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שיר\Desktop\שנה ב סימסטר ב\ניתוח מאגרי מידע מאסיביים\"/>
    </mc:Choice>
  </mc:AlternateContent>
  <xr:revisionPtr revIDLastSave="0" documentId="13_ncr:1_{41457144-CA53-45EF-A2B4-6D8A15F3A833}" xr6:coauthVersionLast="47" xr6:coauthVersionMax="47" xr10:uidLastSave="{00000000-0000-0000-0000-000000000000}"/>
  <bookViews>
    <workbookView xWindow="-110" yWindow="-110" windowWidth="19420" windowHeight="10420" firstSheet="1" activeTab="5" xr2:uid="{495EB024-CB58-4FB3-A169-C550EED38F5F}"/>
  </bookViews>
  <sheets>
    <sheet name="data" sheetId="1" r:id="rId1"/>
    <sheet name="statistics" sheetId="2" r:id="rId2"/>
    <sheet name="אחוז מובטלים" sheetId="5" r:id="rId3"/>
    <sheet name="אחוז הזכאים לבגרות" sheetId="3" r:id="rId4"/>
    <sheet name="שכר ממוצע לנפש" sheetId="4" r:id="rId5"/>
    <sheet name="נתוני פשיעה ל-1000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6" i="2" l="1"/>
  <c r="G266" i="2"/>
  <c r="F3" i="2"/>
  <c r="F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" i="2"/>
  <c r="E101" i="2"/>
  <c r="E102" i="2"/>
  <c r="E103" i="2"/>
  <c r="E104" i="2"/>
  <c r="E105" i="2"/>
  <c r="E106" i="2"/>
  <c r="E107" i="2"/>
  <c r="E108" i="2"/>
  <c r="E109" i="2"/>
  <c r="E110" i="2"/>
  <c r="E11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" i="2"/>
  <c r="Y266" i="2"/>
  <c r="X266" i="2"/>
  <c r="Y265" i="2"/>
  <c r="X265" i="2"/>
  <c r="Y264" i="2"/>
  <c r="X264" i="2"/>
  <c r="Y263" i="2"/>
  <c r="X263" i="2"/>
  <c r="Y262" i="2"/>
  <c r="X262" i="2"/>
  <c r="Y261" i="2"/>
  <c r="X261" i="2"/>
  <c r="Y260" i="2"/>
  <c r="X260" i="2"/>
  <c r="Y259" i="2"/>
  <c r="X259" i="2"/>
  <c r="Y258" i="2"/>
  <c r="X258" i="2"/>
  <c r="Y257" i="2"/>
  <c r="X257" i="2"/>
  <c r="Y256" i="2"/>
  <c r="X256" i="2"/>
  <c r="Y255" i="2"/>
  <c r="X255" i="2"/>
  <c r="Y254" i="2"/>
  <c r="X254" i="2"/>
  <c r="Y253" i="2"/>
  <c r="X253" i="2"/>
  <c r="Y252" i="2"/>
  <c r="X252" i="2"/>
  <c r="Y251" i="2"/>
  <c r="X251" i="2"/>
  <c r="Y250" i="2"/>
  <c r="X250" i="2"/>
  <c r="Y249" i="2"/>
  <c r="X249" i="2"/>
  <c r="Y248" i="2"/>
  <c r="X248" i="2"/>
  <c r="Y247" i="2"/>
  <c r="X247" i="2"/>
  <c r="Y246" i="2"/>
  <c r="X246" i="2"/>
  <c r="Y245" i="2"/>
  <c r="X245" i="2"/>
  <c r="Y244" i="2"/>
  <c r="X244" i="2"/>
  <c r="Y243" i="2"/>
  <c r="X243" i="2"/>
  <c r="Y242" i="2"/>
  <c r="X242" i="2"/>
  <c r="Y241" i="2"/>
  <c r="X241" i="2"/>
  <c r="Y240" i="2"/>
  <c r="X240" i="2"/>
  <c r="Y239" i="2"/>
  <c r="X239" i="2"/>
  <c r="Y238" i="2"/>
  <c r="X238" i="2"/>
  <c r="Y237" i="2"/>
  <c r="X237" i="2"/>
  <c r="Y236" i="2"/>
  <c r="X236" i="2"/>
  <c r="Y235" i="2"/>
  <c r="X235" i="2"/>
  <c r="Y234" i="2"/>
  <c r="X234" i="2"/>
  <c r="Y233" i="2"/>
  <c r="X233" i="2"/>
  <c r="Y232" i="2"/>
  <c r="X232" i="2"/>
  <c r="Y231" i="2"/>
  <c r="X231" i="2"/>
  <c r="Y230" i="2"/>
  <c r="X230" i="2"/>
  <c r="Y229" i="2"/>
  <c r="X229" i="2"/>
  <c r="Y228" i="2"/>
  <c r="X228" i="2"/>
  <c r="Y227" i="2"/>
  <c r="X227" i="2"/>
  <c r="Y226" i="2"/>
  <c r="X226" i="2"/>
  <c r="Y225" i="2"/>
  <c r="X225" i="2"/>
  <c r="Y224" i="2"/>
  <c r="X224" i="2"/>
  <c r="Y223" i="2"/>
  <c r="X223" i="2"/>
  <c r="Y222" i="2"/>
  <c r="X222" i="2"/>
  <c r="Y221" i="2"/>
  <c r="X221" i="2"/>
  <c r="Y220" i="2"/>
  <c r="X220" i="2"/>
  <c r="Y219" i="2"/>
  <c r="X219" i="2"/>
  <c r="Y218" i="2"/>
  <c r="X218" i="2"/>
  <c r="Y217" i="2"/>
  <c r="X217" i="2"/>
  <c r="Y216" i="2"/>
  <c r="X216" i="2"/>
  <c r="Y215" i="2"/>
  <c r="X215" i="2"/>
  <c r="Y214" i="2"/>
  <c r="X214" i="2"/>
  <c r="Y213" i="2"/>
  <c r="X213" i="2"/>
  <c r="Y212" i="2"/>
  <c r="X212" i="2"/>
  <c r="Y211" i="2"/>
  <c r="X211" i="2"/>
  <c r="Y210" i="2"/>
  <c r="X210" i="2"/>
  <c r="Y209" i="2"/>
  <c r="X209" i="2"/>
  <c r="Y208" i="2"/>
  <c r="X208" i="2"/>
  <c r="Y207" i="2"/>
  <c r="X207" i="2"/>
  <c r="Y206" i="2"/>
  <c r="X206" i="2"/>
  <c r="Y205" i="2"/>
  <c r="X205" i="2"/>
  <c r="Y204" i="2"/>
  <c r="X204" i="2"/>
  <c r="Y203" i="2"/>
  <c r="X203" i="2"/>
  <c r="Y202" i="2"/>
  <c r="X202" i="2"/>
  <c r="Y201" i="2"/>
  <c r="X201" i="2"/>
  <c r="Y200" i="2"/>
  <c r="X200" i="2"/>
  <c r="Y199" i="2"/>
  <c r="X199" i="2"/>
  <c r="Y198" i="2"/>
  <c r="X198" i="2"/>
  <c r="Y197" i="2"/>
  <c r="X197" i="2"/>
  <c r="Y196" i="2"/>
  <c r="X196" i="2"/>
  <c r="Y195" i="2"/>
  <c r="X195" i="2"/>
  <c r="Y194" i="2"/>
  <c r="X194" i="2"/>
  <c r="Y193" i="2"/>
  <c r="X193" i="2"/>
  <c r="Y192" i="2"/>
  <c r="X192" i="2"/>
  <c r="Y191" i="2"/>
  <c r="X191" i="2"/>
  <c r="Y190" i="2"/>
  <c r="X190" i="2"/>
  <c r="Y189" i="2"/>
  <c r="X189" i="2"/>
  <c r="Y188" i="2"/>
  <c r="X188" i="2"/>
  <c r="Y187" i="2"/>
  <c r="X187" i="2"/>
  <c r="Y186" i="2"/>
  <c r="X186" i="2"/>
  <c r="Y185" i="2"/>
  <c r="X185" i="2"/>
  <c r="Y184" i="2"/>
  <c r="X184" i="2"/>
  <c r="Y183" i="2"/>
  <c r="X183" i="2"/>
  <c r="Y182" i="2"/>
  <c r="X182" i="2"/>
  <c r="Y181" i="2"/>
  <c r="X181" i="2"/>
  <c r="Y180" i="2"/>
  <c r="X180" i="2"/>
  <c r="Y179" i="2"/>
  <c r="X179" i="2"/>
  <c r="Y178" i="2"/>
  <c r="X178" i="2"/>
  <c r="Y177" i="2"/>
  <c r="X177" i="2"/>
  <c r="Y176" i="2"/>
  <c r="X176" i="2"/>
  <c r="Y175" i="2"/>
  <c r="X175" i="2"/>
  <c r="Y174" i="2"/>
  <c r="X174" i="2"/>
  <c r="Y173" i="2"/>
  <c r="X173" i="2"/>
  <c r="Y172" i="2"/>
  <c r="X172" i="2"/>
  <c r="Y171" i="2"/>
  <c r="X171" i="2"/>
  <c r="Y170" i="2"/>
  <c r="X170" i="2"/>
  <c r="Y169" i="2"/>
  <c r="X169" i="2"/>
  <c r="Y168" i="2"/>
  <c r="X168" i="2"/>
  <c r="Y167" i="2"/>
  <c r="X167" i="2"/>
  <c r="Y166" i="2"/>
  <c r="X166" i="2"/>
  <c r="Y165" i="2"/>
  <c r="X165" i="2"/>
  <c r="Y164" i="2"/>
  <c r="X164" i="2"/>
  <c r="Y163" i="2"/>
  <c r="X163" i="2"/>
  <c r="Y162" i="2"/>
  <c r="X162" i="2"/>
  <c r="Y161" i="2"/>
  <c r="X161" i="2"/>
  <c r="Y160" i="2"/>
  <c r="X160" i="2"/>
  <c r="Y159" i="2"/>
  <c r="X159" i="2"/>
  <c r="Y158" i="2"/>
  <c r="X158" i="2"/>
  <c r="Y157" i="2"/>
  <c r="X157" i="2"/>
  <c r="Y156" i="2"/>
  <c r="X156" i="2"/>
  <c r="Y155" i="2"/>
  <c r="X155" i="2"/>
  <c r="Y154" i="2"/>
  <c r="X154" i="2"/>
  <c r="Y153" i="2"/>
  <c r="X153" i="2"/>
  <c r="Y152" i="2"/>
  <c r="X152" i="2"/>
  <c r="Y151" i="2"/>
  <c r="X151" i="2"/>
  <c r="Y150" i="2"/>
  <c r="X150" i="2"/>
  <c r="Y149" i="2"/>
  <c r="X149" i="2"/>
  <c r="Y148" i="2"/>
  <c r="X148" i="2"/>
  <c r="Y147" i="2"/>
  <c r="X147" i="2"/>
  <c r="Y146" i="2"/>
  <c r="X146" i="2"/>
  <c r="Y145" i="2"/>
  <c r="X145" i="2"/>
  <c r="Y144" i="2"/>
  <c r="X144" i="2"/>
  <c r="Y143" i="2"/>
  <c r="X143" i="2"/>
  <c r="Y142" i="2"/>
  <c r="X142" i="2"/>
  <c r="Y141" i="2"/>
  <c r="X141" i="2"/>
  <c r="Y140" i="2"/>
  <c r="X140" i="2"/>
  <c r="Y139" i="2"/>
  <c r="X139" i="2"/>
  <c r="Y138" i="2"/>
  <c r="X138" i="2"/>
  <c r="Y137" i="2"/>
  <c r="X137" i="2"/>
  <c r="Y136" i="2"/>
  <c r="X136" i="2"/>
  <c r="Y135" i="2"/>
  <c r="X135" i="2"/>
  <c r="Y134" i="2"/>
  <c r="X134" i="2"/>
  <c r="Y133" i="2"/>
  <c r="X133" i="2"/>
  <c r="Y132" i="2"/>
  <c r="X132" i="2"/>
  <c r="Y131" i="2"/>
  <c r="X131" i="2"/>
  <c r="Y130" i="2"/>
  <c r="X130" i="2"/>
  <c r="Y129" i="2"/>
  <c r="X129" i="2"/>
  <c r="Y128" i="2"/>
  <c r="X128" i="2"/>
  <c r="Y127" i="2"/>
  <c r="X127" i="2"/>
  <c r="Y126" i="2"/>
  <c r="X126" i="2"/>
  <c r="Y125" i="2"/>
  <c r="X125" i="2"/>
  <c r="Y124" i="2"/>
  <c r="X124" i="2"/>
  <c r="Y123" i="2"/>
  <c r="X123" i="2"/>
  <c r="Y122" i="2"/>
  <c r="X122" i="2"/>
  <c r="Y121" i="2"/>
  <c r="X121" i="2"/>
  <c r="Y120" i="2"/>
  <c r="X120" i="2"/>
  <c r="Y119" i="2"/>
  <c r="X119" i="2"/>
  <c r="Y118" i="2"/>
  <c r="X118" i="2"/>
  <c r="Y117" i="2"/>
  <c r="X117" i="2"/>
  <c r="Y116" i="2"/>
  <c r="X116" i="2"/>
  <c r="Y115" i="2"/>
  <c r="X115" i="2"/>
  <c r="Y114" i="2"/>
  <c r="X114" i="2"/>
  <c r="Y113" i="2"/>
  <c r="X113" i="2"/>
  <c r="Y112" i="2"/>
  <c r="X112" i="2"/>
  <c r="Y111" i="2"/>
  <c r="X111" i="2"/>
  <c r="Y110" i="2"/>
  <c r="X110" i="2"/>
  <c r="Y109" i="2"/>
  <c r="X109" i="2"/>
  <c r="Y108" i="2"/>
  <c r="X108" i="2"/>
  <c r="Y107" i="2"/>
  <c r="X107" i="2"/>
  <c r="Y106" i="2"/>
  <c r="X106" i="2"/>
  <c r="Y105" i="2"/>
  <c r="X105" i="2"/>
  <c r="Y104" i="2"/>
  <c r="X104" i="2"/>
  <c r="Y103" i="2"/>
  <c r="X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Y2" i="2"/>
  <c r="X2" i="2"/>
  <c r="G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P2" i="2"/>
  <c r="O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" i="2"/>
  <c r="G3" i="2"/>
  <c r="I3" i="2" s="1"/>
  <c r="G4" i="2"/>
  <c r="G5" i="2"/>
  <c r="I5" i="2" s="1"/>
  <c r="G6" i="2"/>
  <c r="I6" i="2" s="1"/>
  <c r="G7" i="2"/>
  <c r="I7" i="2" s="1"/>
  <c r="G8" i="2"/>
  <c r="I8" i="2" s="1"/>
  <c r="G9" i="2"/>
  <c r="I9" i="2" s="1"/>
  <c r="G10" i="2"/>
  <c r="G11" i="2"/>
  <c r="I11" i="2" s="1"/>
  <c r="G12" i="2"/>
  <c r="G13" i="2"/>
  <c r="I13" i="2" s="1"/>
  <c r="G14" i="2"/>
  <c r="I14" i="2" s="1"/>
  <c r="G15" i="2"/>
  <c r="I15" i="2" s="1"/>
  <c r="G16" i="2"/>
  <c r="I16" i="2" s="1"/>
  <c r="G17" i="2"/>
  <c r="I17" i="2" s="1"/>
  <c r="G18" i="2"/>
  <c r="G19" i="2"/>
  <c r="I19" i="2" s="1"/>
  <c r="G20" i="2"/>
  <c r="G21" i="2"/>
  <c r="I21" i="2" s="1"/>
  <c r="G22" i="2"/>
  <c r="I22" i="2" s="1"/>
  <c r="G23" i="2"/>
  <c r="I23" i="2" s="1"/>
  <c r="G24" i="2"/>
  <c r="I24" i="2" s="1"/>
  <c r="G25" i="2"/>
  <c r="I25" i="2" s="1"/>
  <c r="G26" i="2"/>
  <c r="G27" i="2"/>
  <c r="I27" i="2" s="1"/>
  <c r="G28" i="2"/>
  <c r="G29" i="2"/>
  <c r="I29" i="2" s="1"/>
  <c r="G30" i="2"/>
  <c r="I30" i="2" s="1"/>
  <c r="G31" i="2"/>
  <c r="I31" i="2" s="1"/>
  <c r="G32" i="2"/>
  <c r="I32" i="2" s="1"/>
  <c r="G33" i="2"/>
  <c r="I33" i="2" s="1"/>
  <c r="G34" i="2"/>
  <c r="G35" i="2"/>
  <c r="I35" i="2" s="1"/>
  <c r="G36" i="2"/>
  <c r="G37" i="2"/>
  <c r="I37" i="2" s="1"/>
  <c r="G38" i="2"/>
  <c r="I38" i="2" s="1"/>
  <c r="G39" i="2"/>
  <c r="I39" i="2" s="1"/>
  <c r="G40" i="2"/>
  <c r="I40" i="2" s="1"/>
  <c r="G41" i="2"/>
  <c r="I41" i="2" s="1"/>
  <c r="G42" i="2"/>
  <c r="G43" i="2"/>
  <c r="I43" i="2" s="1"/>
  <c r="G44" i="2"/>
  <c r="G46" i="2"/>
  <c r="I46" i="2" s="1"/>
  <c r="G47" i="2"/>
  <c r="I47" i="2" s="1"/>
  <c r="G48" i="2"/>
  <c r="I48" i="2" s="1"/>
  <c r="G49" i="2"/>
  <c r="I49" i="2" s="1"/>
  <c r="G50" i="2"/>
  <c r="I50" i="2" s="1"/>
  <c r="G51" i="2"/>
  <c r="G52" i="2"/>
  <c r="I52" i="2" s="1"/>
  <c r="G53" i="2"/>
  <c r="G54" i="2"/>
  <c r="I54" i="2" s="1"/>
  <c r="G55" i="2"/>
  <c r="I55" i="2" s="1"/>
  <c r="G56" i="2"/>
  <c r="I56" i="2" s="1"/>
  <c r="G57" i="2"/>
  <c r="I57" i="2" s="1"/>
  <c r="G58" i="2"/>
  <c r="I58" i="2" s="1"/>
  <c r="G59" i="2"/>
  <c r="G60" i="2"/>
  <c r="I60" i="2" s="1"/>
  <c r="G61" i="2"/>
  <c r="G62" i="2"/>
  <c r="I62" i="2" s="1"/>
  <c r="G63" i="2"/>
  <c r="I63" i="2" s="1"/>
  <c r="G64" i="2"/>
  <c r="I64" i="2" s="1"/>
  <c r="G65" i="2"/>
  <c r="I65" i="2" s="1"/>
  <c r="G66" i="2"/>
  <c r="I66" i="2" s="1"/>
  <c r="G67" i="2"/>
  <c r="G68" i="2"/>
  <c r="I68" i="2" s="1"/>
  <c r="G69" i="2"/>
  <c r="G70" i="2"/>
  <c r="I70" i="2" s="1"/>
  <c r="G71" i="2"/>
  <c r="I71" i="2" s="1"/>
  <c r="G72" i="2"/>
  <c r="I72" i="2" s="1"/>
  <c r="G73" i="2"/>
  <c r="I73" i="2" s="1"/>
  <c r="G74" i="2"/>
  <c r="I74" i="2" s="1"/>
  <c r="G75" i="2"/>
  <c r="G76" i="2"/>
  <c r="I76" i="2" s="1"/>
  <c r="G77" i="2"/>
  <c r="G78" i="2"/>
  <c r="I78" i="2" s="1"/>
  <c r="G79" i="2"/>
  <c r="I79" i="2" s="1"/>
  <c r="G80" i="2"/>
  <c r="I80" i="2" s="1"/>
  <c r="G81" i="2"/>
  <c r="I81" i="2" s="1"/>
  <c r="G82" i="2"/>
  <c r="I82" i="2" s="1"/>
  <c r="G83" i="2"/>
  <c r="G84" i="2"/>
  <c r="G85" i="2"/>
  <c r="G86" i="2"/>
  <c r="I86" i="2" s="1"/>
  <c r="G87" i="2"/>
  <c r="I87" i="2" s="1"/>
  <c r="G88" i="2"/>
  <c r="I88" i="2" s="1"/>
  <c r="G89" i="2"/>
  <c r="I89" i="2" s="1"/>
  <c r="G90" i="2"/>
  <c r="I90" i="2" s="1"/>
  <c r="G91" i="2"/>
  <c r="G92" i="2"/>
  <c r="G93" i="2"/>
  <c r="G94" i="2"/>
  <c r="I94" i="2" s="1"/>
  <c r="G95" i="2"/>
  <c r="I95" i="2" s="1"/>
  <c r="G96" i="2"/>
  <c r="I96" i="2" s="1"/>
  <c r="G98" i="2"/>
  <c r="I98" i="2" s="1"/>
  <c r="G99" i="2"/>
  <c r="I99" i="2" s="1"/>
  <c r="G100" i="2"/>
  <c r="G101" i="2"/>
  <c r="G102" i="2"/>
  <c r="G103" i="2"/>
  <c r="I103" i="2" s="1"/>
  <c r="G104" i="2"/>
  <c r="I104" i="2" s="1"/>
  <c r="G105" i="2"/>
  <c r="I105" i="2" s="1"/>
  <c r="G106" i="2"/>
  <c r="I106" i="2" s="1"/>
  <c r="G107" i="2"/>
  <c r="I107" i="2" s="1"/>
  <c r="G108" i="2"/>
  <c r="G109" i="2"/>
  <c r="G110" i="2"/>
  <c r="G111" i="2"/>
  <c r="I111" i="2" s="1"/>
  <c r="G112" i="2"/>
  <c r="G113" i="2"/>
  <c r="I113" i="2" s="1"/>
  <c r="G114" i="2"/>
  <c r="I114" i="2" s="1"/>
  <c r="G115" i="2"/>
  <c r="I115" i="2" s="1"/>
  <c r="G116" i="2"/>
  <c r="G117" i="2"/>
  <c r="G118" i="2"/>
  <c r="G119" i="2"/>
  <c r="I119" i="2" s="1"/>
  <c r="G120" i="2"/>
  <c r="I120" i="2" s="1"/>
  <c r="G121" i="2"/>
  <c r="G122" i="2"/>
  <c r="I122" i="2" s="1"/>
  <c r="G123" i="2"/>
  <c r="I123" i="2" s="1"/>
  <c r="G124" i="2"/>
  <c r="G125" i="2"/>
  <c r="G126" i="2"/>
  <c r="G127" i="2"/>
  <c r="I127" i="2" s="1"/>
  <c r="G128" i="2"/>
  <c r="I128" i="2" s="1"/>
  <c r="G129" i="2"/>
  <c r="G130" i="2"/>
  <c r="I130" i="2" s="1"/>
  <c r="G131" i="2"/>
  <c r="I131" i="2" s="1"/>
  <c r="G132" i="2"/>
  <c r="G133" i="2"/>
  <c r="G134" i="2"/>
  <c r="G135" i="2"/>
  <c r="I135" i="2" s="1"/>
  <c r="G136" i="2"/>
  <c r="I136" i="2" s="1"/>
  <c r="G137" i="2"/>
  <c r="G138" i="2"/>
  <c r="I138" i="2" s="1"/>
  <c r="G139" i="2"/>
  <c r="I139" i="2" s="1"/>
  <c r="G140" i="2"/>
  <c r="G141" i="2"/>
  <c r="G142" i="2"/>
  <c r="G143" i="2"/>
  <c r="I143" i="2" s="1"/>
  <c r="G144" i="2"/>
  <c r="I144" i="2" s="1"/>
  <c r="G145" i="2"/>
  <c r="G146" i="2"/>
  <c r="I146" i="2" s="1"/>
  <c r="G147" i="2"/>
  <c r="I147" i="2" s="1"/>
  <c r="G148" i="2"/>
  <c r="G149" i="2"/>
  <c r="G150" i="2"/>
  <c r="G151" i="2"/>
  <c r="I151" i="2" s="1"/>
  <c r="G152" i="2"/>
  <c r="I152" i="2" s="1"/>
  <c r="G153" i="2"/>
  <c r="G154" i="2"/>
  <c r="I154" i="2" s="1"/>
  <c r="G155" i="2"/>
  <c r="G156" i="2"/>
  <c r="G157" i="2"/>
  <c r="G158" i="2"/>
  <c r="G159" i="2"/>
  <c r="I159" i="2" s="1"/>
  <c r="G160" i="2"/>
  <c r="I160" i="2" s="1"/>
  <c r="G161" i="2"/>
  <c r="G162" i="2"/>
  <c r="I162" i="2" s="1"/>
  <c r="G163" i="2"/>
  <c r="G164" i="2"/>
  <c r="G165" i="2"/>
  <c r="G166" i="2"/>
  <c r="G167" i="2"/>
  <c r="I167" i="2" s="1"/>
  <c r="G168" i="2"/>
  <c r="I168" i="2" s="1"/>
  <c r="G169" i="2"/>
  <c r="G170" i="2"/>
  <c r="I170" i="2" s="1"/>
  <c r="G171" i="2"/>
  <c r="G172" i="2"/>
  <c r="G173" i="2"/>
  <c r="G174" i="2"/>
  <c r="G175" i="2"/>
  <c r="I175" i="2" s="1"/>
  <c r="G176" i="2"/>
  <c r="I176" i="2" s="1"/>
  <c r="G177" i="2"/>
  <c r="G178" i="2"/>
  <c r="I178" i="2" s="1"/>
  <c r="G179" i="2"/>
  <c r="G180" i="2"/>
  <c r="G181" i="2"/>
  <c r="G182" i="2"/>
  <c r="G183" i="2"/>
  <c r="I183" i="2" s="1"/>
  <c r="G184" i="2"/>
  <c r="I184" i="2" s="1"/>
  <c r="G185" i="2"/>
  <c r="G186" i="2"/>
  <c r="I186" i="2" s="1"/>
  <c r="G187" i="2"/>
  <c r="G188" i="2"/>
  <c r="G189" i="2"/>
  <c r="G190" i="2"/>
  <c r="G191" i="2"/>
  <c r="I191" i="2" s="1"/>
  <c r="G192" i="2"/>
  <c r="I192" i="2" s="1"/>
  <c r="G193" i="2"/>
  <c r="G194" i="2"/>
  <c r="I194" i="2" s="1"/>
  <c r="G195" i="2"/>
  <c r="G196" i="2"/>
  <c r="G197" i="2"/>
  <c r="G198" i="2"/>
  <c r="G199" i="2"/>
  <c r="I199" i="2" s="1"/>
  <c r="G200" i="2"/>
  <c r="I200" i="2" s="1"/>
  <c r="G201" i="2"/>
  <c r="G202" i="2"/>
  <c r="I202" i="2" s="1"/>
  <c r="G203" i="2"/>
  <c r="G204" i="2"/>
  <c r="G205" i="2"/>
  <c r="G206" i="2"/>
  <c r="G207" i="2"/>
  <c r="I207" i="2" s="1"/>
  <c r="G208" i="2"/>
  <c r="I208" i="2" s="1"/>
  <c r="G209" i="2"/>
  <c r="I209" i="2" s="1"/>
  <c r="G210" i="2"/>
  <c r="I210" i="2" s="1"/>
  <c r="G211" i="2"/>
  <c r="G212" i="2"/>
  <c r="G213" i="2"/>
  <c r="G215" i="2"/>
  <c r="G216" i="2"/>
  <c r="I216" i="2" s="1"/>
  <c r="G217" i="2"/>
  <c r="I217" i="2" s="1"/>
  <c r="G218" i="2"/>
  <c r="G219" i="2"/>
  <c r="I219" i="2" s="1"/>
  <c r="G220" i="2"/>
  <c r="G221" i="2"/>
  <c r="G222" i="2"/>
  <c r="G223" i="2"/>
  <c r="G224" i="2"/>
  <c r="I224" i="2" s="1"/>
  <c r="G225" i="2"/>
  <c r="I225" i="2" s="1"/>
  <c r="G226" i="2"/>
  <c r="I226" i="2" s="1"/>
  <c r="G227" i="2"/>
  <c r="I227" i="2" s="1"/>
  <c r="G228" i="2"/>
  <c r="G229" i="2"/>
  <c r="G230" i="2"/>
  <c r="G231" i="2"/>
  <c r="G232" i="2"/>
  <c r="I232" i="2" s="1"/>
  <c r="G233" i="2"/>
  <c r="I233" i="2" s="1"/>
  <c r="G234" i="2"/>
  <c r="G235" i="2"/>
  <c r="G236" i="2"/>
  <c r="G237" i="2"/>
  <c r="G238" i="2"/>
  <c r="G239" i="2"/>
  <c r="G240" i="2"/>
  <c r="I240" i="2" s="1"/>
  <c r="G241" i="2"/>
  <c r="I241" i="2" s="1"/>
  <c r="G242" i="2"/>
  <c r="I242" i="2" s="1"/>
  <c r="G243" i="2"/>
  <c r="G244" i="2"/>
  <c r="G246" i="2"/>
  <c r="G247" i="2"/>
  <c r="G248" i="2"/>
  <c r="G249" i="2"/>
  <c r="I249" i="2" s="1"/>
  <c r="G250" i="2"/>
  <c r="I250" i="2" s="1"/>
  <c r="G251" i="2"/>
  <c r="G252" i="2"/>
  <c r="I252" i="2" s="1"/>
  <c r="G253" i="2"/>
  <c r="G254" i="2"/>
  <c r="G255" i="2"/>
  <c r="G256" i="2"/>
  <c r="G257" i="2"/>
  <c r="I257" i="2" s="1"/>
  <c r="G258" i="2"/>
  <c r="I258" i="2" s="1"/>
  <c r="G259" i="2"/>
  <c r="G260" i="2"/>
  <c r="I260" i="2" s="1"/>
  <c r="G261" i="2"/>
  <c r="G262" i="2"/>
  <c r="G263" i="2"/>
  <c r="G264" i="2"/>
  <c r="G265" i="2"/>
  <c r="I265" i="2" s="1"/>
  <c r="I85" i="2" l="1"/>
  <c r="I77" i="2"/>
  <c r="I69" i="2"/>
  <c r="I61" i="2"/>
  <c r="I53" i="2"/>
  <c r="I44" i="2"/>
  <c r="I36" i="2"/>
  <c r="I28" i="2"/>
  <c r="I20" i="2"/>
  <c r="I12" i="2"/>
  <c r="I4" i="2"/>
  <c r="I149" i="2"/>
  <c r="I109" i="2"/>
  <c r="I101" i="2"/>
  <c r="I92" i="2"/>
  <c r="I172" i="2"/>
  <c r="I156" i="2"/>
  <c r="I140" i="2"/>
  <c r="I132" i="2"/>
  <c r="I116" i="2"/>
  <c r="I100" i="2"/>
  <c r="I91" i="2"/>
  <c r="I141" i="2"/>
  <c r="I133" i="2"/>
  <c r="I125" i="2"/>
  <c r="I117" i="2"/>
  <c r="I84" i="2"/>
  <c r="I237" i="2"/>
  <c r="I229" i="2"/>
  <c r="I221" i="2"/>
  <c r="I212" i="2"/>
  <c r="I204" i="2"/>
  <c r="I196" i="2"/>
  <c r="I188" i="2"/>
  <c r="I180" i="2"/>
  <c r="I164" i="2"/>
  <c r="I148" i="2"/>
  <c r="I124" i="2"/>
  <c r="I108" i="2"/>
  <c r="I83" i="2"/>
  <c r="I75" i="2"/>
  <c r="I67" i="2"/>
  <c r="I59" i="2"/>
  <c r="I51" i="2"/>
  <c r="I42" i="2"/>
  <c r="I34" i="2"/>
  <c r="I26" i="2"/>
  <c r="I18" i="2"/>
  <c r="I10" i="2"/>
  <c r="I261" i="2"/>
  <c r="I236" i="2"/>
  <c r="I228" i="2"/>
  <c r="I220" i="2"/>
  <c r="I211" i="2"/>
  <c r="I203" i="2"/>
  <c r="I195" i="2"/>
  <c r="I187" i="2"/>
  <c r="I179" i="2"/>
  <c r="I171" i="2"/>
  <c r="I163" i="2"/>
  <c r="I155" i="2"/>
  <c r="I253" i="2"/>
  <c r="I244" i="2"/>
  <c r="Q2" i="2"/>
  <c r="I243" i="2"/>
  <c r="I235" i="2"/>
  <c r="I264" i="2"/>
  <c r="I256" i="2"/>
  <c r="I248" i="2"/>
  <c r="I239" i="2"/>
  <c r="I231" i="2"/>
  <c r="I223" i="2"/>
  <c r="I215" i="2"/>
  <c r="I206" i="2"/>
  <c r="I198" i="2"/>
  <c r="I190" i="2"/>
  <c r="I182" i="2"/>
  <c r="I174" i="2"/>
  <c r="I166" i="2"/>
  <c r="I158" i="2"/>
  <c r="I150" i="2"/>
  <c r="I142" i="2"/>
  <c r="I134" i="2"/>
  <c r="I126" i="2"/>
  <c r="I118" i="2"/>
  <c r="I110" i="2"/>
  <c r="I102" i="2"/>
  <c r="I93" i="2"/>
  <c r="I262" i="2"/>
  <c r="I254" i="2"/>
  <c r="I246" i="2"/>
  <c r="I259" i="2"/>
  <c r="I251" i="2"/>
  <c r="I234" i="2"/>
  <c r="I218" i="2"/>
  <c r="I201" i="2"/>
  <c r="I193" i="2"/>
  <c r="I185" i="2"/>
  <c r="I177" i="2"/>
  <c r="I169" i="2"/>
  <c r="I161" i="2"/>
  <c r="I153" i="2"/>
  <c r="I145" i="2"/>
  <c r="I137" i="2"/>
  <c r="I129" i="2"/>
  <c r="I121" i="2"/>
  <c r="M2" i="2"/>
  <c r="I263" i="2"/>
  <c r="I255" i="2"/>
  <c r="I247" i="2"/>
  <c r="I238" i="2"/>
  <c r="I230" i="2"/>
  <c r="I222" i="2"/>
  <c r="I213" i="2"/>
  <c r="I205" i="2"/>
  <c r="I197" i="2"/>
  <c r="I189" i="2"/>
  <c r="I181" i="2"/>
  <c r="I173" i="2"/>
  <c r="I165" i="2"/>
  <c r="I157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shulamitm</author>
    <author>Fabiana Schvartz</author>
  </authors>
  <commentList>
    <comment ref="B2" authorId="0" shapeId="0" xr:uid="{AA776C12-248B-4644-9F72-943784D26073}">
      <text>
        <r>
          <rPr>
            <sz val="8"/>
            <color indexed="81"/>
            <rFont val="Tahoma"/>
            <family val="2"/>
          </rPr>
          <t xml:space="preserve">הנתונים מתייחסים לתלמידים הגרים ברשות המקומית
</t>
        </r>
      </text>
    </comment>
    <comment ref="A34" authorId="1" shapeId="0" xr:uid="{6317A062-1B78-45B0-9473-9B716BA97E0B}">
      <text>
        <r>
          <rPr>
            <sz val="9"/>
            <color indexed="81"/>
            <rFont val="Tahoma"/>
            <family val="2"/>
          </rPr>
          <t>שם קודם: יהוד</t>
        </r>
      </text>
    </comment>
    <comment ref="A48" authorId="1" shapeId="0" xr:uid="{51B06BEE-8C14-4CFE-B7C0-407A4F5D7FC3}">
      <text>
        <r>
          <rPr>
            <sz val="9"/>
            <color indexed="81"/>
            <rFont val="Tahoma"/>
            <family val="2"/>
          </rPr>
          <t>שם קודם: נצרת עילית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shulamitm</author>
    <author>Fabiana Schvartz</author>
  </authors>
  <commentList>
    <comment ref="S2" authorId="0" shapeId="0" xr:uid="{ECA47439-F109-490A-A93B-471DA2D25B95}">
      <text>
        <r>
          <rPr>
            <sz val="8"/>
            <color indexed="81"/>
            <rFont val="Tahoma"/>
            <family val="2"/>
          </rPr>
          <t xml:space="preserve">הנתונים מתייחסים לתלמידים הגרים ברשות המקומית
</t>
        </r>
      </text>
    </comment>
    <comment ref="R34" authorId="1" shapeId="0" xr:uid="{66154A6B-E2A3-4F1A-AD5C-3E98FDE70EEF}">
      <text>
        <r>
          <rPr>
            <sz val="9"/>
            <color indexed="81"/>
            <rFont val="Tahoma"/>
            <family val="2"/>
          </rPr>
          <t>שם קודם: יהוד</t>
        </r>
      </text>
    </comment>
    <comment ref="R48" authorId="1" shapeId="0" xr:uid="{BF696A9B-A50C-434B-BB05-30697BB703B2}">
      <text>
        <r>
          <rPr>
            <sz val="9"/>
            <color indexed="81"/>
            <rFont val="Tahoma"/>
            <family val="2"/>
          </rPr>
          <t>שם קודם: נצרת עילית</t>
        </r>
      </text>
    </comment>
  </commentList>
</comments>
</file>

<file path=xl/sharedStrings.xml><?xml version="1.0" encoding="utf-8"?>
<sst xmlns="http://schemas.openxmlformats.org/spreadsheetml/2006/main" count="3625" uniqueCount="540">
  <si>
    <t>שם  הרשות</t>
  </si>
  <si>
    <t>אום אל-פחם</t>
  </si>
  <si>
    <t>אופקים</t>
  </si>
  <si>
    <t>אור יהודה</t>
  </si>
  <si>
    <t>אור עקיבא</t>
  </si>
  <si>
    <t>אילת</t>
  </si>
  <si>
    <t>אלעד</t>
  </si>
  <si>
    <t>אריאל</t>
  </si>
  <si>
    <t>אשדוד</t>
  </si>
  <si>
    <t>אשקלון</t>
  </si>
  <si>
    <t>באקה אל-גרביה</t>
  </si>
  <si>
    <t>באר שבע</t>
  </si>
  <si>
    <t>בית שאן</t>
  </si>
  <si>
    <t>בית שמש</t>
  </si>
  <si>
    <t>ביתר עילית</t>
  </si>
  <si>
    <t>בני ברק</t>
  </si>
  <si>
    <t>בת ים</t>
  </si>
  <si>
    <t>גבעת שמואל</t>
  </si>
  <si>
    <t>גבעתיים</t>
  </si>
  <si>
    <t>דימונה</t>
  </si>
  <si>
    <t>הוד השרון</t>
  </si>
  <si>
    <t>הרצלייה</t>
  </si>
  <si>
    <t>חדרה</t>
  </si>
  <si>
    <t>חולון</t>
  </si>
  <si>
    <t>חיפה</t>
  </si>
  <si>
    <t>טבריה</t>
  </si>
  <si>
    <t>טייבה</t>
  </si>
  <si>
    <t>טירה</t>
  </si>
  <si>
    <t>טירת כרמל</t>
  </si>
  <si>
    <t>טמרה</t>
  </si>
  <si>
    <t>יבנה</t>
  </si>
  <si>
    <t>יהוד-מונוסון</t>
  </si>
  <si>
    <t>יקנעם עילית</t>
  </si>
  <si>
    <t>ירושלים</t>
  </si>
  <si>
    <t>כפר יונה</t>
  </si>
  <si>
    <t>כפר סבא</t>
  </si>
  <si>
    <t>כפר קאסם</t>
  </si>
  <si>
    <t>כרמיאל</t>
  </si>
  <si>
    <t>לוד</t>
  </si>
  <si>
    <t>מגדל העמק</t>
  </si>
  <si>
    <t>מודיעין עילית</t>
  </si>
  <si>
    <t>מודיעין-מכבים-רעות</t>
  </si>
  <si>
    <t>מעלה אדומים</t>
  </si>
  <si>
    <t>מעלות-תרשיחא</t>
  </si>
  <si>
    <t>נהרייה</t>
  </si>
  <si>
    <t>נוף הגליל</t>
  </si>
  <si>
    <t>נס ציונה</t>
  </si>
  <si>
    <t>נצרת</t>
  </si>
  <si>
    <t>נשר</t>
  </si>
  <si>
    <t>נתיבות</t>
  </si>
  <si>
    <t>נתניה</t>
  </si>
  <si>
    <t>סח'נין</t>
  </si>
  <si>
    <t>עכו</t>
  </si>
  <si>
    <t>עפולה</t>
  </si>
  <si>
    <t>עראבה</t>
  </si>
  <si>
    <t>ערד</t>
  </si>
  <si>
    <t>פתח תקווה</t>
  </si>
  <si>
    <t>צפת</t>
  </si>
  <si>
    <t>קלנסווה</t>
  </si>
  <si>
    <t>קריית אונו</t>
  </si>
  <si>
    <t>קריית אתא</t>
  </si>
  <si>
    <t>קריית ביאליק</t>
  </si>
  <si>
    <t>קריית גת</t>
  </si>
  <si>
    <t>קריית ים</t>
  </si>
  <si>
    <t>קריית מוצקין</t>
  </si>
  <si>
    <t>קריית מלאכי</t>
  </si>
  <si>
    <t>קריית שמונה</t>
  </si>
  <si>
    <t>ראש העין</t>
  </si>
  <si>
    <t>ראשון לציון</t>
  </si>
  <si>
    <t>רהט</t>
  </si>
  <si>
    <t>רחובות</t>
  </si>
  <si>
    <t>רמלה</t>
  </si>
  <si>
    <t>רמת גן</t>
  </si>
  <si>
    <t>רמת השרון</t>
  </si>
  <si>
    <t>רעננה</t>
  </si>
  <si>
    <t>שדרות</t>
  </si>
  <si>
    <t>שפרעם</t>
  </si>
  <si>
    <t>תל אביב -יפו</t>
  </si>
  <si>
    <t>אבו גוש</t>
  </si>
  <si>
    <t>אבו סנאן</t>
  </si>
  <si>
    <t>אבן יהודה</t>
  </si>
  <si>
    <t>אורנית</t>
  </si>
  <si>
    <t>אזור</t>
  </si>
  <si>
    <t>אכסאל</t>
  </si>
  <si>
    <t>אליכין</t>
  </si>
  <si>
    <t>אלפי מנשה</t>
  </si>
  <si>
    <t>אלקנה</t>
  </si>
  <si>
    <t>אעבלין</t>
  </si>
  <si>
    <t>אפרת</t>
  </si>
  <si>
    <t>באר יעקב</t>
  </si>
  <si>
    <t>בועיינה-נוג'ידאת</t>
  </si>
  <si>
    <t>בוקעאתא</t>
  </si>
  <si>
    <t>ביר אל-מכסור</t>
  </si>
  <si>
    <t>בית אל</t>
  </si>
  <si>
    <t>בית אריה-עופרים</t>
  </si>
  <si>
    <t>בית ג'ן</t>
  </si>
  <si>
    <t>בית דגן</t>
  </si>
  <si>
    <t>בני עי"ש</t>
  </si>
  <si>
    <t>בנימינה-גבעת עדה</t>
  </si>
  <si>
    <t>בסמ"ה</t>
  </si>
  <si>
    <t>בסמת טבעון</t>
  </si>
  <si>
    <t>בענה</t>
  </si>
  <si>
    <t>גבעת זאב</t>
  </si>
  <si>
    <t>ג'דיידה-מכר</t>
  </si>
  <si>
    <t>גדרה</t>
  </si>
  <si>
    <t>ג'ולס</t>
  </si>
  <si>
    <t>ג'לג'וליה</t>
  </si>
  <si>
    <t>גן יבנה</t>
  </si>
  <si>
    <t>גני תקווה</t>
  </si>
  <si>
    <t>ג'סר א-זרקא</t>
  </si>
  <si>
    <t>ג'ש (גוש חלב)</t>
  </si>
  <si>
    <t>ג'ת</t>
  </si>
  <si>
    <t>דאלית אל-כרמל</t>
  </si>
  <si>
    <t>דבורייה</t>
  </si>
  <si>
    <t>דייר אל-אסד</t>
  </si>
  <si>
    <t>דייר חנא</t>
  </si>
  <si>
    <t>הר אדר</t>
  </si>
  <si>
    <t>זכרון יעקב</t>
  </si>
  <si>
    <t>זמר</t>
  </si>
  <si>
    <t>זרזיר</t>
  </si>
  <si>
    <t>חורה</t>
  </si>
  <si>
    <t>חורפיש</t>
  </si>
  <si>
    <t>חצור הגלילית</t>
  </si>
  <si>
    <t>חריש</t>
  </si>
  <si>
    <t>טובא-זנגרייה</t>
  </si>
  <si>
    <t>טורעאן</t>
  </si>
  <si>
    <t>יאנוח-ג'ת</t>
  </si>
  <si>
    <t>יבנאל</t>
  </si>
  <si>
    <t>יסוד המעלה</t>
  </si>
  <si>
    <t>יפיע</t>
  </si>
  <si>
    <t>ירוחם</t>
  </si>
  <si>
    <t>ירכא</t>
  </si>
  <si>
    <t>כאבול</t>
  </si>
  <si>
    <t>כאוכב אבו אל-היג'א</t>
  </si>
  <si>
    <t>כוכב יאיר</t>
  </si>
  <si>
    <t>כסיפה</t>
  </si>
  <si>
    <t>כסרא-סמיע</t>
  </si>
  <si>
    <t>כעביה-טבאש-חג'אג'רה</t>
  </si>
  <si>
    <t>כפר ברא</t>
  </si>
  <si>
    <t>כפר ורדים</t>
  </si>
  <si>
    <t>כפר יאסיף</t>
  </si>
  <si>
    <t>כפר כמא</t>
  </si>
  <si>
    <t>כפר כנא</t>
  </si>
  <si>
    <t>כפר מנדא</t>
  </si>
  <si>
    <t>כפר קרע</t>
  </si>
  <si>
    <t>כפר שמריהו</t>
  </si>
  <si>
    <t>כפר תבור</t>
  </si>
  <si>
    <t>להבים</t>
  </si>
  <si>
    <t>לקיה</t>
  </si>
  <si>
    <t>מבשרת ציון</t>
  </si>
  <si>
    <t>מגאר</t>
  </si>
  <si>
    <t>מג'ד אל-כרום</t>
  </si>
  <si>
    <t>מגדל</t>
  </si>
  <si>
    <t>מג'דל שמס</t>
  </si>
  <si>
    <t>מזכרת בתיה</t>
  </si>
  <si>
    <t>מזרעה</t>
  </si>
  <si>
    <t>מטולה</t>
  </si>
  <si>
    <t>מיתר</t>
  </si>
  <si>
    <t>מסעדה</t>
  </si>
  <si>
    <t>מעיליא</t>
  </si>
  <si>
    <t>מעלה אפרים</t>
  </si>
  <si>
    <t>מעלה עירון</t>
  </si>
  <si>
    <t>מצפה רמון</t>
  </si>
  <si>
    <t>משהד</t>
  </si>
  <si>
    <t>נחף</t>
  </si>
  <si>
    <t>סאג'ור</t>
  </si>
  <si>
    <t>סביון</t>
  </si>
  <si>
    <t>ע'ג'ר</t>
  </si>
  <si>
    <t>עומר</t>
  </si>
  <si>
    <t>עיילבון</t>
  </si>
  <si>
    <t>עילוט</t>
  </si>
  <si>
    <t>עין מאהל</t>
  </si>
  <si>
    <t>עין קנייא</t>
  </si>
  <si>
    <t>עמנואל</t>
  </si>
  <si>
    <t>עספיא</t>
  </si>
  <si>
    <t>ערערה</t>
  </si>
  <si>
    <t>ערערה-בנגב</t>
  </si>
  <si>
    <t>פוריידיס</t>
  </si>
  <si>
    <t>פסוטה</t>
  </si>
  <si>
    <t>פקיעין (בוקייעה)</t>
  </si>
  <si>
    <t>פרדס חנה-כרכור</t>
  </si>
  <si>
    <t>פרדסייה</t>
  </si>
  <si>
    <t>קדומים</t>
  </si>
  <si>
    <t>קדימה-צורן</t>
  </si>
  <si>
    <t>קצרין</t>
  </si>
  <si>
    <t>קריית ארבע</t>
  </si>
  <si>
    <t>קריית טבעון</t>
  </si>
  <si>
    <t>קריית יערים</t>
  </si>
  <si>
    <t>קריית עקרון</t>
  </si>
  <si>
    <t>קרני שומרון</t>
  </si>
  <si>
    <t>ראמה</t>
  </si>
  <si>
    <t>ראש פינה</t>
  </si>
  <si>
    <t>ריינה</t>
  </si>
  <si>
    <t>רכסים</t>
  </si>
  <si>
    <t>רמת ישי</t>
  </si>
  <si>
    <t>שבלי - אום אל-גנם</t>
  </si>
  <si>
    <t>שגב-שלום</t>
  </si>
  <si>
    <t>שוהם</t>
  </si>
  <si>
    <t>שלומי</t>
  </si>
  <si>
    <t>שעב</t>
  </si>
  <si>
    <t>תל מונד</t>
  </si>
  <si>
    <t>תל שבע</t>
  </si>
  <si>
    <t>אל קסום</t>
  </si>
  <si>
    <t>אל-בטוף</t>
  </si>
  <si>
    <t>אלונה</t>
  </si>
  <si>
    <t>אשכול</t>
  </si>
  <si>
    <t>באר טוביה</t>
  </si>
  <si>
    <t>בוסתן אל-מרג'</t>
  </si>
  <si>
    <t>בני שמעון</t>
  </si>
  <si>
    <t>ברנר</t>
  </si>
  <si>
    <t>גדרות</t>
  </si>
  <si>
    <t>גולן</t>
  </si>
  <si>
    <t>גוש עציון</t>
  </si>
  <si>
    <t>גזר</t>
  </si>
  <si>
    <t>גן רווה</t>
  </si>
  <si>
    <t>דרום השרון</t>
  </si>
  <si>
    <t>הגלבוע</t>
  </si>
  <si>
    <t>הגליל העליון</t>
  </si>
  <si>
    <t>הגליל התחתון</t>
  </si>
  <si>
    <t>הערבה התיכונה</t>
  </si>
  <si>
    <t>הר חברון</t>
  </si>
  <si>
    <t>זבולון</t>
  </si>
  <si>
    <t>חבל אילות</t>
  </si>
  <si>
    <t>חבל יבנה</t>
  </si>
  <si>
    <t>חבל מודיעין</t>
  </si>
  <si>
    <t>חוף אשקלון</t>
  </si>
  <si>
    <t>חוף הכרמל</t>
  </si>
  <si>
    <t>חוף השרון</t>
  </si>
  <si>
    <t>יואב</t>
  </si>
  <si>
    <t>לב השרון</t>
  </si>
  <si>
    <t>לכיש</t>
  </si>
  <si>
    <t>מבואות החרמון</t>
  </si>
  <si>
    <t>מגידו</t>
  </si>
  <si>
    <t>מגילות ים המלח</t>
  </si>
  <si>
    <t>מטה אשר</t>
  </si>
  <si>
    <t>מטה בנימין</t>
  </si>
  <si>
    <t>מטה יהודה</t>
  </si>
  <si>
    <t>מנשה</t>
  </si>
  <si>
    <t>מעלה יוסף</t>
  </si>
  <si>
    <t>מרום הגליל</t>
  </si>
  <si>
    <t>מרחבים</t>
  </si>
  <si>
    <t>משגב</t>
  </si>
  <si>
    <t>נווה מדבר</t>
  </si>
  <si>
    <t>נחל שורק</t>
  </si>
  <si>
    <t>עמק הירדן</t>
  </si>
  <si>
    <t>עמק המעיינות</t>
  </si>
  <si>
    <t>עמק חפר</t>
  </si>
  <si>
    <t>עמק יזרעאל</t>
  </si>
  <si>
    <t>ערבות הירדן</t>
  </si>
  <si>
    <t>רמת נגב</t>
  </si>
  <si>
    <t>שדות דן</t>
  </si>
  <si>
    <t>שדות נגב</t>
  </si>
  <si>
    <t>שומרון</t>
  </si>
  <si>
    <t>שער הנגב</t>
  </si>
  <si>
    <t>שפיר</t>
  </si>
  <si>
    <t>תמר</t>
  </si>
  <si>
    <t>אחוז זכאים לתעודת בגרות מבין תלמידי כיתות יב</t>
  </si>
  <si>
    <t>..</t>
  </si>
  <si>
    <r>
      <t>שכר ממוצע לחודש של שכירים</t>
    </r>
    <r>
      <rPr>
        <sz val="9"/>
        <color theme="0"/>
        <rFont val="Arial"/>
        <family val="2"/>
      </rPr>
      <t xml:space="preserve"> (ש"ח)</t>
    </r>
  </si>
  <si>
    <t>כלל השכירים</t>
  </si>
  <si>
    <t>נוסף ב-8/3/22</t>
  </si>
  <si>
    <t>אחוז מקבלי דמי אבטלה מבני 67-20
(שנתי)</t>
  </si>
  <si>
    <t>עיר 1</t>
  </si>
  <si>
    <t>עיר 2</t>
  </si>
  <si>
    <t>מרחק אוקלידי</t>
  </si>
  <si>
    <t>מובטלים עיר 1</t>
  </si>
  <si>
    <t>מובטלים עיר 2</t>
  </si>
  <si>
    <t>הפרש</t>
  </si>
  <si>
    <t xml:space="preserve">אחוז הזכאים לבגרות עיר 1 </t>
  </si>
  <si>
    <t xml:space="preserve">אחוז הזכאים לבגרות עיר 2 </t>
  </si>
  <si>
    <t>שכר ממוצע חודשי עיר 1</t>
  </si>
  <si>
    <t>שכר ממוצע חודשי עיר 2</t>
  </si>
  <si>
    <t>שיעור ל-1,000 בני 19 ומעלה</t>
  </si>
  <si>
    <t>פשיעה עיר 1</t>
  </si>
  <si>
    <t>פשיעה עיר 2</t>
  </si>
  <si>
    <t>בענה + דייר אל-אסד</t>
  </si>
  <si>
    <t>קריית ביאליק + זבולון</t>
  </si>
  <si>
    <t>קריית מוצקין + זבולון</t>
  </si>
  <si>
    <t>אבו גוש + קריית יערים</t>
  </si>
  <si>
    <t>חצור הגלילית + ראש פינה</t>
  </si>
  <si>
    <t>קריית ביאליק + קריית מוצקין</t>
  </si>
  <si>
    <t>נוף הגליל + ריינה</t>
  </si>
  <si>
    <t>אבו סנאן + כפר יאסיף</t>
  </si>
  <si>
    <t>גני תקווה + סביון</t>
  </si>
  <si>
    <t>קריית ים + קריית מוצקין</t>
  </si>
  <si>
    <t>קריית אונו + גני תקווה</t>
  </si>
  <si>
    <t>בני ברק + גבעת שמואל</t>
  </si>
  <si>
    <t>גבעתיים + רמת גן</t>
  </si>
  <si>
    <t>כפר קאסם + כפר ברא</t>
  </si>
  <si>
    <t>אבו סנאן + ג'ולס</t>
  </si>
  <si>
    <t>בענה + מג'ד אל-כרום</t>
  </si>
  <si>
    <t>טמרה + כאבול</t>
  </si>
  <si>
    <t>דייר אל-אסד + מג'ד אל-כרום</t>
  </si>
  <si>
    <t>בני ברק + רמת גן</t>
  </si>
  <si>
    <t>משהד + ריינה</t>
  </si>
  <si>
    <t>קריית אונו + סביון</t>
  </si>
  <si>
    <t>עומר + תל שבע</t>
  </si>
  <si>
    <t>חולון + אזור</t>
  </si>
  <si>
    <t>אורנית + כפר ברא</t>
  </si>
  <si>
    <t>קדימה-צורן + תל מונד</t>
  </si>
  <si>
    <t>מעלות-תרשיחא + כפר ורדים</t>
  </si>
  <si>
    <t>יהוד-מונוסון + סביון</t>
  </si>
  <si>
    <t>כאוכב אבו אל-היג'א + כפר מנדא</t>
  </si>
  <si>
    <t>נצרת + יפיע</t>
  </si>
  <si>
    <t>קריית ים + זבולון</t>
  </si>
  <si>
    <t>מזכרת בתיה + קריית עקרון</t>
  </si>
  <si>
    <t>קריית מלאכי + באר טוביה</t>
  </si>
  <si>
    <t>מעלות-תרשיחא + מעיליא</t>
  </si>
  <si>
    <t>כפר תבור + שבלי - אום אל-גנם</t>
  </si>
  <si>
    <t>כפר כנא + משהד</t>
  </si>
  <si>
    <t>מעלה עירון + מגידו</t>
  </si>
  <si>
    <t>סאג'ור + ראמה</t>
  </si>
  <si>
    <t>נוף הגליל + נצרת</t>
  </si>
  <si>
    <t>גבעת שמואל + קריית אונו</t>
  </si>
  <si>
    <t>ברנר + חבל יבנה</t>
  </si>
  <si>
    <t>נצרת + אכסאל</t>
  </si>
  <si>
    <t>לוד + רמלה</t>
  </si>
  <si>
    <t>נצרת + ריינה</t>
  </si>
  <si>
    <t>נהרייה + מזרעה</t>
  </si>
  <si>
    <t>הרצלייה + רמת השרון</t>
  </si>
  <si>
    <t>ג'דיידה-מכר + כפר יאסיף</t>
  </si>
  <si>
    <t>ג'ולס + כפר יאסיף</t>
  </si>
  <si>
    <t>אור יהודה + קריית אונו</t>
  </si>
  <si>
    <t>כפר יונה + פרדסייה</t>
  </si>
  <si>
    <t>כרמיאל + בענה</t>
  </si>
  <si>
    <t>כפר קאסם + אורנית</t>
  </si>
  <si>
    <t>כפר כנא + עין מאהל</t>
  </si>
  <si>
    <t>שפרעם + אעבלין</t>
  </si>
  <si>
    <t>שוהם + חבל מודיעין</t>
  </si>
  <si>
    <t>אור יהודה + סביון</t>
  </si>
  <si>
    <t>קריית ביאליק + קריית ים</t>
  </si>
  <si>
    <t>באקה אל-גרביה + ג'ת</t>
  </si>
  <si>
    <t>גבעת שמואל + רמת גן</t>
  </si>
  <si>
    <t>קדימה-צורן + לב השרון</t>
  </si>
  <si>
    <t>ג'לג'וליה + כפר ברא</t>
  </si>
  <si>
    <t>חדרה + אליכין</t>
  </si>
  <si>
    <t>דאלית אל-כרמל + עספיא</t>
  </si>
  <si>
    <t>אבו גוש + הר אדר</t>
  </si>
  <si>
    <t>נוף הגליל + משהד</t>
  </si>
  <si>
    <t>כפר קאסם + ראש העין</t>
  </si>
  <si>
    <t>חורה + מיתר</t>
  </si>
  <si>
    <t>פתח תקווה + גני תקווה</t>
  </si>
  <si>
    <t>אור עקיבא + ג'סר א-זרקא</t>
  </si>
  <si>
    <t>בני עי"ש + גדרה</t>
  </si>
  <si>
    <t>נחף + סאג'ור</t>
  </si>
  <si>
    <t>פרדסייה + קדימה-צורן</t>
  </si>
  <si>
    <t>סח'נין + משגב</t>
  </si>
  <si>
    <t>ג'ולס + ירכא</t>
  </si>
  <si>
    <t>גבעת שמואל + גני תקווה</t>
  </si>
  <si>
    <t>בני ברק + גבעתיים</t>
  </si>
  <si>
    <t>חריש + מנשה</t>
  </si>
  <si>
    <t>עראבה + דייר חנא</t>
  </si>
  <si>
    <t>נוף הגליל + אכסאל</t>
  </si>
  <si>
    <t>להבים + בני שמעון</t>
  </si>
  <si>
    <t>גבעתיים + תל אביב -יפו</t>
  </si>
  <si>
    <t>דבורייה + שבלי - אום אל-גנם</t>
  </si>
  <si>
    <t>יפיע + עילוט</t>
  </si>
  <si>
    <t>יבנה + חבל יבנה</t>
  </si>
  <si>
    <t>יאנוח-ג'ת + כפר ורדים</t>
  </si>
  <si>
    <t>כרמיאל + דייר אל-אסד</t>
  </si>
  <si>
    <t>ג'ת + זמר</t>
  </si>
  <si>
    <t>נוף הגליל + עין מאהל</t>
  </si>
  <si>
    <t>כרמיאל + נחף</t>
  </si>
  <si>
    <t>מעיליא + מעלה יוסף</t>
  </si>
  <si>
    <t>תל מונד + לב השרון</t>
  </si>
  <si>
    <t>הוד השרון + דרום השרון</t>
  </si>
  <si>
    <t>בית ג'ן + ראמה</t>
  </si>
  <si>
    <t>רחובות + קריית עקרון</t>
  </si>
  <si>
    <t>טמרה + אעבלין</t>
  </si>
  <si>
    <t>בסמת טבעון + קריית טבעון</t>
  </si>
  <si>
    <t>הרצלייה + כפר שמריהו</t>
  </si>
  <si>
    <t>אזור + בית דגן</t>
  </si>
  <si>
    <t>שעב + משגב</t>
  </si>
  <si>
    <t>בית דגן + שדות דן</t>
  </si>
  <si>
    <t>בסמ"ה + ערערה</t>
  </si>
  <si>
    <t>דבורייה + עין מאהל</t>
  </si>
  <si>
    <t>בסמת טבעון + כעביה-טבאש-חג'אג'רה</t>
  </si>
  <si>
    <t>טייבה + קלנסווה</t>
  </si>
  <si>
    <t>סאג'ור + פקיעין (בוקייעה)</t>
  </si>
  <si>
    <t>משהד + עין מאהל</t>
  </si>
  <si>
    <t>כפר ורדים + מעיליא</t>
  </si>
  <si>
    <t>בסמת טבעון + רמת ישי</t>
  </si>
  <si>
    <t>הרצלייה + רעננה</t>
  </si>
  <si>
    <t>יהוד-מונוסון + גני תקווה</t>
  </si>
  <si>
    <t>הר אדר + מבשרת ציון</t>
  </si>
  <si>
    <t>יסוד המעלה + מבואות החרמון</t>
  </si>
  <si>
    <t>בועיינה-נוג'ידאת + טורעאן</t>
  </si>
  <si>
    <t>אור יהודה + גני תקווה</t>
  </si>
  <si>
    <t>מג'ד אל-כרום + שעב</t>
  </si>
  <si>
    <t>ג'ש (גוש חלב) + מרום הגליל</t>
  </si>
  <si>
    <t>אור עקיבא + בנימינה-גבעת עדה</t>
  </si>
  <si>
    <t>רמלה + באר יעקב</t>
  </si>
  <si>
    <t>גדרות + חבל יבנה</t>
  </si>
  <si>
    <t>חיפה + טירת כרמל</t>
  </si>
  <si>
    <t>עין מאהל + ריינה</t>
  </si>
  <si>
    <t>כרמיאל + מג'ד אל-כרום</t>
  </si>
  <si>
    <t>אבו סנאן + ג'דיידה-מכר</t>
  </si>
  <si>
    <t>אור יהודה + יהוד-מונוסון</t>
  </si>
  <si>
    <t>קריית אונו + רמת גן</t>
  </si>
  <si>
    <t>הר אדר + קריית יערים</t>
  </si>
  <si>
    <t>כפר סבא + רעננה</t>
  </si>
  <si>
    <t>הוד השרון + כפר סבא</t>
  </si>
  <si>
    <t>קריית עקרון + ברנר</t>
  </si>
  <si>
    <t>הוד השרון + רעננה</t>
  </si>
  <si>
    <t>כסרא-סמיע + כפר ורדים</t>
  </si>
  <si>
    <t>יבנאל + הגליל התחתון</t>
  </si>
  <si>
    <t>ג'דיידה-מכר + ג'ולס</t>
  </si>
  <si>
    <t>כסרא-סמיע + פקיעין (בוקייעה)</t>
  </si>
  <si>
    <t>קריית מלאכי + שפיר</t>
  </si>
  <si>
    <t>שדרות + שער הנגב</t>
  </si>
  <si>
    <t>אכסאל + ריינה</t>
  </si>
  <si>
    <t>בני ברק + קריית אונו</t>
  </si>
  <si>
    <t>קלנסווה + לב השרון</t>
  </si>
  <si>
    <t>טירה + תל מונד</t>
  </si>
  <si>
    <t>אור יהודה + בית דגן</t>
  </si>
  <si>
    <t>טירה + לב השרון</t>
  </si>
  <si>
    <t>כפר כנא + ריינה</t>
  </si>
  <si>
    <t>כאבול + שעב</t>
  </si>
  <si>
    <t>בית שאן + עמק המעיינות</t>
  </si>
  <si>
    <t>קריית אתא + קריית ביאליק</t>
  </si>
  <si>
    <t>אבן יהודה + קדימה-צורן</t>
  </si>
  <si>
    <t>גבעת שמואל + פתח תקווה</t>
  </si>
  <si>
    <t>ראש העין + כפר ברא</t>
  </si>
  <si>
    <t>נס ציונה + באר יעקב</t>
  </si>
  <si>
    <t>צפת + מרום הגליל</t>
  </si>
  <si>
    <t>בת ים + חולון</t>
  </si>
  <si>
    <t>באר טוביה + שפיר</t>
  </si>
  <si>
    <t>אבן יהודה + תל מונד</t>
  </si>
  <si>
    <t>פסוטה + מעלה יוסף</t>
  </si>
  <si>
    <t>יבנה + גן רווה</t>
  </si>
  <si>
    <t>בועיינה-נוג'ידאת + אל-בטוף</t>
  </si>
  <si>
    <t>פתח תקווה + סביון</t>
  </si>
  <si>
    <t>באקה אל-גרביה + חריש</t>
  </si>
  <si>
    <t>אבו סנאן + ירכא</t>
  </si>
  <si>
    <t>קריית טבעון + רמת ישי</t>
  </si>
  <si>
    <t>יאנוח-ג'ת + ירכא</t>
  </si>
  <si>
    <t>נס ציונה + רחובות</t>
  </si>
  <si>
    <t>גבעת שמואל + גבעתיים</t>
  </si>
  <si>
    <t>כפר כמא + כפר תבור</t>
  </si>
  <si>
    <t>אכסאל + יפיע</t>
  </si>
  <si>
    <t>יהוד-מונוסון + קריית אונו</t>
  </si>
  <si>
    <t>פתח תקווה + קריית אונו</t>
  </si>
  <si>
    <t>הוד השרון + הרצלייה</t>
  </si>
  <si>
    <t>מעלות-תרשיחא + מעלה יוסף</t>
  </si>
  <si>
    <t>נוף הגליל + כפר כנא</t>
  </si>
  <si>
    <t>זרזיר + עילוט</t>
  </si>
  <si>
    <t>רחובות + ברנר</t>
  </si>
  <si>
    <t>כסרא-סמיע + נחף</t>
  </si>
  <si>
    <t>נס ציונה + ראשון לציון</t>
  </si>
  <si>
    <t>גבעת שמואל + סביון</t>
  </si>
  <si>
    <t>חורפיש + פקיעין (בוקייעה)</t>
  </si>
  <si>
    <t>אורנית + ג'לג'וליה</t>
  </si>
  <si>
    <t>דייר חנא + עיילבון</t>
  </si>
  <si>
    <t>מזכרת בתיה + גזר</t>
  </si>
  <si>
    <t>כפר יונה + קדימה-צורן</t>
  </si>
  <si>
    <t>כפר קאסם + ג'לג'וליה</t>
  </si>
  <si>
    <t>כרמיאל + משגב</t>
  </si>
  <si>
    <t>פרדס חנה-כרכור + מנשה</t>
  </si>
  <si>
    <t>באר יעקב + שדות דן</t>
  </si>
  <si>
    <t>קריית אתא + זבולון</t>
  </si>
  <si>
    <t>חולון + ראשון לציון</t>
  </si>
  <si>
    <t>קריית טבעון + רכסים</t>
  </si>
  <si>
    <t>אבן יהודה + חוף השרון</t>
  </si>
  <si>
    <t>יפיע + ריינה</t>
  </si>
  <si>
    <t>נצרת + משהד</t>
  </si>
  <si>
    <t>טורעאן + כפר כנא</t>
  </si>
  <si>
    <t>מגדל העמק + יפיע</t>
  </si>
  <si>
    <t>מג'ד אל-כרום + משגב</t>
  </si>
  <si>
    <t>סח'נין + עראבה</t>
  </si>
  <si>
    <t>בית ג'ן + סאג'ור</t>
  </si>
  <si>
    <t>כפר קרע + ערערה</t>
  </si>
  <si>
    <t>מגדל העמק + עילוט</t>
  </si>
  <si>
    <t>טירה + כוכב יאיר</t>
  </si>
  <si>
    <t>לוד + שדות דן</t>
  </si>
  <si>
    <t>חריש + כפר קרע</t>
  </si>
  <si>
    <t>חולון + בית דגן</t>
  </si>
  <si>
    <t>כפר סבא + דרום השרון</t>
  </si>
  <si>
    <t>בענה + נחף</t>
  </si>
  <si>
    <t>בני ברק + גני תקווה</t>
  </si>
  <si>
    <t>נשר + עספיא</t>
  </si>
  <si>
    <t>הוד השרון + רמת השרון</t>
  </si>
  <si>
    <t>ביר אל-מכסור + כעביה-טבאש-חג'אג'רה</t>
  </si>
  <si>
    <t>זרזיר + כעביה-טבאש-חג'אג'רה</t>
  </si>
  <si>
    <t>גדרה + גדרות</t>
  </si>
  <si>
    <t>אורנית + אלפי מנשה</t>
  </si>
  <si>
    <t>כפר יונה + לב השרון</t>
  </si>
  <si>
    <t>נצרת + עילוט</t>
  </si>
  <si>
    <t>מטולה + ע'ג'ר</t>
  </si>
  <si>
    <t>כפר כנא + אל-בטוף</t>
  </si>
  <si>
    <t>נחף + פקיעין (בוקייעה)</t>
  </si>
  <si>
    <t>פרדסייה + לב השרון</t>
  </si>
  <si>
    <t>נוף הגליל + יפיע</t>
  </si>
  <si>
    <t>בועיינה-נוג'ידאת + עיילבון</t>
  </si>
  <si>
    <t>רמת גן + תל אביב -יפו</t>
  </si>
  <si>
    <t>אלעד + ראש העין</t>
  </si>
  <si>
    <t>מעלות-תרשיחא + פסוטה</t>
  </si>
  <si>
    <t>אורנית + אלקנה</t>
  </si>
  <si>
    <t>גדרה + חבל יבנה</t>
  </si>
  <si>
    <t>אבן יהודה + פרדסייה</t>
  </si>
  <si>
    <t>בית ג'ן + פקיעין (בוקייעה)</t>
  </si>
  <si>
    <t>אום אל-פחם + בסמ"ה</t>
  </si>
  <si>
    <t>ג'לג'וליה + דרום השרון</t>
  </si>
  <si>
    <t>צפת + ראש פינה</t>
  </si>
  <si>
    <t>ראשון לציון + בית דגן</t>
  </si>
  <si>
    <t>בני עי"ש + גדרות</t>
  </si>
  <si>
    <t>נוף הגליל + דבורייה</t>
  </si>
  <si>
    <t>אור יהודה + שדות דן</t>
  </si>
  <si>
    <t>בית שמש + מטה יהודה</t>
  </si>
  <si>
    <t>יבנה + גדרות</t>
  </si>
  <si>
    <t>בנימינה-גבעת עדה + ג'סר א-זרקא</t>
  </si>
  <si>
    <t>באקה אל-גרביה + מנשה</t>
  </si>
  <si>
    <t>גבעתיים + אזור</t>
  </si>
  <si>
    <t>רמת גן + אזור</t>
  </si>
  <si>
    <t>אופקים + מרחבים</t>
  </si>
  <si>
    <t>אור יהודה + גבעת שמואל</t>
  </si>
  <si>
    <t>יאנוח-ג'ת + מעיליא</t>
  </si>
  <si>
    <t>דייר אל-אסד + נחף</t>
  </si>
  <si>
    <t>בנימינה-גבעת עדה + פרדס חנה-כרכור</t>
  </si>
  <si>
    <t>רעננה + כפר שמריהו</t>
  </si>
  <si>
    <t>מעלות-תרשיחא + כסרא-סמיע</t>
  </si>
  <si>
    <t>מעלות-תרשיחא + יאנוח-ג'ת</t>
  </si>
  <si>
    <t>דייר אל-אסד + כסרא-סמיע</t>
  </si>
  <si>
    <t>דייר חנא + מגאר</t>
  </si>
  <si>
    <t>גדרה + ברנר</t>
  </si>
  <si>
    <t>אבו גוש + מבשרת ציון</t>
  </si>
  <si>
    <t>פרדסייה + תל מונד</t>
  </si>
  <si>
    <t>רמת גן + גני תקווה</t>
  </si>
  <si>
    <t>יבנה + ברנר</t>
  </si>
  <si>
    <t>טייבה + כוכב יאיר</t>
  </si>
  <si>
    <t>אכסאל + דבורייה</t>
  </si>
  <si>
    <t>חורפיש + פסוטה</t>
  </si>
  <si>
    <t>עספיא + רכסים</t>
  </si>
  <si>
    <t>טובא-זנגרייה + ראש פינה</t>
  </si>
  <si>
    <t>לוד + באר יעקב</t>
  </si>
  <si>
    <t>קריית אתא + קריית מוצקין</t>
  </si>
  <si>
    <t>כעביה-טבאש-חג'אג'רה + רמת ישי</t>
  </si>
  <si>
    <t>אור יהודה + רמת גן</t>
  </si>
  <si>
    <t>פקיעין (בוקייעה) + ראמה</t>
  </si>
  <si>
    <t>צפת + חצור הגלילית</t>
  </si>
  <si>
    <t>מגדל העמק + זרזיר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</si>
</sst>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1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9"/>
      <color theme="0"/>
      <name val="Arial"/>
      <family val="2"/>
    </font>
    <font>
      <sz val="9"/>
      <color indexed="81"/>
      <name val="Tahoma"/>
      <family val="2"/>
    </font>
    <font>
      <sz val="9"/>
      <name val="Arial"/>
      <family val="2"/>
    </font>
    <font>
      <sz val="8"/>
      <color indexed="81"/>
      <name val="Tahoma"/>
      <family val="2"/>
    </font>
    <font>
      <sz val="9"/>
      <color theme="1"/>
      <name val="Arial"/>
      <family val="2"/>
      <charset val="177"/>
      <scheme val="minor"/>
    </font>
    <font>
      <b/>
      <sz val="11"/>
      <name val="Arial"/>
      <family val="2"/>
    </font>
    <font>
      <b/>
      <sz val="11"/>
      <color theme="1"/>
      <name val="Arial"/>
      <family val="2"/>
      <scheme val="minor"/>
    </font>
    <font>
      <sz val="7"/>
      <color rgb="FF000000"/>
      <name val="Inconsolata"/>
    </font>
    <font>
      <b/>
      <sz val="9"/>
      <color theme="0"/>
      <name val="Arial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B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B333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4" borderId="0" xfId="0" applyFont="1" applyFill="1" applyAlignment="1">
      <alignment horizontal="right" readingOrder="2"/>
    </xf>
    <xf numFmtId="0" fontId="2" fillId="4" borderId="3" xfId="0" applyFont="1" applyFill="1" applyBorder="1" applyAlignment="1">
      <alignment horizontal="right" readingOrder="2"/>
    </xf>
    <xf numFmtId="0" fontId="2" fillId="5" borderId="0" xfId="0" applyFont="1" applyFill="1" applyAlignment="1">
      <alignment horizontal="right" readingOrder="2"/>
    </xf>
    <xf numFmtId="0" fontId="2" fillId="5" borderId="3" xfId="0" applyFont="1" applyFill="1" applyBorder="1" applyAlignment="1">
      <alignment horizontal="right" readingOrder="2"/>
    </xf>
    <xf numFmtId="0" fontId="2" fillId="6" borderId="0" xfId="0" quotePrefix="1" applyFont="1" applyFill="1" applyAlignment="1">
      <alignment horizontal="right" vertical="top"/>
    </xf>
    <xf numFmtId="0" fontId="2" fillId="6" borderId="4" xfId="0" quotePrefix="1" applyFont="1" applyFill="1" applyBorder="1" applyAlignment="1">
      <alignment horizontal="right" vertical="top"/>
    </xf>
    <xf numFmtId="0" fontId="2" fillId="7" borderId="5" xfId="0" applyFont="1" applyFill="1" applyBorder="1" applyAlignment="1">
      <alignment horizontal="center" vertical="top" wrapText="1" readingOrder="2"/>
    </xf>
    <xf numFmtId="0" fontId="2" fillId="7" borderId="6" xfId="0" applyFont="1" applyFill="1" applyBorder="1" applyAlignment="1">
      <alignment horizontal="center" vertical="center" wrapText="1" readingOrder="2"/>
    </xf>
    <xf numFmtId="164" fontId="4" fillId="0" borderId="0" xfId="0" applyNumberFormat="1" applyFont="1" applyAlignment="1">
      <alignment horizontal="right"/>
    </xf>
    <xf numFmtId="164" fontId="4" fillId="0" borderId="3" xfId="0" applyNumberFormat="1" applyFont="1" applyBorder="1" applyAlignment="1">
      <alignment horizontal="right"/>
    </xf>
    <xf numFmtId="0" fontId="2" fillId="8" borderId="7" xfId="0" applyFont="1" applyFill="1" applyBorder="1" applyAlignment="1">
      <alignment horizontal="centerContinuous" vertical="top" readingOrder="2"/>
    </xf>
    <xf numFmtId="0" fontId="2" fillId="8" borderId="8" xfId="0" applyFont="1" applyFill="1" applyBorder="1" applyAlignment="1">
      <alignment horizontal="center" vertical="center" wrapText="1" readingOrder="2"/>
    </xf>
    <xf numFmtId="3" fontId="4" fillId="0" borderId="0" xfId="1" applyNumberFormat="1" applyFont="1" applyBorder="1" applyAlignment="1">
      <alignment horizontal="right"/>
    </xf>
    <xf numFmtId="3" fontId="4" fillId="0" borderId="3" xfId="1" applyNumberFormat="1" applyFont="1" applyBorder="1" applyAlignment="1">
      <alignment horizontal="right"/>
    </xf>
    <xf numFmtId="0" fontId="6" fillId="0" borderId="0" xfId="0" applyFont="1" applyAlignment="1">
      <alignment horizontal="center" wrapText="1"/>
    </xf>
    <xf numFmtId="0" fontId="2" fillId="8" borderId="0" xfId="0" applyFont="1" applyFill="1" applyAlignment="1">
      <alignment horizontal="center" vertical="top" wrapText="1" readingOrder="2"/>
    </xf>
    <xf numFmtId="0" fontId="2" fillId="8" borderId="3" xfId="0" applyFont="1" applyFill="1" applyBorder="1" applyAlignment="1">
      <alignment horizontal="center" vertical="center" wrapText="1" readingOrder="2"/>
    </xf>
    <xf numFmtId="164" fontId="4" fillId="0" borderId="0" xfId="1" applyNumberFormat="1" applyFont="1" applyBorder="1" applyAlignment="1">
      <alignment horizontal="right"/>
    </xf>
    <xf numFmtId="164" fontId="4" fillId="0" borderId="9" xfId="1" applyNumberFormat="1" applyFont="1" applyBorder="1" applyAlignment="1">
      <alignment horizontal="right"/>
    </xf>
    <xf numFmtId="0" fontId="0" fillId="0" borderId="0" xfId="0" applyFill="1"/>
    <xf numFmtId="0" fontId="9" fillId="0" borderId="0" xfId="0" applyFont="1"/>
    <xf numFmtId="0" fontId="8" fillId="0" borderId="11" xfId="0" applyFont="1" applyBorder="1" applyAlignment="1">
      <alignment horizontal="center"/>
    </xf>
    <xf numFmtId="0" fontId="7" fillId="0" borderId="8" xfId="0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0" fillId="0" borderId="10" xfId="0" applyFill="1" applyBorder="1"/>
    <xf numFmtId="0" fontId="8" fillId="11" borderId="10" xfId="0" applyFont="1" applyFill="1" applyBorder="1" applyAlignment="1">
      <alignment horizontal="center"/>
    </xf>
    <xf numFmtId="0" fontId="0" fillId="11" borderId="10" xfId="0" applyFill="1" applyBorder="1"/>
    <xf numFmtId="0" fontId="8" fillId="12" borderId="10" xfId="0" applyFont="1" applyFill="1" applyBorder="1"/>
    <xf numFmtId="0" fontId="0" fillId="12" borderId="10" xfId="0" applyFill="1" applyBorder="1"/>
    <xf numFmtId="0" fontId="8" fillId="13" borderId="10" xfId="0" applyFont="1" applyFill="1" applyBorder="1"/>
    <xf numFmtId="0" fontId="0" fillId="13" borderId="10" xfId="0" applyFill="1" applyBorder="1"/>
    <xf numFmtId="0" fontId="8" fillId="14" borderId="0" xfId="0" applyFont="1" applyFill="1"/>
    <xf numFmtId="0" fontId="0" fillId="14" borderId="0" xfId="0" applyFill="1"/>
    <xf numFmtId="0" fontId="0" fillId="15" borderId="10" xfId="0" applyFill="1" applyBorder="1" applyAlignment="1">
      <alignment horizontal="center"/>
    </xf>
    <xf numFmtId="0" fontId="0" fillId="15" borderId="10" xfId="0" applyFill="1" applyBorder="1"/>
    <xf numFmtId="0" fontId="8" fillId="10" borderId="10" xfId="0" applyFont="1" applyFill="1" applyBorder="1"/>
    <xf numFmtId="0" fontId="0" fillId="10" borderId="10" xfId="0" applyFill="1" applyBorder="1" applyAlignment="1">
      <alignment horizontal="center"/>
    </xf>
    <xf numFmtId="0" fontId="0" fillId="10" borderId="10" xfId="0" applyFill="1" applyBorder="1"/>
    <xf numFmtId="0" fontId="8" fillId="16" borderId="10" xfId="0" applyFont="1" applyFill="1" applyBorder="1" applyAlignment="1">
      <alignment horizontal="center"/>
    </xf>
    <xf numFmtId="0" fontId="8" fillId="16" borderId="10" xfId="0" applyFont="1" applyFill="1" applyBorder="1"/>
    <xf numFmtId="0" fontId="0" fillId="16" borderId="10" xfId="0" applyFill="1" applyBorder="1" applyAlignment="1">
      <alignment horizontal="center"/>
    </xf>
    <xf numFmtId="0" fontId="0" fillId="16" borderId="10" xfId="0" applyFill="1" applyBorder="1"/>
    <xf numFmtId="0" fontId="0" fillId="9" borderId="10" xfId="0" applyFill="1" applyBorder="1"/>
    <xf numFmtId="0" fontId="10" fillId="17" borderId="0" xfId="0" applyFont="1" applyFill="1" applyAlignment="1">
      <alignment horizontal="center" vertical="center" wrapText="1" readingOrder="2"/>
    </xf>
    <xf numFmtId="0" fontId="2" fillId="17" borderId="0" xfId="0" quotePrefix="1" applyFont="1" applyFill="1" applyAlignment="1">
      <alignment horizontal="centerContinuous" vertical="top" wrapText="1" readingOrder="2"/>
    </xf>
    <xf numFmtId="0" fontId="2" fillId="17" borderId="3" xfId="0" applyFont="1" applyFill="1" applyBorder="1" applyAlignment="1">
      <alignment horizontal="center" vertical="center" wrapText="1" readingOrder="2"/>
    </xf>
    <xf numFmtId="164" fontId="4" fillId="0" borderId="0" xfId="2" applyNumberFormat="1" applyFont="1" applyAlignment="1">
      <alignment horizontal="right"/>
    </xf>
    <xf numFmtId="164" fontId="4" fillId="0" borderId="3" xfId="2" applyNumberFormat="1" applyFont="1" applyBorder="1" applyAlignment="1">
      <alignment horizontal="right"/>
    </xf>
    <xf numFmtId="0" fontId="8" fillId="0" borderId="0" xfId="0" applyFont="1"/>
  </cellXfs>
  <cellStyles count="3">
    <cellStyle name="Comma" xfId="1" builtinId="3"/>
    <cellStyle name="Normal" xfId="0" builtinId="0"/>
    <cellStyle name="Normal_גיליון1" xfId="2" xr:uid="{BD8606EA-A486-44E6-AB36-BFEEDC38E14E}"/>
  </cellStyles>
  <dxfs count="0"/>
  <tableStyles count="0" defaultTableStyle="TableStyleMedium2" defaultPivotStyle="PivotStyleLight16"/>
  <colors>
    <mruColors>
      <color rgb="FFD9B3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statistics!$D$2:$D$101</c:f>
              <c:numCache>
                <c:formatCode>General</c:formatCode>
                <c:ptCount val="100"/>
                <c:pt idx="0">
                  <c:v>6.0447723695671914E-3</c:v>
                </c:pt>
                <c:pt idx="1">
                  <c:v>6.9543696802786452E-3</c:v>
                </c:pt>
                <c:pt idx="2">
                  <c:v>9.3050488687565595E-3</c:v>
                </c:pt>
                <c:pt idx="3">
                  <c:v>9.8948908533644485E-3</c:v>
                </c:pt>
                <c:pt idx="4">
                  <c:v>9.9995960418404872E-3</c:v>
                </c:pt>
                <c:pt idx="5">
                  <c:v>1.074726755970583E-2</c:v>
                </c:pt>
                <c:pt idx="6">
                  <c:v>1.102475346663165E-2</c:v>
                </c:pt>
                <c:pt idx="7">
                  <c:v>1.3391725659147209E-2</c:v>
                </c:pt>
                <c:pt idx="8">
                  <c:v>1.5303571903313429E-2</c:v>
                </c:pt>
                <c:pt idx="9">
                  <c:v>1.532534867466688E-2</c:v>
                </c:pt>
                <c:pt idx="10">
                  <c:v>1.5335420600674519E-2</c:v>
                </c:pt>
                <c:pt idx="11">
                  <c:v>1.5928059800245191E-2</c:v>
                </c:pt>
                <c:pt idx="12">
                  <c:v>1.635031803971513E-2</c:v>
                </c:pt>
                <c:pt idx="13">
                  <c:v>1.7026902390041228E-2</c:v>
                </c:pt>
                <c:pt idx="14">
                  <c:v>1.7915177252824412E-2</c:v>
                </c:pt>
                <c:pt idx="15">
                  <c:v>1.793193031995112E-2</c:v>
                </c:pt>
                <c:pt idx="16">
                  <c:v>1.819977262633168E-2</c:v>
                </c:pt>
                <c:pt idx="17">
                  <c:v>1.85182790777082E-2</c:v>
                </c:pt>
                <c:pt idx="18">
                  <c:v>1.953275569396342E-2</c:v>
                </c:pt>
                <c:pt idx="19">
                  <c:v>1.959514592954141E-2</c:v>
                </c:pt>
                <c:pt idx="20">
                  <c:v>2.0000136899508959E-2</c:v>
                </c:pt>
                <c:pt idx="21">
                  <c:v>2.020989700617333E-2</c:v>
                </c:pt>
                <c:pt idx="22">
                  <c:v>2.04073069624577E-2</c:v>
                </c:pt>
                <c:pt idx="23">
                  <c:v>2.0726769478141081E-2</c:v>
                </c:pt>
                <c:pt idx="24">
                  <c:v>2.1052645083221511E-2</c:v>
                </c:pt>
                <c:pt idx="25">
                  <c:v>2.1103433369949642E-2</c:v>
                </c:pt>
                <c:pt idx="26">
                  <c:v>2.1266507519578669E-2</c:v>
                </c:pt>
                <c:pt idx="27">
                  <c:v>2.1899555429278499E-2</c:v>
                </c:pt>
                <c:pt idx="28">
                  <c:v>2.202870820088821E-2</c:v>
                </c:pt>
                <c:pt idx="29">
                  <c:v>2.2312383154878889E-2</c:v>
                </c:pt>
                <c:pt idx="30">
                  <c:v>2.2510778297521659E-2</c:v>
                </c:pt>
                <c:pt idx="31">
                  <c:v>2.2517306699520279E-2</c:v>
                </c:pt>
                <c:pt idx="32">
                  <c:v>2.31659792152238E-2</c:v>
                </c:pt>
                <c:pt idx="33">
                  <c:v>2.324639380635498E-2</c:v>
                </c:pt>
                <c:pt idx="34">
                  <c:v>2.3278452183943921E-2</c:v>
                </c:pt>
                <c:pt idx="35">
                  <c:v>2.3904940284388321E-2</c:v>
                </c:pt>
                <c:pt idx="36">
                  <c:v>2.4125244724152319E-2</c:v>
                </c:pt>
                <c:pt idx="37">
                  <c:v>2.4371047823189902E-2</c:v>
                </c:pt>
                <c:pt idx="38">
                  <c:v>2.442407009489091E-2</c:v>
                </c:pt>
                <c:pt idx="39">
                  <c:v>2.4500808406458421E-2</c:v>
                </c:pt>
                <c:pt idx="40">
                  <c:v>2.4571107199312409E-2</c:v>
                </c:pt>
                <c:pt idx="41">
                  <c:v>2.4644542458729241E-2</c:v>
                </c:pt>
                <c:pt idx="42">
                  <c:v>2.4711923943714589E-2</c:v>
                </c:pt>
                <c:pt idx="43">
                  <c:v>2.4899747299321321E-2</c:v>
                </c:pt>
                <c:pt idx="44">
                  <c:v>2.5009558352757401E-2</c:v>
                </c:pt>
                <c:pt idx="45">
                  <c:v>2.5203477953056549E-2</c:v>
                </c:pt>
                <c:pt idx="46">
                  <c:v>2.52519195414911E-2</c:v>
                </c:pt>
                <c:pt idx="47">
                  <c:v>2.5258116517269759E-2</c:v>
                </c:pt>
                <c:pt idx="48">
                  <c:v>2.5306179482488238E-2</c:v>
                </c:pt>
                <c:pt idx="49">
                  <c:v>2.5323461236580379E-2</c:v>
                </c:pt>
                <c:pt idx="50">
                  <c:v>2.536719160648743E-2</c:v>
                </c:pt>
                <c:pt idx="51">
                  <c:v>2.57321176213707E-2</c:v>
                </c:pt>
                <c:pt idx="52">
                  <c:v>2.575017198000509E-2</c:v>
                </c:pt>
                <c:pt idx="53">
                  <c:v>2.5803580641454181E-2</c:v>
                </c:pt>
                <c:pt idx="54">
                  <c:v>2.5832175789101668E-2</c:v>
                </c:pt>
                <c:pt idx="55">
                  <c:v>2.5933672474217691E-2</c:v>
                </c:pt>
                <c:pt idx="56">
                  <c:v>2.5961433338706881E-2</c:v>
                </c:pt>
                <c:pt idx="57">
                  <c:v>2.5983665368845062E-2</c:v>
                </c:pt>
                <c:pt idx="58">
                  <c:v>2.6166529228771371E-2</c:v>
                </c:pt>
                <c:pt idx="59">
                  <c:v>2.6916508192007148E-2</c:v>
                </c:pt>
                <c:pt idx="60">
                  <c:v>2.6928920154359479E-2</c:v>
                </c:pt>
                <c:pt idx="61">
                  <c:v>2.7185788217376029E-2</c:v>
                </c:pt>
                <c:pt idx="62">
                  <c:v>2.73939656311421E-2</c:v>
                </c:pt>
                <c:pt idx="63">
                  <c:v>2.7470971096775199E-2</c:v>
                </c:pt>
                <c:pt idx="64">
                  <c:v>2.7517142384335759E-2</c:v>
                </c:pt>
                <c:pt idx="65">
                  <c:v>2.7655454597601919E-2</c:v>
                </c:pt>
                <c:pt idx="66">
                  <c:v>2.7725057565317811E-2</c:v>
                </c:pt>
                <c:pt idx="67">
                  <c:v>2.7738291836376772E-2</c:v>
                </c:pt>
                <c:pt idx="68">
                  <c:v>2.830574295439919E-2</c:v>
                </c:pt>
                <c:pt idx="69">
                  <c:v>2.8378258790842541E-2</c:v>
                </c:pt>
                <c:pt idx="70">
                  <c:v>2.839360922813185E-2</c:v>
                </c:pt>
                <c:pt idx="71">
                  <c:v>2.8497863946793961E-2</c:v>
                </c:pt>
                <c:pt idx="72">
                  <c:v>2.9023269164582761E-2</c:v>
                </c:pt>
                <c:pt idx="73">
                  <c:v>2.922728911479339E-2</c:v>
                </c:pt>
                <c:pt idx="74">
                  <c:v>2.9279712447355569E-2</c:v>
                </c:pt>
                <c:pt idx="75">
                  <c:v>2.9309838478743931E-2</c:v>
                </c:pt>
                <c:pt idx="76">
                  <c:v>2.9376397277408539E-2</c:v>
                </c:pt>
                <c:pt idx="77">
                  <c:v>2.9733732981246749E-2</c:v>
                </c:pt>
                <c:pt idx="78">
                  <c:v>3.0096594871845302E-2</c:v>
                </c:pt>
                <c:pt idx="79">
                  <c:v>3.0113635495750819E-2</c:v>
                </c:pt>
                <c:pt idx="80">
                  <c:v>3.012281477551168E-2</c:v>
                </c:pt>
                <c:pt idx="81">
                  <c:v>3.0270906709247331E-2</c:v>
                </c:pt>
                <c:pt idx="82">
                  <c:v>3.0766854974143991E-2</c:v>
                </c:pt>
                <c:pt idx="83">
                  <c:v>3.1032032224783231E-2</c:v>
                </c:pt>
                <c:pt idx="84">
                  <c:v>3.1117734011331478E-2</c:v>
                </c:pt>
                <c:pt idx="85">
                  <c:v>3.1271515553291412E-2</c:v>
                </c:pt>
                <c:pt idx="86">
                  <c:v>3.1276473346588431E-2</c:v>
                </c:pt>
                <c:pt idx="87">
                  <c:v>3.1322749320579192E-2</c:v>
                </c:pt>
                <c:pt idx="88">
                  <c:v>3.1531208447025769E-2</c:v>
                </c:pt>
                <c:pt idx="89">
                  <c:v>3.1642001176917199E-2</c:v>
                </c:pt>
                <c:pt idx="90">
                  <c:v>3.1696135853445967E-2</c:v>
                </c:pt>
                <c:pt idx="91">
                  <c:v>3.1917636268994701E-2</c:v>
                </c:pt>
                <c:pt idx="92">
                  <c:v>3.2059212768872428E-2</c:v>
                </c:pt>
                <c:pt idx="93">
                  <c:v>3.244084969602376E-2</c:v>
                </c:pt>
                <c:pt idx="94">
                  <c:v>3.2619142309386492E-2</c:v>
                </c:pt>
                <c:pt idx="95">
                  <c:v>3.2787645554385958E-2</c:v>
                </c:pt>
                <c:pt idx="96">
                  <c:v>3.294224867385067E-2</c:v>
                </c:pt>
                <c:pt idx="97">
                  <c:v>3.304685544692372E-2</c:v>
                </c:pt>
                <c:pt idx="98">
                  <c:v>3.3263187717661249E-2</c:v>
                </c:pt>
                <c:pt idx="99">
                  <c:v>3.3601290644863772E-2</c:v>
                </c:pt>
              </c:numCache>
            </c:numRef>
          </c:xVal>
          <c:yVal>
            <c:numRef>
              <c:f>statistics!$I$2:$I$101</c:f>
              <c:numCache>
                <c:formatCode>General</c:formatCode>
                <c:ptCount val="100"/>
                <c:pt idx="0">
                  <c:v>10.863681592039796</c:v>
                </c:pt>
                <c:pt idx="1">
                  <c:v>5.0546089995631291</c:v>
                </c:pt>
                <c:pt idx="2">
                  <c:v>4.7561675272518613</c:v>
                </c:pt>
                <c:pt idx="3">
                  <c:v>47.2</c:v>
                </c:pt>
                <c:pt idx="4">
                  <c:v>19.886965736488868</c:v>
                </c:pt>
                <c:pt idx="5">
                  <c:v>0.29844147231126783</c:v>
                </c:pt>
                <c:pt idx="6">
                  <c:v>15.097949188858287</c:v>
                </c:pt>
                <c:pt idx="7">
                  <c:v>8.0268276324614334</c:v>
                </c:pt>
                <c:pt idx="8">
                  <c:v>6.9402074435631391</c:v>
                </c:pt>
                <c:pt idx="9">
                  <c:v>8.532156796198862</c:v>
                </c:pt>
                <c:pt idx="10">
                  <c:v>2.7276478512567195</c:v>
                </c:pt>
                <c:pt idx="11">
                  <c:v>82.575634447050078</c:v>
                </c:pt>
                <c:pt idx="12">
                  <c:v>5.6249011232399937</c:v>
                </c:pt>
                <c:pt idx="13">
                  <c:v>4.1658199552936424</c:v>
                </c:pt>
                <c:pt idx="14">
                  <c:v>18.010020909772365</c:v>
                </c:pt>
                <c:pt idx="15">
                  <c:v>24.007867638551424</c:v>
                </c:pt>
                <c:pt idx="16">
                  <c:v>19.407213225656413</c:v>
                </c:pt>
                <c:pt idx="17">
                  <c:v>13.144186046511628</c:v>
                </c:pt>
                <c:pt idx="18">
                  <c:v>82.481442924287137</c:v>
                </c:pt>
                <c:pt idx="19">
                  <c:v>11.693038282633658</c:v>
                </c:pt>
                <c:pt idx="20">
                  <c:v>4.2125595923064196</c:v>
                </c:pt>
                <c:pt idx="21">
                  <c:v>33.730998017184397</c:v>
                </c:pt>
                <c:pt idx="22">
                  <c:v>6.6604419545596016</c:v>
                </c:pt>
                <c:pt idx="23">
                  <c:v>6.284256284256287</c:v>
                </c:pt>
                <c:pt idx="24">
                  <c:v>2.5429427226602996</c:v>
                </c:pt>
                <c:pt idx="25">
                  <c:v>12.871287128712879</c:v>
                </c:pt>
                <c:pt idx="26">
                  <c:v>7.943722943722932</c:v>
                </c:pt>
                <c:pt idx="27">
                  <c:v>9.0564607805987123</c:v>
                </c:pt>
                <c:pt idx="28">
                  <c:v>10.591153677574582</c:v>
                </c:pt>
                <c:pt idx="29">
                  <c:v>3.7759892689470007</c:v>
                </c:pt>
                <c:pt idx="30">
                  <c:v>10.432601880877741</c:v>
                </c:pt>
                <c:pt idx="31">
                  <c:v>14.615384615384613</c:v>
                </c:pt>
                <c:pt idx="32">
                  <c:v>6.7524752475247567</c:v>
                </c:pt>
                <c:pt idx="33">
                  <c:v>24.153261660334657</c:v>
                </c:pt>
                <c:pt idx="34">
                  <c:v>2.2697827386884626</c:v>
                </c:pt>
                <c:pt idx="35">
                  <c:v>17.555780933062884</c:v>
                </c:pt>
                <c:pt idx="36">
                  <c:v>10.198702351987038</c:v>
                </c:pt>
                <c:pt idx="37">
                  <c:v>8.7790254468012989</c:v>
                </c:pt>
                <c:pt idx="38">
                  <c:v>0.50772012797330035</c:v>
                </c:pt>
                <c:pt idx="39">
                  <c:v>7.7173913043478279</c:v>
                </c:pt>
                <c:pt idx="40">
                  <c:v>1.9944180087847627</c:v>
                </c:pt>
                <c:pt idx="41">
                  <c:v>2.7805879615993661</c:v>
                </c:pt>
                <c:pt idx="42">
                  <c:v>6.3189237420569881</c:v>
                </c:pt>
                <c:pt idx="43">
                  <c:v>0</c:v>
                </c:pt>
                <c:pt idx="44">
                  <c:v>2.1209721993994748</c:v>
                </c:pt>
                <c:pt idx="45">
                  <c:v>3.5144337527757159</c:v>
                </c:pt>
                <c:pt idx="46">
                  <c:v>9.9831932773109315</c:v>
                </c:pt>
                <c:pt idx="47">
                  <c:v>11.510242196069129</c:v>
                </c:pt>
                <c:pt idx="48">
                  <c:v>7.6470588235294201</c:v>
                </c:pt>
                <c:pt idx="49">
                  <c:v>29.973129007369572</c:v>
                </c:pt>
                <c:pt idx="50">
                  <c:v>10.450076239549929</c:v>
                </c:pt>
                <c:pt idx="51">
                  <c:v>19.501682085786371</c:v>
                </c:pt>
                <c:pt idx="52">
                  <c:v>4.6215039173633272</c:v>
                </c:pt>
                <c:pt idx="53">
                  <c:v>0.46058609722854271</c:v>
                </c:pt>
                <c:pt idx="54">
                  <c:v>15.722801788375548</c:v>
                </c:pt>
                <c:pt idx="55">
                  <c:v>8.8305982685101299</c:v>
                </c:pt>
                <c:pt idx="56">
                  <c:v>9.9978119860814019</c:v>
                </c:pt>
                <c:pt idx="57">
                  <c:v>9.4191522762940849E-2</c:v>
                </c:pt>
                <c:pt idx="58">
                  <c:v>3.2670485016195698</c:v>
                </c:pt>
                <c:pt idx="59">
                  <c:v>14.729729729729726</c:v>
                </c:pt>
                <c:pt idx="60">
                  <c:v>1.7058320334121646</c:v>
                </c:pt>
                <c:pt idx="61">
                  <c:v>2.63345643780427</c:v>
                </c:pt>
                <c:pt idx="62">
                  <c:v>23.326315789473682</c:v>
                </c:pt>
                <c:pt idx="63">
                  <c:v>3.4049109062246288</c:v>
                </c:pt>
                <c:pt idx="64">
                  <c:v>4.1500043998161971</c:v>
                </c:pt>
                <c:pt idx="65">
                  <c:v>21.96429558392748</c:v>
                </c:pt>
                <c:pt idx="66">
                  <c:v>7.6539852118539926</c:v>
                </c:pt>
                <c:pt idx="67">
                  <c:v>45.895281189398844</c:v>
                </c:pt>
                <c:pt idx="68">
                  <c:v>12.813344074302222</c:v>
                </c:pt>
                <c:pt idx="69">
                  <c:v>24.677664012135004</c:v>
                </c:pt>
                <c:pt idx="70">
                  <c:v>0.87996174079387401</c:v>
                </c:pt>
                <c:pt idx="71">
                  <c:v>0.99787070518716803</c:v>
                </c:pt>
                <c:pt idx="72">
                  <c:v>0.94537815126049907</c:v>
                </c:pt>
                <c:pt idx="73">
                  <c:v>2.2199277232834191</c:v>
                </c:pt>
                <c:pt idx="74">
                  <c:v>88.106344047527131</c:v>
                </c:pt>
                <c:pt idx="75">
                  <c:v>11.092680904001668</c:v>
                </c:pt>
                <c:pt idx="76">
                  <c:v>9.1076203208556166</c:v>
                </c:pt>
                <c:pt idx="77">
                  <c:v>6.7846074380165362</c:v>
                </c:pt>
                <c:pt idx="78">
                  <c:v>4.6365914786967579</c:v>
                </c:pt>
                <c:pt idx="79">
                  <c:v>15.601204063056898</c:v>
                </c:pt>
                <c:pt idx="80">
                  <c:v>5.4808784551306289</c:v>
                </c:pt>
                <c:pt idx="81">
                  <c:v>6.8048052890429886</c:v>
                </c:pt>
                <c:pt idx="82">
                  <c:v>1.6347141389935018</c:v>
                </c:pt>
                <c:pt idx="83">
                  <c:v>0.93932470170094007</c:v>
                </c:pt>
                <c:pt idx="84">
                  <c:v>19.109447415329775</c:v>
                </c:pt>
                <c:pt idx="85">
                  <c:v>0.3364810593726304</c:v>
                </c:pt>
                <c:pt idx="86">
                  <c:v>25.176375730699462</c:v>
                </c:pt>
                <c:pt idx="87">
                  <c:v>21.276000316353667</c:v>
                </c:pt>
                <c:pt idx="88">
                  <c:v>1.0303030303030312</c:v>
                </c:pt>
                <c:pt idx="89">
                  <c:v>0.7241057789592702</c:v>
                </c:pt>
                <c:pt idx="90">
                  <c:v>0.15272928232309368</c:v>
                </c:pt>
                <c:pt idx="91">
                  <c:v>19.920924574209266</c:v>
                </c:pt>
                <c:pt idx="92">
                  <c:v>0.78599189613825615</c:v>
                </c:pt>
                <c:pt idx="93">
                  <c:v>9.3747144293155387</c:v>
                </c:pt>
                <c:pt idx="94">
                  <c:v>21.336091114215101</c:v>
                </c:pt>
                <c:pt idx="95">
                  <c:v>0</c:v>
                </c:pt>
                <c:pt idx="96">
                  <c:v>1.0909627008698237</c:v>
                </c:pt>
                <c:pt idx="97">
                  <c:v>3.9656080014037514</c:v>
                </c:pt>
                <c:pt idx="98">
                  <c:v>25.224171539961013</c:v>
                </c:pt>
                <c:pt idx="99">
                  <c:v>0.165451862451377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B-4D49-A2ED-0325BAE4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246448"/>
        <c:axId val="1569248944"/>
      </c:scatterChart>
      <c:valAx>
        <c:axId val="15692464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69248944"/>
        <c:crosses val="autoZero"/>
        <c:crossBetween val="midCat"/>
      </c:valAx>
      <c:valAx>
        <c:axId val="15692489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6924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מרחק</a:t>
            </a:r>
            <a:r>
              <a:rPr lang="he-IL" baseline="0"/>
              <a:t> אוקלידי בין ערים לנתוני זכאות לבגרות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statistics!$D$2:$D$250</c:f>
              <c:numCache>
                <c:formatCode>General</c:formatCode>
                <c:ptCount val="249"/>
                <c:pt idx="0">
                  <c:v>6.0447723695671914E-3</c:v>
                </c:pt>
                <c:pt idx="1">
                  <c:v>6.9543696802786452E-3</c:v>
                </c:pt>
                <c:pt idx="2">
                  <c:v>9.3050488687565595E-3</c:v>
                </c:pt>
                <c:pt idx="3">
                  <c:v>9.8948908533644485E-3</c:v>
                </c:pt>
                <c:pt idx="4">
                  <c:v>9.9995960418404872E-3</c:v>
                </c:pt>
                <c:pt idx="5">
                  <c:v>1.074726755970583E-2</c:v>
                </c:pt>
                <c:pt idx="6">
                  <c:v>1.102475346663165E-2</c:v>
                </c:pt>
                <c:pt idx="7">
                  <c:v>1.3391725659147209E-2</c:v>
                </c:pt>
                <c:pt idx="8">
                  <c:v>1.5303571903313429E-2</c:v>
                </c:pt>
                <c:pt idx="9">
                  <c:v>1.532534867466688E-2</c:v>
                </c:pt>
                <c:pt idx="10">
                  <c:v>1.5335420600674519E-2</c:v>
                </c:pt>
                <c:pt idx="11">
                  <c:v>1.5928059800245191E-2</c:v>
                </c:pt>
                <c:pt idx="12">
                  <c:v>1.635031803971513E-2</c:v>
                </c:pt>
                <c:pt idx="13">
                  <c:v>1.7026902390041228E-2</c:v>
                </c:pt>
                <c:pt idx="14">
                  <c:v>1.7915177252824412E-2</c:v>
                </c:pt>
                <c:pt idx="15">
                  <c:v>1.793193031995112E-2</c:v>
                </c:pt>
                <c:pt idx="16">
                  <c:v>1.819977262633168E-2</c:v>
                </c:pt>
                <c:pt idx="17">
                  <c:v>1.85182790777082E-2</c:v>
                </c:pt>
                <c:pt idx="18">
                  <c:v>1.953275569396342E-2</c:v>
                </c:pt>
                <c:pt idx="19">
                  <c:v>1.959514592954141E-2</c:v>
                </c:pt>
                <c:pt idx="20">
                  <c:v>2.0000136899508959E-2</c:v>
                </c:pt>
                <c:pt idx="21">
                  <c:v>2.020989700617333E-2</c:v>
                </c:pt>
                <c:pt idx="22">
                  <c:v>2.04073069624577E-2</c:v>
                </c:pt>
                <c:pt idx="23">
                  <c:v>2.0726769478141081E-2</c:v>
                </c:pt>
                <c:pt idx="24">
                  <c:v>2.1052645083221511E-2</c:v>
                </c:pt>
                <c:pt idx="25">
                  <c:v>2.1103433369949642E-2</c:v>
                </c:pt>
                <c:pt idx="26">
                  <c:v>2.1266507519578669E-2</c:v>
                </c:pt>
                <c:pt idx="27">
                  <c:v>2.1899555429278499E-2</c:v>
                </c:pt>
                <c:pt idx="28">
                  <c:v>2.202870820088821E-2</c:v>
                </c:pt>
                <c:pt idx="29">
                  <c:v>2.2312383154878889E-2</c:v>
                </c:pt>
                <c:pt idx="30">
                  <c:v>2.2510778297521659E-2</c:v>
                </c:pt>
                <c:pt idx="31">
                  <c:v>2.2517306699520279E-2</c:v>
                </c:pt>
                <c:pt idx="32">
                  <c:v>2.31659792152238E-2</c:v>
                </c:pt>
                <c:pt idx="33">
                  <c:v>2.324639380635498E-2</c:v>
                </c:pt>
                <c:pt idx="34">
                  <c:v>2.3278452183943921E-2</c:v>
                </c:pt>
                <c:pt idx="35">
                  <c:v>2.3904940284388321E-2</c:v>
                </c:pt>
                <c:pt idx="36">
                  <c:v>2.4125244724152319E-2</c:v>
                </c:pt>
                <c:pt idx="37">
                  <c:v>2.4371047823189902E-2</c:v>
                </c:pt>
                <c:pt idx="38">
                  <c:v>2.442407009489091E-2</c:v>
                </c:pt>
                <c:pt idx="39">
                  <c:v>2.4500808406458421E-2</c:v>
                </c:pt>
                <c:pt idx="40">
                  <c:v>2.4571107199312409E-2</c:v>
                </c:pt>
                <c:pt idx="41">
                  <c:v>2.4644542458729241E-2</c:v>
                </c:pt>
                <c:pt idx="42">
                  <c:v>2.4711923943714589E-2</c:v>
                </c:pt>
                <c:pt idx="43">
                  <c:v>2.4899747299321321E-2</c:v>
                </c:pt>
                <c:pt idx="44">
                  <c:v>2.5009558352757401E-2</c:v>
                </c:pt>
                <c:pt idx="45">
                  <c:v>2.5203477953056549E-2</c:v>
                </c:pt>
                <c:pt idx="46">
                  <c:v>2.52519195414911E-2</c:v>
                </c:pt>
                <c:pt idx="47">
                  <c:v>2.5258116517269759E-2</c:v>
                </c:pt>
                <c:pt idx="48">
                  <c:v>2.5306179482488238E-2</c:v>
                </c:pt>
                <c:pt idx="49">
                  <c:v>2.5323461236580379E-2</c:v>
                </c:pt>
                <c:pt idx="50">
                  <c:v>2.536719160648743E-2</c:v>
                </c:pt>
                <c:pt idx="51">
                  <c:v>2.57321176213707E-2</c:v>
                </c:pt>
                <c:pt idx="52">
                  <c:v>2.575017198000509E-2</c:v>
                </c:pt>
                <c:pt idx="53">
                  <c:v>2.5803580641454181E-2</c:v>
                </c:pt>
                <c:pt idx="54">
                  <c:v>2.5832175789101668E-2</c:v>
                </c:pt>
                <c:pt idx="55">
                  <c:v>2.5933672474217691E-2</c:v>
                </c:pt>
                <c:pt idx="56">
                  <c:v>2.5961433338706881E-2</c:v>
                </c:pt>
                <c:pt idx="57">
                  <c:v>2.5983665368845062E-2</c:v>
                </c:pt>
                <c:pt idx="58">
                  <c:v>2.6166529228771371E-2</c:v>
                </c:pt>
                <c:pt idx="59">
                  <c:v>2.6916508192007148E-2</c:v>
                </c:pt>
                <c:pt idx="60">
                  <c:v>2.6928920154359479E-2</c:v>
                </c:pt>
                <c:pt idx="61">
                  <c:v>2.7185788217376029E-2</c:v>
                </c:pt>
                <c:pt idx="62">
                  <c:v>2.73939656311421E-2</c:v>
                </c:pt>
                <c:pt idx="63">
                  <c:v>2.7470971096775199E-2</c:v>
                </c:pt>
                <c:pt idx="64">
                  <c:v>2.7517142384335759E-2</c:v>
                </c:pt>
                <c:pt idx="65">
                  <c:v>2.7655454597601919E-2</c:v>
                </c:pt>
                <c:pt idx="66">
                  <c:v>2.7725057565317811E-2</c:v>
                </c:pt>
                <c:pt idx="67">
                  <c:v>2.7738291836376772E-2</c:v>
                </c:pt>
                <c:pt idx="68">
                  <c:v>2.830574295439919E-2</c:v>
                </c:pt>
                <c:pt idx="69">
                  <c:v>2.8378258790842541E-2</c:v>
                </c:pt>
                <c:pt idx="70">
                  <c:v>2.839360922813185E-2</c:v>
                </c:pt>
                <c:pt idx="71">
                  <c:v>2.8497863946793961E-2</c:v>
                </c:pt>
                <c:pt idx="72">
                  <c:v>2.9023269164582761E-2</c:v>
                </c:pt>
                <c:pt idx="73">
                  <c:v>2.922728911479339E-2</c:v>
                </c:pt>
                <c:pt idx="74">
                  <c:v>2.9279712447355569E-2</c:v>
                </c:pt>
                <c:pt idx="75">
                  <c:v>2.9309838478743931E-2</c:v>
                </c:pt>
                <c:pt idx="76">
                  <c:v>2.9376397277408539E-2</c:v>
                </c:pt>
                <c:pt idx="77">
                  <c:v>2.9733732981246749E-2</c:v>
                </c:pt>
                <c:pt idx="78">
                  <c:v>3.0096594871845302E-2</c:v>
                </c:pt>
                <c:pt idx="79">
                  <c:v>3.0113635495750819E-2</c:v>
                </c:pt>
                <c:pt idx="80">
                  <c:v>3.012281477551168E-2</c:v>
                </c:pt>
                <c:pt idx="81">
                  <c:v>3.0270906709247331E-2</c:v>
                </c:pt>
                <c:pt idx="82">
                  <c:v>3.0766854974143991E-2</c:v>
                </c:pt>
                <c:pt idx="83">
                  <c:v>3.1032032224783231E-2</c:v>
                </c:pt>
                <c:pt idx="84">
                  <c:v>3.1117734011331478E-2</c:v>
                </c:pt>
                <c:pt idx="85">
                  <c:v>3.1271515553291412E-2</c:v>
                </c:pt>
                <c:pt idx="86">
                  <c:v>3.1276473346588431E-2</c:v>
                </c:pt>
                <c:pt idx="87">
                  <c:v>3.1322749320579192E-2</c:v>
                </c:pt>
                <c:pt idx="88">
                  <c:v>3.1531208447025769E-2</c:v>
                </c:pt>
                <c:pt idx="89">
                  <c:v>3.1642001176917199E-2</c:v>
                </c:pt>
                <c:pt idx="90">
                  <c:v>3.1696135853445967E-2</c:v>
                </c:pt>
                <c:pt idx="91">
                  <c:v>3.1917636268994701E-2</c:v>
                </c:pt>
                <c:pt idx="92">
                  <c:v>3.2059212768872428E-2</c:v>
                </c:pt>
                <c:pt idx="93">
                  <c:v>3.244084969602376E-2</c:v>
                </c:pt>
                <c:pt idx="94">
                  <c:v>3.2619142309386492E-2</c:v>
                </c:pt>
                <c:pt idx="95">
                  <c:v>3.2787645554385958E-2</c:v>
                </c:pt>
                <c:pt idx="96">
                  <c:v>3.294224867385067E-2</c:v>
                </c:pt>
                <c:pt idx="97">
                  <c:v>3.304685544692372E-2</c:v>
                </c:pt>
                <c:pt idx="98">
                  <c:v>3.3263187717661249E-2</c:v>
                </c:pt>
                <c:pt idx="99">
                  <c:v>3.3601290644863772E-2</c:v>
                </c:pt>
                <c:pt idx="100">
                  <c:v>3.3761980999342613E-2</c:v>
                </c:pt>
                <c:pt idx="101">
                  <c:v>3.3874863896405372E-2</c:v>
                </c:pt>
                <c:pt idx="102">
                  <c:v>3.3937229483270763E-2</c:v>
                </c:pt>
                <c:pt idx="103">
                  <c:v>3.4011669820809887E-2</c:v>
                </c:pt>
                <c:pt idx="104">
                  <c:v>3.416024464198323E-2</c:v>
                </c:pt>
                <c:pt idx="105">
                  <c:v>3.4562384828016463E-2</c:v>
                </c:pt>
                <c:pt idx="106">
                  <c:v>3.4705840617971717E-2</c:v>
                </c:pt>
                <c:pt idx="107">
                  <c:v>3.4793723931192899E-2</c:v>
                </c:pt>
                <c:pt idx="108">
                  <c:v>3.4856527008292663E-2</c:v>
                </c:pt>
                <c:pt idx="109">
                  <c:v>3.4859015505318121E-2</c:v>
                </c:pt>
                <c:pt idx="110">
                  <c:v>3.5058496789364638E-2</c:v>
                </c:pt>
                <c:pt idx="111">
                  <c:v>3.5099785640366608E-2</c:v>
                </c:pt>
                <c:pt idx="112">
                  <c:v>3.5110336156173483E-2</c:v>
                </c:pt>
                <c:pt idx="113">
                  <c:v>3.5324813375301772E-2</c:v>
                </c:pt>
                <c:pt idx="114">
                  <c:v>3.5339131834264091E-2</c:v>
                </c:pt>
                <c:pt idx="115">
                  <c:v>3.542348900093923E-2</c:v>
                </c:pt>
                <c:pt idx="116">
                  <c:v>3.5939697898007557E-2</c:v>
                </c:pt>
                <c:pt idx="117">
                  <c:v>3.594870471394266E-2</c:v>
                </c:pt>
                <c:pt idx="118">
                  <c:v>3.597364303889504E-2</c:v>
                </c:pt>
                <c:pt idx="119">
                  <c:v>3.5981479485983132E-2</c:v>
                </c:pt>
                <c:pt idx="120">
                  <c:v>3.6181498172408982E-2</c:v>
                </c:pt>
                <c:pt idx="121">
                  <c:v>3.6340345237766622E-2</c:v>
                </c:pt>
                <c:pt idx="122">
                  <c:v>3.6443863813803157E-2</c:v>
                </c:pt>
                <c:pt idx="123">
                  <c:v>3.667246991955956E-2</c:v>
                </c:pt>
                <c:pt idx="124">
                  <c:v>3.6810918950771522E-2</c:v>
                </c:pt>
                <c:pt idx="125">
                  <c:v>3.6876876928498302E-2</c:v>
                </c:pt>
                <c:pt idx="126">
                  <c:v>3.6882632897344537E-2</c:v>
                </c:pt>
                <c:pt idx="127">
                  <c:v>3.6901709302545917E-2</c:v>
                </c:pt>
                <c:pt idx="128">
                  <c:v>3.7013581126933683E-2</c:v>
                </c:pt>
                <c:pt idx="129">
                  <c:v>3.7206587494687901E-2</c:v>
                </c:pt>
                <c:pt idx="130">
                  <c:v>3.7410613860906647E-2</c:v>
                </c:pt>
                <c:pt idx="131">
                  <c:v>3.7418469717509777E-2</c:v>
                </c:pt>
                <c:pt idx="132">
                  <c:v>3.746837435758503E-2</c:v>
                </c:pt>
                <c:pt idx="133">
                  <c:v>3.7678909883382371E-2</c:v>
                </c:pt>
                <c:pt idx="134">
                  <c:v>3.7842349865326363E-2</c:v>
                </c:pt>
                <c:pt idx="135">
                  <c:v>3.7964876425452501E-2</c:v>
                </c:pt>
                <c:pt idx="136">
                  <c:v>3.8244165372000323E-2</c:v>
                </c:pt>
                <c:pt idx="137">
                  <c:v>3.8326364268998103E-2</c:v>
                </c:pt>
                <c:pt idx="138">
                  <c:v>3.8391799645230408E-2</c:v>
                </c:pt>
                <c:pt idx="139">
                  <c:v>3.8502970060121468E-2</c:v>
                </c:pt>
                <c:pt idx="140">
                  <c:v>3.8512480804017889E-2</c:v>
                </c:pt>
                <c:pt idx="141">
                  <c:v>3.8537317458280811E-2</c:v>
                </c:pt>
                <c:pt idx="142">
                  <c:v>3.8711667112770867E-2</c:v>
                </c:pt>
                <c:pt idx="143">
                  <c:v>3.8894028869482511E-2</c:v>
                </c:pt>
                <c:pt idx="144">
                  <c:v>3.8900977571268272E-2</c:v>
                </c:pt>
                <c:pt idx="145">
                  <c:v>3.9079997069091453E-2</c:v>
                </c:pt>
                <c:pt idx="146">
                  <c:v>3.9141023236497298E-2</c:v>
                </c:pt>
                <c:pt idx="147">
                  <c:v>3.9390812253620108E-2</c:v>
                </c:pt>
                <c:pt idx="148">
                  <c:v>3.9397197679527533E-2</c:v>
                </c:pt>
                <c:pt idx="149">
                  <c:v>3.9452573396432017E-2</c:v>
                </c:pt>
                <c:pt idx="150">
                  <c:v>3.9453895042192023E-2</c:v>
                </c:pt>
                <c:pt idx="151">
                  <c:v>3.9656048983731408E-2</c:v>
                </c:pt>
                <c:pt idx="152">
                  <c:v>3.9830685265511451E-2</c:v>
                </c:pt>
                <c:pt idx="153">
                  <c:v>3.9834052245911973E-2</c:v>
                </c:pt>
                <c:pt idx="154">
                  <c:v>3.9925142827545272E-2</c:v>
                </c:pt>
                <c:pt idx="155">
                  <c:v>3.9961189280727338E-2</c:v>
                </c:pt>
                <c:pt idx="156">
                  <c:v>4.0045451177384443E-2</c:v>
                </c:pt>
                <c:pt idx="157">
                  <c:v>4.0203542463944038E-2</c:v>
                </c:pt>
                <c:pt idx="158">
                  <c:v>4.0277461253165787E-2</c:v>
                </c:pt>
                <c:pt idx="159">
                  <c:v>4.0403406589053753E-2</c:v>
                </c:pt>
                <c:pt idx="160">
                  <c:v>4.0492910700519857E-2</c:v>
                </c:pt>
                <c:pt idx="161">
                  <c:v>4.0575624074068131E-2</c:v>
                </c:pt>
                <c:pt idx="162">
                  <c:v>4.0659037789892251E-2</c:v>
                </c:pt>
                <c:pt idx="163">
                  <c:v>4.0771817778952002E-2</c:v>
                </c:pt>
                <c:pt idx="164">
                  <c:v>4.0830064633797562E-2</c:v>
                </c:pt>
                <c:pt idx="165">
                  <c:v>4.0976332823703401E-2</c:v>
                </c:pt>
                <c:pt idx="166">
                  <c:v>4.1070633060613079E-2</c:v>
                </c:pt>
                <c:pt idx="167">
                  <c:v>4.1133808946409792E-2</c:v>
                </c:pt>
                <c:pt idx="168">
                  <c:v>4.1149682316270392E-2</c:v>
                </c:pt>
                <c:pt idx="169">
                  <c:v>4.1303026676986813E-2</c:v>
                </c:pt>
                <c:pt idx="170">
                  <c:v>4.1488310160816749E-2</c:v>
                </c:pt>
                <c:pt idx="171">
                  <c:v>4.1716171163829467E-2</c:v>
                </c:pt>
                <c:pt idx="172">
                  <c:v>4.1723591516075742E-2</c:v>
                </c:pt>
                <c:pt idx="173">
                  <c:v>4.1832116498451581E-2</c:v>
                </c:pt>
                <c:pt idx="174">
                  <c:v>4.1889741990122173E-2</c:v>
                </c:pt>
                <c:pt idx="175">
                  <c:v>4.2029879669115332E-2</c:v>
                </c:pt>
                <c:pt idx="176">
                  <c:v>4.2171322813620092E-2</c:v>
                </c:pt>
                <c:pt idx="177">
                  <c:v>4.2436148953455058E-2</c:v>
                </c:pt>
                <c:pt idx="178">
                  <c:v>4.2500232329948477E-2</c:v>
                </c:pt>
                <c:pt idx="179">
                  <c:v>4.2555971954587588E-2</c:v>
                </c:pt>
                <c:pt idx="180">
                  <c:v>4.271913122771144E-2</c:v>
                </c:pt>
                <c:pt idx="181">
                  <c:v>4.2870415429875151E-2</c:v>
                </c:pt>
                <c:pt idx="182">
                  <c:v>4.2907873837443079E-2</c:v>
                </c:pt>
                <c:pt idx="183">
                  <c:v>4.2996909815126987E-2</c:v>
                </c:pt>
                <c:pt idx="184">
                  <c:v>4.3098916993934387E-2</c:v>
                </c:pt>
                <c:pt idx="185">
                  <c:v>4.3136111919598312E-2</c:v>
                </c:pt>
                <c:pt idx="186">
                  <c:v>4.3248439740643949E-2</c:v>
                </c:pt>
                <c:pt idx="187">
                  <c:v>4.3276808278907217E-2</c:v>
                </c:pt>
                <c:pt idx="188">
                  <c:v>4.3492537520816957E-2</c:v>
                </c:pt>
                <c:pt idx="189">
                  <c:v>4.3608593568240019E-2</c:v>
                </c:pt>
                <c:pt idx="190">
                  <c:v>4.3774795385927039E-2</c:v>
                </c:pt>
                <c:pt idx="191">
                  <c:v>4.3776803040536993E-2</c:v>
                </c:pt>
                <c:pt idx="192">
                  <c:v>4.3878314180587588E-2</c:v>
                </c:pt>
                <c:pt idx="193">
                  <c:v>4.3885280493578198E-2</c:v>
                </c:pt>
                <c:pt idx="194">
                  <c:v>4.388616205593774E-2</c:v>
                </c:pt>
                <c:pt idx="195">
                  <c:v>4.4012222234287371E-2</c:v>
                </c:pt>
                <c:pt idx="196">
                  <c:v>4.4098616271375207E-2</c:v>
                </c:pt>
                <c:pt idx="197">
                  <c:v>4.4351484045069903E-2</c:v>
                </c:pt>
                <c:pt idx="198">
                  <c:v>4.4395109787562802E-2</c:v>
                </c:pt>
                <c:pt idx="199">
                  <c:v>4.4493435965881782E-2</c:v>
                </c:pt>
                <c:pt idx="200">
                  <c:v>4.4596211409149288E-2</c:v>
                </c:pt>
                <c:pt idx="201">
                  <c:v>4.4783657476810859E-2</c:v>
                </c:pt>
                <c:pt idx="202">
                  <c:v>4.4897843801242877E-2</c:v>
                </c:pt>
                <c:pt idx="203">
                  <c:v>4.5089912951791239E-2</c:v>
                </c:pt>
                <c:pt idx="204">
                  <c:v>4.5258163738708328E-2</c:v>
                </c:pt>
                <c:pt idx="205">
                  <c:v>4.5266875136681338E-2</c:v>
                </c:pt>
                <c:pt idx="206">
                  <c:v>4.5399952037426902E-2</c:v>
                </c:pt>
                <c:pt idx="207">
                  <c:v>4.5407969564822848E-2</c:v>
                </c:pt>
                <c:pt idx="208">
                  <c:v>4.5525627694422137E-2</c:v>
                </c:pt>
                <c:pt idx="209">
                  <c:v>4.5569048190628889E-2</c:v>
                </c:pt>
                <c:pt idx="210">
                  <c:v>4.5597885807124913E-2</c:v>
                </c:pt>
                <c:pt idx="211">
                  <c:v>4.5602994331510237E-2</c:v>
                </c:pt>
                <c:pt idx="212">
                  <c:v>4.5636961215666308E-2</c:v>
                </c:pt>
                <c:pt idx="213">
                  <c:v>4.5740391861130901E-2</c:v>
                </c:pt>
                <c:pt idx="214">
                  <c:v>4.5788210622386173E-2</c:v>
                </c:pt>
                <c:pt idx="215">
                  <c:v>4.5860694278215333E-2</c:v>
                </c:pt>
                <c:pt idx="216">
                  <c:v>4.5885548629172331E-2</c:v>
                </c:pt>
                <c:pt idx="217">
                  <c:v>4.6045973982533968E-2</c:v>
                </c:pt>
                <c:pt idx="218">
                  <c:v>4.6209227472129438E-2</c:v>
                </c:pt>
                <c:pt idx="219">
                  <c:v>4.6329981577811027E-2</c:v>
                </c:pt>
                <c:pt idx="220">
                  <c:v>4.6389034652598977E-2</c:v>
                </c:pt>
                <c:pt idx="221">
                  <c:v>4.6446008439906691E-2</c:v>
                </c:pt>
                <c:pt idx="222">
                  <c:v>4.6542264777302458E-2</c:v>
                </c:pt>
                <c:pt idx="223">
                  <c:v>4.6577185491617462E-2</c:v>
                </c:pt>
                <c:pt idx="224">
                  <c:v>4.668266907536308E-2</c:v>
                </c:pt>
                <c:pt idx="225">
                  <c:v>4.6962325070217241E-2</c:v>
                </c:pt>
                <c:pt idx="226">
                  <c:v>4.6964569152180828E-2</c:v>
                </c:pt>
                <c:pt idx="227">
                  <c:v>4.7017882980838463E-2</c:v>
                </c:pt>
                <c:pt idx="228">
                  <c:v>4.7039183355688872E-2</c:v>
                </c:pt>
                <c:pt idx="229">
                  <c:v>4.7040688158338277E-2</c:v>
                </c:pt>
                <c:pt idx="230">
                  <c:v>4.7044648601089763E-2</c:v>
                </c:pt>
                <c:pt idx="231">
                  <c:v>4.7133679303124967E-2</c:v>
                </c:pt>
                <c:pt idx="232">
                  <c:v>4.7230163234100918E-2</c:v>
                </c:pt>
                <c:pt idx="233">
                  <c:v>4.7372089966666288E-2</c:v>
                </c:pt>
                <c:pt idx="234">
                  <c:v>4.7567064077992889E-2</c:v>
                </c:pt>
                <c:pt idx="235">
                  <c:v>4.7760167346867673E-2</c:v>
                </c:pt>
                <c:pt idx="236">
                  <c:v>4.7767051739245593E-2</c:v>
                </c:pt>
                <c:pt idx="237">
                  <c:v>4.782476212444519E-2</c:v>
                </c:pt>
                <c:pt idx="238">
                  <c:v>4.7901208412733418E-2</c:v>
                </c:pt>
                <c:pt idx="239">
                  <c:v>4.8058679653107457E-2</c:v>
                </c:pt>
                <c:pt idx="240">
                  <c:v>4.8070782196672213E-2</c:v>
                </c:pt>
                <c:pt idx="241">
                  <c:v>4.8126525960219151E-2</c:v>
                </c:pt>
                <c:pt idx="242">
                  <c:v>4.8220949512116702E-2</c:v>
                </c:pt>
                <c:pt idx="243">
                  <c:v>4.8258862066985403E-2</c:v>
                </c:pt>
                <c:pt idx="244">
                  <c:v>4.827574501754852E-2</c:v>
                </c:pt>
                <c:pt idx="245">
                  <c:v>4.8309635353622718E-2</c:v>
                </c:pt>
                <c:pt idx="246">
                  <c:v>4.8396227704235358E-2</c:v>
                </c:pt>
                <c:pt idx="247">
                  <c:v>4.8526817256024722E-2</c:v>
                </c:pt>
                <c:pt idx="248">
                  <c:v>4.8645820808059743E-2</c:v>
                </c:pt>
              </c:numCache>
            </c:numRef>
          </c:xVal>
          <c:yVal>
            <c:numRef>
              <c:f>statistics!$I$2:$I$250</c:f>
              <c:numCache>
                <c:formatCode>General</c:formatCode>
                <c:ptCount val="249"/>
                <c:pt idx="0">
                  <c:v>10.863681592039796</c:v>
                </c:pt>
                <c:pt idx="1">
                  <c:v>5.0546089995631291</c:v>
                </c:pt>
                <c:pt idx="2">
                  <c:v>4.7561675272518613</c:v>
                </c:pt>
                <c:pt idx="3">
                  <c:v>47.2</c:v>
                </c:pt>
                <c:pt idx="4">
                  <c:v>19.886965736488868</c:v>
                </c:pt>
                <c:pt idx="5">
                  <c:v>0.29844147231126783</c:v>
                </c:pt>
                <c:pt idx="6">
                  <c:v>15.097949188858287</c:v>
                </c:pt>
                <c:pt idx="7">
                  <c:v>8.0268276324614334</c:v>
                </c:pt>
                <c:pt idx="8">
                  <c:v>6.9402074435631391</c:v>
                </c:pt>
                <c:pt idx="9">
                  <c:v>8.532156796198862</c:v>
                </c:pt>
                <c:pt idx="10">
                  <c:v>2.7276478512567195</c:v>
                </c:pt>
                <c:pt idx="11">
                  <c:v>82.575634447050078</c:v>
                </c:pt>
                <c:pt idx="12">
                  <c:v>5.6249011232399937</c:v>
                </c:pt>
                <c:pt idx="13">
                  <c:v>4.1658199552936424</c:v>
                </c:pt>
                <c:pt idx="14">
                  <c:v>18.010020909772365</c:v>
                </c:pt>
                <c:pt idx="15">
                  <c:v>24.007867638551424</c:v>
                </c:pt>
                <c:pt idx="16">
                  <c:v>19.407213225656413</c:v>
                </c:pt>
                <c:pt idx="17">
                  <c:v>13.144186046511628</c:v>
                </c:pt>
                <c:pt idx="18">
                  <c:v>82.481442924287137</c:v>
                </c:pt>
                <c:pt idx="19">
                  <c:v>11.693038282633658</c:v>
                </c:pt>
                <c:pt idx="20">
                  <c:v>4.2125595923064196</c:v>
                </c:pt>
                <c:pt idx="21">
                  <c:v>33.730998017184397</c:v>
                </c:pt>
                <c:pt idx="22">
                  <c:v>6.6604419545596016</c:v>
                </c:pt>
                <c:pt idx="23">
                  <c:v>6.284256284256287</c:v>
                </c:pt>
                <c:pt idx="24">
                  <c:v>2.5429427226602996</c:v>
                </c:pt>
                <c:pt idx="25">
                  <c:v>12.871287128712879</c:v>
                </c:pt>
                <c:pt idx="26">
                  <c:v>7.943722943722932</c:v>
                </c:pt>
                <c:pt idx="27">
                  <c:v>9.0564607805987123</c:v>
                </c:pt>
                <c:pt idx="28">
                  <c:v>10.591153677574582</c:v>
                </c:pt>
                <c:pt idx="29">
                  <c:v>3.7759892689470007</c:v>
                </c:pt>
                <c:pt idx="30">
                  <c:v>10.432601880877741</c:v>
                </c:pt>
                <c:pt idx="31">
                  <c:v>14.615384615384613</c:v>
                </c:pt>
                <c:pt idx="32">
                  <c:v>6.7524752475247567</c:v>
                </c:pt>
                <c:pt idx="33">
                  <c:v>24.153261660334657</c:v>
                </c:pt>
                <c:pt idx="34">
                  <c:v>2.2697827386884626</c:v>
                </c:pt>
                <c:pt idx="35">
                  <c:v>17.555780933062884</c:v>
                </c:pt>
                <c:pt idx="36">
                  <c:v>10.198702351987038</c:v>
                </c:pt>
                <c:pt idx="37">
                  <c:v>8.7790254468012989</c:v>
                </c:pt>
                <c:pt idx="38">
                  <c:v>0.50772012797330035</c:v>
                </c:pt>
                <c:pt idx="39">
                  <c:v>7.7173913043478279</c:v>
                </c:pt>
                <c:pt idx="40">
                  <c:v>1.9944180087847627</c:v>
                </c:pt>
                <c:pt idx="41">
                  <c:v>2.7805879615993661</c:v>
                </c:pt>
                <c:pt idx="42">
                  <c:v>6.3189237420569881</c:v>
                </c:pt>
                <c:pt idx="43">
                  <c:v>0</c:v>
                </c:pt>
                <c:pt idx="44">
                  <c:v>2.1209721993994748</c:v>
                </c:pt>
                <c:pt idx="45">
                  <c:v>3.5144337527757159</c:v>
                </c:pt>
                <c:pt idx="46">
                  <c:v>9.9831932773109315</c:v>
                </c:pt>
                <c:pt idx="47">
                  <c:v>11.510242196069129</c:v>
                </c:pt>
                <c:pt idx="48">
                  <c:v>7.6470588235294201</c:v>
                </c:pt>
                <c:pt idx="49">
                  <c:v>29.973129007369572</c:v>
                </c:pt>
                <c:pt idx="50">
                  <c:v>10.450076239549929</c:v>
                </c:pt>
                <c:pt idx="51">
                  <c:v>19.501682085786371</c:v>
                </c:pt>
                <c:pt idx="52">
                  <c:v>4.6215039173633272</c:v>
                </c:pt>
                <c:pt idx="53">
                  <c:v>0.46058609722854271</c:v>
                </c:pt>
                <c:pt idx="54">
                  <c:v>15.722801788375548</c:v>
                </c:pt>
                <c:pt idx="55">
                  <c:v>8.8305982685101299</c:v>
                </c:pt>
                <c:pt idx="56">
                  <c:v>9.9978119860814019</c:v>
                </c:pt>
                <c:pt idx="57">
                  <c:v>9.4191522762940849E-2</c:v>
                </c:pt>
                <c:pt idx="58">
                  <c:v>3.2670485016195698</c:v>
                </c:pt>
                <c:pt idx="59">
                  <c:v>14.729729729729726</c:v>
                </c:pt>
                <c:pt idx="60">
                  <c:v>1.7058320334121646</c:v>
                </c:pt>
                <c:pt idx="61">
                  <c:v>2.63345643780427</c:v>
                </c:pt>
                <c:pt idx="62">
                  <c:v>23.326315789473682</c:v>
                </c:pt>
                <c:pt idx="63">
                  <c:v>3.4049109062246288</c:v>
                </c:pt>
                <c:pt idx="64">
                  <c:v>4.1500043998161971</c:v>
                </c:pt>
                <c:pt idx="65">
                  <c:v>21.96429558392748</c:v>
                </c:pt>
                <c:pt idx="66">
                  <c:v>7.6539852118539926</c:v>
                </c:pt>
                <c:pt idx="67">
                  <c:v>45.895281189398844</c:v>
                </c:pt>
                <c:pt idx="68">
                  <c:v>12.813344074302222</c:v>
                </c:pt>
                <c:pt idx="69">
                  <c:v>24.677664012135004</c:v>
                </c:pt>
                <c:pt idx="70">
                  <c:v>0.87996174079387401</c:v>
                </c:pt>
                <c:pt idx="71">
                  <c:v>0.99787070518716803</c:v>
                </c:pt>
                <c:pt idx="72">
                  <c:v>0.94537815126049907</c:v>
                </c:pt>
                <c:pt idx="73">
                  <c:v>2.2199277232834191</c:v>
                </c:pt>
                <c:pt idx="74">
                  <c:v>88.106344047527131</c:v>
                </c:pt>
                <c:pt idx="75">
                  <c:v>11.092680904001668</c:v>
                </c:pt>
                <c:pt idx="76">
                  <c:v>9.1076203208556166</c:v>
                </c:pt>
                <c:pt idx="77">
                  <c:v>6.7846074380165362</c:v>
                </c:pt>
                <c:pt idx="78">
                  <c:v>4.6365914786967579</c:v>
                </c:pt>
                <c:pt idx="79">
                  <c:v>15.601204063056898</c:v>
                </c:pt>
                <c:pt idx="80">
                  <c:v>5.4808784551306289</c:v>
                </c:pt>
                <c:pt idx="81">
                  <c:v>6.8048052890429886</c:v>
                </c:pt>
                <c:pt idx="82">
                  <c:v>1.6347141389935018</c:v>
                </c:pt>
                <c:pt idx="83">
                  <c:v>0.93932470170094007</c:v>
                </c:pt>
                <c:pt idx="84">
                  <c:v>19.109447415329775</c:v>
                </c:pt>
                <c:pt idx="85">
                  <c:v>0.3364810593726304</c:v>
                </c:pt>
                <c:pt idx="86">
                  <c:v>25.176375730699462</c:v>
                </c:pt>
                <c:pt idx="87">
                  <c:v>21.276000316353667</c:v>
                </c:pt>
                <c:pt idx="88">
                  <c:v>1.0303030303030312</c:v>
                </c:pt>
                <c:pt idx="89">
                  <c:v>0.7241057789592702</c:v>
                </c:pt>
                <c:pt idx="90">
                  <c:v>0.15272928232309368</c:v>
                </c:pt>
                <c:pt idx="91">
                  <c:v>19.920924574209266</c:v>
                </c:pt>
                <c:pt idx="92">
                  <c:v>0.78599189613825615</c:v>
                </c:pt>
                <c:pt idx="93">
                  <c:v>9.3747144293155387</c:v>
                </c:pt>
                <c:pt idx="94">
                  <c:v>21.336091114215101</c:v>
                </c:pt>
                <c:pt idx="95">
                  <c:v>0</c:v>
                </c:pt>
                <c:pt idx="96">
                  <c:v>1.0909627008698237</c:v>
                </c:pt>
                <c:pt idx="97">
                  <c:v>3.9656080014037514</c:v>
                </c:pt>
                <c:pt idx="98">
                  <c:v>25.224171539961013</c:v>
                </c:pt>
                <c:pt idx="99">
                  <c:v>0.165451862451377</c:v>
                </c:pt>
                <c:pt idx="100">
                  <c:v>16.302952503209241</c:v>
                </c:pt>
                <c:pt idx="101">
                  <c:v>0.22033203525312217</c:v>
                </c:pt>
                <c:pt idx="102">
                  <c:v>16.955641760836556</c:v>
                </c:pt>
                <c:pt idx="103">
                  <c:v>6.7460317460317469</c:v>
                </c:pt>
                <c:pt idx="104">
                  <c:v>21.771464824474833</c:v>
                </c:pt>
                <c:pt idx="105">
                  <c:v>6.1188118811881225</c:v>
                </c:pt>
                <c:pt idx="106">
                  <c:v>24.037227214377417</c:v>
                </c:pt>
                <c:pt idx="107">
                  <c:v>1.1821018670333672</c:v>
                </c:pt>
                <c:pt idx="108">
                  <c:v>1.0035155001597929</c:v>
                </c:pt>
                <c:pt idx="109">
                  <c:v>6.7256927365141905</c:v>
                </c:pt>
                <c:pt idx="110">
                  <c:v>0</c:v>
                </c:pt>
                <c:pt idx="111">
                  <c:v>0.86580086580086402</c:v>
                </c:pt>
                <c:pt idx="112">
                  <c:v>8.7825943448124093</c:v>
                </c:pt>
                <c:pt idx="113">
                  <c:v>1.3045944412932471</c:v>
                </c:pt>
                <c:pt idx="114">
                  <c:v>9.7915443335290604</c:v>
                </c:pt>
                <c:pt idx="115">
                  <c:v>0.54215234480888341</c:v>
                </c:pt>
                <c:pt idx="116">
                  <c:v>4.077482275480051</c:v>
                </c:pt>
                <c:pt idx="117">
                  <c:v>0.40257648953301839</c:v>
                </c:pt>
                <c:pt idx="118">
                  <c:v>2.5069921327603879</c:v>
                </c:pt>
                <c:pt idx="119">
                  <c:v>10.078426541841175</c:v>
                </c:pt>
                <c:pt idx="120">
                  <c:v>5.9652613688181475</c:v>
                </c:pt>
                <c:pt idx="121">
                  <c:v>4.5123938796857175</c:v>
                </c:pt>
                <c:pt idx="122">
                  <c:v>7.7790788446526165</c:v>
                </c:pt>
                <c:pt idx="123">
                  <c:v>0.6019116507362412</c:v>
                </c:pt>
                <c:pt idx="124">
                  <c:v>70.526315789473685</c:v>
                </c:pt>
                <c:pt idx="125">
                  <c:v>1.2867265215685393</c:v>
                </c:pt>
                <c:pt idx="126">
                  <c:v>4.3691654979598411</c:v>
                </c:pt>
                <c:pt idx="127">
                  <c:v>14.568965517241381</c:v>
                </c:pt>
                <c:pt idx="128">
                  <c:v>5.6558920195283804</c:v>
                </c:pt>
                <c:pt idx="129">
                  <c:v>7.9850842227079823</c:v>
                </c:pt>
                <c:pt idx="130">
                  <c:v>34.683840749414514</c:v>
                </c:pt>
                <c:pt idx="131">
                  <c:v>13.497627030086647</c:v>
                </c:pt>
                <c:pt idx="132">
                  <c:v>3.2467532467532436</c:v>
                </c:pt>
                <c:pt idx="133">
                  <c:v>15.278368040798981</c:v>
                </c:pt>
                <c:pt idx="134">
                  <c:v>14.712918660287087</c:v>
                </c:pt>
                <c:pt idx="135">
                  <c:v>8.3133417508417509</c:v>
                </c:pt>
                <c:pt idx="136">
                  <c:v>83.083354575023378</c:v>
                </c:pt>
                <c:pt idx="137">
                  <c:v>28.833665392278277</c:v>
                </c:pt>
                <c:pt idx="138">
                  <c:v>24.7296322999279</c:v>
                </c:pt>
                <c:pt idx="139">
                  <c:v>8.505895887259129</c:v>
                </c:pt>
                <c:pt idx="140">
                  <c:v>25.45373807888717</c:v>
                </c:pt>
                <c:pt idx="141">
                  <c:v>9.4232555439451957</c:v>
                </c:pt>
                <c:pt idx="142">
                  <c:v>2.5482344375682544</c:v>
                </c:pt>
                <c:pt idx="143">
                  <c:v>9.8810631916434062</c:v>
                </c:pt>
                <c:pt idx="144">
                  <c:v>0.49598200371309531</c:v>
                </c:pt>
                <c:pt idx="145">
                  <c:v>1.7751920638472427</c:v>
                </c:pt>
                <c:pt idx="146">
                  <c:v>9.8739129351374118</c:v>
                </c:pt>
                <c:pt idx="147">
                  <c:v>1.5815555477445287E-2</c:v>
                </c:pt>
                <c:pt idx="148">
                  <c:v>14.185313654809676</c:v>
                </c:pt>
                <c:pt idx="149">
                  <c:v>26.120460328475602</c:v>
                </c:pt>
                <c:pt idx="150">
                  <c:v>3.2333646546607326</c:v>
                </c:pt>
                <c:pt idx="151">
                  <c:v>0.66298342541436739</c:v>
                </c:pt>
                <c:pt idx="152">
                  <c:v>4.3181347865075423</c:v>
                </c:pt>
                <c:pt idx="153">
                  <c:v>18.446969696969688</c:v>
                </c:pt>
                <c:pt idx="154">
                  <c:v>4.3948509245333156</c:v>
                </c:pt>
                <c:pt idx="155">
                  <c:v>4.5993031358885048</c:v>
                </c:pt>
                <c:pt idx="156">
                  <c:v>14.594192655417132</c:v>
                </c:pt>
                <c:pt idx="157">
                  <c:v>0.51372177909962602</c:v>
                </c:pt>
                <c:pt idx="158">
                  <c:v>18.955399061032864</c:v>
                </c:pt>
                <c:pt idx="159">
                  <c:v>2.7011361001623158</c:v>
                </c:pt>
                <c:pt idx="160">
                  <c:v>0.3205128205128176</c:v>
                </c:pt>
                <c:pt idx="161">
                  <c:v>8.265222141813183</c:v>
                </c:pt>
                <c:pt idx="162">
                  <c:v>5.5307096004770528</c:v>
                </c:pt>
                <c:pt idx="163">
                  <c:v>20.850985448517228</c:v>
                </c:pt>
                <c:pt idx="164">
                  <c:v>8.5967356687898189</c:v>
                </c:pt>
                <c:pt idx="165">
                  <c:v>3.7311633514165123</c:v>
                </c:pt>
                <c:pt idx="166">
                  <c:v>10.381633063110712</c:v>
                </c:pt>
                <c:pt idx="167">
                  <c:v>6.8379938865617476</c:v>
                </c:pt>
                <c:pt idx="168">
                  <c:v>7.7827782778277879</c:v>
                </c:pt>
                <c:pt idx="169">
                  <c:v>5.6746936449130914</c:v>
                </c:pt>
                <c:pt idx="170">
                  <c:v>6.4226121979286503</c:v>
                </c:pt>
                <c:pt idx="171">
                  <c:v>13.782973621103125</c:v>
                </c:pt>
                <c:pt idx="172">
                  <c:v>34.670449004919995</c:v>
                </c:pt>
                <c:pt idx="173">
                  <c:v>0.99603257059519024</c:v>
                </c:pt>
                <c:pt idx="174">
                  <c:v>4.72027972027972</c:v>
                </c:pt>
                <c:pt idx="175">
                  <c:v>0.37593984962406068</c:v>
                </c:pt>
                <c:pt idx="176">
                  <c:v>21.013986013986013</c:v>
                </c:pt>
                <c:pt idx="177">
                  <c:v>27.357689039932033</c:v>
                </c:pt>
                <c:pt idx="178">
                  <c:v>1.811069126472546</c:v>
                </c:pt>
                <c:pt idx="179">
                  <c:v>6.7670970827355461</c:v>
                </c:pt>
                <c:pt idx="180">
                  <c:v>10.563909774436084</c:v>
                </c:pt>
                <c:pt idx="181">
                  <c:v>0.69505892612114906</c:v>
                </c:pt>
                <c:pt idx="182">
                  <c:v>4.7894695522466151</c:v>
                </c:pt>
                <c:pt idx="183">
                  <c:v>12.056194125159642</c:v>
                </c:pt>
                <c:pt idx="184">
                  <c:v>4.5586269958500338</c:v>
                </c:pt>
                <c:pt idx="185">
                  <c:v>7.7727083248425402</c:v>
                </c:pt>
                <c:pt idx="186">
                  <c:v>66.176897306708156</c:v>
                </c:pt>
                <c:pt idx="187">
                  <c:v>0.12013979903886707</c:v>
                </c:pt>
                <c:pt idx="188">
                  <c:v>16.91007741963157</c:v>
                </c:pt>
                <c:pt idx="189">
                  <c:v>5.3741145405766702</c:v>
                </c:pt>
                <c:pt idx="190">
                  <c:v>2.8903567696671217</c:v>
                </c:pt>
                <c:pt idx="191">
                  <c:v>5.3421624980581157</c:v>
                </c:pt>
                <c:pt idx="192">
                  <c:v>5.2702024426969984</c:v>
                </c:pt>
                <c:pt idx="193">
                  <c:v>1.2107886061605058</c:v>
                </c:pt>
                <c:pt idx="194">
                  <c:v>9.7222222222222285</c:v>
                </c:pt>
                <c:pt idx="195">
                  <c:v>4.8624947281162321</c:v>
                </c:pt>
                <c:pt idx="196">
                  <c:v>1.4626427909848729</c:v>
                </c:pt>
                <c:pt idx="197">
                  <c:v>28.493376921597687</c:v>
                </c:pt>
                <c:pt idx="198">
                  <c:v>5.1981238880802252</c:v>
                </c:pt>
                <c:pt idx="199">
                  <c:v>1.4496142155716569</c:v>
                </c:pt>
                <c:pt idx="200">
                  <c:v>7.7514046554294254</c:v>
                </c:pt>
                <c:pt idx="201">
                  <c:v>4.2164362156367474</c:v>
                </c:pt>
                <c:pt idx="202">
                  <c:v>8.6971286910159051</c:v>
                </c:pt>
                <c:pt idx="203">
                  <c:v>80.355706723766659</c:v>
                </c:pt>
                <c:pt idx="204">
                  <c:v>4.6054910791616095</c:v>
                </c:pt>
                <c:pt idx="205">
                  <c:v>8.9589660859612223</c:v>
                </c:pt>
                <c:pt idx="206">
                  <c:v>17.698107280295289</c:v>
                </c:pt>
                <c:pt idx="207">
                  <c:v>1.0933919022154299</c:v>
                </c:pt>
                <c:pt idx="208">
                  <c:v>6.3515631444361844</c:v>
                </c:pt>
                <c:pt idx="209">
                  <c:v>1.6856278050307907</c:v>
                </c:pt>
                <c:pt idx="210">
                  <c:v>10.034145584355116</c:v>
                </c:pt>
                <c:pt idx="211">
                  <c:v>3.7863483885315929</c:v>
                </c:pt>
                <c:pt idx="212">
                  <c:v>0</c:v>
                </c:pt>
                <c:pt idx="213">
                  <c:v>0.84314550042051906</c:v>
                </c:pt>
                <c:pt idx="214">
                  <c:v>31.423695758166751</c:v>
                </c:pt>
                <c:pt idx="215">
                  <c:v>2.3870867608256958</c:v>
                </c:pt>
                <c:pt idx="216">
                  <c:v>1.8121282307732827</c:v>
                </c:pt>
                <c:pt idx="217">
                  <c:v>7.8771695594125575</c:v>
                </c:pt>
                <c:pt idx="218">
                  <c:v>9.9763029398169039</c:v>
                </c:pt>
                <c:pt idx="219">
                  <c:v>51.431085891424004</c:v>
                </c:pt>
                <c:pt idx="220">
                  <c:v>10.6641914191419</c:v>
                </c:pt>
                <c:pt idx="221">
                  <c:v>5.2903618121009401</c:v>
                </c:pt>
                <c:pt idx="222">
                  <c:v>6.7541396339692028</c:v>
                </c:pt>
                <c:pt idx="223">
                  <c:v>2.6551538046411167</c:v>
                </c:pt>
                <c:pt idx="224">
                  <c:v>2.9761904761904816</c:v>
                </c:pt>
                <c:pt idx="225">
                  <c:v>0.22898412106572152</c:v>
                </c:pt>
                <c:pt idx="226">
                  <c:v>25.638297872340416</c:v>
                </c:pt>
                <c:pt idx="227">
                  <c:v>32.167065390749599</c:v>
                </c:pt>
                <c:pt idx="228">
                  <c:v>2.130366941311479E-2</c:v>
                </c:pt>
                <c:pt idx="229">
                  <c:v>6.4617809298660376</c:v>
                </c:pt>
                <c:pt idx="230">
                  <c:v>8.8734232274902212</c:v>
                </c:pt>
                <c:pt idx="231">
                  <c:v>16.718275652701884</c:v>
                </c:pt>
                <c:pt idx="232">
                  <c:v>45.794001133011029</c:v>
                </c:pt>
                <c:pt idx="233">
                  <c:v>1.2321376494604834</c:v>
                </c:pt>
                <c:pt idx="234">
                  <c:v>46.437433534207727</c:v>
                </c:pt>
                <c:pt idx="235">
                  <c:v>11.606402683101294</c:v>
                </c:pt>
                <c:pt idx="236">
                  <c:v>9.118298482183576</c:v>
                </c:pt>
                <c:pt idx="237">
                  <c:v>3.4933973589435823</c:v>
                </c:pt>
                <c:pt idx="238">
                  <c:v>15.396172051862521</c:v>
                </c:pt>
                <c:pt idx="239">
                  <c:v>11.002522068095828</c:v>
                </c:pt>
                <c:pt idx="240">
                  <c:v>5.1794871794871824</c:v>
                </c:pt>
                <c:pt idx="241">
                  <c:v>2.1665529010238913</c:v>
                </c:pt>
                <c:pt idx="242">
                  <c:v>11.562793611024105</c:v>
                </c:pt>
                <c:pt idx="243">
                  <c:v>0</c:v>
                </c:pt>
                <c:pt idx="244">
                  <c:v>20.856371351420862</c:v>
                </c:pt>
                <c:pt idx="245">
                  <c:v>11.931962427011939</c:v>
                </c:pt>
                <c:pt idx="246">
                  <c:v>32.503896103896103</c:v>
                </c:pt>
                <c:pt idx="247">
                  <c:v>6.9894929191411563</c:v>
                </c:pt>
                <c:pt idx="248">
                  <c:v>0.96325167037862514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9-4E87-8E99-3A1939EE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46912"/>
        <c:axId val="1875346080"/>
      </c:scatterChart>
      <c:valAx>
        <c:axId val="187534691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75346080"/>
        <c:crosses val="autoZero"/>
        <c:crossBetween val="midCat"/>
      </c:valAx>
      <c:valAx>
        <c:axId val="18753460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753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מרחק אוקלידי בין ערים לבין נתוני זכאות לבגרות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statistics!$I$1</c:f>
              <c:strCache>
                <c:ptCount val="1"/>
                <c:pt idx="0">
                  <c:v>הפרש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statistics!$D$2:$D$313</c:f>
              <c:numCache>
                <c:formatCode>General</c:formatCode>
                <c:ptCount val="312"/>
                <c:pt idx="0">
                  <c:v>6.0447723695671914E-3</c:v>
                </c:pt>
                <c:pt idx="1">
                  <c:v>6.9543696802786452E-3</c:v>
                </c:pt>
                <c:pt idx="2">
                  <c:v>9.3050488687565595E-3</c:v>
                </c:pt>
                <c:pt idx="3">
                  <c:v>9.8948908533644485E-3</c:v>
                </c:pt>
                <c:pt idx="4">
                  <c:v>9.9995960418404872E-3</c:v>
                </c:pt>
                <c:pt idx="5">
                  <c:v>1.074726755970583E-2</c:v>
                </c:pt>
                <c:pt idx="6">
                  <c:v>1.102475346663165E-2</c:v>
                </c:pt>
                <c:pt idx="7">
                  <c:v>1.3391725659147209E-2</c:v>
                </c:pt>
                <c:pt idx="8">
                  <c:v>1.5303571903313429E-2</c:v>
                </c:pt>
                <c:pt idx="9">
                  <c:v>1.532534867466688E-2</c:v>
                </c:pt>
                <c:pt idx="10">
                  <c:v>1.5335420600674519E-2</c:v>
                </c:pt>
                <c:pt idx="11">
                  <c:v>1.5928059800245191E-2</c:v>
                </c:pt>
                <c:pt idx="12">
                  <c:v>1.635031803971513E-2</c:v>
                </c:pt>
                <c:pt idx="13">
                  <c:v>1.7026902390041228E-2</c:v>
                </c:pt>
                <c:pt idx="14">
                  <c:v>1.7915177252824412E-2</c:v>
                </c:pt>
                <c:pt idx="15">
                  <c:v>1.793193031995112E-2</c:v>
                </c:pt>
                <c:pt idx="16">
                  <c:v>1.819977262633168E-2</c:v>
                </c:pt>
                <c:pt idx="17">
                  <c:v>1.85182790777082E-2</c:v>
                </c:pt>
                <c:pt idx="18">
                  <c:v>1.953275569396342E-2</c:v>
                </c:pt>
                <c:pt idx="19">
                  <c:v>1.959514592954141E-2</c:v>
                </c:pt>
                <c:pt idx="20">
                  <c:v>2.0000136899508959E-2</c:v>
                </c:pt>
                <c:pt idx="21">
                  <c:v>2.020989700617333E-2</c:v>
                </c:pt>
                <c:pt idx="22">
                  <c:v>2.04073069624577E-2</c:v>
                </c:pt>
                <c:pt idx="23">
                  <c:v>2.0726769478141081E-2</c:v>
                </c:pt>
                <c:pt idx="24">
                  <c:v>2.1052645083221511E-2</c:v>
                </c:pt>
                <c:pt idx="25">
                  <c:v>2.1103433369949642E-2</c:v>
                </c:pt>
                <c:pt idx="26">
                  <c:v>2.1266507519578669E-2</c:v>
                </c:pt>
                <c:pt idx="27">
                  <c:v>2.1899555429278499E-2</c:v>
                </c:pt>
                <c:pt idx="28">
                  <c:v>2.202870820088821E-2</c:v>
                </c:pt>
                <c:pt idx="29">
                  <c:v>2.2312383154878889E-2</c:v>
                </c:pt>
                <c:pt idx="30">
                  <c:v>2.2510778297521659E-2</c:v>
                </c:pt>
                <c:pt idx="31">
                  <c:v>2.2517306699520279E-2</c:v>
                </c:pt>
                <c:pt idx="32">
                  <c:v>2.31659792152238E-2</c:v>
                </c:pt>
                <c:pt idx="33">
                  <c:v>2.324639380635498E-2</c:v>
                </c:pt>
                <c:pt idx="34">
                  <c:v>2.3278452183943921E-2</c:v>
                </c:pt>
                <c:pt idx="35">
                  <c:v>2.3904940284388321E-2</c:v>
                </c:pt>
                <c:pt idx="36">
                  <c:v>2.4125244724152319E-2</c:v>
                </c:pt>
                <c:pt idx="37">
                  <c:v>2.4371047823189902E-2</c:v>
                </c:pt>
                <c:pt idx="38">
                  <c:v>2.442407009489091E-2</c:v>
                </c:pt>
                <c:pt idx="39">
                  <c:v>2.4500808406458421E-2</c:v>
                </c:pt>
                <c:pt idx="40">
                  <c:v>2.4571107199312409E-2</c:v>
                </c:pt>
                <c:pt idx="41">
                  <c:v>2.4644542458729241E-2</c:v>
                </c:pt>
                <c:pt idx="42">
                  <c:v>2.4711923943714589E-2</c:v>
                </c:pt>
                <c:pt idx="43">
                  <c:v>2.4899747299321321E-2</c:v>
                </c:pt>
                <c:pt idx="44">
                  <c:v>2.5009558352757401E-2</c:v>
                </c:pt>
                <c:pt idx="45">
                  <c:v>2.5203477953056549E-2</c:v>
                </c:pt>
                <c:pt idx="46">
                  <c:v>2.52519195414911E-2</c:v>
                </c:pt>
                <c:pt idx="47">
                  <c:v>2.5258116517269759E-2</c:v>
                </c:pt>
                <c:pt idx="48">
                  <c:v>2.5306179482488238E-2</c:v>
                </c:pt>
                <c:pt idx="49">
                  <c:v>2.5323461236580379E-2</c:v>
                </c:pt>
                <c:pt idx="50">
                  <c:v>2.536719160648743E-2</c:v>
                </c:pt>
                <c:pt idx="51">
                  <c:v>2.57321176213707E-2</c:v>
                </c:pt>
                <c:pt idx="52">
                  <c:v>2.575017198000509E-2</c:v>
                </c:pt>
                <c:pt idx="53">
                  <c:v>2.5803580641454181E-2</c:v>
                </c:pt>
                <c:pt idx="54">
                  <c:v>2.5832175789101668E-2</c:v>
                </c:pt>
                <c:pt idx="55">
                  <c:v>2.5933672474217691E-2</c:v>
                </c:pt>
                <c:pt idx="56">
                  <c:v>2.5961433338706881E-2</c:v>
                </c:pt>
                <c:pt idx="57">
                  <c:v>2.5983665368845062E-2</c:v>
                </c:pt>
                <c:pt idx="58">
                  <c:v>2.6166529228771371E-2</c:v>
                </c:pt>
                <c:pt idx="59">
                  <c:v>2.6916508192007148E-2</c:v>
                </c:pt>
                <c:pt idx="60">
                  <c:v>2.6928920154359479E-2</c:v>
                </c:pt>
                <c:pt idx="61">
                  <c:v>2.7185788217376029E-2</c:v>
                </c:pt>
                <c:pt idx="62">
                  <c:v>2.73939656311421E-2</c:v>
                </c:pt>
                <c:pt idx="63">
                  <c:v>2.7470971096775199E-2</c:v>
                </c:pt>
                <c:pt idx="64">
                  <c:v>2.7517142384335759E-2</c:v>
                </c:pt>
                <c:pt idx="65">
                  <c:v>2.7655454597601919E-2</c:v>
                </c:pt>
                <c:pt idx="66">
                  <c:v>2.7725057565317811E-2</c:v>
                </c:pt>
                <c:pt idx="67">
                  <c:v>2.7738291836376772E-2</c:v>
                </c:pt>
                <c:pt idx="68">
                  <c:v>2.830574295439919E-2</c:v>
                </c:pt>
                <c:pt idx="69">
                  <c:v>2.8378258790842541E-2</c:v>
                </c:pt>
                <c:pt idx="70">
                  <c:v>2.839360922813185E-2</c:v>
                </c:pt>
                <c:pt idx="71">
                  <c:v>2.8497863946793961E-2</c:v>
                </c:pt>
                <c:pt idx="72">
                  <c:v>2.9023269164582761E-2</c:v>
                </c:pt>
                <c:pt idx="73">
                  <c:v>2.922728911479339E-2</c:v>
                </c:pt>
                <c:pt idx="74">
                  <c:v>2.9279712447355569E-2</c:v>
                </c:pt>
                <c:pt idx="75">
                  <c:v>2.9309838478743931E-2</c:v>
                </c:pt>
                <c:pt idx="76">
                  <c:v>2.9376397277408539E-2</c:v>
                </c:pt>
                <c:pt idx="77">
                  <c:v>2.9733732981246749E-2</c:v>
                </c:pt>
                <c:pt idx="78">
                  <c:v>3.0096594871845302E-2</c:v>
                </c:pt>
                <c:pt idx="79">
                  <c:v>3.0113635495750819E-2</c:v>
                </c:pt>
                <c:pt idx="80">
                  <c:v>3.012281477551168E-2</c:v>
                </c:pt>
                <c:pt idx="81">
                  <c:v>3.0270906709247331E-2</c:v>
                </c:pt>
                <c:pt idx="82">
                  <c:v>3.0766854974143991E-2</c:v>
                </c:pt>
                <c:pt idx="83">
                  <c:v>3.1032032224783231E-2</c:v>
                </c:pt>
                <c:pt idx="84">
                  <c:v>3.1117734011331478E-2</c:v>
                </c:pt>
                <c:pt idx="85">
                  <c:v>3.1271515553291412E-2</c:v>
                </c:pt>
                <c:pt idx="86">
                  <c:v>3.1276473346588431E-2</c:v>
                </c:pt>
                <c:pt idx="87">
                  <c:v>3.1322749320579192E-2</c:v>
                </c:pt>
                <c:pt idx="88">
                  <c:v>3.1531208447025769E-2</c:v>
                </c:pt>
                <c:pt idx="89">
                  <c:v>3.1642001176917199E-2</c:v>
                </c:pt>
                <c:pt idx="90">
                  <c:v>3.1696135853445967E-2</c:v>
                </c:pt>
                <c:pt idx="91">
                  <c:v>3.1917636268994701E-2</c:v>
                </c:pt>
                <c:pt idx="92">
                  <c:v>3.2059212768872428E-2</c:v>
                </c:pt>
                <c:pt idx="93">
                  <c:v>3.244084969602376E-2</c:v>
                </c:pt>
                <c:pt idx="94">
                  <c:v>3.2619142309386492E-2</c:v>
                </c:pt>
                <c:pt idx="95">
                  <c:v>3.2787645554385958E-2</c:v>
                </c:pt>
                <c:pt idx="96">
                  <c:v>3.294224867385067E-2</c:v>
                </c:pt>
                <c:pt idx="97">
                  <c:v>3.304685544692372E-2</c:v>
                </c:pt>
                <c:pt idx="98">
                  <c:v>3.3263187717661249E-2</c:v>
                </c:pt>
                <c:pt idx="99">
                  <c:v>3.3601290644863772E-2</c:v>
                </c:pt>
                <c:pt idx="100">
                  <c:v>3.3761980999342613E-2</c:v>
                </c:pt>
                <c:pt idx="101">
                  <c:v>3.3874863896405372E-2</c:v>
                </c:pt>
                <c:pt idx="102">
                  <c:v>3.3937229483270763E-2</c:v>
                </c:pt>
                <c:pt idx="103">
                  <c:v>3.4011669820809887E-2</c:v>
                </c:pt>
                <c:pt idx="104">
                  <c:v>3.416024464198323E-2</c:v>
                </c:pt>
                <c:pt idx="105">
                  <c:v>3.4562384828016463E-2</c:v>
                </c:pt>
                <c:pt idx="106">
                  <c:v>3.4705840617971717E-2</c:v>
                </c:pt>
                <c:pt idx="107">
                  <c:v>3.4793723931192899E-2</c:v>
                </c:pt>
                <c:pt idx="108">
                  <c:v>3.4856527008292663E-2</c:v>
                </c:pt>
                <c:pt idx="109">
                  <c:v>3.4859015505318121E-2</c:v>
                </c:pt>
                <c:pt idx="110">
                  <c:v>3.5058496789364638E-2</c:v>
                </c:pt>
                <c:pt idx="111">
                  <c:v>3.5099785640366608E-2</c:v>
                </c:pt>
                <c:pt idx="112">
                  <c:v>3.5110336156173483E-2</c:v>
                </c:pt>
                <c:pt idx="113">
                  <c:v>3.5324813375301772E-2</c:v>
                </c:pt>
                <c:pt idx="114">
                  <c:v>3.5339131834264091E-2</c:v>
                </c:pt>
                <c:pt idx="115">
                  <c:v>3.542348900093923E-2</c:v>
                </c:pt>
                <c:pt idx="116">
                  <c:v>3.5939697898007557E-2</c:v>
                </c:pt>
                <c:pt idx="117">
                  <c:v>3.594870471394266E-2</c:v>
                </c:pt>
                <c:pt idx="118">
                  <c:v>3.597364303889504E-2</c:v>
                </c:pt>
                <c:pt idx="119">
                  <c:v>3.5981479485983132E-2</c:v>
                </c:pt>
                <c:pt idx="120">
                  <c:v>3.6181498172408982E-2</c:v>
                </c:pt>
                <c:pt idx="121">
                  <c:v>3.6340345237766622E-2</c:v>
                </c:pt>
                <c:pt idx="122">
                  <c:v>3.6443863813803157E-2</c:v>
                </c:pt>
                <c:pt idx="123">
                  <c:v>3.667246991955956E-2</c:v>
                </c:pt>
                <c:pt idx="124">
                  <c:v>3.6810918950771522E-2</c:v>
                </c:pt>
                <c:pt idx="125">
                  <c:v>3.6876876928498302E-2</c:v>
                </c:pt>
                <c:pt idx="126">
                  <c:v>3.6882632897344537E-2</c:v>
                </c:pt>
                <c:pt idx="127">
                  <c:v>3.6901709302545917E-2</c:v>
                </c:pt>
                <c:pt idx="128">
                  <c:v>3.7013581126933683E-2</c:v>
                </c:pt>
                <c:pt idx="129">
                  <c:v>3.7206587494687901E-2</c:v>
                </c:pt>
                <c:pt idx="130">
                  <c:v>3.7410613860906647E-2</c:v>
                </c:pt>
                <c:pt idx="131">
                  <c:v>3.7418469717509777E-2</c:v>
                </c:pt>
                <c:pt idx="132">
                  <c:v>3.746837435758503E-2</c:v>
                </c:pt>
                <c:pt idx="133">
                  <c:v>3.7678909883382371E-2</c:v>
                </c:pt>
                <c:pt idx="134">
                  <c:v>3.7842349865326363E-2</c:v>
                </c:pt>
                <c:pt idx="135">
                  <c:v>3.7964876425452501E-2</c:v>
                </c:pt>
                <c:pt idx="136">
                  <c:v>3.8244165372000323E-2</c:v>
                </c:pt>
                <c:pt idx="137">
                  <c:v>3.8326364268998103E-2</c:v>
                </c:pt>
                <c:pt idx="138">
                  <c:v>3.8391799645230408E-2</c:v>
                </c:pt>
                <c:pt idx="139">
                  <c:v>3.8502970060121468E-2</c:v>
                </c:pt>
                <c:pt idx="140">
                  <c:v>3.8512480804017889E-2</c:v>
                </c:pt>
                <c:pt idx="141">
                  <c:v>3.8537317458280811E-2</c:v>
                </c:pt>
                <c:pt idx="142">
                  <c:v>3.8711667112770867E-2</c:v>
                </c:pt>
                <c:pt idx="143">
                  <c:v>3.8894028869482511E-2</c:v>
                </c:pt>
                <c:pt idx="144">
                  <c:v>3.8900977571268272E-2</c:v>
                </c:pt>
                <c:pt idx="145">
                  <c:v>3.9079997069091453E-2</c:v>
                </c:pt>
                <c:pt idx="146">
                  <c:v>3.9141023236497298E-2</c:v>
                </c:pt>
                <c:pt idx="147">
                  <c:v>3.9390812253620108E-2</c:v>
                </c:pt>
                <c:pt idx="148">
                  <c:v>3.9397197679527533E-2</c:v>
                </c:pt>
                <c:pt idx="149">
                  <c:v>3.9452573396432017E-2</c:v>
                </c:pt>
                <c:pt idx="150">
                  <c:v>3.9453895042192023E-2</c:v>
                </c:pt>
                <c:pt idx="151">
                  <c:v>3.9656048983731408E-2</c:v>
                </c:pt>
                <c:pt idx="152">
                  <c:v>3.9830685265511451E-2</c:v>
                </c:pt>
                <c:pt idx="153">
                  <c:v>3.9834052245911973E-2</c:v>
                </c:pt>
                <c:pt idx="154">
                  <c:v>3.9925142827545272E-2</c:v>
                </c:pt>
                <c:pt idx="155">
                  <c:v>3.9961189280727338E-2</c:v>
                </c:pt>
                <c:pt idx="156">
                  <c:v>4.0045451177384443E-2</c:v>
                </c:pt>
                <c:pt idx="157">
                  <c:v>4.0203542463944038E-2</c:v>
                </c:pt>
                <c:pt idx="158">
                  <c:v>4.0277461253165787E-2</c:v>
                </c:pt>
                <c:pt idx="159">
                  <c:v>4.0403406589053753E-2</c:v>
                </c:pt>
                <c:pt idx="160">
                  <c:v>4.0492910700519857E-2</c:v>
                </c:pt>
                <c:pt idx="161">
                  <c:v>4.0575624074068131E-2</c:v>
                </c:pt>
                <c:pt idx="162">
                  <c:v>4.0659037789892251E-2</c:v>
                </c:pt>
                <c:pt idx="163">
                  <c:v>4.0771817778952002E-2</c:v>
                </c:pt>
                <c:pt idx="164">
                  <c:v>4.0830064633797562E-2</c:v>
                </c:pt>
                <c:pt idx="165">
                  <c:v>4.0976332823703401E-2</c:v>
                </c:pt>
                <c:pt idx="166">
                  <c:v>4.1070633060613079E-2</c:v>
                </c:pt>
                <c:pt idx="167">
                  <c:v>4.1133808946409792E-2</c:v>
                </c:pt>
                <c:pt idx="168">
                  <c:v>4.1149682316270392E-2</c:v>
                </c:pt>
                <c:pt idx="169">
                  <c:v>4.1303026676986813E-2</c:v>
                </c:pt>
                <c:pt idx="170">
                  <c:v>4.1488310160816749E-2</c:v>
                </c:pt>
                <c:pt idx="171">
                  <c:v>4.1716171163829467E-2</c:v>
                </c:pt>
                <c:pt idx="172">
                  <c:v>4.1723591516075742E-2</c:v>
                </c:pt>
                <c:pt idx="173">
                  <c:v>4.1832116498451581E-2</c:v>
                </c:pt>
                <c:pt idx="174">
                  <c:v>4.1889741990122173E-2</c:v>
                </c:pt>
                <c:pt idx="175">
                  <c:v>4.2029879669115332E-2</c:v>
                </c:pt>
                <c:pt idx="176">
                  <c:v>4.2171322813620092E-2</c:v>
                </c:pt>
                <c:pt idx="177">
                  <c:v>4.2436148953455058E-2</c:v>
                </c:pt>
                <c:pt idx="178">
                  <c:v>4.2500232329948477E-2</c:v>
                </c:pt>
                <c:pt idx="179">
                  <c:v>4.2555971954587588E-2</c:v>
                </c:pt>
                <c:pt idx="180">
                  <c:v>4.271913122771144E-2</c:v>
                </c:pt>
                <c:pt idx="181">
                  <c:v>4.2870415429875151E-2</c:v>
                </c:pt>
                <c:pt idx="182">
                  <c:v>4.2907873837443079E-2</c:v>
                </c:pt>
                <c:pt idx="183">
                  <c:v>4.2996909815126987E-2</c:v>
                </c:pt>
                <c:pt idx="184">
                  <c:v>4.3098916993934387E-2</c:v>
                </c:pt>
                <c:pt idx="185">
                  <c:v>4.3136111919598312E-2</c:v>
                </c:pt>
                <c:pt idx="186">
                  <c:v>4.3248439740643949E-2</c:v>
                </c:pt>
                <c:pt idx="187">
                  <c:v>4.3276808278907217E-2</c:v>
                </c:pt>
                <c:pt idx="188">
                  <c:v>4.3492537520816957E-2</c:v>
                </c:pt>
                <c:pt idx="189">
                  <c:v>4.3608593568240019E-2</c:v>
                </c:pt>
                <c:pt idx="190">
                  <c:v>4.3774795385927039E-2</c:v>
                </c:pt>
                <c:pt idx="191">
                  <c:v>4.3776803040536993E-2</c:v>
                </c:pt>
                <c:pt idx="192">
                  <c:v>4.3878314180587588E-2</c:v>
                </c:pt>
                <c:pt idx="193">
                  <c:v>4.3885280493578198E-2</c:v>
                </c:pt>
                <c:pt idx="194">
                  <c:v>4.388616205593774E-2</c:v>
                </c:pt>
                <c:pt idx="195">
                  <c:v>4.4012222234287371E-2</c:v>
                </c:pt>
                <c:pt idx="196">
                  <c:v>4.4098616271375207E-2</c:v>
                </c:pt>
                <c:pt idx="197">
                  <c:v>4.4351484045069903E-2</c:v>
                </c:pt>
                <c:pt idx="198">
                  <c:v>4.4395109787562802E-2</c:v>
                </c:pt>
                <c:pt idx="199">
                  <c:v>4.4493435965881782E-2</c:v>
                </c:pt>
                <c:pt idx="200">
                  <c:v>4.4596211409149288E-2</c:v>
                </c:pt>
                <c:pt idx="201">
                  <c:v>4.4783657476810859E-2</c:v>
                </c:pt>
                <c:pt idx="202">
                  <c:v>4.4897843801242877E-2</c:v>
                </c:pt>
                <c:pt idx="203">
                  <c:v>4.5089912951791239E-2</c:v>
                </c:pt>
                <c:pt idx="204">
                  <c:v>4.5258163738708328E-2</c:v>
                </c:pt>
                <c:pt idx="205">
                  <c:v>4.5266875136681338E-2</c:v>
                </c:pt>
                <c:pt idx="206">
                  <c:v>4.5399952037426902E-2</c:v>
                </c:pt>
                <c:pt idx="207">
                  <c:v>4.5407969564822848E-2</c:v>
                </c:pt>
                <c:pt idx="208">
                  <c:v>4.5525627694422137E-2</c:v>
                </c:pt>
                <c:pt idx="209">
                  <c:v>4.5569048190628889E-2</c:v>
                </c:pt>
                <c:pt idx="210">
                  <c:v>4.5597885807124913E-2</c:v>
                </c:pt>
                <c:pt idx="211">
                  <c:v>4.5602994331510237E-2</c:v>
                </c:pt>
                <c:pt idx="212">
                  <c:v>4.5636961215666308E-2</c:v>
                </c:pt>
                <c:pt idx="213">
                  <c:v>4.5740391861130901E-2</c:v>
                </c:pt>
                <c:pt idx="214">
                  <c:v>4.5788210622386173E-2</c:v>
                </c:pt>
                <c:pt idx="215">
                  <c:v>4.5860694278215333E-2</c:v>
                </c:pt>
                <c:pt idx="216">
                  <c:v>4.5885548629172331E-2</c:v>
                </c:pt>
                <c:pt idx="217">
                  <c:v>4.6045973982533968E-2</c:v>
                </c:pt>
                <c:pt idx="218">
                  <c:v>4.6209227472129438E-2</c:v>
                </c:pt>
                <c:pt idx="219">
                  <c:v>4.6329981577811027E-2</c:v>
                </c:pt>
                <c:pt idx="220">
                  <c:v>4.6389034652598977E-2</c:v>
                </c:pt>
                <c:pt idx="221">
                  <c:v>4.6446008439906691E-2</c:v>
                </c:pt>
                <c:pt idx="222">
                  <c:v>4.6542264777302458E-2</c:v>
                </c:pt>
                <c:pt idx="223">
                  <c:v>4.6577185491617462E-2</c:v>
                </c:pt>
                <c:pt idx="224">
                  <c:v>4.668266907536308E-2</c:v>
                </c:pt>
                <c:pt idx="225">
                  <c:v>4.6962325070217241E-2</c:v>
                </c:pt>
                <c:pt idx="226">
                  <c:v>4.6964569152180828E-2</c:v>
                </c:pt>
                <c:pt idx="227">
                  <c:v>4.7017882980838463E-2</c:v>
                </c:pt>
                <c:pt idx="228">
                  <c:v>4.7039183355688872E-2</c:v>
                </c:pt>
                <c:pt idx="229">
                  <c:v>4.7040688158338277E-2</c:v>
                </c:pt>
                <c:pt idx="230">
                  <c:v>4.7044648601089763E-2</c:v>
                </c:pt>
                <c:pt idx="231">
                  <c:v>4.7133679303124967E-2</c:v>
                </c:pt>
                <c:pt idx="232">
                  <c:v>4.7230163234100918E-2</c:v>
                </c:pt>
                <c:pt idx="233">
                  <c:v>4.7372089966666288E-2</c:v>
                </c:pt>
                <c:pt idx="234">
                  <c:v>4.7567064077992889E-2</c:v>
                </c:pt>
                <c:pt idx="235">
                  <c:v>4.7760167346867673E-2</c:v>
                </c:pt>
                <c:pt idx="236">
                  <c:v>4.7767051739245593E-2</c:v>
                </c:pt>
                <c:pt idx="237">
                  <c:v>4.782476212444519E-2</c:v>
                </c:pt>
                <c:pt idx="238">
                  <c:v>4.7901208412733418E-2</c:v>
                </c:pt>
                <c:pt idx="239">
                  <c:v>4.8058679653107457E-2</c:v>
                </c:pt>
                <c:pt idx="240">
                  <c:v>4.8070782196672213E-2</c:v>
                </c:pt>
                <c:pt idx="241">
                  <c:v>4.8126525960219151E-2</c:v>
                </c:pt>
                <c:pt idx="242">
                  <c:v>4.8220949512116702E-2</c:v>
                </c:pt>
                <c:pt idx="243">
                  <c:v>4.8258862066985403E-2</c:v>
                </c:pt>
                <c:pt idx="244">
                  <c:v>4.827574501754852E-2</c:v>
                </c:pt>
                <c:pt idx="245">
                  <c:v>4.8309635353622718E-2</c:v>
                </c:pt>
                <c:pt idx="246">
                  <c:v>4.8396227704235358E-2</c:v>
                </c:pt>
                <c:pt idx="247">
                  <c:v>4.8526817256024722E-2</c:v>
                </c:pt>
                <c:pt idx="248">
                  <c:v>4.8645820808059743E-2</c:v>
                </c:pt>
                <c:pt idx="249">
                  <c:v>4.874953625420627E-2</c:v>
                </c:pt>
                <c:pt idx="250">
                  <c:v>4.8868495475101748E-2</c:v>
                </c:pt>
                <c:pt idx="251">
                  <c:v>4.8981692753517027E-2</c:v>
                </c:pt>
                <c:pt idx="252">
                  <c:v>4.898366962539899E-2</c:v>
                </c:pt>
                <c:pt idx="253">
                  <c:v>4.9106962846421687E-2</c:v>
                </c:pt>
                <c:pt idx="254">
                  <c:v>4.9262705213984383E-2</c:v>
                </c:pt>
                <c:pt idx="255">
                  <c:v>4.934048302357448E-2</c:v>
                </c:pt>
                <c:pt idx="256">
                  <c:v>4.9533936043890982E-2</c:v>
                </c:pt>
                <c:pt idx="257">
                  <c:v>4.9538387387966898E-2</c:v>
                </c:pt>
                <c:pt idx="258">
                  <c:v>4.9606312844237353E-2</c:v>
                </c:pt>
                <c:pt idx="259">
                  <c:v>4.9643024323664818E-2</c:v>
                </c:pt>
                <c:pt idx="260">
                  <c:v>4.9730690815629947E-2</c:v>
                </c:pt>
                <c:pt idx="261">
                  <c:v>4.9810034330454542E-2</c:v>
                </c:pt>
                <c:pt idx="262">
                  <c:v>5.001391315424137E-2</c:v>
                </c:pt>
                <c:pt idx="263">
                  <c:v>5.0086488766931191E-2</c:v>
                </c:pt>
                <c:pt idx="264">
                  <c:v>5.0226166724627007E-2</c:v>
                </c:pt>
              </c:numCache>
            </c:numRef>
          </c:xVal>
          <c:yVal>
            <c:numRef>
              <c:f>statistics!$I$2:$I$313</c:f>
              <c:numCache>
                <c:formatCode>General</c:formatCode>
                <c:ptCount val="312"/>
                <c:pt idx="0">
                  <c:v>10.863681592039796</c:v>
                </c:pt>
                <c:pt idx="1">
                  <c:v>5.0546089995631291</c:v>
                </c:pt>
                <c:pt idx="2">
                  <c:v>4.7561675272518613</c:v>
                </c:pt>
                <c:pt idx="3">
                  <c:v>47.2</c:v>
                </c:pt>
                <c:pt idx="4">
                  <c:v>19.886965736488868</c:v>
                </c:pt>
                <c:pt idx="5">
                  <c:v>0.29844147231126783</c:v>
                </c:pt>
                <c:pt idx="6">
                  <c:v>15.097949188858287</c:v>
                </c:pt>
                <c:pt idx="7">
                  <c:v>8.0268276324614334</c:v>
                </c:pt>
                <c:pt idx="8">
                  <c:v>6.9402074435631391</c:v>
                </c:pt>
                <c:pt idx="9">
                  <c:v>8.532156796198862</c:v>
                </c:pt>
                <c:pt idx="10">
                  <c:v>2.7276478512567195</c:v>
                </c:pt>
                <c:pt idx="11">
                  <c:v>82.575634447050078</c:v>
                </c:pt>
                <c:pt idx="12">
                  <c:v>5.6249011232399937</c:v>
                </c:pt>
                <c:pt idx="13">
                  <c:v>4.1658199552936424</c:v>
                </c:pt>
                <c:pt idx="14">
                  <c:v>18.010020909772365</c:v>
                </c:pt>
                <c:pt idx="15">
                  <c:v>24.007867638551424</c:v>
                </c:pt>
                <c:pt idx="16">
                  <c:v>19.407213225656413</c:v>
                </c:pt>
                <c:pt idx="17">
                  <c:v>13.144186046511628</c:v>
                </c:pt>
                <c:pt idx="18">
                  <c:v>82.481442924287137</c:v>
                </c:pt>
                <c:pt idx="19">
                  <c:v>11.693038282633658</c:v>
                </c:pt>
                <c:pt idx="20">
                  <c:v>4.2125595923064196</c:v>
                </c:pt>
                <c:pt idx="21">
                  <c:v>33.730998017184397</c:v>
                </c:pt>
                <c:pt idx="22">
                  <c:v>6.6604419545596016</c:v>
                </c:pt>
                <c:pt idx="23">
                  <c:v>6.284256284256287</c:v>
                </c:pt>
                <c:pt idx="24">
                  <c:v>2.5429427226602996</c:v>
                </c:pt>
                <c:pt idx="25">
                  <c:v>12.871287128712879</c:v>
                </c:pt>
                <c:pt idx="26">
                  <c:v>7.943722943722932</c:v>
                </c:pt>
                <c:pt idx="27">
                  <c:v>9.0564607805987123</c:v>
                </c:pt>
                <c:pt idx="28">
                  <c:v>10.591153677574582</c:v>
                </c:pt>
                <c:pt idx="29">
                  <c:v>3.7759892689470007</c:v>
                </c:pt>
                <c:pt idx="30">
                  <c:v>10.432601880877741</c:v>
                </c:pt>
                <c:pt idx="31">
                  <c:v>14.615384615384613</c:v>
                </c:pt>
                <c:pt idx="32">
                  <c:v>6.7524752475247567</c:v>
                </c:pt>
                <c:pt idx="33">
                  <c:v>24.153261660334657</c:v>
                </c:pt>
                <c:pt idx="34">
                  <c:v>2.2697827386884626</c:v>
                </c:pt>
                <c:pt idx="35">
                  <c:v>17.555780933062884</c:v>
                </c:pt>
                <c:pt idx="36">
                  <c:v>10.198702351987038</c:v>
                </c:pt>
                <c:pt idx="37">
                  <c:v>8.7790254468012989</c:v>
                </c:pt>
                <c:pt idx="38">
                  <c:v>0.50772012797330035</c:v>
                </c:pt>
                <c:pt idx="39">
                  <c:v>7.7173913043478279</c:v>
                </c:pt>
                <c:pt idx="40">
                  <c:v>1.9944180087847627</c:v>
                </c:pt>
                <c:pt idx="41">
                  <c:v>2.7805879615993661</c:v>
                </c:pt>
                <c:pt idx="42">
                  <c:v>6.3189237420569881</c:v>
                </c:pt>
                <c:pt idx="43">
                  <c:v>0</c:v>
                </c:pt>
                <c:pt idx="44">
                  <c:v>2.1209721993994748</c:v>
                </c:pt>
                <c:pt idx="45">
                  <c:v>3.5144337527757159</c:v>
                </c:pt>
                <c:pt idx="46">
                  <c:v>9.9831932773109315</c:v>
                </c:pt>
                <c:pt idx="47">
                  <c:v>11.510242196069129</c:v>
                </c:pt>
                <c:pt idx="48">
                  <c:v>7.6470588235294201</c:v>
                </c:pt>
                <c:pt idx="49">
                  <c:v>29.973129007369572</c:v>
                </c:pt>
                <c:pt idx="50">
                  <c:v>10.450076239549929</c:v>
                </c:pt>
                <c:pt idx="51">
                  <c:v>19.501682085786371</c:v>
                </c:pt>
                <c:pt idx="52">
                  <c:v>4.6215039173633272</c:v>
                </c:pt>
                <c:pt idx="53">
                  <c:v>0.46058609722854271</c:v>
                </c:pt>
                <c:pt idx="54">
                  <c:v>15.722801788375548</c:v>
                </c:pt>
                <c:pt idx="55">
                  <c:v>8.8305982685101299</c:v>
                </c:pt>
                <c:pt idx="56">
                  <c:v>9.9978119860814019</c:v>
                </c:pt>
                <c:pt idx="57">
                  <c:v>9.4191522762940849E-2</c:v>
                </c:pt>
                <c:pt idx="58">
                  <c:v>3.2670485016195698</c:v>
                </c:pt>
                <c:pt idx="59">
                  <c:v>14.729729729729726</c:v>
                </c:pt>
                <c:pt idx="60">
                  <c:v>1.7058320334121646</c:v>
                </c:pt>
                <c:pt idx="61">
                  <c:v>2.63345643780427</c:v>
                </c:pt>
                <c:pt idx="62">
                  <c:v>23.326315789473682</c:v>
                </c:pt>
                <c:pt idx="63">
                  <c:v>3.4049109062246288</c:v>
                </c:pt>
                <c:pt idx="64">
                  <c:v>4.1500043998161971</c:v>
                </c:pt>
                <c:pt idx="65">
                  <c:v>21.96429558392748</c:v>
                </c:pt>
                <c:pt idx="66">
                  <c:v>7.6539852118539926</c:v>
                </c:pt>
                <c:pt idx="67">
                  <c:v>45.895281189398844</c:v>
                </c:pt>
                <c:pt idx="68">
                  <c:v>12.813344074302222</c:v>
                </c:pt>
                <c:pt idx="69">
                  <c:v>24.677664012135004</c:v>
                </c:pt>
                <c:pt idx="70">
                  <c:v>0.87996174079387401</c:v>
                </c:pt>
                <c:pt idx="71">
                  <c:v>0.99787070518716803</c:v>
                </c:pt>
                <c:pt idx="72">
                  <c:v>0.94537815126049907</c:v>
                </c:pt>
                <c:pt idx="73">
                  <c:v>2.2199277232834191</c:v>
                </c:pt>
                <c:pt idx="74">
                  <c:v>88.106344047527131</c:v>
                </c:pt>
                <c:pt idx="75">
                  <c:v>11.092680904001668</c:v>
                </c:pt>
                <c:pt idx="76">
                  <c:v>9.1076203208556166</c:v>
                </c:pt>
                <c:pt idx="77">
                  <c:v>6.7846074380165362</c:v>
                </c:pt>
                <c:pt idx="78">
                  <c:v>4.6365914786967579</c:v>
                </c:pt>
                <c:pt idx="79">
                  <c:v>15.601204063056898</c:v>
                </c:pt>
                <c:pt idx="80">
                  <c:v>5.4808784551306289</c:v>
                </c:pt>
                <c:pt idx="81">
                  <c:v>6.8048052890429886</c:v>
                </c:pt>
                <c:pt idx="82">
                  <c:v>1.6347141389935018</c:v>
                </c:pt>
                <c:pt idx="83">
                  <c:v>0.93932470170094007</c:v>
                </c:pt>
                <c:pt idx="84">
                  <c:v>19.109447415329775</c:v>
                </c:pt>
                <c:pt idx="85">
                  <c:v>0.3364810593726304</c:v>
                </c:pt>
                <c:pt idx="86">
                  <c:v>25.176375730699462</c:v>
                </c:pt>
                <c:pt idx="87">
                  <c:v>21.276000316353667</c:v>
                </c:pt>
                <c:pt idx="88">
                  <c:v>1.0303030303030312</c:v>
                </c:pt>
                <c:pt idx="89">
                  <c:v>0.7241057789592702</c:v>
                </c:pt>
                <c:pt idx="90">
                  <c:v>0.15272928232309368</c:v>
                </c:pt>
                <c:pt idx="91">
                  <c:v>19.920924574209266</c:v>
                </c:pt>
                <c:pt idx="92">
                  <c:v>0.78599189613825615</c:v>
                </c:pt>
                <c:pt idx="93">
                  <c:v>9.3747144293155387</c:v>
                </c:pt>
                <c:pt idx="94">
                  <c:v>21.336091114215101</c:v>
                </c:pt>
                <c:pt idx="95">
                  <c:v>0</c:v>
                </c:pt>
                <c:pt idx="96">
                  <c:v>1.0909627008698237</c:v>
                </c:pt>
                <c:pt idx="97">
                  <c:v>3.9656080014037514</c:v>
                </c:pt>
                <c:pt idx="98">
                  <c:v>25.224171539961013</c:v>
                </c:pt>
                <c:pt idx="99">
                  <c:v>0.165451862451377</c:v>
                </c:pt>
                <c:pt idx="100">
                  <c:v>16.302952503209241</c:v>
                </c:pt>
                <c:pt idx="101">
                  <c:v>0.22033203525312217</c:v>
                </c:pt>
                <c:pt idx="102">
                  <c:v>16.955641760836556</c:v>
                </c:pt>
                <c:pt idx="103">
                  <c:v>6.7460317460317469</c:v>
                </c:pt>
                <c:pt idx="104">
                  <c:v>21.771464824474833</c:v>
                </c:pt>
                <c:pt idx="105">
                  <c:v>6.1188118811881225</c:v>
                </c:pt>
                <c:pt idx="106">
                  <c:v>24.037227214377417</c:v>
                </c:pt>
                <c:pt idx="107">
                  <c:v>1.1821018670333672</c:v>
                </c:pt>
                <c:pt idx="108">
                  <c:v>1.0035155001597929</c:v>
                </c:pt>
                <c:pt idx="109">
                  <c:v>6.7256927365141905</c:v>
                </c:pt>
                <c:pt idx="110">
                  <c:v>0</c:v>
                </c:pt>
                <c:pt idx="111">
                  <c:v>0.86580086580086402</c:v>
                </c:pt>
                <c:pt idx="112">
                  <c:v>8.7825943448124093</c:v>
                </c:pt>
                <c:pt idx="113">
                  <c:v>1.3045944412932471</c:v>
                </c:pt>
                <c:pt idx="114">
                  <c:v>9.7915443335290604</c:v>
                </c:pt>
                <c:pt idx="115">
                  <c:v>0.54215234480888341</c:v>
                </c:pt>
                <c:pt idx="116">
                  <c:v>4.077482275480051</c:v>
                </c:pt>
                <c:pt idx="117">
                  <c:v>0.40257648953301839</c:v>
                </c:pt>
                <c:pt idx="118">
                  <c:v>2.5069921327603879</c:v>
                </c:pt>
                <c:pt idx="119">
                  <c:v>10.078426541841175</c:v>
                </c:pt>
                <c:pt idx="120">
                  <c:v>5.9652613688181475</c:v>
                </c:pt>
                <c:pt idx="121">
                  <c:v>4.5123938796857175</c:v>
                </c:pt>
                <c:pt idx="122">
                  <c:v>7.7790788446526165</c:v>
                </c:pt>
                <c:pt idx="123">
                  <c:v>0.6019116507362412</c:v>
                </c:pt>
                <c:pt idx="124">
                  <c:v>70.526315789473685</c:v>
                </c:pt>
                <c:pt idx="125">
                  <c:v>1.2867265215685393</c:v>
                </c:pt>
                <c:pt idx="126">
                  <c:v>4.3691654979598411</c:v>
                </c:pt>
                <c:pt idx="127">
                  <c:v>14.568965517241381</c:v>
                </c:pt>
                <c:pt idx="128">
                  <c:v>5.6558920195283804</c:v>
                </c:pt>
                <c:pt idx="129">
                  <c:v>7.9850842227079823</c:v>
                </c:pt>
                <c:pt idx="130">
                  <c:v>34.683840749414514</c:v>
                </c:pt>
                <c:pt idx="131">
                  <c:v>13.497627030086647</c:v>
                </c:pt>
                <c:pt idx="132">
                  <c:v>3.2467532467532436</c:v>
                </c:pt>
                <c:pt idx="133">
                  <c:v>15.278368040798981</c:v>
                </c:pt>
                <c:pt idx="134">
                  <c:v>14.712918660287087</c:v>
                </c:pt>
                <c:pt idx="135">
                  <c:v>8.3133417508417509</c:v>
                </c:pt>
                <c:pt idx="136">
                  <c:v>83.083354575023378</c:v>
                </c:pt>
                <c:pt idx="137">
                  <c:v>28.833665392278277</c:v>
                </c:pt>
                <c:pt idx="138">
                  <c:v>24.7296322999279</c:v>
                </c:pt>
                <c:pt idx="139">
                  <c:v>8.505895887259129</c:v>
                </c:pt>
                <c:pt idx="140">
                  <c:v>25.45373807888717</c:v>
                </c:pt>
                <c:pt idx="141">
                  <c:v>9.4232555439451957</c:v>
                </c:pt>
                <c:pt idx="142">
                  <c:v>2.5482344375682544</c:v>
                </c:pt>
                <c:pt idx="143">
                  <c:v>9.8810631916434062</c:v>
                </c:pt>
                <c:pt idx="144">
                  <c:v>0.49598200371309531</c:v>
                </c:pt>
                <c:pt idx="145">
                  <c:v>1.7751920638472427</c:v>
                </c:pt>
                <c:pt idx="146">
                  <c:v>9.8739129351374118</c:v>
                </c:pt>
                <c:pt idx="147">
                  <c:v>1.5815555477445287E-2</c:v>
                </c:pt>
                <c:pt idx="148">
                  <c:v>14.185313654809676</c:v>
                </c:pt>
                <c:pt idx="149">
                  <c:v>26.120460328475602</c:v>
                </c:pt>
                <c:pt idx="150">
                  <c:v>3.2333646546607326</c:v>
                </c:pt>
                <c:pt idx="151">
                  <c:v>0.66298342541436739</c:v>
                </c:pt>
                <c:pt idx="152">
                  <c:v>4.3181347865075423</c:v>
                </c:pt>
                <c:pt idx="153">
                  <c:v>18.446969696969688</c:v>
                </c:pt>
                <c:pt idx="154">
                  <c:v>4.3948509245333156</c:v>
                </c:pt>
                <c:pt idx="155">
                  <c:v>4.5993031358885048</c:v>
                </c:pt>
                <c:pt idx="156">
                  <c:v>14.594192655417132</c:v>
                </c:pt>
                <c:pt idx="157">
                  <c:v>0.51372177909962602</c:v>
                </c:pt>
                <c:pt idx="158">
                  <c:v>18.955399061032864</c:v>
                </c:pt>
                <c:pt idx="159">
                  <c:v>2.7011361001623158</c:v>
                </c:pt>
                <c:pt idx="160">
                  <c:v>0.3205128205128176</c:v>
                </c:pt>
                <c:pt idx="161">
                  <c:v>8.265222141813183</c:v>
                </c:pt>
                <c:pt idx="162">
                  <c:v>5.5307096004770528</c:v>
                </c:pt>
                <c:pt idx="163">
                  <c:v>20.850985448517228</c:v>
                </c:pt>
                <c:pt idx="164">
                  <c:v>8.5967356687898189</c:v>
                </c:pt>
                <c:pt idx="165">
                  <c:v>3.7311633514165123</c:v>
                </c:pt>
                <c:pt idx="166">
                  <c:v>10.381633063110712</c:v>
                </c:pt>
                <c:pt idx="167">
                  <c:v>6.8379938865617476</c:v>
                </c:pt>
                <c:pt idx="168">
                  <c:v>7.7827782778277879</c:v>
                </c:pt>
                <c:pt idx="169">
                  <c:v>5.6746936449130914</c:v>
                </c:pt>
                <c:pt idx="170">
                  <c:v>6.4226121979286503</c:v>
                </c:pt>
                <c:pt idx="171">
                  <c:v>13.782973621103125</c:v>
                </c:pt>
                <c:pt idx="172">
                  <c:v>34.670449004919995</c:v>
                </c:pt>
                <c:pt idx="173">
                  <c:v>0.99603257059519024</c:v>
                </c:pt>
                <c:pt idx="174">
                  <c:v>4.72027972027972</c:v>
                </c:pt>
                <c:pt idx="175">
                  <c:v>0.37593984962406068</c:v>
                </c:pt>
                <c:pt idx="176">
                  <c:v>21.013986013986013</c:v>
                </c:pt>
                <c:pt idx="177">
                  <c:v>27.357689039932033</c:v>
                </c:pt>
                <c:pt idx="178">
                  <c:v>1.811069126472546</c:v>
                </c:pt>
                <c:pt idx="179">
                  <c:v>6.7670970827355461</c:v>
                </c:pt>
                <c:pt idx="180">
                  <c:v>10.563909774436084</c:v>
                </c:pt>
                <c:pt idx="181">
                  <c:v>0.69505892612114906</c:v>
                </c:pt>
                <c:pt idx="182">
                  <c:v>4.7894695522466151</c:v>
                </c:pt>
                <c:pt idx="183">
                  <c:v>12.056194125159642</c:v>
                </c:pt>
                <c:pt idx="184">
                  <c:v>4.5586269958500338</c:v>
                </c:pt>
                <c:pt idx="185">
                  <c:v>7.7727083248425402</c:v>
                </c:pt>
                <c:pt idx="186">
                  <c:v>66.176897306708156</c:v>
                </c:pt>
                <c:pt idx="187">
                  <c:v>0.12013979903886707</c:v>
                </c:pt>
                <c:pt idx="188">
                  <c:v>16.91007741963157</c:v>
                </c:pt>
                <c:pt idx="189">
                  <c:v>5.3741145405766702</c:v>
                </c:pt>
                <c:pt idx="190">
                  <c:v>2.8903567696671217</c:v>
                </c:pt>
                <c:pt idx="191">
                  <c:v>5.3421624980581157</c:v>
                </c:pt>
                <c:pt idx="192">
                  <c:v>5.2702024426969984</c:v>
                </c:pt>
                <c:pt idx="193">
                  <c:v>1.2107886061605058</c:v>
                </c:pt>
                <c:pt idx="194">
                  <c:v>9.7222222222222285</c:v>
                </c:pt>
                <c:pt idx="195">
                  <c:v>4.8624947281162321</c:v>
                </c:pt>
                <c:pt idx="196">
                  <c:v>1.4626427909848729</c:v>
                </c:pt>
                <c:pt idx="197">
                  <c:v>28.493376921597687</c:v>
                </c:pt>
                <c:pt idx="198">
                  <c:v>5.1981238880802252</c:v>
                </c:pt>
                <c:pt idx="199">
                  <c:v>1.4496142155716569</c:v>
                </c:pt>
                <c:pt idx="200">
                  <c:v>7.7514046554294254</c:v>
                </c:pt>
                <c:pt idx="201">
                  <c:v>4.2164362156367474</c:v>
                </c:pt>
                <c:pt idx="202">
                  <c:v>8.6971286910159051</c:v>
                </c:pt>
                <c:pt idx="203">
                  <c:v>80.355706723766659</c:v>
                </c:pt>
                <c:pt idx="204">
                  <c:v>4.6054910791616095</c:v>
                </c:pt>
                <c:pt idx="205">
                  <c:v>8.9589660859612223</c:v>
                </c:pt>
                <c:pt idx="206">
                  <c:v>17.698107280295289</c:v>
                </c:pt>
                <c:pt idx="207">
                  <c:v>1.0933919022154299</c:v>
                </c:pt>
                <c:pt idx="208">
                  <c:v>6.3515631444361844</c:v>
                </c:pt>
                <c:pt idx="209">
                  <c:v>1.6856278050307907</c:v>
                </c:pt>
                <c:pt idx="210">
                  <c:v>10.034145584355116</c:v>
                </c:pt>
                <c:pt idx="211">
                  <c:v>3.7863483885315929</c:v>
                </c:pt>
                <c:pt idx="212">
                  <c:v>0</c:v>
                </c:pt>
                <c:pt idx="213">
                  <c:v>0.84314550042051906</c:v>
                </c:pt>
                <c:pt idx="214">
                  <c:v>31.423695758166751</c:v>
                </c:pt>
                <c:pt idx="215">
                  <c:v>2.3870867608256958</c:v>
                </c:pt>
                <c:pt idx="216">
                  <c:v>1.8121282307732827</c:v>
                </c:pt>
                <c:pt idx="217">
                  <c:v>7.8771695594125575</c:v>
                </c:pt>
                <c:pt idx="218">
                  <c:v>9.9763029398169039</c:v>
                </c:pt>
                <c:pt idx="219">
                  <c:v>51.431085891424004</c:v>
                </c:pt>
                <c:pt idx="220">
                  <c:v>10.6641914191419</c:v>
                </c:pt>
                <c:pt idx="221">
                  <c:v>5.2903618121009401</c:v>
                </c:pt>
                <c:pt idx="222">
                  <c:v>6.7541396339692028</c:v>
                </c:pt>
                <c:pt idx="223">
                  <c:v>2.6551538046411167</c:v>
                </c:pt>
                <c:pt idx="224">
                  <c:v>2.9761904761904816</c:v>
                </c:pt>
                <c:pt idx="225">
                  <c:v>0.22898412106572152</c:v>
                </c:pt>
                <c:pt idx="226">
                  <c:v>25.638297872340416</c:v>
                </c:pt>
                <c:pt idx="227">
                  <c:v>32.167065390749599</c:v>
                </c:pt>
                <c:pt idx="228">
                  <c:v>2.130366941311479E-2</c:v>
                </c:pt>
                <c:pt idx="229">
                  <c:v>6.4617809298660376</c:v>
                </c:pt>
                <c:pt idx="230">
                  <c:v>8.8734232274902212</c:v>
                </c:pt>
                <c:pt idx="231">
                  <c:v>16.718275652701884</c:v>
                </c:pt>
                <c:pt idx="232">
                  <c:v>45.794001133011029</c:v>
                </c:pt>
                <c:pt idx="233">
                  <c:v>1.2321376494604834</c:v>
                </c:pt>
                <c:pt idx="234">
                  <c:v>46.437433534207727</c:v>
                </c:pt>
                <c:pt idx="235">
                  <c:v>11.606402683101294</c:v>
                </c:pt>
                <c:pt idx="236">
                  <c:v>9.118298482183576</c:v>
                </c:pt>
                <c:pt idx="237">
                  <c:v>3.4933973589435823</c:v>
                </c:pt>
                <c:pt idx="238">
                  <c:v>15.396172051862521</c:v>
                </c:pt>
                <c:pt idx="239">
                  <c:v>11.002522068095828</c:v>
                </c:pt>
                <c:pt idx="240">
                  <c:v>5.1794871794871824</c:v>
                </c:pt>
                <c:pt idx="241">
                  <c:v>2.1665529010238913</c:v>
                </c:pt>
                <c:pt idx="242">
                  <c:v>11.562793611024105</c:v>
                </c:pt>
                <c:pt idx="243">
                  <c:v>0</c:v>
                </c:pt>
                <c:pt idx="244">
                  <c:v>20.856371351420862</c:v>
                </c:pt>
                <c:pt idx="245">
                  <c:v>11.931962427011939</c:v>
                </c:pt>
                <c:pt idx="246">
                  <c:v>32.503896103896103</c:v>
                </c:pt>
                <c:pt idx="247">
                  <c:v>6.9894929191411563</c:v>
                </c:pt>
                <c:pt idx="248">
                  <c:v>0.96325167037862514</c:v>
                </c:pt>
                <c:pt idx="249">
                  <c:v>16.600623052959492</c:v>
                </c:pt>
                <c:pt idx="250">
                  <c:v>1.6629809818664256</c:v>
                </c:pt>
                <c:pt idx="251">
                  <c:v>2.1257362005204783</c:v>
                </c:pt>
                <c:pt idx="252">
                  <c:v>6.0826771653543261</c:v>
                </c:pt>
                <c:pt idx="253">
                  <c:v>14.917662474152237</c:v>
                </c:pt>
                <c:pt idx="254">
                  <c:v>2.088815789473685</c:v>
                </c:pt>
                <c:pt idx="255">
                  <c:v>27.897869674185458</c:v>
                </c:pt>
                <c:pt idx="256">
                  <c:v>66.275058578495191</c:v>
                </c:pt>
                <c:pt idx="257">
                  <c:v>11.255060728744937</c:v>
                </c:pt>
                <c:pt idx="258">
                  <c:v>6.8580702370794171</c:v>
                </c:pt>
                <c:pt idx="259">
                  <c:v>0.19754053140182748</c:v>
                </c:pt>
                <c:pt idx="260">
                  <c:v>23.816895179124295</c:v>
                </c:pt>
                <c:pt idx="261">
                  <c:v>10.908330545332888</c:v>
                </c:pt>
                <c:pt idx="262">
                  <c:v>16.944734098018785</c:v>
                </c:pt>
                <c:pt idx="263">
                  <c:v>12.280099654260731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F-4898-85F6-727483F3C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61632"/>
        <c:axId val="1773567040"/>
      </c:scatterChart>
      <c:valAx>
        <c:axId val="177356163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73567040"/>
        <c:crosses val="autoZero"/>
        <c:crossBetween val="midCat"/>
      </c:valAx>
      <c:valAx>
        <c:axId val="1773567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735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מרחק אוקלידי בין ערים לבין הכנסה חודשית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statistics!$M$1</c:f>
              <c:strCache>
                <c:ptCount val="1"/>
                <c:pt idx="0">
                  <c:v>הפרש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statistics!$D$2:$D$313</c:f>
              <c:numCache>
                <c:formatCode>General</c:formatCode>
                <c:ptCount val="312"/>
                <c:pt idx="0">
                  <c:v>6.0447723695671914E-3</c:v>
                </c:pt>
                <c:pt idx="1">
                  <c:v>6.9543696802786452E-3</c:v>
                </c:pt>
                <c:pt idx="2">
                  <c:v>9.3050488687565595E-3</c:v>
                </c:pt>
                <c:pt idx="3">
                  <c:v>9.8948908533644485E-3</c:v>
                </c:pt>
                <c:pt idx="4">
                  <c:v>9.9995960418404872E-3</c:v>
                </c:pt>
                <c:pt idx="5">
                  <c:v>1.074726755970583E-2</c:v>
                </c:pt>
                <c:pt idx="6">
                  <c:v>1.102475346663165E-2</c:v>
                </c:pt>
                <c:pt idx="7">
                  <c:v>1.3391725659147209E-2</c:v>
                </c:pt>
                <c:pt idx="8">
                  <c:v>1.5303571903313429E-2</c:v>
                </c:pt>
                <c:pt idx="9">
                  <c:v>1.532534867466688E-2</c:v>
                </c:pt>
                <c:pt idx="10">
                  <c:v>1.5335420600674519E-2</c:v>
                </c:pt>
                <c:pt idx="11">
                  <c:v>1.5928059800245191E-2</c:v>
                </c:pt>
                <c:pt idx="12">
                  <c:v>1.635031803971513E-2</c:v>
                </c:pt>
                <c:pt idx="13">
                  <c:v>1.7026902390041228E-2</c:v>
                </c:pt>
                <c:pt idx="14">
                  <c:v>1.7915177252824412E-2</c:v>
                </c:pt>
                <c:pt idx="15">
                  <c:v>1.793193031995112E-2</c:v>
                </c:pt>
                <c:pt idx="16">
                  <c:v>1.819977262633168E-2</c:v>
                </c:pt>
                <c:pt idx="17">
                  <c:v>1.85182790777082E-2</c:v>
                </c:pt>
                <c:pt idx="18">
                  <c:v>1.953275569396342E-2</c:v>
                </c:pt>
                <c:pt idx="19">
                  <c:v>1.959514592954141E-2</c:v>
                </c:pt>
                <c:pt idx="20">
                  <c:v>2.0000136899508959E-2</c:v>
                </c:pt>
                <c:pt idx="21">
                  <c:v>2.020989700617333E-2</c:v>
                </c:pt>
                <c:pt idx="22">
                  <c:v>2.04073069624577E-2</c:v>
                </c:pt>
                <c:pt idx="23">
                  <c:v>2.0726769478141081E-2</c:v>
                </c:pt>
                <c:pt idx="24">
                  <c:v>2.1052645083221511E-2</c:v>
                </c:pt>
                <c:pt idx="25">
                  <c:v>2.1103433369949642E-2</c:v>
                </c:pt>
                <c:pt idx="26">
                  <c:v>2.1266507519578669E-2</c:v>
                </c:pt>
                <c:pt idx="27">
                  <c:v>2.1899555429278499E-2</c:v>
                </c:pt>
                <c:pt idx="28">
                  <c:v>2.202870820088821E-2</c:v>
                </c:pt>
                <c:pt idx="29">
                  <c:v>2.2312383154878889E-2</c:v>
                </c:pt>
                <c:pt idx="30">
                  <c:v>2.2510778297521659E-2</c:v>
                </c:pt>
                <c:pt idx="31">
                  <c:v>2.2517306699520279E-2</c:v>
                </c:pt>
                <c:pt idx="32">
                  <c:v>2.31659792152238E-2</c:v>
                </c:pt>
                <c:pt idx="33">
                  <c:v>2.324639380635498E-2</c:v>
                </c:pt>
                <c:pt idx="34">
                  <c:v>2.3278452183943921E-2</c:v>
                </c:pt>
                <c:pt idx="35">
                  <c:v>2.3904940284388321E-2</c:v>
                </c:pt>
                <c:pt idx="36">
                  <c:v>2.4125244724152319E-2</c:v>
                </c:pt>
                <c:pt idx="37">
                  <c:v>2.4371047823189902E-2</c:v>
                </c:pt>
                <c:pt idx="38">
                  <c:v>2.442407009489091E-2</c:v>
                </c:pt>
                <c:pt idx="39">
                  <c:v>2.4500808406458421E-2</c:v>
                </c:pt>
                <c:pt idx="40">
                  <c:v>2.4571107199312409E-2</c:v>
                </c:pt>
                <c:pt idx="41">
                  <c:v>2.4644542458729241E-2</c:v>
                </c:pt>
                <c:pt idx="42">
                  <c:v>2.4711923943714589E-2</c:v>
                </c:pt>
                <c:pt idx="43">
                  <c:v>2.4899747299321321E-2</c:v>
                </c:pt>
                <c:pt idx="44">
                  <c:v>2.5009558352757401E-2</c:v>
                </c:pt>
                <c:pt idx="45">
                  <c:v>2.5203477953056549E-2</c:v>
                </c:pt>
                <c:pt idx="46">
                  <c:v>2.52519195414911E-2</c:v>
                </c:pt>
                <c:pt idx="47">
                  <c:v>2.5258116517269759E-2</c:v>
                </c:pt>
                <c:pt idx="48">
                  <c:v>2.5306179482488238E-2</c:v>
                </c:pt>
                <c:pt idx="49">
                  <c:v>2.5323461236580379E-2</c:v>
                </c:pt>
                <c:pt idx="50">
                  <c:v>2.536719160648743E-2</c:v>
                </c:pt>
                <c:pt idx="51">
                  <c:v>2.57321176213707E-2</c:v>
                </c:pt>
                <c:pt idx="52">
                  <c:v>2.575017198000509E-2</c:v>
                </c:pt>
                <c:pt idx="53">
                  <c:v>2.5803580641454181E-2</c:v>
                </c:pt>
                <c:pt idx="54">
                  <c:v>2.5832175789101668E-2</c:v>
                </c:pt>
                <c:pt idx="55">
                  <c:v>2.5933672474217691E-2</c:v>
                </c:pt>
                <c:pt idx="56">
                  <c:v>2.5961433338706881E-2</c:v>
                </c:pt>
                <c:pt idx="57">
                  <c:v>2.5983665368845062E-2</c:v>
                </c:pt>
                <c:pt idx="58">
                  <c:v>2.6166529228771371E-2</c:v>
                </c:pt>
                <c:pt idx="59">
                  <c:v>2.6916508192007148E-2</c:v>
                </c:pt>
                <c:pt idx="60">
                  <c:v>2.6928920154359479E-2</c:v>
                </c:pt>
                <c:pt idx="61">
                  <c:v>2.7185788217376029E-2</c:v>
                </c:pt>
                <c:pt idx="62">
                  <c:v>2.73939656311421E-2</c:v>
                </c:pt>
                <c:pt idx="63">
                  <c:v>2.7470971096775199E-2</c:v>
                </c:pt>
                <c:pt idx="64">
                  <c:v>2.7517142384335759E-2</c:v>
                </c:pt>
                <c:pt idx="65">
                  <c:v>2.7655454597601919E-2</c:v>
                </c:pt>
                <c:pt idx="66">
                  <c:v>2.7725057565317811E-2</c:v>
                </c:pt>
                <c:pt idx="67">
                  <c:v>2.7738291836376772E-2</c:v>
                </c:pt>
                <c:pt idx="68">
                  <c:v>2.830574295439919E-2</c:v>
                </c:pt>
                <c:pt idx="69">
                  <c:v>2.8378258790842541E-2</c:v>
                </c:pt>
                <c:pt idx="70">
                  <c:v>2.839360922813185E-2</c:v>
                </c:pt>
                <c:pt idx="71">
                  <c:v>2.8497863946793961E-2</c:v>
                </c:pt>
                <c:pt idx="72">
                  <c:v>2.9023269164582761E-2</c:v>
                </c:pt>
                <c:pt idx="73">
                  <c:v>2.922728911479339E-2</c:v>
                </c:pt>
                <c:pt idx="74">
                  <c:v>2.9279712447355569E-2</c:v>
                </c:pt>
                <c:pt idx="75">
                  <c:v>2.9309838478743931E-2</c:v>
                </c:pt>
                <c:pt idx="76">
                  <c:v>2.9376397277408539E-2</c:v>
                </c:pt>
                <c:pt idx="77">
                  <c:v>2.9733732981246749E-2</c:v>
                </c:pt>
                <c:pt idx="78">
                  <c:v>3.0096594871845302E-2</c:v>
                </c:pt>
                <c:pt idx="79">
                  <c:v>3.0113635495750819E-2</c:v>
                </c:pt>
                <c:pt idx="80">
                  <c:v>3.012281477551168E-2</c:v>
                </c:pt>
                <c:pt idx="81">
                  <c:v>3.0270906709247331E-2</c:v>
                </c:pt>
                <c:pt idx="82">
                  <c:v>3.0766854974143991E-2</c:v>
                </c:pt>
                <c:pt idx="83">
                  <c:v>3.1032032224783231E-2</c:v>
                </c:pt>
                <c:pt idx="84">
                  <c:v>3.1117734011331478E-2</c:v>
                </c:pt>
                <c:pt idx="85">
                  <c:v>3.1271515553291412E-2</c:v>
                </c:pt>
                <c:pt idx="86">
                  <c:v>3.1276473346588431E-2</c:v>
                </c:pt>
                <c:pt idx="87">
                  <c:v>3.1322749320579192E-2</c:v>
                </c:pt>
                <c:pt idx="88">
                  <c:v>3.1531208447025769E-2</c:v>
                </c:pt>
                <c:pt idx="89">
                  <c:v>3.1642001176917199E-2</c:v>
                </c:pt>
                <c:pt idx="90">
                  <c:v>3.1696135853445967E-2</c:v>
                </c:pt>
                <c:pt idx="91">
                  <c:v>3.1917636268994701E-2</c:v>
                </c:pt>
                <c:pt idx="92">
                  <c:v>3.2059212768872428E-2</c:v>
                </c:pt>
                <c:pt idx="93">
                  <c:v>3.244084969602376E-2</c:v>
                </c:pt>
                <c:pt idx="94">
                  <c:v>3.2619142309386492E-2</c:v>
                </c:pt>
                <c:pt idx="95">
                  <c:v>3.2787645554385958E-2</c:v>
                </c:pt>
                <c:pt idx="96">
                  <c:v>3.294224867385067E-2</c:v>
                </c:pt>
                <c:pt idx="97">
                  <c:v>3.304685544692372E-2</c:v>
                </c:pt>
                <c:pt idx="98">
                  <c:v>3.3263187717661249E-2</c:v>
                </c:pt>
                <c:pt idx="99">
                  <c:v>3.3601290644863772E-2</c:v>
                </c:pt>
                <c:pt idx="100">
                  <c:v>3.3761980999342613E-2</c:v>
                </c:pt>
                <c:pt idx="101">
                  <c:v>3.3874863896405372E-2</c:v>
                </c:pt>
                <c:pt idx="102">
                  <c:v>3.3937229483270763E-2</c:v>
                </c:pt>
                <c:pt idx="103">
                  <c:v>3.4011669820809887E-2</c:v>
                </c:pt>
                <c:pt idx="104">
                  <c:v>3.416024464198323E-2</c:v>
                </c:pt>
                <c:pt idx="105">
                  <c:v>3.4562384828016463E-2</c:v>
                </c:pt>
                <c:pt idx="106">
                  <c:v>3.4705840617971717E-2</c:v>
                </c:pt>
                <c:pt idx="107">
                  <c:v>3.4793723931192899E-2</c:v>
                </c:pt>
                <c:pt idx="108">
                  <c:v>3.4856527008292663E-2</c:v>
                </c:pt>
                <c:pt idx="109">
                  <c:v>3.4859015505318121E-2</c:v>
                </c:pt>
                <c:pt idx="110">
                  <c:v>3.5058496789364638E-2</c:v>
                </c:pt>
                <c:pt idx="111">
                  <c:v>3.5099785640366608E-2</c:v>
                </c:pt>
                <c:pt idx="112">
                  <c:v>3.5110336156173483E-2</c:v>
                </c:pt>
                <c:pt idx="113">
                  <c:v>3.5324813375301772E-2</c:v>
                </c:pt>
                <c:pt idx="114">
                  <c:v>3.5339131834264091E-2</c:v>
                </c:pt>
                <c:pt idx="115">
                  <c:v>3.542348900093923E-2</c:v>
                </c:pt>
                <c:pt idx="116">
                  <c:v>3.5939697898007557E-2</c:v>
                </c:pt>
                <c:pt idx="117">
                  <c:v>3.594870471394266E-2</c:v>
                </c:pt>
                <c:pt idx="118">
                  <c:v>3.597364303889504E-2</c:v>
                </c:pt>
                <c:pt idx="119">
                  <c:v>3.5981479485983132E-2</c:v>
                </c:pt>
                <c:pt idx="120">
                  <c:v>3.6181498172408982E-2</c:v>
                </c:pt>
                <c:pt idx="121">
                  <c:v>3.6340345237766622E-2</c:v>
                </c:pt>
                <c:pt idx="122">
                  <c:v>3.6443863813803157E-2</c:v>
                </c:pt>
                <c:pt idx="123">
                  <c:v>3.667246991955956E-2</c:v>
                </c:pt>
                <c:pt idx="124">
                  <c:v>3.6810918950771522E-2</c:v>
                </c:pt>
                <c:pt idx="125">
                  <c:v>3.6876876928498302E-2</c:v>
                </c:pt>
                <c:pt idx="126">
                  <c:v>3.6882632897344537E-2</c:v>
                </c:pt>
                <c:pt idx="127">
                  <c:v>3.6901709302545917E-2</c:v>
                </c:pt>
                <c:pt idx="128">
                  <c:v>3.7013581126933683E-2</c:v>
                </c:pt>
                <c:pt idx="129">
                  <c:v>3.7206587494687901E-2</c:v>
                </c:pt>
                <c:pt idx="130">
                  <c:v>3.7410613860906647E-2</c:v>
                </c:pt>
                <c:pt idx="131">
                  <c:v>3.7418469717509777E-2</c:v>
                </c:pt>
                <c:pt idx="132">
                  <c:v>3.746837435758503E-2</c:v>
                </c:pt>
                <c:pt idx="133">
                  <c:v>3.7678909883382371E-2</c:v>
                </c:pt>
                <c:pt idx="134">
                  <c:v>3.7842349865326363E-2</c:v>
                </c:pt>
                <c:pt idx="135">
                  <c:v>3.7964876425452501E-2</c:v>
                </c:pt>
                <c:pt idx="136">
                  <c:v>3.8244165372000323E-2</c:v>
                </c:pt>
                <c:pt idx="137">
                  <c:v>3.8326364268998103E-2</c:v>
                </c:pt>
                <c:pt idx="138">
                  <c:v>3.8391799645230408E-2</c:v>
                </c:pt>
                <c:pt idx="139">
                  <c:v>3.8502970060121468E-2</c:v>
                </c:pt>
                <c:pt idx="140">
                  <c:v>3.8512480804017889E-2</c:v>
                </c:pt>
                <c:pt idx="141">
                  <c:v>3.8537317458280811E-2</c:v>
                </c:pt>
                <c:pt idx="142">
                  <c:v>3.8711667112770867E-2</c:v>
                </c:pt>
                <c:pt idx="143">
                  <c:v>3.8894028869482511E-2</c:v>
                </c:pt>
                <c:pt idx="144">
                  <c:v>3.8900977571268272E-2</c:v>
                </c:pt>
                <c:pt idx="145">
                  <c:v>3.9079997069091453E-2</c:v>
                </c:pt>
                <c:pt idx="146">
                  <c:v>3.9141023236497298E-2</c:v>
                </c:pt>
                <c:pt idx="147">
                  <c:v>3.9390812253620108E-2</c:v>
                </c:pt>
                <c:pt idx="148">
                  <c:v>3.9397197679527533E-2</c:v>
                </c:pt>
                <c:pt idx="149">
                  <c:v>3.9452573396432017E-2</c:v>
                </c:pt>
                <c:pt idx="150">
                  <c:v>3.9453895042192023E-2</c:v>
                </c:pt>
                <c:pt idx="151">
                  <c:v>3.9656048983731408E-2</c:v>
                </c:pt>
                <c:pt idx="152">
                  <c:v>3.9830685265511451E-2</c:v>
                </c:pt>
                <c:pt idx="153">
                  <c:v>3.9834052245911973E-2</c:v>
                </c:pt>
                <c:pt idx="154">
                  <c:v>3.9925142827545272E-2</c:v>
                </c:pt>
                <c:pt idx="155">
                  <c:v>3.9961189280727338E-2</c:v>
                </c:pt>
                <c:pt idx="156">
                  <c:v>4.0045451177384443E-2</c:v>
                </c:pt>
                <c:pt idx="157">
                  <c:v>4.0203542463944038E-2</c:v>
                </c:pt>
                <c:pt idx="158">
                  <c:v>4.0277461253165787E-2</c:v>
                </c:pt>
                <c:pt idx="159">
                  <c:v>4.0403406589053753E-2</c:v>
                </c:pt>
                <c:pt idx="160">
                  <c:v>4.0492910700519857E-2</c:v>
                </c:pt>
                <c:pt idx="161">
                  <c:v>4.0575624074068131E-2</c:v>
                </c:pt>
                <c:pt idx="162">
                  <c:v>4.0659037789892251E-2</c:v>
                </c:pt>
                <c:pt idx="163">
                  <c:v>4.0771817778952002E-2</c:v>
                </c:pt>
                <c:pt idx="164">
                  <c:v>4.0830064633797562E-2</c:v>
                </c:pt>
                <c:pt idx="165">
                  <c:v>4.0976332823703401E-2</c:v>
                </c:pt>
                <c:pt idx="166">
                  <c:v>4.1070633060613079E-2</c:v>
                </c:pt>
                <c:pt idx="167">
                  <c:v>4.1133808946409792E-2</c:v>
                </c:pt>
                <c:pt idx="168">
                  <c:v>4.1149682316270392E-2</c:v>
                </c:pt>
                <c:pt idx="169">
                  <c:v>4.1303026676986813E-2</c:v>
                </c:pt>
                <c:pt idx="170">
                  <c:v>4.1488310160816749E-2</c:v>
                </c:pt>
                <c:pt idx="171">
                  <c:v>4.1716171163829467E-2</c:v>
                </c:pt>
                <c:pt idx="172">
                  <c:v>4.1723591516075742E-2</c:v>
                </c:pt>
                <c:pt idx="173">
                  <c:v>4.1832116498451581E-2</c:v>
                </c:pt>
                <c:pt idx="174">
                  <c:v>4.1889741990122173E-2</c:v>
                </c:pt>
                <c:pt idx="175">
                  <c:v>4.2029879669115332E-2</c:v>
                </c:pt>
                <c:pt idx="176">
                  <c:v>4.2171322813620092E-2</c:v>
                </c:pt>
                <c:pt idx="177">
                  <c:v>4.2436148953455058E-2</c:v>
                </c:pt>
                <c:pt idx="178">
                  <c:v>4.2500232329948477E-2</c:v>
                </c:pt>
                <c:pt idx="179">
                  <c:v>4.2555971954587588E-2</c:v>
                </c:pt>
                <c:pt idx="180">
                  <c:v>4.271913122771144E-2</c:v>
                </c:pt>
                <c:pt idx="181">
                  <c:v>4.2870415429875151E-2</c:v>
                </c:pt>
                <c:pt idx="182">
                  <c:v>4.2907873837443079E-2</c:v>
                </c:pt>
                <c:pt idx="183">
                  <c:v>4.2996909815126987E-2</c:v>
                </c:pt>
                <c:pt idx="184">
                  <c:v>4.3098916993934387E-2</c:v>
                </c:pt>
                <c:pt idx="185">
                  <c:v>4.3136111919598312E-2</c:v>
                </c:pt>
                <c:pt idx="186">
                  <c:v>4.3248439740643949E-2</c:v>
                </c:pt>
                <c:pt idx="187">
                  <c:v>4.3276808278907217E-2</c:v>
                </c:pt>
                <c:pt idx="188">
                  <c:v>4.3492537520816957E-2</c:v>
                </c:pt>
                <c:pt idx="189">
                  <c:v>4.3608593568240019E-2</c:v>
                </c:pt>
                <c:pt idx="190">
                  <c:v>4.3774795385927039E-2</c:v>
                </c:pt>
                <c:pt idx="191">
                  <c:v>4.3776803040536993E-2</c:v>
                </c:pt>
                <c:pt idx="192">
                  <c:v>4.3878314180587588E-2</c:v>
                </c:pt>
                <c:pt idx="193">
                  <c:v>4.3885280493578198E-2</c:v>
                </c:pt>
                <c:pt idx="194">
                  <c:v>4.388616205593774E-2</c:v>
                </c:pt>
                <c:pt idx="195">
                  <c:v>4.4012222234287371E-2</c:v>
                </c:pt>
                <c:pt idx="196">
                  <c:v>4.4098616271375207E-2</c:v>
                </c:pt>
                <c:pt idx="197">
                  <c:v>4.4351484045069903E-2</c:v>
                </c:pt>
                <c:pt idx="198">
                  <c:v>4.4395109787562802E-2</c:v>
                </c:pt>
                <c:pt idx="199">
                  <c:v>4.4493435965881782E-2</c:v>
                </c:pt>
                <c:pt idx="200">
                  <c:v>4.4596211409149288E-2</c:v>
                </c:pt>
                <c:pt idx="201">
                  <c:v>4.4783657476810859E-2</c:v>
                </c:pt>
                <c:pt idx="202">
                  <c:v>4.4897843801242877E-2</c:v>
                </c:pt>
                <c:pt idx="203">
                  <c:v>4.5089912951791239E-2</c:v>
                </c:pt>
                <c:pt idx="204">
                  <c:v>4.5258163738708328E-2</c:v>
                </c:pt>
                <c:pt idx="205">
                  <c:v>4.5266875136681338E-2</c:v>
                </c:pt>
                <c:pt idx="206">
                  <c:v>4.5399952037426902E-2</c:v>
                </c:pt>
                <c:pt idx="207">
                  <c:v>4.5407969564822848E-2</c:v>
                </c:pt>
                <c:pt idx="208">
                  <c:v>4.5525627694422137E-2</c:v>
                </c:pt>
                <c:pt idx="209">
                  <c:v>4.5569048190628889E-2</c:v>
                </c:pt>
                <c:pt idx="210">
                  <c:v>4.5597885807124913E-2</c:v>
                </c:pt>
                <c:pt idx="211">
                  <c:v>4.5602994331510237E-2</c:v>
                </c:pt>
                <c:pt idx="212">
                  <c:v>4.5636961215666308E-2</c:v>
                </c:pt>
                <c:pt idx="213">
                  <c:v>4.5740391861130901E-2</c:v>
                </c:pt>
                <c:pt idx="214">
                  <c:v>4.5788210622386173E-2</c:v>
                </c:pt>
                <c:pt idx="215">
                  <c:v>4.5860694278215333E-2</c:v>
                </c:pt>
                <c:pt idx="216">
                  <c:v>4.5885548629172331E-2</c:v>
                </c:pt>
                <c:pt idx="217">
                  <c:v>4.6045973982533968E-2</c:v>
                </c:pt>
                <c:pt idx="218">
                  <c:v>4.6209227472129438E-2</c:v>
                </c:pt>
                <c:pt idx="219">
                  <c:v>4.6329981577811027E-2</c:v>
                </c:pt>
                <c:pt idx="220">
                  <c:v>4.6389034652598977E-2</c:v>
                </c:pt>
                <c:pt idx="221">
                  <c:v>4.6446008439906691E-2</c:v>
                </c:pt>
                <c:pt idx="222">
                  <c:v>4.6542264777302458E-2</c:v>
                </c:pt>
                <c:pt idx="223">
                  <c:v>4.6577185491617462E-2</c:v>
                </c:pt>
                <c:pt idx="224">
                  <c:v>4.668266907536308E-2</c:v>
                </c:pt>
                <c:pt idx="225">
                  <c:v>4.6962325070217241E-2</c:v>
                </c:pt>
                <c:pt idx="226">
                  <c:v>4.6964569152180828E-2</c:v>
                </c:pt>
                <c:pt idx="227">
                  <c:v>4.7017882980838463E-2</c:v>
                </c:pt>
                <c:pt idx="228">
                  <c:v>4.7039183355688872E-2</c:v>
                </c:pt>
                <c:pt idx="229">
                  <c:v>4.7040688158338277E-2</c:v>
                </c:pt>
                <c:pt idx="230">
                  <c:v>4.7044648601089763E-2</c:v>
                </c:pt>
                <c:pt idx="231">
                  <c:v>4.7133679303124967E-2</c:v>
                </c:pt>
                <c:pt idx="232">
                  <c:v>4.7230163234100918E-2</c:v>
                </c:pt>
                <c:pt idx="233">
                  <c:v>4.7372089966666288E-2</c:v>
                </c:pt>
                <c:pt idx="234">
                  <c:v>4.7567064077992889E-2</c:v>
                </c:pt>
                <c:pt idx="235">
                  <c:v>4.7760167346867673E-2</c:v>
                </c:pt>
                <c:pt idx="236">
                  <c:v>4.7767051739245593E-2</c:v>
                </c:pt>
                <c:pt idx="237">
                  <c:v>4.782476212444519E-2</c:v>
                </c:pt>
                <c:pt idx="238">
                  <c:v>4.7901208412733418E-2</c:v>
                </c:pt>
                <c:pt idx="239">
                  <c:v>4.8058679653107457E-2</c:v>
                </c:pt>
                <c:pt idx="240">
                  <c:v>4.8070782196672213E-2</c:v>
                </c:pt>
                <c:pt idx="241">
                  <c:v>4.8126525960219151E-2</c:v>
                </c:pt>
                <c:pt idx="242">
                  <c:v>4.8220949512116702E-2</c:v>
                </c:pt>
                <c:pt idx="243">
                  <c:v>4.8258862066985403E-2</c:v>
                </c:pt>
                <c:pt idx="244">
                  <c:v>4.827574501754852E-2</c:v>
                </c:pt>
                <c:pt idx="245">
                  <c:v>4.8309635353622718E-2</c:v>
                </c:pt>
                <c:pt idx="246">
                  <c:v>4.8396227704235358E-2</c:v>
                </c:pt>
                <c:pt idx="247">
                  <c:v>4.8526817256024722E-2</c:v>
                </c:pt>
                <c:pt idx="248">
                  <c:v>4.8645820808059743E-2</c:v>
                </c:pt>
                <c:pt idx="249">
                  <c:v>4.874953625420627E-2</c:v>
                </c:pt>
                <c:pt idx="250">
                  <c:v>4.8868495475101748E-2</c:v>
                </c:pt>
                <c:pt idx="251">
                  <c:v>4.8981692753517027E-2</c:v>
                </c:pt>
                <c:pt idx="252">
                  <c:v>4.898366962539899E-2</c:v>
                </c:pt>
                <c:pt idx="253">
                  <c:v>4.9106962846421687E-2</c:v>
                </c:pt>
                <c:pt idx="254">
                  <c:v>4.9262705213984383E-2</c:v>
                </c:pt>
                <c:pt idx="255">
                  <c:v>4.934048302357448E-2</c:v>
                </c:pt>
                <c:pt idx="256">
                  <c:v>4.9533936043890982E-2</c:v>
                </c:pt>
                <c:pt idx="257">
                  <c:v>4.9538387387966898E-2</c:v>
                </c:pt>
                <c:pt idx="258">
                  <c:v>4.9606312844237353E-2</c:v>
                </c:pt>
                <c:pt idx="259">
                  <c:v>4.9643024323664818E-2</c:v>
                </c:pt>
                <c:pt idx="260">
                  <c:v>4.9730690815629947E-2</c:v>
                </c:pt>
                <c:pt idx="261">
                  <c:v>4.9810034330454542E-2</c:v>
                </c:pt>
                <c:pt idx="262">
                  <c:v>5.001391315424137E-2</c:v>
                </c:pt>
                <c:pt idx="263">
                  <c:v>5.0086488766931191E-2</c:v>
                </c:pt>
                <c:pt idx="264">
                  <c:v>5.0226166724627007E-2</c:v>
                </c:pt>
              </c:numCache>
            </c:numRef>
          </c:xVal>
          <c:yVal>
            <c:numRef>
              <c:f>statistics!$M$2:$M$313</c:f>
              <c:numCache>
                <c:formatCode>General</c:formatCode>
                <c:ptCount val="312"/>
                <c:pt idx="0">
                  <c:v>1995.2084629999999</c:v>
                </c:pt>
                <c:pt idx="1">
                  <c:v>454.76170999999886</c:v>
                </c:pt>
                <c:pt idx="2">
                  <c:v>11.487600000000384</c:v>
                </c:pt>
                <c:pt idx="3">
                  <c:v>601.8826140000001</c:v>
                </c:pt>
                <c:pt idx="4">
                  <c:v>2218.7659580000009</c:v>
                </c:pt>
                <c:pt idx="5">
                  <c:v>466.24930999999924</c:v>
                </c:pt>
                <c:pt idx="6">
                  <c:v>1783.756617</c:v>
                </c:pt>
                <c:pt idx="7">
                  <c:v>192.53685500000029</c:v>
                </c:pt>
                <c:pt idx="8">
                  <c:v>2689.35779</c:v>
                </c:pt>
                <c:pt idx="9">
                  <c:v>2018.7566449999995</c:v>
                </c:pt>
                <c:pt idx="10">
                  <c:v>89.207889999999679</c:v>
                </c:pt>
                <c:pt idx="11">
                  <c:v>6842.4737889999997</c:v>
                </c:pt>
                <c:pt idx="12">
                  <c:v>1713.8299599999991</c:v>
                </c:pt>
                <c:pt idx="13">
                  <c:v>495.40113500000007</c:v>
                </c:pt>
                <c:pt idx="14">
                  <c:v>1294.3200889999998</c:v>
                </c:pt>
                <c:pt idx="15">
                  <c:v>439.32661100000041</c:v>
                </c:pt>
                <c:pt idx="16">
                  <c:v>546.93737499999952</c:v>
                </c:pt>
                <c:pt idx="17">
                  <c:v>1555.8818519999995</c:v>
                </c:pt>
                <c:pt idx="18">
                  <c:v>5870.269459000001</c:v>
                </c:pt>
                <c:pt idx="19">
                  <c:v>316.12899500000003</c:v>
                </c:pt>
                <c:pt idx="20">
                  <c:v>2600.1499000000003</c:v>
                </c:pt>
                <c:pt idx="21">
                  <c:v>10451.462943999999</c:v>
                </c:pt>
                <c:pt idx="22">
                  <c:v>219.8182799999995</c:v>
                </c:pt>
                <c:pt idx="23">
                  <c:v>6537.5766370000001</c:v>
                </c:pt>
                <c:pt idx="24">
                  <c:v>1095.3344900000011</c:v>
                </c:pt>
                <c:pt idx="25">
                  <c:v>4715.9295279999988</c:v>
                </c:pt>
                <c:pt idx="26">
                  <c:v>5267.1241300000002</c:v>
                </c:pt>
                <c:pt idx="27">
                  <c:v>2035.4461490000003</c:v>
                </c:pt>
                <c:pt idx="28">
                  <c:v>517.00624799999969</c:v>
                </c:pt>
                <c:pt idx="29">
                  <c:v>2007.2690449999991</c:v>
                </c:pt>
                <c:pt idx="30">
                  <c:v>4646.9090379999998</c:v>
                </c:pt>
                <c:pt idx="31">
                  <c:v>4096.645458</c:v>
                </c:pt>
                <c:pt idx="32">
                  <c:v>896.63712099999975</c:v>
                </c:pt>
                <c:pt idx="33">
                  <c:v>6050.0359849999995</c:v>
                </c:pt>
                <c:pt idx="34">
                  <c:v>182.76347200000055</c:v>
                </c:pt>
                <c:pt idx="35">
                  <c:v>5062.184346</c:v>
                </c:pt>
                <c:pt idx="36">
                  <c:v>15.127873000000363</c:v>
                </c:pt>
                <c:pt idx="37">
                  <c:v>1147.9581910000006</c:v>
                </c:pt>
                <c:pt idx="38">
                  <c:v>1193.1151100000006</c:v>
                </c:pt>
                <c:pt idx="39">
                  <c:v>2482.782369999999</c:v>
                </c:pt>
                <c:pt idx="40">
                  <c:v>118.41001499999948</c:v>
                </c:pt>
                <c:pt idx="41">
                  <c:v>6.1623460000000705</c:v>
                </c:pt>
                <c:pt idx="42">
                  <c:v>635.79842599999938</c:v>
                </c:pt>
                <c:pt idx="43">
                  <c:v>3158.7260619999988</c:v>
                </c:pt>
                <c:pt idx="44">
                  <c:v>1588.2614700000013</c:v>
                </c:pt>
                <c:pt idx="45">
                  <c:v>1005.0629899999994</c:v>
                </c:pt>
                <c:pt idx="46">
                  <c:v>1101.7832339999995</c:v>
                </c:pt>
                <c:pt idx="47">
                  <c:v>5550.5891489999995</c:v>
                </c:pt>
                <c:pt idx="48">
                  <c:v>1584.9321099999997</c:v>
                </c:pt>
                <c:pt idx="49">
                  <c:v>3746.1281640000007</c:v>
                </c:pt>
                <c:pt idx="50">
                  <c:v>7032.9777720000002</c:v>
                </c:pt>
                <c:pt idx="51">
                  <c:v>178.28849999999966</c:v>
                </c:pt>
                <c:pt idx="52">
                  <c:v>487.89284800000041</c:v>
                </c:pt>
                <c:pt idx="53">
                  <c:v>2359.8591899999992</c:v>
                </c:pt>
                <c:pt idx="54">
                  <c:v>8150.7390489999998</c:v>
                </c:pt>
                <c:pt idx="55">
                  <c:v>1552.5073350000002</c:v>
                </c:pt>
                <c:pt idx="56">
                  <c:v>896.72458099999949</c:v>
                </c:pt>
                <c:pt idx="57">
                  <c:v>972.20432999999866</c:v>
                </c:pt>
                <c:pt idx="58">
                  <c:v>509.14131999999881</c:v>
                </c:pt>
                <c:pt idx="59">
                  <c:v>1057.6627250000001</c:v>
                </c:pt>
                <c:pt idx="60">
                  <c:v>156.1943820000015</c:v>
                </c:pt>
                <c:pt idx="61">
                  <c:v>403.0562830000008</c:v>
                </c:pt>
                <c:pt idx="62">
                  <c:v>6662.8620960000007</c:v>
                </c:pt>
                <c:pt idx="63">
                  <c:v>2099.885612</c:v>
                </c:pt>
                <c:pt idx="64">
                  <c:v>4877.3563219999996</c:v>
                </c:pt>
                <c:pt idx="65">
                  <c:v>9200.8962879999999</c:v>
                </c:pt>
                <c:pt idx="66">
                  <c:v>3415.5717100000002</c:v>
                </c:pt>
                <c:pt idx="67">
                  <c:v>2548.984007</c:v>
                </c:pt>
                <c:pt idx="68">
                  <c:v>3307.1339660000012</c:v>
                </c:pt>
                <c:pt idx="69">
                  <c:v>1761.6278080000002</c:v>
                </c:pt>
                <c:pt idx="70">
                  <c:v>213.41125000000102</c:v>
                </c:pt>
                <c:pt idx="71">
                  <c:v>5152.8439069999995</c:v>
                </c:pt>
                <c:pt idx="72">
                  <c:v>1280.8003819999994</c:v>
                </c:pt>
                <c:pt idx="73">
                  <c:v>1103.907220000001</c:v>
                </c:pt>
                <c:pt idx="74">
                  <c:v>7584.0994190000001</c:v>
                </c:pt>
                <c:pt idx="75">
                  <c:v>2100.379296000001</c:v>
                </c:pt>
                <c:pt idx="76">
                  <c:v>337.79039600000033</c:v>
                </c:pt>
                <c:pt idx="77">
                  <c:v>1266.3682060000001</c:v>
                </c:pt>
                <c:pt idx="78">
                  <c:v>3555.6769299999996</c:v>
                </c:pt>
                <c:pt idx="79">
                  <c:v>1462.1130799999992</c:v>
                </c:pt>
                <c:pt idx="80">
                  <c:v>329.58305699999983</c:v>
                </c:pt>
                <c:pt idx="81">
                  <c:v>633.15063999999984</c:v>
                </c:pt>
                <c:pt idx="82">
                  <c:v>418.00638000000072</c:v>
                </c:pt>
                <c:pt idx="83">
                  <c:v>5498.9831249999997</c:v>
                </c:pt>
                <c:pt idx="84">
                  <c:v>1750.9197010000007</c:v>
                </c:pt>
                <c:pt idx="85">
                  <c:v>935.13166099999944</c:v>
                </c:pt>
                <c:pt idx="86">
                  <c:v>2460.9375840000002</c:v>
                </c:pt>
                <c:pt idx="87">
                  <c:v>3222.3419270000004</c:v>
                </c:pt>
                <c:pt idx="88">
                  <c:v>497.6071469999988</c:v>
                </c:pt>
                <c:pt idx="89">
                  <c:v>1604.4758099999999</c:v>
                </c:pt>
                <c:pt idx="90">
                  <c:v>238.46270000000004</c:v>
                </c:pt>
                <c:pt idx="91">
                  <c:v>379.69500499999958</c:v>
                </c:pt>
                <c:pt idx="92">
                  <c:v>2478.2116679999999</c:v>
                </c:pt>
                <c:pt idx="93">
                  <c:v>495.28495799999928</c:v>
                </c:pt>
                <c:pt idx="94">
                  <c:v>6107.027877999999</c:v>
                </c:pt>
                <c:pt idx="95">
                  <c:v>3643.3730628770118</c:v>
                </c:pt>
                <c:pt idx="96">
                  <c:v>223.41969000000063</c:v>
                </c:pt>
                <c:pt idx="97">
                  <c:v>5766.9008959999992</c:v>
                </c:pt>
                <c:pt idx="98">
                  <c:v>227.14890000000014</c:v>
                </c:pt>
                <c:pt idx="99">
                  <c:v>667.63534100000015</c:v>
                </c:pt>
                <c:pt idx="100">
                  <c:v>1391.2125559999995</c:v>
                </c:pt>
                <c:pt idx="101">
                  <c:v>177.290164</c:v>
                </c:pt>
                <c:pt idx="102">
                  <c:v>274.60094499999923</c:v>
                </c:pt>
                <c:pt idx="103">
                  <c:v>98.880428999999822</c:v>
                </c:pt>
                <c:pt idx="104">
                  <c:v>361.05197200000021</c:v>
                </c:pt>
                <c:pt idx="105">
                  <c:v>3819.292406999999</c:v>
                </c:pt>
                <c:pt idx="106">
                  <c:v>6654.5387879999998</c:v>
                </c:pt>
                <c:pt idx="107">
                  <c:v>165.71128000000135</c:v>
                </c:pt>
                <c:pt idx="108">
                  <c:v>2577.7663400000001</c:v>
                </c:pt>
                <c:pt idx="109">
                  <c:v>1809.0092800000002</c:v>
                </c:pt>
                <c:pt idx="110">
                  <c:v>587.18991500791526</c:v>
                </c:pt>
                <c:pt idx="111">
                  <c:v>335.98094600000059</c:v>
                </c:pt>
                <c:pt idx="112">
                  <c:v>5461.3812589999998</c:v>
                </c:pt>
                <c:pt idx="113">
                  <c:v>44.358878000000004</c:v>
                </c:pt>
                <c:pt idx="114">
                  <c:v>388.99890400000004</c:v>
                </c:pt>
                <c:pt idx="115">
                  <c:v>5635.3798430000006</c:v>
                </c:pt>
                <c:pt idx="116">
                  <c:v>4013.7558779999999</c:v>
                </c:pt>
                <c:pt idx="117">
                  <c:v>3251.1554999999989</c:v>
                </c:pt>
                <c:pt idx="118">
                  <c:v>1773.320717999999</c:v>
                </c:pt>
                <c:pt idx="119">
                  <c:v>677.18096700000024</c:v>
                </c:pt>
                <c:pt idx="120">
                  <c:v>3306.8015530000002</c:v>
                </c:pt>
                <c:pt idx="121">
                  <c:v>812.52613499999916</c:v>
                </c:pt>
                <c:pt idx="122">
                  <c:v>2883.6149189999996</c:v>
                </c:pt>
                <c:pt idx="123">
                  <c:v>2165.3194399999993</c:v>
                </c:pt>
                <c:pt idx="124">
                  <c:v>7264.7447100000009</c:v>
                </c:pt>
                <c:pt idx="125">
                  <c:v>238.86548000000039</c:v>
                </c:pt>
                <c:pt idx="126">
                  <c:v>1180.7084899999991</c:v>
                </c:pt>
                <c:pt idx="127">
                  <c:v>4527.336487999999</c:v>
                </c:pt>
                <c:pt idx="128">
                  <c:v>941.84300999999869</c:v>
                </c:pt>
                <c:pt idx="129">
                  <c:v>5246.7580870000002</c:v>
                </c:pt>
                <c:pt idx="130">
                  <c:v>3899.6151720000007</c:v>
                </c:pt>
                <c:pt idx="131">
                  <c:v>2106.846223999999</c:v>
                </c:pt>
                <c:pt idx="132">
                  <c:v>157.13655799999924</c:v>
                </c:pt>
                <c:pt idx="133">
                  <c:v>2028.9058410000007</c:v>
                </c:pt>
                <c:pt idx="134">
                  <c:v>2757.086906999999</c:v>
                </c:pt>
                <c:pt idx="135">
                  <c:v>517.38841099999991</c:v>
                </c:pt>
                <c:pt idx="136">
                  <c:v>8035.5888990000003</c:v>
                </c:pt>
                <c:pt idx="137">
                  <c:v>5375.1627650000009</c:v>
                </c:pt>
                <c:pt idx="138">
                  <c:v>6803.5584550000003</c:v>
                </c:pt>
                <c:pt idx="139">
                  <c:v>1535.7117089999992</c:v>
                </c:pt>
                <c:pt idx="140">
                  <c:v>5199.0826450000004</c:v>
                </c:pt>
                <c:pt idx="141">
                  <c:v>498.89246700000058</c:v>
                </c:pt>
                <c:pt idx="142">
                  <c:v>571.90312399999948</c:v>
                </c:pt>
                <c:pt idx="143">
                  <c:v>1337.9408770000009</c:v>
                </c:pt>
                <c:pt idx="144">
                  <c:v>514.61309700000129</c:v>
                </c:pt>
                <c:pt idx="145">
                  <c:v>1361.6912300000004</c:v>
                </c:pt>
                <c:pt idx="146">
                  <c:v>2311.6644899999992</c:v>
                </c:pt>
                <c:pt idx="147">
                  <c:v>4381.9551869999996</c:v>
                </c:pt>
                <c:pt idx="148">
                  <c:v>1225.0228700000007</c:v>
                </c:pt>
                <c:pt idx="149">
                  <c:v>1760.0677950000008</c:v>
                </c:pt>
                <c:pt idx="150">
                  <c:v>1813.0238360000003</c:v>
                </c:pt>
                <c:pt idx="151">
                  <c:v>2067.7396169999993</c:v>
                </c:pt>
                <c:pt idx="152">
                  <c:v>266.35673999999926</c:v>
                </c:pt>
                <c:pt idx="153">
                  <c:v>1587.3063009999987</c:v>
                </c:pt>
                <c:pt idx="154">
                  <c:v>3138.5791300000001</c:v>
                </c:pt>
                <c:pt idx="155">
                  <c:v>20.00122200000078</c:v>
                </c:pt>
                <c:pt idx="156">
                  <c:v>6104.9295000000002</c:v>
                </c:pt>
                <c:pt idx="157">
                  <c:v>2052.4351889999998</c:v>
                </c:pt>
                <c:pt idx="158">
                  <c:v>13.519707000000381</c:v>
                </c:pt>
                <c:pt idx="159">
                  <c:v>547.51091000000088</c:v>
                </c:pt>
                <c:pt idx="160">
                  <c:v>907.05140699999993</c:v>
                </c:pt>
                <c:pt idx="161">
                  <c:v>1984.75245</c:v>
                </c:pt>
                <c:pt idx="162">
                  <c:v>741.62563000000046</c:v>
                </c:pt>
                <c:pt idx="163">
                  <c:v>3712.7597839999999</c:v>
                </c:pt>
                <c:pt idx="164">
                  <c:v>398.59623300000021</c:v>
                </c:pt>
                <c:pt idx="165">
                  <c:v>2666.9742299999998</c:v>
                </c:pt>
                <c:pt idx="166">
                  <c:v>3504.7795999999998</c:v>
                </c:pt>
                <c:pt idx="167">
                  <c:v>1107.55429</c:v>
                </c:pt>
                <c:pt idx="168">
                  <c:v>1394.2442679999986</c:v>
                </c:pt>
                <c:pt idx="169">
                  <c:v>2282.6490840000006</c:v>
                </c:pt>
                <c:pt idx="170">
                  <c:v>703.8127370000002</c:v>
                </c:pt>
                <c:pt idx="171">
                  <c:v>2049.1248199999991</c:v>
                </c:pt>
                <c:pt idx="172">
                  <c:v>2017.6447949999992</c:v>
                </c:pt>
                <c:pt idx="173">
                  <c:v>2274.1401999999998</c:v>
                </c:pt>
                <c:pt idx="174">
                  <c:v>3793.265010000001</c:v>
                </c:pt>
                <c:pt idx="175">
                  <c:v>399.78639600000042</c:v>
                </c:pt>
                <c:pt idx="176">
                  <c:v>7595.2393620000003</c:v>
                </c:pt>
                <c:pt idx="177">
                  <c:v>1385.2424309999997</c:v>
                </c:pt>
                <c:pt idx="178">
                  <c:v>854.02267000000029</c:v>
                </c:pt>
                <c:pt idx="179">
                  <c:v>1371.5208599999987</c:v>
                </c:pt>
                <c:pt idx="180">
                  <c:v>562.26159000000007</c:v>
                </c:pt>
                <c:pt idx="181">
                  <c:v>2415.7404649999989</c:v>
                </c:pt>
                <c:pt idx="182">
                  <c:v>500.35011000000122</c:v>
                </c:pt>
                <c:pt idx="183">
                  <c:v>1845.4933700000001</c:v>
                </c:pt>
                <c:pt idx="184">
                  <c:v>969.37480700000015</c:v>
                </c:pt>
                <c:pt idx="185">
                  <c:v>1012.465110000001</c:v>
                </c:pt>
                <c:pt idx="186">
                  <c:v>6857.8535819999997</c:v>
                </c:pt>
                <c:pt idx="187">
                  <c:v>939.36458999999923</c:v>
                </c:pt>
                <c:pt idx="188">
                  <c:v>118.79217799999969</c:v>
                </c:pt>
                <c:pt idx="189">
                  <c:v>951.92742099999941</c:v>
                </c:pt>
                <c:pt idx="190">
                  <c:v>568.39752800000042</c:v>
                </c:pt>
                <c:pt idx="191">
                  <c:v>1622.9119490000003</c:v>
                </c:pt>
                <c:pt idx="192">
                  <c:v>5722.5420179999992</c:v>
                </c:pt>
                <c:pt idx="193">
                  <c:v>153.20004200000039</c:v>
                </c:pt>
                <c:pt idx="194">
                  <c:v>394.82287799999995</c:v>
                </c:pt>
                <c:pt idx="195">
                  <c:v>663.36813799999982</c:v>
                </c:pt>
                <c:pt idx="196">
                  <c:v>2256.0625890000001</c:v>
                </c:pt>
                <c:pt idx="197">
                  <c:v>6737.7861649999995</c:v>
                </c:pt>
                <c:pt idx="198">
                  <c:v>2174.4248539999999</c:v>
                </c:pt>
                <c:pt idx="199">
                  <c:v>1718.0403509999996</c:v>
                </c:pt>
                <c:pt idx="200">
                  <c:v>443.23797000000013</c:v>
                </c:pt>
                <c:pt idx="201">
                  <c:v>1419.1711899999991</c:v>
                </c:pt>
                <c:pt idx="202">
                  <c:v>523.78623700000026</c:v>
                </c:pt>
                <c:pt idx="203">
                  <c:v>7946.3810090000006</c:v>
                </c:pt>
                <c:pt idx="204">
                  <c:v>2600.6614559999998</c:v>
                </c:pt>
                <c:pt idx="205">
                  <c:v>480.70718000000124</c:v>
                </c:pt>
                <c:pt idx="206">
                  <c:v>213.16402900000048</c:v>
                </c:pt>
                <c:pt idx="207">
                  <c:v>155.38389800000004</c:v>
                </c:pt>
                <c:pt idx="208">
                  <c:v>2439.384039999999</c:v>
                </c:pt>
                <c:pt idx="209">
                  <c:v>1159.7124899999999</c:v>
                </c:pt>
                <c:pt idx="210">
                  <c:v>862.37953999999991</c:v>
                </c:pt>
                <c:pt idx="211">
                  <c:v>1150.1568879999995</c:v>
                </c:pt>
                <c:pt idx="212">
                  <c:v>2503.1783544326609</c:v>
                </c:pt>
                <c:pt idx="213">
                  <c:v>252.41780400000061</c:v>
                </c:pt>
                <c:pt idx="214">
                  <c:v>1860.508237</c:v>
                </c:pt>
                <c:pt idx="215">
                  <c:v>722.55256999999983</c:v>
                </c:pt>
                <c:pt idx="216">
                  <c:v>1664.9644390000003</c:v>
                </c:pt>
                <c:pt idx="217">
                  <c:v>2224.34328</c:v>
                </c:pt>
                <c:pt idx="218">
                  <c:v>251.71687999999995</c:v>
                </c:pt>
                <c:pt idx="219">
                  <c:v>4750.8431419999997</c:v>
                </c:pt>
                <c:pt idx="220">
                  <c:v>193.06203300000016</c:v>
                </c:pt>
                <c:pt idx="221">
                  <c:v>1156.9871700000003</c:v>
                </c:pt>
                <c:pt idx="222">
                  <c:v>811.77145999999993</c:v>
                </c:pt>
                <c:pt idx="223">
                  <c:v>1148.2799799999993</c:v>
                </c:pt>
                <c:pt idx="224">
                  <c:v>493.70330699999977</c:v>
                </c:pt>
                <c:pt idx="225">
                  <c:v>305.95853500000067</c:v>
                </c:pt>
                <c:pt idx="226">
                  <c:v>8276.1010619999997</c:v>
                </c:pt>
                <c:pt idx="227">
                  <c:v>3291.1360980000009</c:v>
                </c:pt>
                <c:pt idx="228">
                  <c:v>569.22714000000087</c:v>
                </c:pt>
                <c:pt idx="229">
                  <c:v>5746.5180060000002</c:v>
                </c:pt>
                <c:pt idx="230">
                  <c:v>1069.7250280000007</c:v>
                </c:pt>
                <c:pt idx="231">
                  <c:v>1308.5628089999991</c:v>
                </c:pt>
                <c:pt idx="232">
                  <c:v>3862.5754579999993</c:v>
                </c:pt>
                <c:pt idx="233">
                  <c:v>3669.1618799999997</c:v>
                </c:pt>
                <c:pt idx="234">
                  <c:v>8184.3638500000006</c:v>
                </c:pt>
                <c:pt idx="235">
                  <c:v>4152.8144850000008</c:v>
                </c:pt>
                <c:pt idx="236">
                  <c:v>3786.8076500000006</c:v>
                </c:pt>
                <c:pt idx="237">
                  <c:v>2072.9776900000015</c:v>
                </c:pt>
                <c:pt idx="238">
                  <c:v>2395.5018890000001</c:v>
                </c:pt>
                <c:pt idx="239">
                  <c:v>4357.4740389999988</c:v>
                </c:pt>
                <c:pt idx="240">
                  <c:v>1679.6907180000007</c:v>
                </c:pt>
                <c:pt idx="241">
                  <c:v>1471.4222259999997</c:v>
                </c:pt>
                <c:pt idx="242">
                  <c:v>3126.3543100000006</c:v>
                </c:pt>
                <c:pt idx="243">
                  <c:v>3477.6617828770104</c:v>
                </c:pt>
                <c:pt idx="244">
                  <c:v>530.82855900000141</c:v>
                </c:pt>
                <c:pt idx="245">
                  <c:v>783.05359700000099</c:v>
                </c:pt>
                <c:pt idx="246">
                  <c:v>546.22256899999957</c:v>
                </c:pt>
                <c:pt idx="247">
                  <c:v>169.53822000000036</c:v>
                </c:pt>
                <c:pt idx="248">
                  <c:v>1671.0109099999991</c:v>
                </c:pt>
                <c:pt idx="249">
                  <c:v>4853.8528160000005</c:v>
                </c:pt>
                <c:pt idx="250">
                  <c:v>881.92324000000008</c:v>
                </c:pt>
                <c:pt idx="251">
                  <c:v>2076.1115499999996</c:v>
                </c:pt>
                <c:pt idx="252">
                  <c:v>2900.7887499999997</c:v>
                </c:pt>
                <c:pt idx="253">
                  <c:v>7188.4672299999993</c:v>
                </c:pt>
                <c:pt idx="254">
                  <c:v>196.64317799999935</c:v>
                </c:pt>
                <c:pt idx="255">
                  <c:v>95.116688000000067</c:v>
                </c:pt>
                <c:pt idx="256">
                  <c:v>2769.1029460000009</c:v>
                </c:pt>
                <c:pt idx="257">
                  <c:v>3917.141235000001</c:v>
                </c:pt>
                <c:pt idx="258">
                  <c:v>4019.918224</c:v>
                </c:pt>
                <c:pt idx="259">
                  <c:v>980.86240700000053</c:v>
                </c:pt>
                <c:pt idx="260">
                  <c:v>6477.2486239999998</c:v>
                </c:pt>
                <c:pt idx="261">
                  <c:v>3385.2697090000001</c:v>
                </c:pt>
                <c:pt idx="262">
                  <c:v>114.00830200000019</c:v>
                </c:pt>
                <c:pt idx="263">
                  <c:v>1072.37014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D-4991-B563-B558C52B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59552"/>
        <c:axId val="1773562048"/>
      </c:scatterChart>
      <c:valAx>
        <c:axId val="177355955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73562048"/>
        <c:crosses val="autoZero"/>
        <c:crossBetween val="midCat"/>
      </c:valAx>
      <c:valAx>
        <c:axId val="17735620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735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מרחק אוקלידי לאחוז</a:t>
            </a:r>
            <a:r>
              <a:rPr lang="he-IL" baseline="0"/>
              <a:t> אבטלה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statistics!$Q$1</c:f>
              <c:strCache>
                <c:ptCount val="1"/>
                <c:pt idx="0">
                  <c:v>הפרש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statistics!$D$2:$D$313</c:f>
              <c:numCache>
                <c:formatCode>General</c:formatCode>
                <c:ptCount val="312"/>
                <c:pt idx="0">
                  <c:v>6.0447723695671914E-3</c:v>
                </c:pt>
                <c:pt idx="1">
                  <c:v>6.9543696802786452E-3</c:v>
                </c:pt>
                <c:pt idx="2">
                  <c:v>9.3050488687565595E-3</c:v>
                </c:pt>
                <c:pt idx="3">
                  <c:v>9.8948908533644485E-3</c:v>
                </c:pt>
                <c:pt idx="4">
                  <c:v>9.9995960418404872E-3</c:v>
                </c:pt>
                <c:pt idx="5">
                  <c:v>1.074726755970583E-2</c:v>
                </c:pt>
                <c:pt idx="6">
                  <c:v>1.102475346663165E-2</c:v>
                </c:pt>
                <c:pt idx="7">
                  <c:v>1.3391725659147209E-2</c:v>
                </c:pt>
                <c:pt idx="8">
                  <c:v>1.5303571903313429E-2</c:v>
                </c:pt>
                <c:pt idx="9">
                  <c:v>1.532534867466688E-2</c:v>
                </c:pt>
                <c:pt idx="10">
                  <c:v>1.5335420600674519E-2</c:v>
                </c:pt>
                <c:pt idx="11">
                  <c:v>1.5928059800245191E-2</c:v>
                </c:pt>
                <c:pt idx="12">
                  <c:v>1.635031803971513E-2</c:v>
                </c:pt>
                <c:pt idx="13">
                  <c:v>1.7026902390041228E-2</c:v>
                </c:pt>
                <c:pt idx="14">
                  <c:v>1.7915177252824412E-2</c:v>
                </c:pt>
                <c:pt idx="15">
                  <c:v>1.793193031995112E-2</c:v>
                </c:pt>
                <c:pt idx="16">
                  <c:v>1.819977262633168E-2</c:v>
                </c:pt>
                <c:pt idx="17">
                  <c:v>1.85182790777082E-2</c:v>
                </c:pt>
                <c:pt idx="18">
                  <c:v>1.953275569396342E-2</c:v>
                </c:pt>
                <c:pt idx="19">
                  <c:v>1.959514592954141E-2</c:v>
                </c:pt>
                <c:pt idx="20">
                  <c:v>2.0000136899508959E-2</c:v>
                </c:pt>
                <c:pt idx="21">
                  <c:v>2.020989700617333E-2</c:v>
                </c:pt>
                <c:pt idx="22">
                  <c:v>2.04073069624577E-2</c:v>
                </c:pt>
                <c:pt idx="23">
                  <c:v>2.0726769478141081E-2</c:v>
                </c:pt>
                <c:pt idx="24">
                  <c:v>2.1052645083221511E-2</c:v>
                </c:pt>
                <c:pt idx="25">
                  <c:v>2.1103433369949642E-2</c:v>
                </c:pt>
                <c:pt idx="26">
                  <c:v>2.1266507519578669E-2</c:v>
                </c:pt>
                <c:pt idx="27">
                  <c:v>2.1899555429278499E-2</c:v>
                </c:pt>
                <c:pt idx="28">
                  <c:v>2.202870820088821E-2</c:v>
                </c:pt>
                <c:pt idx="29">
                  <c:v>2.2312383154878889E-2</c:v>
                </c:pt>
                <c:pt idx="30">
                  <c:v>2.2510778297521659E-2</c:v>
                </c:pt>
                <c:pt idx="31">
                  <c:v>2.2517306699520279E-2</c:v>
                </c:pt>
                <c:pt idx="32">
                  <c:v>2.31659792152238E-2</c:v>
                </c:pt>
                <c:pt idx="33">
                  <c:v>2.324639380635498E-2</c:v>
                </c:pt>
                <c:pt idx="34">
                  <c:v>2.3278452183943921E-2</c:v>
                </c:pt>
                <c:pt idx="35">
                  <c:v>2.3904940284388321E-2</c:v>
                </c:pt>
                <c:pt idx="36">
                  <c:v>2.4125244724152319E-2</c:v>
                </c:pt>
                <c:pt idx="37">
                  <c:v>2.4371047823189902E-2</c:v>
                </c:pt>
                <c:pt idx="38">
                  <c:v>2.442407009489091E-2</c:v>
                </c:pt>
                <c:pt idx="39">
                  <c:v>2.4500808406458421E-2</c:v>
                </c:pt>
                <c:pt idx="40">
                  <c:v>2.4571107199312409E-2</c:v>
                </c:pt>
                <c:pt idx="41">
                  <c:v>2.4644542458729241E-2</c:v>
                </c:pt>
                <c:pt idx="42">
                  <c:v>2.4711923943714589E-2</c:v>
                </c:pt>
                <c:pt idx="43">
                  <c:v>2.4899747299321321E-2</c:v>
                </c:pt>
                <c:pt idx="44">
                  <c:v>2.5009558352757401E-2</c:v>
                </c:pt>
                <c:pt idx="45">
                  <c:v>2.5203477953056549E-2</c:v>
                </c:pt>
                <c:pt idx="46">
                  <c:v>2.52519195414911E-2</c:v>
                </c:pt>
                <c:pt idx="47">
                  <c:v>2.5258116517269759E-2</c:v>
                </c:pt>
                <c:pt idx="48">
                  <c:v>2.5306179482488238E-2</c:v>
                </c:pt>
                <c:pt idx="49">
                  <c:v>2.5323461236580379E-2</c:v>
                </c:pt>
                <c:pt idx="50">
                  <c:v>2.536719160648743E-2</c:v>
                </c:pt>
                <c:pt idx="51">
                  <c:v>2.57321176213707E-2</c:v>
                </c:pt>
                <c:pt idx="52">
                  <c:v>2.575017198000509E-2</c:v>
                </c:pt>
                <c:pt idx="53">
                  <c:v>2.5803580641454181E-2</c:v>
                </c:pt>
                <c:pt idx="54">
                  <c:v>2.5832175789101668E-2</c:v>
                </c:pt>
                <c:pt idx="55">
                  <c:v>2.5933672474217691E-2</c:v>
                </c:pt>
                <c:pt idx="56">
                  <c:v>2.5961433338706881E-2</c:v>
                </c:pt>
                <c:pt idx="57">
                  <c:v>2.5983665368845062E-2</c:v>
                </c:pt>
                <c:pt idx="58">
                  <c:v>2.6166529228771371E-2</c:v>
                </c:pt>
                <c:pt idx="59">
                  <c:v>2.6916508192007148E-2</c:v>
                </c:pt>
                <c:pt idx="60">
                  <c:v>2.6928920154359479E-2</c:v>
                </c:pt>
                <c:pt idx="61">
                  <c:v>2.7185788217376029E-2</c:v>
                </c:pt>
                <c:pt idx="62">
                  <c:v>2.73939656311421E-2</c:v>
                </c:pt>
                <c:pt idx="63">
                  <c:v>2.7470971096775199E-2</c:v>
                </c:pt>
                <c:pt idx="64">
                  <c:v>2.7517142384335759E-2</c:v>
                </c:pt>
                <c:pt idx="65">
                  <c:v>2.7655454597601919E-2</c:v>
                </c:pt>
                <c:pt idx="66">
                  <c:v>2.7725057565317811E-2</c:v>
                </c:pt>
                <c:pt idx="67">
                  <c:v>2.7738291836376772E-2</c:v>
                </c:pt>
                <c:pt idx="68">
                  <c:v>2.830574295439919E-2</c:v>
                </c:pt>
                <c:pt idx="69">
                  <c:v>2.8378258790842541E-2</c:v>
                </c:pt>
                <c:pt idx="70">
                  <c:v>2.839360922813185E-2</c:v>
                </c:pt>
                <c:pt idx="71">
                  <c:v>2.8497863946793961E-2</c:v>
                </c:pt>
                <c:pt idx="72">
                  <c:v>2.9023269164582761E-2</c:v>
                </c:pt>
                <c:pt idx="73">
                  <c:v>2.922728911479339E-2</c:v>
                </c:pt>
                <c:pt idx="74">
                  <c:v>2.9279712447355569E-2</c:v>
                </c:pt>
                <c:pt idx="75">
                  <c:v>2.9309838478743931E-2</c:v>
                </c:pt>
                <c:pt idx="76">
                  <c:v>2.9376397277408539E-2</c:v>
                </c:pt>
                <c:pt idx="77">
                  <c:v>2.9733732981246749E-2</c:v>
                </c:pt>
                <c:pt idx="78">
                  <c:v>3.0096594871845302E-2</c:v>
                </c:pt>
                <c:pt idx="79">
                  <c:v>3.0113635495750819E-2</c:v>
                </c:pt>
                <c:pt idx="80">
                  <c:v>3.012281477551168E-2</c:v>
                </c:pt>
                <c:pt idx="81">
                  <c:v>3.0270906709247331E-2</c:v>
                </c:pt>
                <c:pt idx="82">
                  <c:v>3.0766854974143991E-2</c:v>
                </c:pt>
                <c:pt idx="83">
                  <c:v>3.1032032224783231E-2</c:v>
                </c:pt>
                <c:pt idx="84">
                  <c:v>3.1117734011331478E-2</c:v>
                </c:pt>
                <c:pt idx="85">
                  <c:v>3.1271515553291412E-2</c:v>
                </c:pt>
                <c:pt idx="86">
                  <c:v>3.1276473346588431E-2</c:v>
                </c:pt>
                <c:pt idx="87">
                  <c:v>3.1322749320579192E-2</c:v>
                </c:pt>
                <c:pt idx="88">
                  <c:v>3.1531208447025769E-2</c:v>
                </c:pt>
                <c:pt idx="89">
                  <c:v>3.1642001176917199E-2</c:v>
                </c:pt>
                <c:pt idx="90">
                  <c:v>3.1696135853445967E-2</c:v>
                </c:pt>
                <c:pt idx="91">
                  <c:v>3.1917636268994701E-2</c:v>
                </c:pt>
                <c:pt idx="92">
                  <c:v>3.2059212768872428E-2</c:v>
                </c:pt>
                <c:pt idx="93">
                  <c:v>3.244084969602376E-2</c:v>
                </c:pt>
                <c:pt idx="94">
                  <c:v>3.2619142309386492E-2</c:v>
                </c:pt>
                <c:pt idx="95">
                  <c:v>3.2787645554385958E-2</c:v>
                </c:pt>
                <c:pt idx="96">
                  <c:v>3.294224867385067E-2</c:v>
                </c:pt>
                <c:pt idx="97">
                  <c:v>3.304685544692372E-2</c:v>
                </c:pt>
                <c:pt idx="98">
                  <c:v>3.3263187717661249E-2</c:v>
                </c:pt>
                <c:pt idx="99">
                  <c:v>3.3601290644863772E-2</c:v>
                </c:pt>
                <c:pt idx="100">
                  <c:v>3.3761980999342613E-2</c:v>
                </c:pt>
                <c:pt idx="101">
                  <c:v>3.3874863896405372E-2</c:v>
                </c:pt>
                <c:pt idx="102">
                  <c:v>3.3937229483270763E-2</c:v>
                </c:pt>
                <c:pt idx="103">
                  <c:v>3.4011669820809887E-2</c:v>
                </c:pt>
                <c:pt idx="104">
                  <c:v>3.416024464198323E-2</c:v>
                </c:pt>
                <c:pt idx="105">
                  <c:v>3.4562384828016463E-2</c:v>
                </c:pt>
                <c:pt idx="106">
                  <c:v>3.4705840617971717E-2</c:v>
                </c:pt>
                <c:pt idx="107">
                  <c:v>3.4793723931192899E-2</c:v>
                </c:pt>
                <c:pt idx="108">
                  <c:v>3.4856527008292663E-2</c:v>
                </c:pt>
                <c:pt idx="109">
                  <c:v>3.4859015505318121E-2</c:v>
                </c:pt>
                <c:pt idx="110">
                  <c:v>3.5058496789364638E-2</c:v>
                </c:pt>
                <c:pt idx="111">
                  <c:v>3.5099785640366608E-2</c:v>
                </c:pt>
                <c:pt idx="112">
                  <c:v>3.5110336156173483E-2</c:v>
                </c:pt>
                <c:pt idx="113">
                  <c:v>3.5324813375301772E-2</c:v>
                </c:pt>
                <c:pt idx="114">
                  <c:v>3.5339131834264091E-2</c:v>
                </c:pt>
                <c:pt idx="115">
                  <c:v>3.542348900093923E-2</c:v>
                </c:pt>
                <c:pt idx="116">
                  <c:v>3.5939697898007557E-2</c:v>
                </c:pt>
                <c:pt idx="117">
                  <c:v>3.594870471394266E-2</c:v>
                </c:pt>
                <c:pt idx="118">
                  <c:v>3.597364303889504E-2</c:v>
                </c:pt>
                <c:pt idx="119">
                  <c:v>3.5981479485983132E-2</c:v>
                </c:pt>
                <c:pt idx="120">
                  <c:v>3.6181498172408982E-2</c:v>
                </c:pt>
                <c:pt idx="121">
                  <c:v>3.6340345237766622E-2</c:v>
                </c:pt>
                <c:pt idx="122">
                  <c:v>3.6443863813803157E-2</c:v>
                </c:pt>
                <c:pt idx="123">
                  <c:v>3.667246991955956E-2</c:v>
                </c:pt>
                <c:pt idx="124">
                  <c:v>3.6810918950771522E-2</c:v>
                </c:pt>
                <c:pt idx="125">
                  <c:v>3.6876876928498302E-2</c:v>
                </c:pt>
                <c:pt idx="126">
                  <c:v>3.6882632897344537E-2</c:v>
                </c:pt>
                <c:pt idx="127">
                  <c:v>3.6901709302545917E-2</c:v>
                </c:pt>
                <c:pt idx="128">
                  <c:v>3.7013581126933683E-2</c:v>
                </c:pt>
                <c:pt idx="129">
                  <c:v>3.7206587494687901E-2</c:v>
                </c:pt>
                <c:pt idx="130">
                  <c:v>3.7410613860906647E-2</c:v>
                </c:pt>
                <c:pt idx="131">
                  <c:v>3.7418469717509777E-2</c:v>
                </c:pt>
                <c:pt idx="132">
                  <c:v>3.746837435758503E-2</c:v>
                </c:pt>
                <c:pt idx="133">
                  <c:v>3.7678909883382371E-2</c:v>
                </c:pt>
                <c:pt idx="134">
                  <c:v>3.7842349865326363E-2</c:v>
                </c:pt>
                <c:pt idx="135">
                  <c:v>3.7964876425452501E-2</c:v>
                </c:pt>
                <c:pt idx="136">
                  <c:v>3.8244165372000323E-2</c:v>
                </c:pt>
                <c:pt idx="137">
                  <c:v>3.8326364268998103E-2</c:v>
                </c:pt>
                <c:pt idx="138">
                  <c:v>3.8391799645230408E-2</c:v>
                </c:pt>
                <c:pt idx="139">
                  <c:v>3.8502970060121468E-2</c:v>
                </c:pt>
                <c:pt idx="140">
                  <c:v>3.8512480804017889E-2</c:v>
                </c:pt>
                <c:pt idx="141">
                  <c:v>3.8537317458280811E-2</c:v>
                </c:pt>
                <c:pt idx="142">
                  <c:v>3.8711667112770867E-2</c:v>
                </c:pt>
                <c:pt idx="143">
                  <c:v>3.8894028869482511E-2</c:v>
                </c:pt>
                <c:pt idx="144">
                  <c:v>3.8900977571268272E-2</c:v>
                </c:pt>
                <c:pt idx="145">
                  <c:v>3.9079997069091453E-2</c:v>
                </c:pt>
                <c:pt idx="146">
                  <c:v>3.9141023236497298E-2</c:v>
                </c:pt>
                <c:pt idx="147">
                  <c:v>3.9390812253620108E-2</c:v>
                </c:pt>
                <c:pt idx="148">
                  <c:v>3.9397197679527533E-2</c:v>
                </c:pt>
                <c:pt idx="149">
                  <c:v>3.9452573396432017E-2</c:v>
                </c:pt>
                <c:pt idx="150">
                  <c:v>3.9453895042192023E-2</c:v>
                </c:pt>
                <c:pt idx="151">
                  <c:v>3.9656048983731408E-2</c:v>
                </c:pt>
                <c:pt idx="152">
                  <c:v>3.9830685265511451E-2</c:v>
                </c:pt>
                <c:pt idx="153">
                  <c:v>3.9834052245911973E-2</c:v>
                </c:pt>
                <c:pt idx="154">
                  <c:v>3.9925142827545272E-2</c:v>
                </c:pt>
                <c:pt idx="155">
                  <c:v>3.9961189280727338E-2</c:v>
                </c:pt>
                <c:pt idx="156">
                  <c:v>4.0045451177384443E-2</c:v>
                </c:pt>
                <c:pt idx="157">
                  <c:v>4.0203542463944038E-2</c:v>
                </c:pt>
                <c:pt idx="158">
                  <c:v>4.0277461253165787E-2</c:v>
                </c:pt>
                <c:pt idx="159">
                  <c:v>4.0403406589053753E-2</c:v>
                </c:pt>
                <c:pt idx="160">
                  <c:v>4.0492910700519857E-2</c:v>
                </c:pt>
                <c:pt idx="161">
                  <c:v>4.0575624074068131E-2</c:v>
                </c:pt>
                <c:pt idx="162">
                  <c:v>4.0659037789892251E-2</c:v>
                </c:pt>
                <c:pt idx="163">
                  <c:v>4.0771817778952002E-2</c:v>
                </c:pt>
                <c:pt idx="164">
                  <c:v>4.0830064633797562E-2</c:v>
                </c:pt>
                <c:pt idx="165">
                  <c:v>4.0976332823703401E-2</c:v>
                </c:pt>
                <c:pt idx="166">
                  <c:v>4.1070633060613079E-2</c:v>
                </c:pt>
                <c:pt idx="167">
                  <c:v>4.1133808946409792E-2</c:v>
                </c:pt>
                <c:pt idx="168">
                  <c:v>4.1149682316270392E-2</c:v>
                </c:pt>
                <c:pt idx="169">
                  <c:v>4.1303026676986813E-2</c:v>
                </c:pt>
                <c:pt idx="170">
                  <c:v>4.1488310160816749E-2</c:v>
                </c:pt>
                <c:pt idx="171">
                  <c:v>4.1716171163829467E-2</c:v>
                </c:pt>
                <c:pt idx="172">
                  <c:v>4.1723591516075742E-2</c:v>
                </c:pt>
                <c:pt idx="173">
                  <c:v>4.1832116498451581E-2</c:v>
                </c:pt>
                <c:pt idx="174">
                  <c:v>4.1889741990122173E-2</c:v>
                </c:pt>
                <c:pt idx="175">
                  <c:v>4.2029879669115332E-2</c:v>
                </c:pt>
                <c:pt idx="176">
                  <c:v>4.2171322813620092E-2</c:v>
                </c:pt>
                <c:pt idx="177">
                  <c:v>4.2436148953455058E-2</c:v>
                </c:pt>
                <c:pt idx="178">
                  <c:v>4.2500232329948477E-2</c:v>
                </c:pt>
                <c:pt idx="179">
                  <c:v>4.2555971954587588E-2</c:v>
                </c:pt>
                <c:pt idx="180">
                  <c:v>4.271913122771144E-2</c:v>
                </c:pt>
                <c:pt idx="181">
                  <c:v>4.2870415429875151E-2</c:v>
                </c:pt>
                <c:pt idx="182">
                  <c:v>4.2907873837443079E-2</c:v>
                </c:pt>
                <c:pt idx="183">
                  <c:v>4.2996909815126987E-2</c:v>
                </c:pt>
                <c:pt idx="184">
                  <c:v>4.3098916993934387E-2</c:v>
                </c:pt>
                <c:pt idx="185">
                  <c:v>4.3136111919598312E-2</c:v>
                </c:pt>
                <c:pt idx="186">
                  <c:v>4.3248439740643949E-2</c:v>
                </c:pt>
                <c:pt idx="187">
                  <c:v>4.3276808278907217E-2</c:v>
                </c:pt>
                <c:pt idx="188">
                  <c:v>4.3492537520816957E-2</c:v>
                </c:pt>
                <c:pt idx="189">
                  <c:v>4.3608593568240019E-2</c:v>
                </c:pt>
                <c:pt idx="190">
                  <c:v>4.3774795385927039E-2</c:v>
                </c:pt>
                <c:pt idx="191">
                  <c:v>4.3776803040536993E-2</c:v>
                </c:pt>
                <c:pt idx="192">
                  <c:v>4.3878314180587588E-2</c:v>
                </c:pt>
                <c:pt idx="193">
                  <c:v>4.3885280493578198E-2</c:v>
                </c:pt>
                <c:pt idx="194">
                  <c:v>4.388616205593774E-2</c:v>
                </c:pt>
                <c:pt idx="195">
                  <c:v>4.4012222234287371E-2</c:v>
                </c:pt>
                <c:pt idx="196">
                  <c:v>4.4098616271375207E-2</c:v>
                </c:pt>
                <c:pt idx="197">
                  <c:v>4.4351484045069903E-2</c:v>
                </c:pt>
                <c:pt idx="198">
                  <c:v>4.4395109787562802E-2</c:v>
                </c:pt>
                <c:pt idx="199">
                  <c:v>4.4493435965881782E-2</c:v>
                </c:pt>
                <c:pt idx="200">
                  <c:v>4.4596211409149288E-2</c:v>
                </c:pt>
                <c:pt idx="201">
                  <c:v>4.4783657476810859E-2</c:v>
                </c:pt>
                <c:pt idx="202">
                  <c:v>4.4897843801242877E-2</c:v>
                </c:pt>
                <c:pt idx="203">
                  <c:v>4.5089912951791239E-2</c:v>
                </c:pt>
                <c:pt idx="204">
                  <c:v>4.5258163738708328E-2</c:v>
                </c:pt>
                <c:pt idx="205">
                  <c:v>4.5266875136681338E-2</c:v>
                </c:pt>
                <c:pt idx="206">
                  <c:v>4.5399952037426902E-2</c:v>
                </c:pt>
                <c:pt idx="207">
                  <c:v>4.5407969564822848E-2</c:v>
                </c:pt>
                <c:pt idx="208">
                  <c:v>4.5525627694422137E-2</c:v>
                </c:pt>
                <c:pt idx="209">
                  <c:v>4.5569048190628889E-2</c:v>
                </c:pt>
                <c:pt idx="210">
                  <c:v>4.5597885807124913E-2</c:v>
                </c:pt>
                <c:pt idx="211">
                  <c:v>4.5602994331510237E-2</c:v>
                </c:pt>
                <c:pt idx="212">
                  <c:v>4.5636961215666308E-2</c:v>
                </c:pt>
                <c:pt idx="213">
                  <c:v>4.5740391861130901E-2</c:v>
                </c:pt>
                <c:pt idx="214">
                  <c:v>4.5788210622386173E-2</c:v>
                </c:pt>
                <c:pt idx="215">
                  <c:v>4.5860694278215333E-2</c:v>
                </c:pt>
                <c:pt idx="216">
                  <c:v>4.5885548629172331E-2</c:v>
                </c:pt>
                <c:pt idx="217">
                  <c:v>4.6045973982533968E-2</c:v>
                </c:pt>
                <c:pt idx="218">
                  <c:v>4.6209227472129438E-2</c:v>
                </c:pt>
                <c:pt idx="219">
                  <c:v>4.6329981577811027E-2</c:v>
                </c:pt>
                <c:pt idx="220">
                  <c:v>4.6389034652598977E-2</c:v>
                </c:pt>
                <c:pt idx="221">
                  <c:v>4.6446008439906691E-2</c:v>
                </c:pt>
                <c:pt idx="222">
                  <c:v>4.6542264777302458E-2</c:v>
                </c:pt>
                <c:pt idx="223">
                  <c:v>4.6577185491617462E-2</c:v>
                </c:pt>
                <c:pt idx="224">
                  <c:v>4.668266907536308E-2</c:v>
                </c:pt>
                <c:pt idx="225">
                  <c:v>4.6962325070217241E-2</c:v>
                </c:pt>
                <c:pt idx="226">
                  <c:v>4.6964569152180828E-2</c:v>
                </c:pt>
                <c:pt idx="227">
                  <c:v>4.7017882980838463E-2</c:v>
                </c:pt>
                <c:pt idx="228">
                  <c:v>4.7039183355688872E-2</c:v>
                </c:pt>
                <c:pt idx="229">
                  <c:v>4.7040688158338277E-2</c:v>
                </c:pt>
                <c:pt idx="230">
                  <c:v>4.7044648601089763E-2</c:v>
                </c:pt>
                <c:pt idx="231">
                  <c:v>4.7133679303124967E-2</c:v>
                </c:pt>
                <c:pt idx="232">
                  <c:v>4.7230163234100918E-2</c:v>
                </c:pt>
                <c:pt idx="233">
                  <c:v>4.7372089966666288E-2</c:v>
                </c:pt>
                <c:pt idx="234">
                  <c:v>4.7567064077992889E-2</c:v>
                </c:pt>
                <c:pt idx="235">
                  <c:v>4.7760167346867673E-2</c:v>
                </c:pt>
                <c:pt idx="236">
                  <c:v>4.7767051739245593E-2</c:v>
                </c:pt>
                <c:pt idx="237">
                  <c:v>4.782476212444519E-2</c:v>
                </c:pt>
                <c:pt idx="238">
                  <c:v>4.7901208412733418E-2</c:v>
                </c:pt>
                <c:pt idx="239">
                  <c:v>4.8058679653107457E-2</c:v>
                </c:pt>
                <c:pt idx="240">
                  <c:v>4.8070782196672213E-2</c:v>
                </c:pt>
                <c:pt idx="241">
                  <c:v>4.8126525960219151E-2</c:v>
                </c:pt>
                <c:pt idx="242">
                  <c:v>4.8220949512116702E-2</c:v>
                </c:pt>
                <c:pt idx="243">
                  <c:v>4.8258862066985403E-2</c:v>
                </c:pt>
                <c:pt idx="244">
                  <c:v>4.827574501754852E-2</c:v>
                </c:pt>
                <c:pt idx="245">
                  <c:v>4.8309635353622718E-2</c:v>
                </c:pt>
                <c:pt idx="246">
                  <c:v>4.8396227704235358E-2</c:v>
                </c:pt>
                <c:pt idx="247">
                  <c:v>4.8526817256024722E-2</c:v>
                </c:pt>
                <c:pt idx="248">
                  <c:v>4.8645820808059743E-2</c:v>
                </c:pt>
                <c:pt idx="249">
                  <c:v>4.874953625420627E-2</c:v>
                </c:pt>
                <c:pt idx="250">
                  <c:v>4.8868495475101748E-2</c:v>
                </c:pt>
                <c:pt idx="251">
                  <c:v>4.8981692753517027E-2</c:v>
                </c:pt>
                <c:pt idx="252">
                  <c:v>4.898366962539899E-2</c:v>
                </c:pt>
                <c:pt idx="253">
                  <c:v>4.9106962846421687E-2</c:v>
                </c:pt>
                <c:pt idx="254">
                  <c:v>4.9262705213984383E-2</c:v>
                </c:pt>
                <c:pt idx="255">
                  <c:v>4.934048302357448E-2</c:v>
                </c:pt>
                <c:pt idx="256">
                  <c:v>4.9533936043890982E-2</c:v>
                </c:pt>
                <c:pt idx="257">
                  <c:v>4.9538387387966898E-2</c:v>
                </c:pt>
                <c:pt idx="258">
                  <c:v>4.9606312844237353E-2</c:v>
                </c:pt>
                <c:pt idx="259">
                  <c:v>4.9643024323664818E-2</c:v>
                </c:pt>
                <c:pt idx="260">
                  <c:v>4.9730690815629947E-2</c:v>
                </c:pt>
                <c:pt idx="261">
                  <c:v>4.9810034330454542E-2</c:v>
                </c:pt>
                <c:pt idx="262">
                  <c:v>5.001391315424137E-2</c:v>
                </c:pt>
                <c:pt idx="263">
                  <c:v>5.0086488766931191E-2</c:v>
                </c:pt>
                <c:pt idx="264">
                  <c:v>5.0226166724627007E-2</c:v>
                </c:pt>
              </c:numCache>
            </c:numRef>
          </c:xVal>
          <c:yVal>
            <c:numRef>
              <c:f>statistics!$Q$2:$Q$313</c:f>
              <c:numCache>
                <c:formatCode>General</c:formatCode>
                <c:ptCount val="312"/>
                <c:pt idx="0">
                  <c:v>4.5912646601773694</c:v>
                </c:pt>
                <c:pt idx="1">
                  <c:v>58.57236715624741</c:v>
                </c:pt>
                <c:pt idx="2">
                  <c:v>58.784538906121526</c:v>
                </c:pt>
                <c:pt idx="3">
                  <c:v>0.25561528507206788</c:v>
                </c:pt>
                <c:pt idx="4">
                  <c:v>5.1102039709692555</c:v>
                </c:pt>
                <c:pt idx="5">
                  <c:v>0.21217174987412335</c:v>
                </c:pt>
                <c:pt idx="6">
                  <c:v>8.2782324665581335</c:v>
                </c:pt>
                <c:pt idx="7">
                  <c:v>6.3154872029796962</c:v>
                </c:pt>
                <c:pt idx="8">
                  <c:v>2.8217569451752063</c:v>
                </c:pt>
                <c:pt idx="9">
                  <c:v>0.17803581505757649</c:v>
                </c:pt>
                <c:pt idx="10">
                  <c:v>1.3015681649046229</c:v>
                </c:pt>
                <c:pt idx="11">
                  <c:v>4.7078590957868123</c:v>
                </c:pt>
                <c:pt idx="12">
                  <c:v>1.3009877959874458</c:v>
                </c:pt>
                <c:pt idx="13">
                  <c:v>1.5080249319871903</c:v>
                </c:pt>
                <c:pt idx="14">
                  <c:v>2.0368741905693923</c:v>
                </c:pt>
                <c:pt idx="15">
                  <c:v>2.8674569489185657</c:v>
                </c:pt>
                <c:pt idx="16">
                  <c:v>4.3463117707103365</c:v>
                </c:pt>
                <c:pt idx="17">
                  <c:v>7.4587216090959352</c:v>
                </c:pt>
                <c:pt idx="18">
                  <c:v>0.88617398163848904</c:v>
                </c:pt>
                <c:pt idx="19">
                  <c:v>3.9807144279300317</c:v>
                </c:pt>
                <c:pt idx="20">
                  <c:v>1.5201887802705834</c:v>
                </c:pt>
                <c:pt idx="21">
                  <c:v>4.5710361937732547</c:v>
                </c:pt>
                <c:pt idx="22">
                  <c:v>0.16385328085687334</c:v>
                </c:pt>
                <c:pt idx="23">
                  <c:v>6.0579221210904244</c:v>
                </c:pt>
                <c:pt idx="24">
                  <c:v>8.4490191793010698</c:v>
                </c:pt>
                <c:pt idx="25">
                  <c:v>4.5871880984592508</c:v>
                </c:pt>
                <c:pt idx="26">
                  <c:v>8.1565111320846455</c:v>
                </c:pt>
                <c:pt idx="27">
                  <c:v>2.9250424804900561</c:v>
                </c:pt>
                <c:pt idx="28">
                  <c:v>1.2195542839079145</c:v>
                </c:pt>
                <c:pt idx="29">
                  <c:v>58.962574721179109</c:v>
                </c:pt>
                <c:pt idx="30">
                  <c:v>4.4733439763180662</c:v>
                </c:pt>
                <c:pt idx="31">
                  <c:v>6.7303245913336944</c:v>
                </c:pt>
                <c:pt idx="32">
                  <c:v>3.4909331251789659</c:v>
                </c:pt>
                <c:pt idx="33">
                  <c:v>1.9525165355563416</c:v>
                </c:pt>
                <c:pt idx="34">
                  <c:v>0.12871711206662795</c:v>
                </c:pt>
                <c:pt idx="35">
                  <c:v>1.4809875056417496</c:v>
                </c:pt>
                <c:pt idx="36">
                  <c:v>3.1196792993770437</c:v>
                </c:pt>
                <c:pt idx="37">
                  <c:v>1.3324341629415315</c:v>
                </c:pt>
                <c:pt idx="38">
                  <c:v>0.41074057621019477</c:v>
                </c:pt>
                <c:pt idx="39">
                  <c:v>3.7530403093128513</c:v>
                </c:pt>
                <c:pt idx="40">
                  <c:v>9.5952964788263237</c:v>
                </c:pt>
                <c:pt idx="41">
                  <c:v>0.56482057171788824</c:v>
                </c:pt>
                <c:pt idx="42">
                  <c:v>6.945798303616602</c:v>
                </c:pt>
                <c:pt idx="43">
                  <c:v>0.75937565758028214</c:v>
                </c:pt>
                <c:pt idx="44">
                  <c:v>1.8336059087289662</c:v>
                </c:pt>
                <c:pt idx="45">
                  <c:v>1.2238549268500662</c:v>
                </c:pt>
                <c:pt idx="46">
                  <c:v>8.3523613935490886</c:v>
                </c:pt>
                <c:pt idx="47">
                  <c:v>8.4321226097543942</c:v>
                </c:pt>
                <c:pt idx="48">
                  <c:v>1.9341202113029219</c:v>
                </c:pt>
                <c:pt idx="49">
                  <c:v>0.52505645289150493</c:v>
                </c:pt>
                <c:pt idx="50">
                  <c:v>4.549897189103234</c:v>
                </c:pt>
                <c:pt idx="51">
                  <c:v>0.40096998864891731</c:v>
                </c:pt>
                <c:pt idx="52">
                  <c:v>3.0868305073369129E-2</c:v>
                </c:pt>
                <c:pt idx="53">
                  <c:v>0.4608767626856789</c:v>
                </c:pt>
                <c:pt idx="54">
                  <c:v>9.9523113900249776</c:v>
                </c:pt>
                <c:pt idx="55">
                  <c:v>0.39020756493169984</c:v>
                </c:pt>
                <c:pt idx="56">
                  <c:v>4.7738450326577393</c:v>
                </c:pt>
                <c:pt idx="57">
                  <c:v>3.8216851141483232</c:v>
                </c:pt>
                <c:pt idx="58">
                  <c:v>7.1358167192571447</c:v>
                </c:pt>
                <c:pt idx="59">
                  <c:v>0.56912786009615246</c:v>
                </c:pt>
                <c:pt idx="60">
                  <c:v>0.452457763413328</c:v>
                </c:pt>
                <c:pt idx="61">
                  <c:v>0.70705491732632098</c:v>
                </c:pt>
                <c:pt idx="62">
                  <c:v>5.1597476972911238</c:v>
                </c:pt>
                <c:pt idx="63">
                  <c:v>4.2975180386281018</c:v>
                </c:pt>
                <c:pt idx="64">
                  <c:v>4.2115923309656935</c:v>
                </c:pt>
                <c:pt idx="65">
                  <c:v>6.8755260688284565</c:v>
                </c:pt>
                <c:pt idx="66">
                  <c:v>3.675760868548192</c:v>
                </c:pt>
                <c:pt idx="67">
                  <c:v>1.595447302363624</c:v>
                </c:pt>
                <c:pt idx="68">
                  <c:v>6.7293072253777808</c:v>
                </c:pt>
                <c:pt idx="69">
                  <c:v>2.1510310294715467</c:v>
                </c:pt>
                <c:pt idx="70">
                  <c:v>11.71792984592272</c:v>
                </c:pt>
                <c:pt idx="71">
                  <c:v>7.6329594079936172</c:v>
                </c:pt>
                <c:pt idx="72">
                  <c:v>0.78621669274724582</c:v>
                </c:pt>
                <c:pt idx="73">
                  <c:v>1.7123087411148177</c:v>
                </c:pt>
                <c:pt idx="74">
                  <c:v>2.1871617776259349</c:v>
                </c:pt>
                <c:pt idx="75">
                  <c:v>9.859405093690075</c:v>
                </c:pt>
                <c:pt idx="76">
                  <c:v>10.358471651210657</c:v>
                </c:pt>
                <c:pt idx="77">
                  <c:v>10.927730641767855</c:v>
                </c:pt>
                <c:pt idx="78">
                  <c:v>1.5433592039929795</c:v>
                </c:pt>
                <c:pt idx="79">
                  <c:v>2.6421381416268446</c:v>
                </c:pt>
                <c:pt idx="80">
                  <c:v>1.3958371983784552</c:v>
                </c:pt>
                <c:pt idx="81">
                  <c:v>5.0551763788636244</c:v>
                </c:pt>
                <c:pt idx="82">
                  <c:v>8.4697614725021886</c:v>
                </c:pt>
                <c:pt idx="83">
                  <c:v>2.8555792644268649</c:v>
                </c:pt>
                <c:pt idx="84">
                  <c:v>5.1163211130688744</c:v>
                </c:pt>
                <c:pt idx="85">
                  <c:v>3.288609305691768</c:v>
                </c:pt>
                <c:pt idx="86">
                  <c:v>4.0252651620458124</c:v>
                </c:pt>
                <c:pt idx="87">
                  <c:v>0.22206310231817028</c:v>
                </c:pt>
                <c:pt idx="88">
                  <c:v>1.6814897900336803</c:v>
                </c:pt>
                <c:pt idx="89">
                  <c:v>1.3132024600439252</c:v>
                </c:pt>
                <c:pt idx="90">
                  <c:v>3.0388506275216294</c:v>
                </c:pt>
                <c:pt idx="91">
                  <c:v>6.554910770625952</c:v>
                </c:pt>
                <c:pt idx="92">
                  <c:v>3.4165835034390462</c:v>
                </c:pt>
                <c:pt idx="93">
                  <c:v>1.6180861368130692</c:v>
                </c:pt>
                <c:pt idx="94">
                  <c:v>8.2462993895473637</c:v>
                </c:pt>
                <c:pt idx="95">
                  <c:v>9.3515188745792308</c:v>
                </c:pt>
                <c:pt idx="96">
                  <c:v>1.0246352784988595</c:v>
                </c:pt>
                <c:pt idx="97">
                  <c:v>0.64306419557577144</c:v>
                </c:pt>
                <c:pt idx="98">
                  <c:v>2.7919271128195113</c:v>
                </c:pt>
                <c:pt idx="99">
                  <c:v>3.2744434658956756</c:v>
                </c:pt>
                <c:pt idx="100">
                  <c:v>5.0336838292756845</c:v>
                </c:pt>
                <c:pt idx="101">
                  <c:v>1.1408967909211292</c:v>
                </c:pt>
                <c:pt idx="102">
                  <c:v>4.0596387293416356</c:v>
                </c:pt>
                <c:pt idx="103">
                  <c:v>2.8839268845270247</c:v>
                </c:pt>
                <c:pt idx="104">
                  <c:v>0.27225287658228936</c:v>
                </c:pt>
                <c:pt idx="105">
                  <c:v>1.0962549732802849</c:v>
                </c:pt>
                <c:pt idx="106">
                  <c:v>4.7650753376642889</c:v>
                </c:pt>
                <c:pt idx="107">
                  <c:v>1.0947227321370079</c:v>
                </c:pt>
                <c:pt idx="108">
                  <c:v>5.3347541869094393</c:v>
                </c:pt>
                <c:pt idx="109">
                  <c:v>2.428718457413531</c:v>
                </c:pt>
                <c:pt idx="110">
                  <c:v>1.6288081778188754</c:v>
                </c:pt>
                <c:pt idx="111">
                  <c:v>2.6911302024841817</c:v>
                </c:pt>
                <c:pt idx="112">
                  <c:v>7.1305544448497713</c:v>
                </c:pt>
                <c:pt idx="113">
                  <c:v>5.4848824457031569</c:v>
                </c:pt>
                <c:pt idx="114">
                  <c:v>1.3087694547776962</c:v>
                </c:pt>
                <c:pt idx="115">
                  <c:v>15.308406539524769</c:v>
                </c:pt>
                <c:pt idx="116">
                  <c:v>3.4428394994859914</c:v>
                </c:pt>
                <c:pt idx="117">
                  <c:v>0.81339566659202944</c:v>
                </c:pt>
                <c:pt idx="118">
                  <c:v>6.0107086438282984</c:v>
                </c:pt>
                <c:pt idx="119">
                  <c:v>4.2529673045123211</c:v>
                </c:pt>
                <c:pt idx="120">
                  <c:v>2.3424004960270608</c:v>
                </c:pt>
                <c:pt idx="121">
                  <c:v>5.09163227612963</c:v>
                </c:pt>
                <c:pt idx="122">
                  <c:v>1.795800257940332</c:v>
                </c:pt>
                <c:pt idx="123">
                  <c:v>3.4109445379381285</c:v>
                </c:pt>
                <c:pt idx="124">
                  <c:v>5.4153629823631917</c:v>
                </c:pt>
                <c:pt idx="125">
                  <c:v>1.7717122868681621</c:v>
                </c:pt>
                <c:pt idx="126">
                  <c:v>1.5876426892159685</c:v>
                </c:pt>
                <c:pt idx="127">
                  <c:v>6.235087382704851</c:v>
                </c:pt>
                <c:pt idx="128">
                  <c:v>0.18406959765219355</c:v>
                </c:pt>
                <c:pt idx="129">
                  <c:v>2.7126046431565989</c:v>
                </c:pt>
                <c:pt idx="130">
                  <c:v>1.8834297932945709</c:v>
                </c:pt>
                <c:pt idx="131">
                  <c:v>7.1285064666990223</c:v>
                </c:pt>
                <c:pt idx="132">
                  <c:v>0.48863036305204233</c:v>
                </c:pt>
                <c:pt idx="133">
                  <c:v>7.1182151025109803</c:v>
                </c:pt>
                <c:pt idx="134">
                  <c:v>4.7030826858090684</c:v>
                </c:pt>
                <c:pt idx="135">
                  <c:v>2.6494981752097218</c:v>
                </c:pt>
                <c:pt idx="136">
                  <c:v>4.2971185195766175</c:v>
                </c:pt>
                <c:pt idx="137">
                  <c:v>1.7172243702341419</c:v>
                </c:pt>
                <c:pt idx="138">
                  <c:v>1.7287694255198645</c:v>
                </c:pt>
                <c:pt idx="139">
                  <c:v>2.6921298727686285</c:v>
                </c:pt>
                <c:pt idx="140">
                  <c:v>0.4155669654759393</c:v>
                </c:pt>
                <c:pt idx="141">
                  <c:v>3.8519973158634038</c:v>
                </c:pt>
                <c:pt idx="142">
                  <c:v>2.7581126769187172</c:v>
                </c:pt>
                <c:pt idx="143">
                  <c:v>5.3005999144379423</c:v>
                </c:pt>
                <c:pt idx="144">
                  <c:v>0.29662306279102424</c:v>
                </c:pt>
                <c:pt idx="145">
                  <c:v>7.5081748270282613</c:v>
                </c:pt>
                <c:pt idx="146">
                  <c:v>5.3880696096630096</c:v>
                </c:pt>
                <c:pt idx="147">
                  <c:v>5.7196172629528839</c:v>
                </c:pt>
                <c:pt idx="148">
                  <c:v>2.0420063244869446</c:v>
                </c:pt>
                <c:pt idx="149">
                  <c:v>4.2419481279910478</c:v>
                </c:pt>
                <c:pt idx="150">
                  <c:v>2.4150296430938027</c:v>
                </c:pt>
                <c:pt idx="151">
                  <c:v>0.3878905111772859</c:v>
                </c:pt>
                <c:pt idx="152">
                  <c:v>0.94084435227280849</c:v>
                </c:pt>
                <c:pt idx="153">
                  <c:v>0.41008976272521025</c:v>
                </c:pt>
                <c:pt idx="154">
                  <c:v>4.4276630435077529</c:v>
                </c:pt>
                <c:pt idx="155">
                  <c:v>1.0901093017568044</c:v>
                </c:pt>
                <c:pt idx="156">
                  <c:v>6.4975178137233982</c:v>
                </c:pt>
                <c:pt idx="157">
                  <c:v>5.8079006934361495</c:v>
                </c:pt>
                <c:pt idx="158">
                  <c:v>1.2506574978221465</c:v>
                </c:pt>
                <c:pt idx="159">
                  <c:v>3.4812240518830748</c:v>
                </c:pt>
                <c:pt idx="160">
                  <c:v>1.3057759475344639</c:v>
                </c:pt>
                <c:pt idx="161">
                  <c:v>1.8298952529688712</c:v>
                </c:pt>
                <c:pt idx="162">
                  <c:v>2.5206973181608774</c:v>
                </c:pt>
                <c:pt idx="163">
                  <c:v>6.0281949659296359</c:v>
                </c:pt>
                <c:pt idx="164">
                  <c:v>8.3757421949184092</c:v>
                </c:pt>
                <c:pt idx="165">
                  <c:v>6.6363223518140622</c:v>
                </c:pt>
                <c:pt idx="166">
                  <c:v>4.9773290334528149</c:v>
                </c:pt>
                <c:pt idx="167">
                  <c:v>0.91065313448481433</c:v>
                </c:pt>
                <c:pt idx="168">
                  <c:v>1.8094433351452857</c:v>
                </c:pt>
                <c:pt idx="169">
                  <c:v>4.4262351506947297</c:v>
                </c:pt>
                <c:pt idx="170">
                  <c:v>1.0960694419406387</c:v>
                </c:pt>
                <c:pt idx="171">
                  <c:v>2.8185038792658048</c:v>
                </c:pt>
                <c:pt idx="172">
                  <c:v>5.5235882770506137</c:v>
                </c:pt>
                <c:pt idx="173">
                  <c:v>5.4750005785471529</c:v>
                </c:pt>
                <c:pt idx="174">
                  <c:v>1.1094482040603886</c:v>
                </c:pt>
                <c:pt idx="175">
                  <c:v>3.8587419369802589</c:v>
                </c:pt>
                <c:pt idx="176">
                  <c:v>5.4887942609942719</c:v>
                </c:pt>
                <c:pt idx="177">
                  <c:v>5.7262880615015277</c:v>
                </c:pt>
                <c:pt idx="178">
                  <c:v>0.42565554493722146</c:v>
                </c:pt>
                <c:pt idx="179">
                  <c:v>9.7838096346197982</c:v>
                </c:pt>
                <c:pt idx="180">
                  <c:v>0.93889707189103788</c:v>
                </c:pt>
                <c:pt idx="181">
                  <c:v>3.7855461452518675</c:v>
                </c:pt>
                <c:pt idx="182">
                  <c:v>4.3177080342372314</c:v>
                </c:pt>
                <c:pt idx="183">
                  <c:v>0.23092602386885019</c:v>
                </c:pt>
                <c:pt idx="184">
                  <c:v>58.86899021903843</c:v>
                </c:pt>
                <c:pt idx="185">
                  <c:v>0.31649539424618567</c:v>
                </c:pt>
                <c:pt idx="186">
                  <c:v>4.2981512362329504</c:v>
                </c:pt>
                <c:pt idx="187">
                  <c:v>5.9619598391853721</c:v>
                </c:pt>
                <c:pt idx="188">
                  <c:v>5.7262440197086875</c:v>
                </c:pt>
                <c:pt idx="189">
                  <c:v>2.9650838756865703</c:v>
                </c:pt>
                <c:pt idx="190">
                  <c:v>1.8383671222492239</c:v>
                </c:pt>
                <c:pt idx="191">
                  <c:v>0.49628735844403238</c:v>
                </c:pt>
                <c:pt idx="192">
                  <c:v>6.1279466412789283</c:v>
                </c:pt>
                <c:pt idx="193">
                  <c:v>6.9453565668706219</c:v>
                </c:pt>
                <c:pt idx="194">
                  <c:v>3.4352314712489083</c:v>
                </c:pt>
                <c:pt idx="195">
                  <c:v>4.846921442100836</c:v>
                </c:pt>
                <c:pt idx="196">
                  <c:v>5.5514637373076567</c:v>
                </c:pt>
                <c:pt idx="197">
                  <c:v>12.069913666242442</c:v>
                </c:pt>
                <c:pt idx="198">
                  <c:v>3.1089449516369534</c:v>
                </c:pt>
                <c:pt idx="199">
                  <c:v>7.2235954092681496</c:v>
                </c:pt>
                <c:pt idx="200">
                  <c:v>1.1884885593557328</c:v>
                </c:pt>
                <c:pt idx="201">
                  <c:v>1.4512079383056609</c:v>
                </c:pt>
                <c:pt idx="202">
                  <c:v>0.30299335057333465</c:v>
                </c:pt>
                <c:pt idx="203">
                  <c:v>2.9955503546719946</c:v>
                </c:pt>
                <c:pt idx="204">
                  <c:v>1.8085464193610186</c:v>
                </c:pt>
                <c:pt idx="205">
                  <c:v>0.9229527742441519</c:v>
                </c:pt>
                <c:pt idx="206">
                  <c:v>3.9569257618093907</c:v>
                </c:pt>
                <c:pt idx="207">
                  <c:v>3.3082579983673739</c:v>
                </c:pt>
                <c:pt idx="208">
                  <c:v>2.9888649163561105</c:v>
                </c:pt>
                <c:pt idx="209">
                  <c:v>1.1868291489016833</c:v>
                </c:pt>
                <c:pt idx="210">
                  <c:v>2.6479929153626536</c:v>
                </c:pt>
                <c:pt idx="211">
                  <c:v>6.2747306627715389</c:v>
                </c:pt>
                <c:pt idx="212">
                  <c:v>1.1660981464435913</c:v>
                </c:pt>
                <c:pt idx="213">
                  <c:v>0.2373462215218467</c:v>
                </c:pt>
                <c:pt idx="214">
                  <c:v>5.0349579139985714</c:v>
                </c:pt>
                <c:pt idx="215">
                  <c:v>4.5821131266655755</c:v>
                </c:pt>
                <c:pt idx="216">
                  <c:v>2.551988446849446</c:v>
                </c:pt>
                <c:pt idx="217">
                  <c:v>2.0292710694684573</c:v>
                </c:pt>
                <c:pt idx="218">
                  <c:v>3.9431259376142904</c:v>
                </c:pt>
                <c:pt idx="219">
                  <c:v>3.2997214010198093</c:v>
                </c:pt>
                <c:pt idx="220">
                  <c:v>1.3993535724200754</c:v>
                </c:pt>
                <c:pt idx="221">
                  <c:v>4.5630942281633224</c:v>
                </c:pt>
                <c:pt idx="222">
                  <c:v>3.80226058294814</c:v>
                </c:pt>
                <c:pt idx="223">
                  <c:v>4.2097550188944588</c:v>
                </c:pt>
                <c:pt idx="224">
                  <c:v>0.55130458672188354</c:v>
                </c:pt>
                <c:pt idx="225">
                  <c:v>1.4869690195333511</c:v>
                </c:pt>
                <c:pt idx="226">
                  <c:v>4.8732204542630591</c:v>
                </c:pt>
                <c:pt idx="227">
                  <c:v>1.0063261165623629</c:v>
                </c:pt>
                <c:pt idx="228">
                  <c:v>0.87199316510954716</c:v>
                </c:pt>
                <c:pt idx="229">
                  <c:v>9.7181721417338913</c:v>
                </c:pt>
                <c:pt idx="230">
                  <c:v>9.0589489913214969</c:v>
                </c:pt>
                <c:pt idx="231">
                  <c:v>5.4840569855881398</c:v>
                </c:pt>
                <c:pt idx="232">
                  <c:v>2.0970953962156607</c:v>
                </c:pt>
                <c:pt idx="233">
                  <c:v>7.6563658059101591</c:v>
                </c:pt>
                <c:pt idx="234">
                  <c:v>13.712959237161146</c:v>
                </c:pt>
                <c:pt idx="235">
                  <c:v>4.0515044002539256</c:v>
                </c:pt>
                <c:pt idx="236">
                  <c:v>4.6546712735339426</c:v>
                </c:pt>
                <c:pt idx="237">
                  <c:v>3.3536834775464968</c:v>
                </c:pt>
                <c:pt idx="238">
                  <c:v>4.0412118552814889</c:v>
                </c:pt>
                <c:pt idx="239">
                  <c:v>8.842863185964589</c:v>
                </c:pt>
                <c:pt idx="240">
                  <c:v>3.9518342377071498</c:v>
                </c:pt>
                <c:pt idx="241">
                  <c:v>4.8942580107507041</c:v>
                </c:pt>
                <c:pt idx="242">
                  <c:v>8.923105261592907</c:v>
                </c:pt>
                <c:pt idx="243">
                  <c:v>8.2567961424422229</c:v>
                </c:pt>
                <c:pt idx="244">
                  <c:v>7.2997927416158497</c:v>
                </c:pt>
                <c:pt idx="245">
                  <c:v>7.4427673628861157</c:v>
                </c:pt>
                <c:pt idx="246">
                  <c:v>0.62933026629990962</c:v>
                </c:pt>
                <c:pt idx="247">
                  <c:v>8.9352595839906535</c:v>
                </c:pt>
                <c:pt idx="248">
                  <c:v>4.9220273635288692E-2</c:v>
                </c:pt>
                <c:pt idx="249">
                  <c:v>2.7310292398775928</c:v>
                </c:pt>
                <c:pt idx="250">
                  <c:v>3.2689106666216503</c:v>
                </c:pt>
                <c:pt idx="251">
                  <c:v>2.1093763730335056</c:v>
                </c:pt>
                <c:pt idx="252">
                  <c:v>4.7167211631893373</c:v>
                </c:pt>
                <c:pt idx="253">
                  <c:v>14.827894990825875</c:v>
                </c:pt>
                <c:pt idx="254">
                  <c:v>1.8687816504463584</c:v>
                </c:pt>
                <c:pt idx="255">
                  <c:v>9.2705507431239909</c:v>
                </c:pt>
                <c:pt idx="256">
                  <c:v>1.4861782318921222</c:v>
                </c:pt>
                <c:pt idx="257">
                  <c:v>1.9453066703167181</c:v>
                </c:pt>
                <c:pt idx="258">
                  <c:v>2.8780189277681032</c:v>
                </c:pt>
                <c:pt idx="259">
                  <c:v>8.4451312916900889E-2</c:v>
                </c:pt>
                <c:pt idx="260">
                  <c:v>3.6241785467431598</c:v>
                </c:pt>
                <c:pt idx="261">
                  <c:v>5.0211780718162657</c:v>
                </c:pt>
                <c:pt idx="262">
                  <c:v>6.0036061839040684</c:v>
                </c:pt>
                <c:pt idx="263">
                  <c:v>6.1165300875316184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7-4BA2-8B9C-E7C7916F4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1264"/>
        <c:axId val="1885991872"/>
      </c:scatterChart>
      <c:valAx>
        <c:axId val="931412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85991872"/>
        <c:crosses val="autoZero"/>
        <c:crossBetween val="midCat"/>
      </c:valAx>
      <c:valAx>
        <c:axId val="18859918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1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מרחק</a:t>
            </a:r>
            <a:r>
              <a:rPr lang="he-IL" baseline="0"/>
              <a:t> אוקלידי לנתוני פשיעה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statistics!$Z$1</c:f>
              <c:strCache>
                <c:ptCount val="1"/>
                <c:pt idx="0">
                  <c:v>הפרש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statistics!$D$2:$D$313</c:f>
              <c:numCache>
                <c:formatCode>General</c:formatCode>
                <c:ptCount val="312"/>
                <c:pt idx="0">
                  <c:v>6.0447723695671914E-3</c:v>
                </c:pt>
                <c:pt idx="1">
                  <c:v>6.9543696802786452E-3</c:v>
                </c:pt>
                <c:pt idx="2">
                  <c:v>9.3050488687565595E-3</c:v>
                </c:pt>
                <c:pt idx="3">
                  <c:v>9.8948908533644485E-3</c:v>
                </c:pt>
                <c:pt idx="4">
                  <c:v>9.9995960418404872E-3</c:v>
                </c:pt>
                <c:pt idx="5">
                  <c:v>1.074726755970583E-2</c:v>
                </c:pt>
                <c:pt idx="6">
                  <c:v>1.102475346663165E-2</c:v>
                </c:pt>
                <c:pt idx="7">
                  <c:v>1.3391725659147209E-2</c:v>
                </c:pt>
                <c:pt idx="8">
                  <c:v>1.5303571903313429E-2</c:v>
                </c:pt>
                <c:pt idx="9">
                  <c:v>1.532534867466688E-2</c:v>
                </c:pt>
                <c:pt idx="10">
                  <c:v>1.5335420600674519E-2</c:v>
                </c:pt>
                <c:pt idx="11">
                  <c:v>1.5928059800245191E-2</c:v>
                </c:pt>
                <c:pt idx="12">
                  <c:v>1.635031803971513E-2</c:v>
                </c:pt>
                <c:pt idx="13">
                  <c:v>1.7026902390041228E-2</c:v>
                </c:pt>
                <c:pt idx="14">
                  <c:v>1.7915177252824412E-2</c:v>
                </c:pt>
                <c:pt idx="15">
                  <c:v>1.793193031995112E-2</c:v>
                </c:pt>
                <c:pt idx="16">
                  <c:v>1.819977262633168E-2</c:v>
                </c:pt>
                <c:pt idx="17">
                  <c:v>1.85182790777082E-2</c:v>
                </c:pt>
                <c:pt idx="18">
                  <c:v>1.953275569396342E-2</c:v>
                </c:pt>
                <c:pt idx="19">
                  <c:v>1.959514592954141E-2</c:v>
                </c:pt>
                <c:pt idx="20">
                  <c:v>2.0000136899508959E-2</c:v>
                </c:pt>
                <c:pt idx="21">
                  <c:v>2.020989700617333E-2</c:v>
                </c:pt>
                <c:pt idx="22">
                  <c:v>2.04073069624577E-2</c:v>
                </c:pt>
                <c:pt idx="23">
                  <c:v>2.0726769478141081E-2</c:v>
                </c:pt>
                <c:pt idx="24">
                  <c:v>2.1052645083221511E-2</c:v>
                </c:pt>
                <c:pt idx="25">
                  <c:v>2.1103433369949642E-2</c:v>
                </c:pt>
                <c:pt idx="26">
                  <c:v>2.1266507519578669E-2</c:v>
                </c:pt>
                <c:pt idx="27">
                  <c:v>2.1899555429278499E-2</c:v>
                </c:pt>
                <c:pt idx="28">
                  <c:v>2.202870820088821E-2</c:v>
                </c:pt>
                <c:pt idx="29">
                  <c:v>2.2312383154878889E-2</c:v>
                </c:pt>
                <c:pt idx="30">
                  <c:v>2.2510778297521659E-2</c:v>
                </c:pt>
                <c:pt idx="31">
                  <c:v>2.2517306699520279E-2</c:v>
                </c:pt>
                <c:pt idx="32">
                  <c:v>2.31659792152238E-2</c:v>
                </c:pt>
                <c:pt idx="33">
                  <c:v>2.324639380635498E-2</c:v>
                </c:pt>
                <c:pt idx="34">
                  <c:v>2.3278452183943921E-2</c:v>
                </c:pt>
                <c:pt idx="35">
                  <c:v>2.3904940284388321E-2</c:v>
                </c:pt>
                <c:pt idx="36">
                  <c:v>2.4125244724152319E-2</c:v>
                </c:pt>
                <c:pt idx="37">
                  <c:v>2.4371047823189902E-2</c:v>
                </c:pt>
                <c:pt idx="38">
                  <c:v>2.442407009489091E-2</c:v>
                </c:pt>
                <c:pt idx="39">
                  <c:v>2.4500808406458421E-2</c:v>
                </c:pt>
                <c:pt idx="40">
                  <c:v>2.4571107199312409E-2</c:v>
                </c:pt>
                <c:pt idx="41">
                  <c:v>2.4644542458729241E-2</c:v>
                </c:pt>
                <c:pt idx="42">
                  <c:v>2.4711923943714589E-2</c:v>
                </c:pt>
                <c:pt idx="43">
                  <c:v>2.4899747299321321E-2</c:v>
                </c:pt>
                <c:pt idx="44">
                  <c:v>2.5009558352757401E-2</c:v>
                </c:pt>
                <c:pt idx="45">
                  <c:v>2.5203477953056549E-2</c:v>
                </c:pt>
                <c:pt idx="46">
                  <c:v>2.52519195414911E-2</c:v>
                </c:pt>
                <c:pt idx="47">
                  <c:v>2.5258116517269759E-2</c:v>
                </c:pt>
                <c:pt idx="48">
                  <c:v>2.5306179482488238E-2</c:v>
                </c:pt>
                <c:pt idx="49">
                  <c:v>2.5323461236580379E-2</c:v>
                </c:pt>
                <c:pt idx="50">
                  <c:v>2.536719160648743E-2</c:v>
                </c:pt>
                <c:pt idx="51">
                  <c:v>2.57321176213707E-2</c:v>
                </c:pt>
                <c:pt idx="52">
                  <c:v>2.575017198000509E-2</c:v>
                </c:pt>
                <c:pt idx="53">
                  <c:v>2.5803580641454181E-2</c:v>
                </c:pt>
                <c:pt idx="54">
                  <c:v>2.5832175789101668E-2</c:v>
                </c:pt>
                <c:pt idx="55">
                  <c:v>2.5933672474217691E-2</c:v>
                </c:pt>
                <c:pt idx="56">
                  <c:v>2.5961433338706881E-2</c:v>
                </c:pt>
                <c:pt idx="57">
                  <c:v>2.5983665368845062E-2</c:v>
                </c:pt>
                <c:pt idx="58">
                  <c:v>2.6166529228771371E-2</c:v>
                </c:pt>
                <c:pt idx="59">
                  <c:v>2.6916508192007148E-2</c:v>
                </c:pt>
                <c:pt idx="60">
                  <c:v>2.6928920154359479E-2</c:v>
                </c:pt>
                <c:pt idx="61">
                  <c:v>2.7185788217376029E-2</c:v>
                </c:pt>
                <c:pt idx="62">
                  <c:v>2.73939656311421E-2</c:v>
                </c:pt>
                <c:pt idx="63">
                  <c:v>2.7470971096775199E-2</c:v>
                </c:pt>
                <c:pt idx="64">
                  <c:v>2.7517142384335759E-2</c:v>
                </c:pt>
                <c:pt idx="65">
                  <c:v>2.7655454597601919E-2</c:v>
                </c:pt>
                <c:pt idx="66">
                  <c:v>2.7725057565317811E-2</c:v>
                </c:pt>
                <c:pt idx="67">
                  <c:v>2.7738291836376772E-2</c:v>
                </c:pt>
                <c:pt idx="68">
                  <c:v>2.830574295439919E-2</c:v>
                </c:pt>
                <c:pt idx="69">
                  <c:v>2.8378258790842541E-2</c:v>
                </c:pt>
                <c:pt idx="70">
                  <c:v>2.839360922813185E-2</c:v>
                </c:pt>
                <c:pt idx="71">
                  <c:v>2.8497863946793961E-2</c:v>
                </c:pt>
                <c:pt idx="72">
                  <c:v>2.9023269164582761E-2</c:v>
                </c:pt>
                <c:pt idx="73">
                  <c:v>2.922728911479339E-2</c:v>
                </c:pt>
                <c:pt idx="74">
                  <c:v>2.9279712447355569E-2</c:v>
                </c:pt>
                <c:pt idx="75">
                  <c:v>2.9309838478743931E-2</c:v>
                </c:pt>
                <c:pt idx="76">
                  <c:v>2.9376397277408539E-2</c:v>
                </c:pt>
                <c:pt idx="77">
                  <c:v>2.9733732981246749E-2</c:v>
                </c:pt>
                <c:pt idx="78">
                  <c:v>3.0096594871845302E-2</c:v>
                </c:pt>
                <c:pt idx="79">
                  <c:v>3.0113635495750819E-2</c:v>
                </c:pt>
                <c:pt idx="80">
                  <c:v>3.012281477551168E-2</c:v>
                </c:pt>
                <c:pt idx="81">
                  <c:v>3.0270906709247331E-2</c:v>
                </c:pt>
                <c:pt idx="82">
                  <c:v>3.0766854974143991E-2</c:v>
                </c:pt>
                <c:pt idx="83">
                  <c:v>3.1032032224783231E-2</c:v>
                </c:pt>
                <c:pt idx="84">
                  <c:v>3.1117734011331478E-2</c:v>
                </c:pt>
                <c:pt idx="85">
                  <c:v>3.1271515553291412E-2</c:v>
                </c:pt>
                <c:pt idx="86">
                  <c:v>3.1276473346588431E-2</c:v>
                </c:pt>
                <c:pt idx="87">
                  <c:v>3.1322749320579192E-2</c:v>
                </c:pt>
                <c:pt idx="88">
                  <c:v>3.1531208447025769E-2</c:v>
                </c:pt>
                <c:pt idx="89">
                  <c:v>3.1642001176917199E-2</c:v>
                </c:pt>
                <c:pt idx="90">
                  <c:v>3.1696135853445967E-2</c:v>
                </c:pt>
                <c:pt idx="91">
                  <c:v>3.1917636268994701E-2</c:v>
                </c:pt>
                <c:pt idx="92">
                  <c:v>3.2059212768872428E-2</c:v>
                </c:pt>
                <c:pt idx="93">
                  <c:v>3.244084969602376E-2</c:v>
                </c:pt>
                <c:pt idx="94">
                  <c:v>3.2619142309386492E-2</c:v>
                </c:pt>
                <c:pt idx="95">
                  <c:v>3.2787645554385958E-2</c:v>
                </c:pt>
                <c:pt idx="96">
                  <c:v>3.294224867385067E-2</c:v>
                </c:pt>
                <c:pt idx="97">
                  <c:v>3.304685544692372E-2</c:v>
                </c:pt>
                <c:pt idx="98">
                  <c:v>3.3263187717661249E-2</c:v>
                </c:pt>
                <c:pt idx="99">
                  <c:v>3.3601290644863772E-2</c:v>
                </c:pt>
                <c:pt idx="100">
                  <c:v>3.3761980999342613E-2</c:v>
                </c:pt>
                <c:pt idx="101">
                  <c:v>3.3874863896405372E-2</c:v>
                </c:pt>
                <c:pt idx="102">
                  <c:v>3.3937229483270763E-2</c:v>
                </c:pt>
                <c:pt idx="103">
                  <c:v>3.4011669820809887E-2</c:v>
                </c:pt>
                <c:pt idx="104">
                  <c:v>3.416024464198323E-2</c:v>
                </c:pt>
                <c:pt idx="105">
                  <c:v>3.4562384828016463E-2</c:v>
                </c:pt>
                <c:pt idx="106">
                  <c:v>3.4705840617971717E-2</c:v>
                </c:pt>
                <c:pt idx="107">
                  <c:v>3.4793723931192899E-2</c:v>
                </c:pt>
                <c:pt idx="108">
                  <c:v>3.4856527008292663E-2</c:v>
                </c:pt>
                <c:pt idx="109">
                  <c:v>3.4859015505318121E-2</c:v>
                </c:pt>
                <c:pt idx="110">
                  <c:v>3.5058496789364638E-2</c:v>
                </c:pt>
                <c:pt idx="111">
                  <c:v>3.5099785640366608E-2</c:v>
                </c:pt>
                <c:pt idx="112">
                  <c:v>3.5110336156173483E-2</c:v>
                </c:pt>
                <c:pt idx="113">
                  <c:v>3.5324813375301772E-2</c:v>
                </c:pt>
                <c:pt idx="114">
                  <c:v>3.5339131834264091E-2</c:v>
                </c:pt>
                <c:pt idx="115">
                  <c:v>3.542348900093923E-2</c:v>
                </c:pt>
                <c:pt idx="116">
                  <c:v>3.5939697898007557E-2</c:v>
                </c:pt>
                <c:pt idx="117">
                  <c:v>3.594870471394266E-2</c:v>
                </c:pt>
                <c:pt idx="118">
                  <c:v>3.597364303889504E-2</c:v>
                </c:pt>
                <c:pt idx="119">
                  <c:v>3.5981479485983132E-2</c:v>
                </c:pt>
                <c:pt idx="120">
                  <c:v>3.6181498172408982E-2</c:v>
                </c:pt>
                <c:pt idx="121">
                  <c:v>3.6340345237766622E-2</c:v>
                </c:pt>
                <c:pt idx="122">
                  <c:v>3.6443863813803157E-2</c:v>
                </c:pt>
                <c:pt idx="123">
                  <c:v>3.667246991955956E-2</c:v>
                </c:pt>
                <c:pt idx="124">
                  <c:v>3.6810918950771522E-2</c:v>
                </c:pt>
                <c:pt idx="125">
                  <c:v>3.6876876928498302E-2</c:v>
                </c:pt>
                <c:pt idx="126">
                  <c:v>3.6882632897344537E-2</c:v>
                </c:pt>
                <c:pt idx="127">
                  <c:v>3.6901709302545917E-2</c:v>
                </c:pt>
                <c:pt idx="128">
                  <c:v>3.7013581126933683E-2</c:v>
                </c:pt>
                <c:pt idx="129">
                  <c:v>3.7206587494687901E-2</c:v>
                </c:pt>
                <c:pt idx="130">
                  <c:v>3.7410613860906647E-2</c:v>
                </c:pt>
                <c:pt idx="131">
                  <c:v>3.7418469717509777E-2</c:v>
                </c:pt>
                <c:pt idx="132">
                  <c:v>3.746837435758503E-2</c:v>
                </c:pt>
                <c:pt idx="133">
                  <c:v>3.7678909883382371E-2</c:v>
                </c:pt>
                <c:pt idx="134">
                  <c:v>3.7842349865326363E-2</c:v>
                </c:pt>
                <c:pt idx="135">
                  <c:v>3.7964876425452501E-2</c:v>
                </c:pt>
                <c:pt idx="136">
                  <c:v>3.8244165372000323E-2</c:v>
                </c:pt>
                <c:pt idx="137">
                  <c:v>3.8326364268998103E-2</c:v>
                </c:pt>
                <c:pt idx="138">
                  <c:v>3.8391799645230408E-2</c:v>
                </c:pt>
                <c:pt idx="139">
                  <c:v>3.8502970060121468E-2</c:v>
                </c:pt>
                <c:pt idx="140">
                  <c:v>3.8512480804017889E-2</c:v>
                </c:pt>
                <c:pt idx="141">
                  <c:v>3.8537317458280811E-2</c:v>
                </c:pt>
                <c:pt idx="142">
                  <c:v>3.8711667112770867E-2</c:v>
                </c:pt>
                <c:pt idx="143">
                  <c:v>3.8894028869482511E-2</c:v>
                </c:pt>
                <c:pt idx="144">
                  <c:v>3.8900977571268272E-2</c:v>
                </c:pt>
                <c:pt idx="145">
                  <c:v>3.9079997069091453E-2</c:v>
                </c:pt>
                <c:pt idx="146">
                  <c:v>3.9141023236497298E-2</c:v>
                </c:pt>
                <c:pt idx="147">
                  <c:v>3.9390812253620108E-2</c:v>
                </c:pt>
                <c:pt idx="148">
                  <c:v>3.9397197679527533E-2</c:v>
                </c:pt>
                <c:pt idx="149">
                  <c:v>3.9452573396432017E-2</c:v>
                </c:pt>
                <c:pt idx="150">
                  <c:v>3.9453895042192023E-2</c:v>
                </c:pt>
                <c:pt idx="151">
                  <c:v>3.9656048983731408E-2</c:v>
                </c:pt>
                <c:pt idx="152">
                  <c:v>3.9830685265511451E-2</c:v>
                </c:pt>
                <c:pt idx="153">
                  <c:v>3.9834052245911973E-2</c:v>
                </c:pt>
                <c:pt idx="154">
                  <c:v>3.9925142827545272E-2</c:v>
                </c:pt>
                <c:pt idx="155">
                  <c:v>3.9961189280727338E-2</c:v>
                </c:pt>
                <c:pt idx="156">
                  <c:v>4.0045451177384443E-2</c:v>
                </c:pt>
                <c:pt idx="157">
                  <c:v>4.0203542463944038E-2</c:v>
                </c:pt>
                <c:pt idx="158">
                  <c:v>4.0277461253165787E-2</c:v>
                </c:pt>
                <c:pt idx="159">
                  <c:v>4.0403406589053753E-2</c:v>
                </c:pt>
                <c:pt idx="160">
                  <c:v>4.0492910700519857E-2</c:v>
                </c:pt>
                <c:pt idx="161">
                  <c:v>4.0575624074068131E-2</c:v>
                </c:pt>
                <c:pt idx="162">
                  <c:v>4.0659037789892251E-2</c:v>
                </c:pt>
                <c:pt idx="163">
                  <c:v>4.0771817778952002E-2</c:v>
                </c:pt>
                <c:pt idx="164">
                  <c:v>4.0830064633797562E-2</c:v>
                </c:pt>
                <c:pt idx="165">
                  <c:v>4.0976332823703401E-2</c:v>
                </c:pt>
                <c:pt idx="166">
                  <c:v>4.1070633060613079E-2</c:v>
                </c:pt>
                <c:pt idx="167">
                  <c:v>4.1133808946409792E-2</c:v>
                </c:pt>
                <c:pt idx="168">
                  <c:v>4.1149682316270392E-2</c:v>
                </c:pt>
                <c:pt idx="169">
                  <c:v>4.1303026676986813E-2</c:v>
                </c:pt>
                <c:pt idx="170">
                  <c:v>4.1488310160816749E-2</c:v>
                </c:pt>
                <c:pt idx="171">
                  <c:v>4.1716171163829467E-2</c:v>
                </c:pt>
                <c:pt idx="172">
                  <c:v>4.1723591516075742E-2</c:v>
                </c:pt>
                <c:pt idx="173">
                  <c:v>4.1832116498451581E-2</c:v>
                </c:pt>
                <c:pt idx="174">
                  <c:v>4.1889741990122173E-2</c:v>
                </c:pt>
                <c:pt idx="175">
                  <c:v>4.2029879669115332E-2</c:v>
                </c:pt>
                <c:pt idx="176">
                  <c:v>4.2171322813620092E-2</c:v>
                </c:pt>
                <c:pt idx="177">
                  <c:v>4.2436148953455058E-2</c:v>
                </c:pt>
                <c:pt idx="178">
                  <c:v>4.2500232329948477E-2</c:v>
                </c:pt>
                <c:pt idx="179">
                  <c:v>4.2555971954587588E-2</c:v>
                </c:pt>
                <c:pt idx="180">
                  <c:v>4.271913122771144E-2</c:v>
                </c:pt>
                <c:pt idx="181">
                  <c:v>4.2870415429875151E-2</c:v>
                </c:pt>
                <c:pt idx="182">
                  <c:v>4.2907873837443079E-2</c:v>
                </c:pt>
                <c:pt idx="183">
                  <c:v>4.2996909815126987E-2</c:v>
                </c:pt>
                <c:pt idx="184">
                  <c:v>4.3098916993934387E-2</c:v>
                </c:pt>
                <c:pt idx="185">
                  <c:v>4.3136111919598312E-2</c:v>
                </c:pt>
                <c:pt idx="186">
                  <c:v>4.3248439740643949E-2</c:v>
                </c:pt>
                <c:pt idx="187">
                  <c:v>4.3276808278907217E-2</c:v>
                </c:pt>
                <c:pt idx="188">
                  <c:v>4.3492537520816957E-2</c:v>
                </c:pt>
                <c:pt idx="189">
                  <c:v>4.3608593568240019E-2</c:v>
                </c:pt>
                <c:pt idx="190">
                  <c:v>4.3774795385927039E-2</c:v>
                </c:pt>
                <c:pt idx="191">
                  <c:v>4.3776803040536993E-2</c:v>
                </c:pt>
                <c:pt idx="192">
                  <c:v>4.3878314180587588E-2</c:v>
                </c:pt>
                <c:pt idx="193">
                  <c:v>4.3885280493578198E-2</c:v>
                </c:pt>
                <c:pt idx="194">
                  <c:v>4.388616205593774E-2</c:v>
                </c:pt>
                <c:pt idx="195">
                  <c:v>4.4012222234287371E-2</c:v>
                </c:pt>
                <c:pt idx="196">
                  <c:v>4.4098616271375207E-2</c:v>
                </c:pt>
                <c:pt idx="197">
                  <c:v>4.4351484045069903E-2</c:v>
                </c:pt>
                <c:pt idx="198">
                  <c:v>4.4395109787562802E-2</c:v>
                </c:pt>
                <c:pt idx="199">
                  <c:v>4.4493435965881782E-2</c:v>
                </c:pt>
                <c:pt idx="200">
                  <c:v>4.4596211409149288E-2</c:v>
                </c:pt>
                <c:pt idx="201">
                  <c:v>4.4783657476810859E-2</c:v>
                </c:pt>
                <c:pt idx="202">
                  <c:v>4.4897843801242877E-2</c:v>
                </c:pt>
                <c:pt idx="203">
                  <c:v>4.5089912951791239E-2</c:v>
                </c:pt>
                <c:pt idx="204">
                  <c:v>4.5258163738708328E-2</c:v>
                </c:pt>
                <c:pt idx="205">
                  <c:v>4.5266875136681338E-2</c:v>
                </c:pt>
                <c:pt idx="206">
                  <c:v>4.5399952037426902E-2</c:v>
                </c:pt>
                <c:pt idx="207">
                  <c:v>4.5407969564822848E-2</c:v>
                </c:pt>
                <c:pt idx="208">
                  <c:v>4.5525627694422137E-2</c:v>
                </c:pt>
                <c:pt idx="209">
                  <c:v>4.5569048190628889E-2</c:v>
                </c:pt>
                <c:pt idx="210">
                  <c:v>4.5597885807124913E-2</c:v>
                </c:pt>
                <c:pt idx="211">
                  <c:v>4.5602994331510237E-2</c:v>
                </c:pt>
                <c:pt idx="212">
                  <c:v>4.5636961215666308E-2</c:v>
                </c:pt>
                <c:pt idx="213">
                  <c:v>4.5740391861130901E-2</c:v>
                </c:pt>
                <c:pt idx="214">
                  <c:v>4.5788210622386173E-2</c:v>
                </c:pt>
                <c:pt idx="215">
                  <c:v>4.5860694278215333E-2</c:v>
                </c:pt>
                <c:pt idx="216">
                  <c:v>4.5885548629172331E-2</c:v>
                </c:pt>
                <c:pt idx="217">
                  <c:v>4.6045973982533968E-2</c:v>
                </c:pt>
                <c:pt idx="218">
                  <c:v>4.6209227472129438E-2</c:v>
                </c:pt>
                <c:pt idx="219">
                  <c:v>4.6329981577811027E-2</c:v>
                </c:pt>
                <c:pt idx="220">
                  <c:v>4.6389034652598977E-2</c:v>
                </c:pt>
                <c:pt idx="221">
                  <c:v>4.6446008439906691E-2</c:v>
                </c:pt>
                <c:pt idx="222">
                  <c:v>4.6542264777302458E-2</c:v>
                </c:pt>
                <c:pt idx="223">
                  <c:v>4.6577185491617462E-2</c:v>
                </c:pt>
                <c:pt idx="224">
                  <c:v>4.668266907536308E-2</c:v>
                </c:pt>
                <c:pt idx="225">
                  <c:v>4.6962325070217241E-2</c:v>
                </c:pt>
                <c:pt idx="226">
                  <c:v>4.6964569152180828E-2</c:v>
                </c:pt>
                <c:pt idx="227">
                  <c:v>4.7017882980838463E-2</c:v>
                </c:pt>
                <c:pt idx="228">
                  <c:v>4.7039183355688872E-2</c:v>
                </c:pt>
                <c:pt idx="229">
                  <c:v>4.7040688158338277E-2</c:v>
                </c:pt>
                <c:pt idx="230">
                  <c:v>4.7044648601089763E-2</c:v>
                </c:pt>
                <c:pt idx="231">
                  <c:v>4.7133679303124967E-2</c:v>
                </c:pt>
                <c:pt idx="232">
                  <c:v>4.7230163234100918E-2</c:v>
                </c:pt>
                <c:pt idx="233">
                  <c:v>4.7372089966666288E-2</c:v>
                </c:pt>
                <c:pt idx="234">
                  <c:v>4.7567064077992889E-2</c:v>
                </c:pt>
                <c:pt idx="235">
                  <c:v>4.7760167346867673E-2</c:v>
                </c:pt>
                <c:pt idx="236">
                  <c:v>4.7767051739245593E-2</c:v>
                </c:pt>
                <c:pt idx="237">
                  <c:v>4.782476212444519E-2</c:v>
                </c:pt>
                <c:pt idx="238">
                  <c:v>4.7901208412733418E-2</c:v>
                </c:pt>
                <c:pt idx="239">
                  <c:v>4.8058679653107457E-2</c:v>
                </c:pt>
                <c:pt idx="240">
                  <c:v>4.8070782196672213E-2</c:v>
                </c:pt>
                <c:pt idx="241">
                  <c:v>4.8126525960219151E-2</c:v>
                </c:pt>
                <c:pt idx="242">
                  <c:v>4.8220949512116702E-2</c:v>
                </c:pt>
                <c:pt idx="243">
                  <c:v>4.8258862066985403E-2</c:v>
                </c:pt>
                <c:pt idx="244">
                  <c:v>4.827574501754852E-2</c:v>
                </c:pt>
                <c:pt idx="245">
                  <c:v>4.8309635353622718E-2</c:v>
                </c:pt>
                <c:pt idx="246">
                  <c:v>4.8396227704235358E-2</c:v>
                </c:pt>
                <c:pt idx="247">
                  <c:v>4.8526817256024722E-2</c:v>
                </c:pt>
                <c:pt idx="248">
                  <c:v>4.8645820808059743E-2</c:v>
                </c:pt>
                <c:pt idx="249">
                  <c:v>4.874953625420627E-2</c:v>
                </c:pt>
                <c:pt idx="250">
                  <c:v>4.8868495475101748E-2</c:v>
                </c:pt>
                <c:pt idx="251">
                  <c:v>4.8981692753517027E-2</c:v>
                </c:pt>
                <c:pt idx="252">
                  <c:v>4.898366962539899E-2</c:v>
                </c:pt>
                <c:pt idx="253">
                  <c:v>4.9106962846421687E-2</c:v>
                </c:pt>
                <c:pt idx="254">
                  <c:v>4.9262705213984383E-2</c:v>
                </c:pt>
                <c:pt idx="255">
                  <c:v>4.934048302357448E-2</c:v>
                </c:pt>
                <c:pt idx="256">
                  <c:v>4.9533936043890982E-2</c:v>
                </c:pt>
                <c:pt idx="257">
                  <c:v>4.9538387387966898E-2</c:v>
                </c:pt>
                <c:pt idx="258">
                  <c:v>4.9606312844237353E-2</c:v>
                </c:pt>
                <c:pt idx="259">
                  <c:v>4.9643024323664818E-2</c:v>
                </c:pt>
                <c:pt idx="260">
                  <c:v>4.9730690815629947E-2</c:v>
                </c:pt>
                <c:pt idx="261">
                  <c:v>4.9810034330454542E-2</c:v>
                </c:pt>
                <c:pt idx="262">
                  <c:v>5.001391315424137E-2</c:v>
                </c:pt>
                <c:pt idx="263">
                  <c:v>5.0086488766931191E-2</c:v>
                </c:pt>
                <c:pt idx="264">
                  <c:v>5.0226166724627007E-2</c:v>
                </c:pt>
              </c:numCache>
            </c:numRef>
          </c:xVal>
          <c:yVal>
            <c:numRef>
              <c:f>statistics!$Z$2:$Z$313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0.62590428675572174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0.21640330364903293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0.62462609888687126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0.84230759040475467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1.6433998396685401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0.50361243538229838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0.23523562495828254</c:v>
                </c:pt>
                <c:pt idx="126">
                  <c:v>0.13673652710223205</c:v>
                </c:pt>
                <c:pt idx="127">
                  <c:v>0</c:v>
                </c:pt>
                <c:pt idx="128">
                  <c:v>0.37197215206051459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1.4833457993557295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0.68650556960459652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0.13164028332178379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1.4082854123307988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0.46299774030073104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1.0174955529128185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1.1145290133099615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F-4294-A180-2D41581A2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541968"/>
        <c:axId val="1663531984"/>
      </c:scatterChart>
      <c:valAx>
        <c:axId val="166354196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3531984"/>
        <c:crosses val="autoZero"/>
        <c:crossBetween val="midCat"/>
      </c:valAx>
      <c:valAx>
        <c:axId val="1663531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354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825500</xdr:colOff>
      <xdr:row>1</xdr:row>
      <xdr:rowOff>0</xdr:rowOff>
    </xdr:to>
    <xdr:pic>
      <xdr:nvPicPr>
        <xdr:cNvPr id="2" name="תמונה_x0020_2" descr="תיאור: cid:image001.jpg@01CF7A67.E71559B0">
          <a:extLst>
            <a:ext uri="{FF2B5EF4-FFF2-40B4-BE49-F238E27FC236}">
              <a16:creationId xmlns:a16="http://schemas.microsoft.com/office/drawing/2014/main" id="{848053E2-24A2-45B4-A771-029A14570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4432250" y="0"/>
          <a:ext cx="8255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17</xdr:col>
      <xdr:colOff>825500</xdr:colOff>
      <xdr:row>1</xdr:row>
      <xdr:rowOff>0</xdr:rowOff>
    </xdr:to>
    <xdr:pic>
      <xdr:nvPicPr>
        <xdr:cNvPr id="2" name="תמונה_x0020_2" descr="תיאור: cid:image001.jpg@01CF7A67.E71559B0">
          <a:extLst>
            <a:ext uri="{FF2B5EF4-FFF2-40B4-BE49-F238E27FC236}">
              <a16:creationId xmlns:a16="http://schemas.microsoft.com/office/drawing/2014/main" id="{3E837974-2A9C-4D76-BD17-C0B4291C1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1733500" y="0"/>
          <a:ext cx="82550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426357</xdr:colOff>
      <xdr:row>87</xdr:row>
      <xdr:rowOff>66221</xdr:rowOff>
    </xdr:from>
    <xdr:to>
      <xdr:col>13</xdr:col>
      <xdr:colOff>299357</xdr:colOff>
      <xdr:row>103</xdr:row>
      <xdr:rowOff>72571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C4DFA1C0-0A25-45C6-BA45-9F771FF14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1768929</xdr:colOff>
      <xdr:row>236</xdr:row>
      <xdr:rowOff>138793</xdr:rowOff>
    </xdr:from>
    <xdr:to>
      <xdr:col>8</xdr:col>
      <xdr:colOff>244929</xdr:colOff>
      <xdr:row>251</xdr:row>
      <xdr:rowOff>160565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E9359079-3FAB-4133-A750-B1B85D975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34977</xdr:colOff>
      <xdr:row>1</xdr:row>
      <xdr:rowOff>139156</xdr:rowOff>
    </xdr:from>
    <xdr:to>
      <xdr:col>34</xdr:col>
      <xdr:colOff>341</xdr:colOff>
      <xdr:row>16</xdr:row>
      <xdr:rowOff>39458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C328EA37-7FB3-45D6-A127-EA6F61031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637576</xdr:colOff>
      <xdr:row>17</xdr:row>
      <xdr:rowOff>118899</xdr:rowOff>
    </xdr:from>
    <xdr:to>
      <xdr:col>33</xdr:col>
      <xdr:colOff>631805</xdr:colOff>
      <xdr:row>33</xdr:row>
      <xdr:rowOff>99437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0F43BA98-0174-4E6B-840D-76FF6D5A6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131124</xdr:colOff>
      <xdr:row>1</xdr:row>
      <xdr:rowOff>169305</xdr:rowOff>
    </xdr:from>
    <xdr:to>
      <xdr:col>41</xdr:col>
      <xdr:colOff>91539</xdr:colOff>
      <xdr:row>16</xdr:row>
      <xdr:rowOff>50058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D47ED20C-05A4-41A1-BA86-AAE3F6DD6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217716</xdr:colOff>
      <xdr:row>18</xdr:row>
      <xdr:rowOff>1895</xdr:rowOff>
    </xdr:from>
    <xdr:to>
      <xdr:col>41</xdr:col>
      <xdr:colOff>185552</xdr:colOff>
      <xdr:row>33</xdr:row>
      <xdr:rowOff>23668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8967B74C-BB03-445E-86A0-9C2DE0842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9A93-3B93-42A2-98F7-8ADD115BB87C}">
  <dimension ref="A1:D258"/>
  <sheetViews>
    <sheetView rightToLeft="1" topLeftCell="A58" workbookViewId="0">
      <selection activeCell="B2" sqref="B2"/>
    </sheetView>
  </sheetViews>
  <sheetFormatPr defaultRowHeight="14" x14ac:dyDescent="0.3"/>
  <cols>
    <col min="1" max="1" width="15" bestFit="1" customWidth="1"/>
    <col min="2" max="2" width="11.08203125" bestFit="1" customWidth="1"/>
    <col min="3" max="3" width="24.6640625" customWidth="1"/>
    <col min="4" max="4" width="17.58203125" customWidth="1"/>
  </cols>
  <sheetData>
    <row r="1" spans="1:4" x14ac:dyDescent="0.3">
      <c r="D1" s="17" t="s">
        <v>260</v>
      </c>
    </row>
    <row r="2" spans="1:4" ht="46" x14ac:dyDescent="0.3">
      <c r="A2" s="1" t="s">
        <v>0</v>
      </c>
      <c r="B2" s="9" t="s">
        <v>256</v>
      </c>
      <c r="C2" s="13" t="s">
        <v>258</v>
      </c>
      <c r="D2" s="18" t="s">
        <v>261</v>
      </c>
    </row>
    <row r="3" spans="1:4" x14ac:dyDescent="0.3">
      <c r="A3" s="2"/>
      <c r="B3" s="10"/>
      <c r="C3" s="14" t="s">
        <v>259</v>
      </c>
      <c r="D3" s="19"/>
    </row>
    <row r="4" spans="1:4" x14ac:dyDescent="0.3">
      <c r="A4" s="3" t="s">
        <v>1</v>
      </c>
      <c r="B4" s="11">
        <v>63.313096270598436</v>
      </c>
      <c r="C4" s="15">
        <v>5869.8203489999996</v>
      </c>
      <c r="D4" s="20">
        <v>19.752618957465607</v>
      </c>
    </row>
    <row r="5" spans="1:4" x14ac:dyDescent="0.3">
      <c r="A5" s="3" t="s">
        <v>2</v>
      </c>
      <c r="B5" s="11">
        <v>51.860465116279073</v>
      </c>
      <c r="C5" s="15">
        <v>7768.9521109999996</v>
      </c>
      <c r="D5" s="20">
        <v>23.463784033759179</v>
      </c>
    </row>
    <row r="6" spans="1:4" x14ac:dyDescent="0.3">
      <c r="A6" s="3" t="s">
        <v>3</v>
      </c>
      <c r="B6" s="11">
        <v>77.459016393442624</v>
      </c>
      <c r="C6" s="15">
        <v>8953.8760010000005</v>
      </c>
      <c r="D6" s="20">
        <v>27.461502566495565</v>
      </c>
    </row>
    <row r="7" spans="1:4" x14ac:dyDescent="0.3">
      <c r="A7" s="3" t="s">
        <v>4</v>
      </c>
      <c r="B7" s="11">
        <v>86.554621848739501</v>
      </c>
      <c r="C7" s="15">
        <v>8315.8263669999997</v>
      </c>
      <c r="D7" s="20">
        <v>27.905327541884585</v>
      </c>
    </row>
    <row r="8" spans="1:4" x14ac:dyDescent="0.3">
      <c r="A8" s="3" t="s">
        <v>5</v>
      </c>
      <c r="B8" s="11">
        <v>70.144927536231876</v>
      </c>
      <c r="C8" s="15">
        <v>8745.4378250000009</v>
      </c>
      <c r="D8" s="20">
        <v>48.65146463443677</v>
      </c>
    </row>
    <row r="9" spans="1:4" x14ac:dyDescent="0.3">
      <c r="A9" s="3" t="s">
        <v>6</v>
      </c>
      <c r="B9" s="11">
        <v>28.28282828282828</v>
      </c>
      <c r="C9" s="15">
        <v>6518.7370179999998</v>
      </c>
      <c r="D9" s="20">
        <v>27.142476697736349</v>
      </c>
    </row>
    <row r="10" spans="1:4" x14ac:dyDescent="0.3">
      <c r="A10" s="3" t="s">
        <v>7</v>
      </c>
      <c r="B10" s="11">
        <v>88.265306122448976</v>
      </c>
      <c r="C10" s="15">
        <v>9670.0241839999999</v>
      </c>
      <c r="D10" s="20">
        <v>24.592994573260977</v>
      </c>
    </row>
    <row r="11" spans="1:4" x14ac:dyDescent="0.3">
      <c r="A11" s="3" t="s">
        <v>8</v>
      </c>
      <c r="B11" s="11">
        <v>57.811585722644821</v>
      </c>
      <c r="C11" s="15">
        <v>8922.4970869999997</v>
      </c>
      <c r="D11" s="20">
        <v>24.656082047236332</v>
      </c>
    </row>
    <row r="12" spans="1:4" x14ac:dyDescent="0.3">
      <c r="A12" s="3" t="s">
        <v>9</v>
      </c>
      <c r="B12" s="11">
        <v>76.814988290398119</v>
      </c>
      <c r="C12" s="15">
        <v>8847.2566079999997</v>
      </c>
      <c r="D12" s="20">
        <v>22.775672261324669</v>
      </c>
    </row>
    <row r="13" spans="1:4" x14ac:dyDescent="0.3">
      <c r="A13" s="3" t="s">
        <v>10</v>
      </c>
      <c r="B13" s="11">
        <v>68.7170474516696</v>
      </c>
      <c r="C13" s="15">
        <v>7172.3875250000001</v>
      </c>
      <c r="D13" s="20">
        <v>21.253822629969417</v>
      </c>
    </row>
    <row r="14" spans="1:4" x14ac:dyDescent="0.3">
      <c r="A14" s="3" t="s">
        <v>11</v>
      </c>
      <c r="B14" s="11">
        <v>78.332645480808921</v>
      </c>
      <c r="C14" s="15">
        <v>9546.3132000000005</v>
      </c>
      <c r="D14" s="20">
        <v>21.087164868650628</v>
      </c>
    </row>
    <row r="15" spans="1:4" x14ac:dyDescent="0.3">
      <c r="A15" s="3" t="s">
        <v>12</v>
      </c>
      <c r="B15" s="11">
        <v>71.331058020477812</v>
      </c>
      <c r="C15" s="15">
        <v>8107.604523</v>
      </c>
      <c r="D15" s="20">
        <v>27.69074824917066</v>
      </c>
    </row>
    <row r="16" spans="1:4" x14ac:dyDescent="0.3">
      <c r="A16" s="3" t="s">
        <v>13</v>
      </c>
      <c r="B16" s="11">
        <v>33.943781942078367</v>
      </c>
      <c r="C16" s="15">
        <v>7298.7845120000002</v>
      </c>
      <c r="D16" s="20">
        <v>21.265160608394993</v>
      </c>
    </row>
    <row r="17" spans="1:4" x14ac:dyDescent="0.3">
      <c r="A17" s="3" t="s">
        <v>14</v>
      </c>
      <c r="B17" s="11">
        <v>8.5339168490153181</v>
      </c>
      <c r="C17" s="15">
        <v>5314.509513</v>
      </c>
      <c r="D17" s="20">
        <v>28.780377015671132</v>
      </c>
    </row>
    <row r="18" spans="1:4" x14ac:dyDescent="0.3">
      <c r="A18" s="3" t="s">
        <v>15</v>
      </c>
      <c r="B18" s="11">
        <v>5.8859040144883794</v>
      </c>
      <c r="C18" s="15">
        <v>6468.8762509999997</v>
      </c>
      <c r="D18" s="20">
        <v>23.326498476317788</v>
      </c>
    </row>
    <row r="19" spans="1:4" x14ac:dyDescent="0.3">
      <c r="A19" s="3" t="s">
        <v>16</v>
      </c>
      <c r="B19" s="11">
        <v>74.980142970611595</v>
      </c>
      <c r="C19" s="15">
        <v>8233.3259039999994</v>
      </c>
      <c r="D19" s="20">
        <v>28.372890896176472</v>
      </c>
    </row>
    <row r="20" spans="1:4" x14ac:dyDescent="0.3">
      <c r="A20" s="3" t="s">
        <v>17</v>
      </c>
      <c r="B20" s="11">
        <v>88.461538461538453</v>
      </c>
      <c r="C20" s="15">
        <v>13311.350039999999</v>
      </c>
      <c r="D20" s="20">
        <v>18.618639380530976</v>
      </c>
    </row>
    <row r="21" spans="1:4" x14ac:dyDescent="0.3">
      <c r="A21" s="3" t="s">
        <v>18</v>
      </c>
      <c r="B21" s="11">
        <v>93.992248062015506</v>
      </c>
      <c r="C21" s="15">
        <v>14052.97567</v>
      </c>
      <c r="D21" s="20">
        <v>21.139336698691853</v>
      </c>
    </row>
    <row r="22" spans="1:4" x14ac:dyDescent="0.3">
      <c r="A22" s="3" t="s">
        <v>19</v>
      </c>
      <c r="B22" s="11">
        <v>81.338742393509122</v>
      </c>
      <c r="C22" s="15">
        <v>9563.1284020000003</v>
      </c>
      <c r="D22" s="20">
        <v>25.224121883113703</v>
      </c>
    </row>
    <row r="23" spans="1:4" x14ac:dyDescent="0.3">
      <c r="A23" s="3" t="s">
        <v>20</v>
      </c>
      <c r="B23" s="11">
        <v>90.79102715466351</v>
      </c>
      <c r="C23" s="15">
        <v>13867.60061</v>
      </c>
      <c r="D23" s="20">
        <v>20.526635720601238</v>
      </c>
    </row>
    <row r="24" spans="1:4" x14ac:dyDescent="0.3">
      <c r="A24" s="3" t="s">
        <v>21</v>
      </c>
      <c r="B24" s="11">
        <v>83.953033268101763</v>
      </c>
      <c r="C24" s="15">
        <v>12760.046319999999</v>
      </c>
      <c r="D24" s="20">
        <v>21.437288855086052</v>
      </c>
    </row>
    <row r="25" spans="1:4" x14ac:dyDescent="0.3">
      <c r="A25" s="3" t="s">
        <v>22</v>
      </c>
      <c r="B25" s="11">
        <v>74.764756201881951</v>
      </c>
      <c r="C25" s="15">
        <v>9439.2602810000008</v>
      </c>
      <c r="D25" s="20">
        <v>25.192311093034359</v>
      </c>
    </row>
    <row r="26" spans="1:4" x14ac:dyDescent="0.3">
      <c r="A26" s="3" t="s">
        <v>23</v>
      </c>
      <c r="B26" s="11">
        <v>78.213507625272328</v>
      </c>
      <c r="C26" s="15">
        <v>10046.34974</v>
      </c>
      <c r="D26" s="20">
        <v>25.957861253082669</v>
      </c>
    </row>
    <row r="27" spans="1:4" x14ac:dyDescent="0.3">
      <c r="A27" s="3" t="s">
        <v>24</v>
      </c>
      <c r="B27" s="11">
        <v>75.432756324900126</v>
      </c>
      <c r="C27" s="15">
        <v>10798.16101</v>
      </c>
      <c r="D27" s="20">
        <v>18.72002584300375</v>
      </c>
    </row>
    <row r="28" spans="1:4" x14ac:dyDescent="0.3">
      <c r="A28" s="3" t="s">
        <v>25</v>
      </c>
      <c r="B28" s="11">
        <v>66.500829187396349</v>
      </c>
      <c r="C28" s="15">
        <v>7508.2308800000001</v>
      </c>
      <c r="D28" s="20">
        <v>29.694115784891771</v>
      </c>
    </row>
    <row r="29" spans="1:4" x14ac:dyDescent="0.3">
      <c r="A29" s="3" t="s">
        <v>26</v>
      </c>
      <c r="B29" s="11">
        <v>77.567886658795743</v>
      </c>
      <c r="C29" s="15">
        <v>6533.4012300000004</v>
      </c>
      <c r="D29" s="20">
        <v>22.710401032841119</v>
      </c>
    </row>
    <row r="30" spans="1:4" x14ac:dyDescent="0.3">
      <c r="A30" s="3" t="s">
        <v>27</v>
      </c>
      <c r="B30" s="11">
        <v>63.992172211350294</v>
      </c>
      <c r="C30" s="15">
        <v>6984.0822950000002</v>
      </c>
      <c r="D30" s="20">
        <v>19.952419708257686</v>
      </c>
    </row>
    <row r="31" spans="1:4" x14ac:dyDescent="0.3">
      <c r="A31" s="3" t="s">
        <v>28</v>
      </c>
      <c r="B31" s="11">
        <v>72.925764192139738</v>
      </c>
      <c r="C31" s="15">
        <v>9024.8402920000008</v>
      </c>
      <c r="D31" s="20">
        <v>24.730734486832048</v>
      </c>
    </row>
    <row r="32" spans="1:4" x14ac:dyDescent="0.3">
      <c r="A32" s="3" t="s">
        <v>29</v>
      </c>
      <c r="B32" s="11">
        <v>61.189801699716718</v>
      </c>
      <c r="C32" s="15">
        <v>6122.4708330000003</v>
      </c>
      <c r="D32" s="20">
        <v>21.145220771454202</v>
      </c>
    </row>
    <row r="33" spans="1:4" x14ac:dyDescent="0.3">
      <c r="A33" s="3" t="s">
        <v>30</v>
      </c>
      <c r="B33" s="11">
        <v>86.417322834645674</v>
      </c>
      <c r="C33" s="15">
        <v>10496.53867</v>
      </c>
      <c r="D33" s="20">
        <v>23.894477817181734</v>
      </c>
    </row>
    <row r="34" spans="1:4" x14ac:dyDescent="0.3">
      <c r="A34" s="3" t="s">
        <v>31</v>
      </c>
      <c r="B34" s="11">
        <v>85.238095238095241</v>
      </c>
      <c r="C34" s="15">
        <v>11837.49092</v>
      </c>
      <c r="D34" s="20">
        <v>25.665702308555232</v>
      </c>
    </row>
    <row r="35" spans="1:4" x14ac:dyDescent="0.3">
      <c r="A35" s="3" t="s">
        <v>32</v>
      </c>
      <c r="B35" s="11">
        <v>83.65384615384616</v>
      </c>
      <c r="C35" s="15">
        <v>11690.84734</v>
      </c>
      <c r="D35" s="20">
        <v>22.089660159074477</v>
      </c>
    </row>
    <row r="36" spans="1:4" x14ac:dyDescent="0.3">
      <c r="A36" s="3" t="s">
        <v>33</v>
      </c>
      <c r="B36" s="11">
        <v>37.913752913752916</v>
      </c>
      <c r="C36" s="15">
        <v>7990.4896129999997</v>
      </c>
      <c r="D36" s="20">
        <v>19.956841347348568</v>
      </c>
    </row>
    <row r="37" spans="1:4" x14ac:dyDescent="0.3">
      <c r="A37" s="3" t="s">
        <v>34</v>
      </c>
      <c r="B37" s="11">
        <v>79.411764705882348</v>
      </c>
      <c r="C37" s="15">
        <v>11320.785400000001</v>
      </c>
      <c r="D37" s="20">
        <v>23.015979589096279</v>
      </c>
    </row>
    <row r="38" spans="1:4" x14ac:dyDescent="0.3">
      <c r="A38" s="3" t="s">
        <v>35</v>
      </c>
      <c r="B38" s="11">
        <v>86.421861656703669</v>
      </c>
      <c r="C38" s="15">
        <v>12686.89212</v>
      </c>
      <c r="D38" s="20">
        <v>22.114278409817206</v>
      </c>
    </row>
    <row r="39" spans="1:4" x14ac:dyDescent="0.3">
      <c r="A39" s="3" t="s">
        <v>36</v>
      </c>
      <c r="B39" s="11">
        <v>75.563909774436084</v>
      </c>
      <c r="C39" s="15">
        <v>6392.2238379999999</v>
      </c>
      <c r="D39" s="20">
        <v>19.631162965750846</v>
      </c>
    </row>
    <row r="40" spans="1:4" x14ac:dyDescent="0.3">
      <c r="A40" s="3" t="s">
        <v>37</v>
      </c>
      <c r="B40" s="11">
        <v>82.709447415329777</v>
      </c>
      <c r="C40" s="15">
        <v>9448.6655150000006</v>
      </c>
      <c r="D40" s="20">
        <v>22.699503627338679</v>
      </c>
    </row>
    <row r="41" spans="1:4" x14ac:dyDescent="0.3">
      <c r="A41" s="3" t="s">
        <v>38</v>
      </c>
      <c r="B41" s="11">
        <v>65.938864628820966</v>
      </c>
      <c r="C41" s="15">
        <v>8088.0139559999998</v>
      </c>
      <c r="D41" s="20">
        <v>25.086390532544378</v>
      </c>
    </row>
    <row r="42" spans="1:4" x14ac:dyDescent="0.3">
      <c r="A42" s="3" t="s">
        <v>39</v>
      </c>
      <c r="B42" s="11">
        <v>69.817073170731703</v>
      </c>
      <c r="C42" s="15">
        <v>8065.2315900000003</v>
      </c>
      <c r="D42" s="20">
        <v>25.427769985974752</v>
      </c>
    </row>
    <row r="43" spans="1:4" x14ac:dyDescent="0.3">
      <c r="A43" s="3" t="s">
        <v>40</v>
      </c>
      <c r="B43" s="11">
        <v>2.5147928994082842</v>
      </c>
      <c r="C43" s="15">
        <v>5092.4109989999997</v>
      </c>
      <c r="D43" s="20">
        <v>21.513387660069849</v>
      </c>
    </row>
    <row r="44" spans="1:4" x14ac:dyDescent="0.3">
      <c r="A44" s="3" t="s">
        <v>41</v>
      </c>
      <c r="B44" s="11">
        <v>92.205638474295199</v>
      </c>
      <c r="C44" s="15">
        <v>14092.19541</v>
      </c>
      <c r="D44" s="20">
        <v>19.238892588716581</v>
      </c>
    </row>
    <row r="45" spans="1:4" x14ac:dyDescent="0.3">
      <c r="A45" s="3" t="s">
        <v>42</v>
      </c>
      <c r="B45" s="11">
        <v>88.714285714285708</v>
      </c>
      <c r="C45" s="15">
        <v>9957.0763879999995</v>
      </c>
      <c r="D45" s="20">
        <v>25.108710899144338</v>
      </c>
    </row>
    <row r="46" spans="1:4" x14ac:dyDescent="0.3">
      <c r="A46" s="3" t="s">
        <v>43</v>
      </c>
      <c r="B46" s="11">
        <v>75.247524752475243</v>
      </c>
      <c r="C46" s="15">
        <v>8774.7969420000009</v>
      </c>
      <c r="D46" s="20">
        <v>24.253644989585744</v>
      </c>
    </row>
    <row r="47" spans="1:4" x14ac:dyDescent="0.3">
      <c r="A47" s="3" t="s">
        <v>44</v>
      </c>
      <c r="B47" s="11">
        <v>73.271276595744681</v>
      </c>
      <c r="C47" s="15">
        <v>9912.3943999999992</v>
      </c>
      <c r="D47" s="20">
        <v>24.921772188916506</v>
      </c>
    </row>
    <row r="48" spans="1:4" x14ac:dyDescent="0.3">
      <c r="A48" s="3" t="s">
        <v>45</v>
      </c>
      <c r="B48" s="11">
        <v>73.347107438016536</v>
      </c>
      <c r="C48" s="15">
        <v>8107.2840800000004</v>
      </c>
      <c r="D48" s="20">
        <v>27.483471074380166</v>
      </c>
    </row>
    <row r="49" spans="1:4" x14ac:dyDescent="0.3">
      <c r="A49" s="3" t="s">
        <v>46</v>
      </c>
      <c r="B49" s="11">
        <v>86.982248520710058</v>
      </c>
      <c r="C49" s="15">
        <v>13332.95505</v>
      </c>
      <c r="D49" s="20">
        <v>20.16636528028933</v>
      </c>
    </row>
    <row r="50" spans="1:4" x14ac:dyDescent="0.3">
      <c r="A50" s="3" t="s">
        <v>47</v>
      </c>
      <c r="B50" s="11">
        <v>64.568081991215237</v>
      </c>
      <c r="C50" s="15">
        <v>6959.3258889999997</v>
      </c>
      <c r="D50" s="20">
        <v>26.151036911438634</v>
      </c>
    </row>
    <row r="51" spans="1:4" x14ac:dyDescent="0.3">
      <c r="A51" s="3" t="s">
        <v>48</v>
      </c>
      <c r="B51" s="11">
        <v>88.844621513944219</v>
      </c>
      <c r="C51" s="15">
        <v>11110.01417</v>
      </c>
      <c r="D51" s="20">
        <v>21.79575051405072</v>
      </c>
    </row>
    <row r="52" spans="1:4" x14ac:dyDescent="0.3">
      <c r="A52" s="3" t="s">
        <v>49</v>
      </c>
      <c r="B52" s="11">
        <v>67.387687188019967</v>
      </c>
      <c r="C52" s="15">
        <v>7393.7025469999999</v>
      </c>
      <c r="D52" s="20">
        <v>26.341024872640094</v>
      </c>
    </row>
    <row r="53" spans="1:4" x14ac:dyDescent="0.3">
      <c r="A53" s="3" t="s">
        <v>50</v>
      </c>
      <c r="B53" s="11">
        <v>77.432950191570882</v>
      </c>
      <c r="C53" s="15">
        <v>9293.1442310000002</v>
      </c>
      <c r="D53" s="20">
        <v>26.019743889777015</v>
      </c>
    </row>
    <row r="54" spans="1:4" x14ac:dyDescent="0.3">
      <c r="A54" s="3" t="s">
        <v>51</v>
      </c>
      <c r="B54" s="11">
        <v>83.012259194395796</v>
      </c>
      <c r="C54" s="15">
        <v>6711.5620730000001</v>
      </c>
      <c r="D54" s="20">
        <v>26.546916890080428</v>
      </c>
    </row>
    <row r="55" spans="1:4" x14ac:dyDescent="0.3">
      <c r="A55" s="3" t="s">
        <v>52</v>
      </c>
      <c r="B55" s="11">
        <v>76.407914764079138</v>
      </c>
      <c r="C55" s="15">
        <v>7907.2198429999999</v>
      </c>
      <c r="D55" s="20">
        <v>26.353577746175993</v>
      </c>
    </row>
    <row r="56" spans="1:4" x14ac:dyDescent="0.3">
      <c r="A56" s="3" t="s">
        <v>53</v>
      </c>
      <c r="B56" s="11">
        <v>73.91304347826086</v>
      </c>
      <c r="C56" s="15">
        <v>8450.4020120000005</v>
      </c>
      <c r="D56" s="20">
        <v>25.127062809813644</v>
      </c>
    </row>
    <row r="57" spans="1:4" x14ac:dyDescent="0.3">
      <c r="A57" s="3" t="s">
        <v>54</v>
      </c>
      <c r="B57" s="11">
        <v>81.80147058823529</v>
      </c>
      <c r="C57" s="15">
        <v>6558.3620309999997</v>
      </c>
      <c r="D57" s="20">
        <v>19.601560323209807</v>
      </c>
    </row>
    <row r="58" spans="1:4" x14ac:dyDescent="0.3">
      <c r="A58" s="3" t="s">
        <v>55</v>
      </c>
      <c r="B58" s="11">
        <v>57.095709570957098</v>
      </c>
      <c r="C58" s="15">
        <v>7962.2476360000001</v>
      </c>
      <c r="D58" s="20">
        <v>29.157372094696697</v>
      </c>
    </row>
    <row r="59" spans="1:4" x14ac:dyDescent="0.3">
      <c r="A59" s="3" t="s">
        <v>56</v>
      </c>
      <c r="B59" s="11">
        <v>78.587625526401041</v>
      </c>
      <c r="C59" s="15">
        <v>10999.68555</v>
      </c>
      <c r="D59" s="20">
        <v>24.006708990193985</v>
      </c>
    </row>
    <row r="60" spans="1:4" x14ac:dyDescent="0.3">
      <c r="A60" s="3" t="s">
        <v>57</v>
      </c>
      <c r="B60" s="11">
        <v>46.780303030303031</v>
      </c>
      <c r="C60" s="15">
        <v>6750.8220419999998</v>
      </c>
      <c r="D60" s="20">
        <v>23.666162966407068</v>
      </c>
    </row>
    <row r="61" spans="1:4" x14ac:dyDescent="0.3">
      <c r="A61" s="3" t="s">
        <v>58</v>
      </c>
      <c r="B61" s="11">
        <v>60.612244897959187</v>
      </c>
      <c r="C61" s="15">
        <v>6808.0021749999996</v>
      </c>
      <c r="D61" s="20">
        <v>18.650762303499484</v>
      </c>
    </row>
    <row r="62" spans="1:4" x14ac:dyDescent="0.3">
      <c r="A62" s="3" t="s">
        <v>59</v>
      </c>
      <c r="B62" s="11">
        <v>88.969258589511753</v>
      </c>
      <c r="C62" s="15">
        <v>14504.46515</v>
      </c>
      <c r="D62" s="20">
        <v>19.02937995674117</v>
      </c>
    </row>
    <row r="63" spans="1:4" x14ac:dyDescent="0.3">
      <c r="A63" s="3" t="s">
        <v>60</v>
      </c>
      <c r="B63" s="11">
        <v>79.320531757754793</v>
      </c>
      <c r="C63" s="15">
        <v>9523.3264029999991</v>
      </c>
      <c r="D63" s="20">
        <v>23.494397759103641</v>
      </c>
    </row>
    <row r="64" spans="1:4" x14ac:dyDescent="0.3">
      <c r="A64" s="3" t="s">
        <v>61</v>
      </c>
      <c r="B64" s="11">
        <v>79.816513761467888</v>
      </c>
      <c r="C64" s="15">
        <v>10037.9395</v>
      </c>
      <c r="D64" s="20">
        <v>23.791020821894666</v>
      </c>
    </row>
    <row r="65" spans="1:4" x14ac:dyDescent="0.3">
      <c r="A65" s="3" t="s">
        <v>62</v>
      </c>
      <c r="B65" s="11">
        <v>63.418079096045197</v>
      </c>
      <c r="C65" s="15">
        <v>7950.2312160000001</v>
      </c>
      <c r="D65" s="20">
        <v>25.87595143737812</v>
      </c>
    </row>
    <row r="66" spans="1:4" x14ac:dyDescent="0.3">
      <c r="A66" s="3" t="s">
        <v>63</v>
      </c>
      <c r="B66" s="11">
        <v>70.985915492957758</v>
      </c>
      <c r="C66" s="15">
        <v>8485.4321650000002</v>
      </c>
      <c r="D66" s="20">
        <v>23.400813256962966</v>
      </c>
    </row>
    <row r="67" spans="1:4" x14ac:dyDescent="0.3">
      <c r="A67" s="3" t="s">
        <v>64</v>
      </c>
      <c r="B67" s="11">
        <v>79.518072289156621</v>
      </c>
      <c r="C67" s="15">
        <v>10504.18881</v>
      </c>
      <c r="D67" s="20">
        <v>23.578849072020542</v>
      </c>
    </row>
    <row r="68" spans="1:4" x14ac:dyDescent="0.3">
      <c r="A68" s="3" t="s">
        <v>65</v>
      </c>
      <c r="B68" s="11">
        <v>65.384615384615387</v>
      </c>
      <c r="C68" s="15">
        <v>7396.285202</v>
      </c>
      <c r="D68" s="20">
        <v>26.895373876884239</v>
      </c>
    </row>
    <row r="69" spans="1:4" x14ac:dyDescent="0.3">
      <c r="A69" s="3" t="s">
        <v>66</v>
      </c>
      <c r="B69" s="11">
        <v>73.391812865497073</v>
      </c>
      <c r="C69" s="15">
        <v>8370.9009979999992</v>
      </c>
      <c r="D69" s="20">
        <v>27.335742201902512</v>
      </c>
    </row>
    <row r="70" spans="1:4" x14ac:dyDescent="0.3">
      <c r="A70" s="3" t="s">
        <v>67</v>
      </c>
      <c r="B70" s="11">
        <v>79.713914174252281</v>
      </c>
      <c r="C70" s="15">
        <v>11269.58016</v>
      </c>
      <c r="D70" s="20">
        <v>23.84275529671654</v>
      </c>
    </row>
    <row r="71" spans="1:4" x14ac:dyDescent="0.3">
      <c r="A71" s="3" t="s">
        <v>68</v>
      </c>
      <c r="B71" s="11">
        <v>85.986215950114868</v>
      </c>
      <c r="C71" s="15">
        <v>11058.814850000001</v>
      </c>
      <c r="D71" s="20">
        <v>25.641365858836483</v>
      </c>
    </row>
    <row r="72" spans="1:4" x14ac:dyDescent="0.3">
      <c r="A72" s="3" t="s">
        <v>69</v>
      </c>
      <c r="B72" s="11">
        <v>60.975609756097562</v>
      </c>
      <c r="C72" s="15">
        <v>5751.3646719999997</v>
      </c>
      <c r="D72" s="20">
        <v>12.390903503380454</v>
      </c>
    </row>
    <row r="73" spans="1:4" x14ac:dyDescent="0.3">
      <c r="A73" s="3" t="s">
        <v>70</v>
      </c>
      <c r="B73" s="11">
        <v>78.717026378896875</v>
      </c>
      <c r="C73" s="15">
        <v>11348.202600000001</v>
      </c>
      <c r="D73" s="20">
        <v>21.996260533258202</v>
      </c>
    </row>
    <row r="74" spans="1:4" x14ac:dyDescent="0.3">
      <c r="A74" s="3" t="s">
        <v>71</v>
      </c>
      <c r="B74" s="11">
        <v>68.719452590420332</v>
      </c>
      <c r="C74" s="15">
        <v>8094.1763019999999</v>
      </c>
      <c r="D74" s="20">
        <v>25.651211104262266</v>
      </c>
    </row>
    <row r="75" spans="1:4" x14ac:dyDescent="0.3">
      <c r="A75" s="3" t="s">
        <v>72</v>
      </c>
      <c r="B75" s="11">
        <v>88.367346938775512</v>
      </c>
      <c r="C75" s="15">
        <v>12339.145710000001</v>
      </c>
      <c r="D75" s="20">
        <v>22.440324494679299</v>
      </c>
    </row>
    <row r="76" spans="1:4" x14ac:dyDescent="0.3">
      <c r="A76" s="3" t="s">
        <v>73</v>
      </c>
      <c r="B76" s="11">
        <v>81.832061068702288</v>
      </c>
      <c r="C76" s="15">
        <v>14348.307790000001</v>
      </c>
      <c r="D76" s="20">
        <v>19.603682946357086</v>
      </c>
    </row>
    <row r="77" spans="1:4" x14ac:dyDescent="0.3">
      <c r="A77" s="3" t="s">
        <v>74</v>
      </c>
      <c r="B77" s="11">
        <v>85.13513513513513</v>
      </c>
      <c r="C77" s="15">
        <v>12925.757600000001</v>
      </c>
      <c r="D77" s="20">
        <v>20.342566122949044</v>
      </c>
    </row>
    <row r="78" spans="1:4" x14ac:dyDescent="0.3">
      <c r="A78" s="3" t="s">
        <v>75</v>
      </c>
      <c r="B78" s="11">
        <v>82.89473684210526</v>
      </c>
      <c r="C78" s="15">
        <v>8424.6100330000008</v>
      </c>
      <c r="D78" s="20">
        <v>24.1881496271067</v>
      </c>
    </row>
    <row r="79" spans="1:4" x14ac:dyDescent="0.3">
      <c r="A79" s="3" t="s">
        <v>76</v>
      </c>
      <c r="B79" s="11">
        <v>65.943012211668929</v>
      </c>
      <c r="C79" s="15">
        <v>7105.648639</v>
      </c>
      <c r="D79" s="20">
        <v>22.79417521334064</v>
      </c>
    </row>
    <row r="80" spans="1:4" x14ac:dyDescent="0.3">
      <c r="A80" s="4" t="s">
        <v>77</v>
      </c>
      <c r="B80" s="12">
        <v>78.391043998958608</v>
      </c>
      <c r="C80" s="16">
        <v>12590.862590000001</v>
      </c>
      <c r="D80" s="20">
        <v>18.497198557065008</v>
      </c>
    </row>
    <row r="81" spans="1:4" x14ac:dyDescent="0.3">
      <c r="A81" s="5" t="s">
        <v>78</v>
      </c>
      <c r="B81" s="11">
        <v>67.2</v>
      </c>
      <c r="C81" s="15">
        <v>7294.0349740000001</v>
      </c>
      <c r="D81" s="21">
        <v>24.552372426141449</v>
      </c>
    </row>
    <row r="82" spans="1:4" x14ac:dyDescent="0.3">
      <c r="A82" s="5" t="s">
        <v>79</v>
      </c>
      <c r="B82" s="11">
        <v>68.544600938967136</v>
      </c>
      <c r="C82" s="15">
        <v>7071.1722309999996</v>
      </c>
      <c r="D82" s="20">
        <v>19.367311072056239</v>
      </c>
    </row>
    <row r="83" spans="1:4" x14ac:dyDescent="0.3">
      <c r="A83" s="5" t="s">
        <v>80</v>
      </c>
      <c r="B83" s="11">
        <v>84.403669724770651</v>
      </c>
      <c r="C83" s="15">
        <v>14053.99749</v>
      </c>
      <c r="D83" s="20">
        <v>20.740344781504742</v>
      </c>
    </row>
    <row r="84" spans="1:4" x14ac:dyDescent="0.3">
      <c r="A84" s="5" t="s">
        <v>81</v>
      </c>
      <c r="B84" s="11">
        <v>86.013986013986013</v>
      </c>
      <c r="C84" s="15">
        <v>13425.20161</v>
      </c>
      <c r="D84" s="20">
        <v>24.18106015485408</v>
      </c>
    </row>
    <row r="85" spans="1:4" x14ac:dyDescent="0.3">
      <c r="A85" s="5" t="s">
        <v>82</v>
      </c>
      <c r="B85" s="11">
        <v>84.87394957983193</v>
      </c>
      <c r="C85" s="15">
        <v>10266.168019999999</v>
      </c>
      <c r="D85" s="20">
        <v>25.794007972225796</v>
      </c>
    </row>
    <row r="86" spans="1:4" x14ac:dyDescent="0.3">
      <c r="A86" s="5" t="s">
        <v>83</v>
      </c>
      <c r="B86" s="11">
        <v>66.5625</v>
      </c>
      <c r="C86" s="15">
        <v>6840.9158740000003</v>
      </c>
      <c r="D86" s="20">
        <v>16.555740432612311</v>
      </c>
    </row>
    <row r="87" spans="1:4" x14ac:dyDescent="0.3">
      <c r="A87" s="5" t="s">
        <v>84</v>
      </c>
      <c r="B87" s="11">
        <v>76.470588235294116</v>
      </c>
      <c r="C87" s="15">
        <v>9283.0658989999993</v>
      </c>
      <c r="D87" s="20">
        <v>25.644768856447687</v>
      </c>
    </row>
    <row r="88" spans="1:4" x14ac:dyDescent="0.3">
      <c r="A88" s="5" t="s">
        <v>85</v>
      </c>
      <c r="B88" s="11">
        <v>84.328358208955223</v>
      </c>
      <c r="C88" s="15">
        <v>12265.48912</v>
      </c>
      <c r="D88" s="20">
        <v>25.367889303755764</v>
      </c>
    </row>
    <row r="89" spans="1:4" x14ac:dyDescent="0.3">
      <c r="A89" s="5" t="s">
        <v>86</v>
      </c>
      <c r="B89" s="11">
        <v>91.304347826086953</v>
      </c>
      <c r="C89" s="15">
        <v>12268.21444</v>
      </c>
      <c r="D89" s="20">
        <v>19.617965926690758</v>
      </c>
    </row>
    <row r="90" spans="1:4" x14ac:dyDescent="0.3">
      <c r="A90" s="5" t="s">
        <v>87</v>
      </c>
      <c r="B90" s="11">
        <v>70.564516129032256</v>
      </c>
      <c r="C90" s="15">
        <v>6617.7557909999996</v>
      </c>
      <c r="D90" s="20">
        <v>22.763306908267271</v>
      </c>
    </row>
    <row r="91" spans="1:4" x14ac:dyDescent="0.3">
      <c r="A91" s="5" t="s">
        <v>88</v>
      </c>
      <c r="B91" s="11">
        <v>91.620111731843579</v>
      </c>
      <c r="C91" s="15">
        <v>10598.016009999999</v>
      </c>
      <c r="D91" s="20">
        <v>21.147336540174592</v>
      </c>
    </row>
    <row r="92" spans="1:4" x14ac:dyDescent="0.3">
      <c r="A92" s="5" t="s">
        <v>89</v>
      </c>
      <c r="B92" s="11">
        <v>72.796934865900383</v>
      </c>
      <c r="C92" s="15">
        <v>12107.93218</v>
      </c>
      <c r="D92" s="20">
        <v>22.208371604776275</v>
      </c>
    </row>
    <row r="93" spans="1:4" x14ac:dyDescent="0.3">
      <c r="A93" s="5" t="s">
        <v>90</v>
      </c>
      <c r="B93" s="11">
        <v>71.428571428571431</v>
      </c>
      <c r="C93" s="15">
        <v>6057.0515779999996</v>
      </c>
      <c r="D93" s="20">
        <v>22.204472843450478</v>
      </c>
    </row>
    <row r="94" spans="1:4" x14ac:dyDescent="0.3">
      <c r="A94" s="5" t="s">
        <v>91</v>
      </c>
      <c r="B94" s="11">
        <v>94.73684210526315</v>
      </c>
      <c r="C94" s="15">
        <v>5807.5727870000001</v>
      </c>
      <c r="D94" s="20">
        <v>18.956994562530895</v>
      </c>
    </row>
    <row r="95" spans="1:4" x14ac:dyDescent="0.3">
      <c r="A95" s="5" t="s">
        <v>92</v>
      </c>
      <c r="B95" s="11">
        <v>45.32710280373832</v>
      </c>
      <c r="C95" s="15">
        <v>6455.201607</v>
      </c>
      <c r="D95" s="20">
        <v>20.323707927165717</v>
      </c>
    </row>
    <row r="96" spans="1:4" x14ac:dyDescent="0.3">
      <c r="A96" s="5" t="s">
        <v>93</v>
      </c>
      <c r="B96" s="11">
        <v>85.074626865671647</v>
      </c>
      <c r="C96" s="15">
        <v>7988.3160809999999</v>
      </c>
      <c r="D96" s="20">
        <v>22.671755725190838</v>
      </c>
    </row>
    <row r="97" spans="1:4" x14ac:dyDescent="0.3">
      <c r="A97" s="5" t="s">
        <v>94</v>
      </c>
      <c r="B97" s="11">
        <v>86.538461538461547</v>
      </c>
      <c r="C97" s="15">
        <v>11357.3851</v>
      </c>
      <c r="D97" s="20">
        <v>23.416067929457871</v>
      </c>
    </row>
    <row r="98" spans="1:4" x14ac:dyDescent="0.3">
      <c r="A98" s="5" t="s">
        <v>95</v>
      </c>
      <c r="B98" s="11">
        <v>95.833333333333343</v>
      </c>
      <c r="C98" s="15">
        <v>7593.1285180000004</v>
      </c>
      <c r="D98" s="20">
        <v>16.891178024300054</v>
      </c>
    </row>
    <row r="99" spans="1:4" x14ac:dyDescent="0.3">
      <c r="A99" s="5" t="s">
        <v>96</v>
      </c>
      <c r="B99" s="11">
        <v>85.964912280701753</v>
      </c>
      <c r="C99" s="15">
        <v>10489.58771</v>
      </c>
      <c r="D99" s="20">
        <v>24.769372693726936</v>
      </c>
    </row>
    <row r="100" spans="1:4" x14ac:dyDescent="0.3">
      <c r="A100" s="5" t="s">
        <v>97</v>
      </c>
      <c r="B100" s="11">
        <v>78.723404255319153</v>
      </c>
      <c r="C100" s="15">
        <v>8419.1825439999993</v>
      </c>
      <c r="D100" s="20">
        <v>25.956284153005466</v>
      </c>
    </row>
    <row r="101" spans="1:4" x14ac:dyDescent="0.3">
      <c r="A101" s="5" t="s">
        <v>98</v>
      </c>
      <c r="B101" s="11">
        <v>87.096774193548384</v>
      </c>
      <c r="C101" s="15">
        <v>13951.20621</v>
      </c>
      <c r="D101" s="20">
        <v>12.596921002359815</v>
      </c>
    </row>
    <row r="102" spans="1:4" x14ac:dyDescent="0.3">
      <c r="A102" s="5" t="s">
        <v>99</v>
      </c>
      <c r="B102" s="11">
        <v>63.084112149532714</v>
      </c>
      <c r="C102" s="15">
        <v>6175.7788840000003</v>
      </c>
      <c r="D102" s="20">
        <v>18.265649937932256</v>
      </c>
    </row>
    <row r="103" spans="1:4" x14ac:dyDescent="0.3">
      <c r="A103" s="5" t="s">
        <v>100</v>
      </c>
      <c r="B103" s="11">
        <v>62.804878048780488</v>
      </c>
      <c r="C103" s="15">
        <v>6491.0754720000004</v>
      </c>
      <c r="D103" s="20">
        <v>25.421530479896237</v>
      </c>
    </row>
    <row r="104" spans="1:4" x14ac:dyDescent="0.3">
      <c r="A104" s="5" t="s">
        <v>101</v>
      </c>
      <c r="B104" s="11">
        <v>52.736318407960205</v>
      </c>
      <c r="C104" s="15">
        <v>5702.5373509999999</v>
      </c>
      <c r="D104" s="20">
        <v>22.174447174447174</v>
      </c>
    </row>
    <row r="105" spans="1:4" x14ac:dyDescent="0.3">
      <c r="A105" s="5" t="s">
        <v>102</v>
      </c>
      <c r="B105" s="11">
        <v>44.656488549618324</v>
      </c>
      <c r="C105" s="15">
        <v>9420.6495689999992</v>
      </c>
      <c r="D105" s="20">
        <v>25.971655572256818</v>
      </c>
    </row>
    <row r="106" spans="1:4" x14ac:dyDescent="0.3">
      <c r="A106" s="5" t="s">
        <v>103</v>
      </c>
      <c r="B106" s="11">
        <v>73.056994818652853</v>
      </c>
      <c r="C106" s="15">
        <v>6258.6460960000004</v>
      </c>
      <c r="D106" s="20">
        <v>24.458943348185869</v>
      </c>
    </row>
    <row r="107" spans="1:4" x14ac:dyDescent="0.3">
      <c r="A107" s="5" t="s">
        <v>104</v>
      </c>
      <c r="B107" s="11">
        <v>91.536748329621375</v>
      </c>
      <c r="C107" s="15">
        <v>11726.316510000001</v>
      </c>
      <c r="D107" s="20">
        <v>19.226976927627685</v>
      </c>
    </row>
    <row r="108" spans="1:4" x14ac:dyDescent="0.3">
      <c r="A108" s="5" t="s">
        <v>105</v>
      </c>
      <c r="B108" s="11">
        <v>86.554621848739501</v>
      </c>
      <c r="C108" s="15">
        <v>8365.4923199999994</v>
      </c>
      <c r="D108" s="20">
        <v>17.330436881486847</v>
      </c>
    </row>
    <row r="109" spans="1:4" x14ac:dyDescent="0.3">
      <c r="A109" s="5" t="s">
        <v>106</v>
      </c>
      <c r="B109" s="11">
        <v>65</v>
      </c>
      <c r="C109" s="15">
        <v>5829.9622479999998</v>
      </c>
      <c r="D109" s="20">
        <v>18.692265893859808</v>
      </c>
    </row>
    <row r="110" spans="1:4" x14ac:dyDescent="0.3">
      <c r="A110" s="5" t="s">
        <v>107</v>
      </c>
      <c r="B110" s="11">
        <v>84.288747346072185</v>
      </c>
      <c r="C110" s="15">
        <v>11358.81889</v>
      </c>
      <c r="D110" s="20">
        <v>22.365222365222365</v>
      </c>
    </row>
    <row r="111" spans="1:4" x14ac:dyDescent="0.3">
      <c r="A111" s="5" t="s">
        <v>108</v>
      </c>
      <c r="B111" s="11">
        <v>86.241610738255034</v>
      </c>
      <c r="C111" s="15">
        <v>14415.25726</v>
      </c>
      <c r="D111" s="20">
        <v>20.330948121645793</v>
      </c>
    </row>
    <row r="112" spans="1:4" x14ac:dyDescent="0.3">
      <c r="A112" s="5" t="s">
        <v>109</v>
      </c>
      <c r="B112" s="11">
        <v>40.659340659340657</v>
      </c>
      <c r="C112" s="15">
        <v>5766.8423599999996</v>
      </c>
      <c r="D112" s="20">
        <v>26.309880239520961</v>
      </c>
    </row>
    <row r="113" spans="1:4" x14ac:dyDescent="0.3">
      <c r="A113" s="5" t="s">
        <v>110</v>
      </c>
      <c r="B113" s="11">
        <v>82.692307692307693</v>
      </c>
      <c r="C113" s="15">
        <v>8899.8887410000007</v>
      </c>
      <c r="D113" s="20">
        <v>20.732984293193716</v>
      </c>
    </row>
    <row r="114" spans="1:4" x14ac:dyDescent="0.3">
      <c r="A114" s="5" t="s">
        <v>111</v>
      </c>
      <c r="B114" s="11">
        <v>78.714859437751002</v>
      </c>
      <c r="C114" s="15">
        <v>8069.1121059999996</v>
      </c>
      <c r="D114" s="20">
        <v>16.479977597311677</v>
      </c>
    </row>
    <row r="115" spans="1:4" x14ac:dyDescent="0.3">
      <c r="A115" s="5" t="s">
        <v>112</v>
      </c>
      <c r="B115" s="11">
        <v>86.872586872586879</v>
      </c>
      <c r="C115" s="15">
        <v>8106.2964309999998</v>
      </c>
      <c r="D115" s="20">
        <v>20.694259012016023</v>
      </c>
    </row>
    <row r="116" spans="1:4" x14ac:dyDescent="0.3">
      <c r="A116" s="5" t="s">
        <v>113</v>
      </c>
      <c r="B116" s="11">
        <v>64.473684210526315</v>
      </c>
      <c r="C116" s="15">
        <v>7037.5590519999996</v>
      </c>
      <c r="D116" s="20">
        <v>18.424522083058669</v>
      </c>
    </row>
    <row r="117" spans="1:4" x14ac:dyDescent="0.3">
      <c r="A117" s="5" t="s">
        <v>114</v>
      </c>
      <c r="B117" s="11">
        <v>63.6</v>
      </c>
      <c r="C117" s="15">
        <v>7697.7458139999999</v>
      </c>
      <c r="D117" s="20">
        <v>17.583182514269804</v>
      </c>
    </row>
    <row r="118" spans="1:4" x14ac:dyDescent="0.3">
      <c r="A118" s="5" t="s">
        <v>115</v>
      </c>
      <c r="B118" s="11">
        <v>90.909090909090907</v>
      </c>
      <c r="C118" s="15">
        <v>6896.152427</v>
      </c>
      <c r="D118" s="20">
        <v>29.960031974420463</v>
      </c>
    </row>
    <row r="119" spans="1:4" x14ac:dyDescent="0.3">
      <c r="A119" s="5" t="s">
        <v>116</v>
      </c>
      <c r="B119" s="11">
        <v>90.526315789473685</v>
      </c>
      <c r="C119" s="15">
        <v>13956.897070000001</v>
      </c>
      <c r="D119" s="20">
        <v>19.392624728850326</v>
      </c>
    </row>
    <row r="120" spans="1:4" x14ac:dyDescent="0.3">
      <c r="A120" s="5" t="s">
        <v>117</v>
      </c>
      <c r="B120" s="11">
        <v>81.25</v>
      </c>
      <c r="C120" s="15">
        <v>13301.357819999999</v>
      </c>
      <c r="D120" s="20">
        <v>18.368124333384124</v>
      </c>
    </row>
    <row r="121" spans="1:4" x14ac:dyDescent="0.3">
      <c r="A121" s="5" t="s">
        <v>118</v>
      </c>
      <c r="B121" s="11">
        <v>78.378378378378372</v>
      </c>
      <c r="C121" s="15">
        <v>7133.9804450000001</v>
      </c>
      <c r="D121" s="20">
        <v>19.768586903003445</v>
      </c>
    </row>
    <row r="122" spans="1:4" x14ac:dyDescent="0.3">
      <c r="A122" s="5" t="s">
        <v>119</v>
      </c>
      <c r="B122" s="11">
        <v>61.93181818181818</v>
      </c>
      <c r="C122" s="15">
        <v>6512.9817380000004</v>
      </c>
      <c r="D122" s="20">
        <v>20.972375690607734</v>
      </c>
    </row>
    <row r="123" spans="1:4" x14ac:dyDescent="0.3">
      <c r="A123" s="5" t="s">
        <v>120</v>
      </c>
      <c r="B123" s="11">
        <v>65.765765765765778</v>
      </c>
      <c r="C123" s="15">
        <v>6088.7582220000004</v>
      </c>
      <c r="D123" s="20">
        <v>10.616705698672913</v>
      </c>
    </row>
    <row r="124" spans="1:4" x14ac:dyDescent="0.3">
      <c r="A124" s="5" t="s">
        <v>121</v>
      </c>
      <c r="B124" s="11">
        <v>92.481203007518801</v>
      </c>
      <c r="C124" s="15">
        <v>8486.6182210000006</v>
      </c>
      <c r="D124" s="20">
        <v>13.583740674041678</v>
      </c>
    </row>
    <row r="125" spans="1:4" x14ac:dyDescent="0.3">
      <c r="A125" s="5" t="s">
        <v>122</v>
      </c>
      <c r="B125" s="11">
        <v>59.060402684563762</v>
      </c>
      <c r="C125" s="15">
        <v>7823.1921819999998</v>
      </c>
      <c r="D125" s="20">
        <v>29.782693053938686</v>
      </c>
    </row>
    <row r="126" spans="1:4" x14ac:dyDescent="0.3">
      <c r="A126" s="5" t="s">
        <v>123</v>
      </c>
      <c r="B126" s="11">
        <v>69.230769230769226</v>
      </c>
      <c r="C126" s="15">
        <v>9224.8227139999999</v>
      </c>
      <c r="D126" s="20">
        <v>27.061723323405566</v>
      </c>
    </row>
    <row r="127" spans="1:4" x14ac:dyDescent="0.3">
      <c r="A127" s="5" t="s">
        <v>124</v>
      </c>
      <c r="B127" s="11">
        <v>67.692307692307693</v>
      </c>
      <c r="C127" s="15">
        <v>6124.8169049999997</v>
      </c>
      <c r="D127" s="20">
        <v>26.617795753286149</v>
      </c>
    </row>
    <row r="128" spans="1:4" x14ac:dyDescent="0.3">
      <c r="A128" s="5" t="s">
        <v>125</v>
      </c>
      <c r="B128" s="11">
        <v>70.562770562770567</v>
      </c>
      <c r="C128" s="15">
        <v>6393.0325240000002</v>
      </c>
      <c r="D128" s="20">
        <v>24.89560304593466</v>
      </c>
    </row>
    <row r="129" spans="1:4" x14ac:dyDescent="0.3">
      <c r="A129" s="5" t="s">
        <v>126</v>
      </c>
      <c r="B129" s="11">
        <v>87.179487179487182</v>
      </c>
      <c r="C129" s="15">
        <v>7991.7433449999999</v>
      </c>
      <c r="D129" s="20">
        <v>16.810877626699629</v>
      </c>
    </row>
    <row r="130" spans="1:4" x14ac:dyDescent="0.3">
      <c r="A130" s="5" t="s">
        <v>127</v>
      </c>
      <c r="B130" s="11">
        <v>52.459016393442624</v>
      </c>
      <c r="C130" s="15">
        <v>7167.9244879999997</v>
      </c>
      <c r="D130" s="20">
        <v>24.846625766871167</v>
      </c>
    </row>
    <row r="131" spans="1:4" x14ac:dyDescent="0.3">
      <c r="A131" s="5" t="s">
        <v>128</v>
      </c>
      <c r="B131" s="11" t="s">
        <v>257</v>
      </c>
      <c r="C131" s="15">
        <v>10452.655343007915</v>
      </c>
      <c r="D131" s="20">
        <v>22.55859375</v>
      </c>
    </row>
    <row r="132" spans="1:4" x14ac:dyDescent="0.3">
      <c r="A132" s="5" t="s">
        <v>129</v>
      </c>
      <c r="B132" s="11">
        <v>75.159235668789819</v>
      </c>
      <c r="C132" s="15">
        <v>6442.319641</v>
      </c>
      <c r="D132" s="20">
        <v>24.93148262753072</v>
      </c>
    </row>
    <row r="133" spans="1:4" x14ac:dyDescent="0.3">
      <c r="A133" s="5" t="s">
        <v>130</v>
      </c>
      <c r="B133" s="11">
        <v>71.63120567375887</v>
      </c>
      <c r="C133" s="15">
        <v>8686.8547479999997</v>
      </c>
      <c r="D133" s="20">
        <v>24.620689655172416</v>
      </c>
    </row>
    <row r="134" spans="1:4" x14ac:dyDescent="0.3">
      <c r="A134" s="5" t="s">
        <v>131</v>
      </c>
      <c r="B134" s="11">
        <v>87.5</v>
      </c>
      <c r="C134" s="15">
        <v>7084.6919379999999</v>
      </c>
      <c r="D134" s="20">
        <v>18.116653574234093</v>
      </c>
    </row>
    <row r="135" spans="1:4" x14ac:dyDescent="0.3">
      <c r="A135" s="5" t="s">
        <v>132</v>
      </c>
      <c r="B135" s="11">
        <v>80.597014925373131</v>
      </c>
      <c r="C135" s="15">
        <v>6669.4082079999998</v>
      </c>
      <c r="D135" s="20">
        <v>16.798909000743866</v>
      </c>
    </row>
    <row r="136" spans="1:4" x14ac:dyDescent="0.3">
      <c r="A136" s="5" t="s">
        <v>133</v>
      </c>
      <c r="B136" s="11">
        <v>92.307692307692307</v>
      </c>
      <c r="C136" s="15">
        <v>7426.0941339999999</v>
      </c>
      <c r="D136" s="20">
        <v>25.838926174496645</v>
      </c>
    </row>
    <row r="137" spans="1:4" x14ac:dyDescent="0.3">
      <c r="A137" s="5" t="s">
        <v>134</v>
      </c>
      <c r="B137" s="11">
        <v>92.48554913294798</v>
      </c>
      <c r="C137" s="15">
        <v>13721.86846</v>
      </c>
      <c r="D137" s="20">
        <v>7.882506042015244</v>
      </c>
    </row>
    <row r="138" spans="1:4" x14ac:dyDescent="0.3">
      <c r="A138" s="5" t="s">
        <v>135</v>
      </c>
      <c r="B138" s="11">
        <v>58.675078864353317</v>
      </c>
      <c r="C138" s="15">
        <v>6198.6618490000001</v>
      </c>
      <c r="D138" s="20">
        <v>13.157049566427578</v>
      </c>
    </row>
    <row r="139" spans="1:4" x14ac:dyDescent="0.3">
      <c r="A139" s="5" t="s">
        <v>136</v>
      </c>
      <c r="B139" s="11">
        <v>96.103896103896105</v>
      </c>
      <c r="C139" s="15">
        <v>8243.9683829999994</v>
      </c>
      <c r="D139" s="20">
        <v>16.953852247969895</v>
      </c>
    </row>
    <row r="140" spans="1:4" x14ac:dyDescent="0.3">
      <c r="A140" s="5" t="s">
        <v>137</v>
      </c>
      <c r="B140" s="11">
        <v>63.02521008403361</v>
      </c>
      <c r="C140" s="15">
        <v>6668.3656360000004</v>
      </c>
      <c r="D140" s="20">
        <v>24.280633688975108</v>
      </c>
    </row>
    <row r="141" spans="1:4" x14ac:dyDescent="0.3">
      <c r="A141" s="5" t="s">
        <v>138</v>
      </c>
      <c r="B141" s="11">
        <v>79.729729729729726</v>
      </c>
      <c r="C141" s="15">
        <v>6887.624973</v>
      </c>
      <c r="D141" s="20">
        <v>18.123138033763656</v>
      </c>
    </row>
    <row r="142" spans="1:4" x14ac:dyDescent="0.3">
      <c r="A142" s="5" t="s">
        <v>139</v>
      </c>
      <c r="B142" s="11">
        <v>88.118811881188122</v>
      </c>
      <c r="C142" s="15">
        <v>13490.72647</v>
      </c>
      <c r="D142" s="20">
        <v>19.666456891126494</v>
      </c>
    </row>
    <row r="143" spans="1:4" x14ac:dyDescent="0.3">
      <c r="A143" s="5" t="s">
        <v>140</v>
      </c>
      <c r="B143" s="11">
        <v>76.571428571428569</v>
      </c>
      <c r="C143" s="15">
        <v>7263.7090859999998</v>
      </c>
      <c r="D143" s="20">
        <v>25.682798275035935</v>
      </c>
    </row>
    <row r="144" spans="1:4" x14ac:dyDescent="0.3">
      <c r="A144" s="5" t="s">
        <v>141</v>
      </c>
      <c r="B144" s="11">
        <v>62.295081967213115</v>
      </c>
      <c r="C144" s="15">
        <v>9045.2521959999995</v>
      </c>
      <c r="D144" s="20">
        <v>15.74468085106383</v>
      </c>
    </row>
    <row r="145" spans="1:4" x14ac:dyDescent="0.3">
      <c r="A145" s="5" t="s">
        <v>142</v>
      </c>
      <c r="B145" s="11">
        <v>67.672413793103445</v>
      </c>
      <c r="C145" s="15">
        <v>5824.6349959999998</v>
      </c>
      <c r="D145" s="20">
        <v>23.057235923685436</v>
      </c>
    </row>
    <row r="146" spans="1:4" x14ac:dyDescent="0.3">
      <c r="A146" s="5" t="s">
        <v>143</v>
      </c>
      <c r="B146" s="11">
        <v>83.251231527093594</v>
      </c>
      <c r="C146" s="15">
        <v>5390.6479849999996</v>
      </c>
      <c r="D146" s="20">
        <v>22.913883694006589</v>
      </c>
    </row>
    <row r="147" spans="1:4" x14ac:dyDescent="0.3">
      <c r="A147" s="5" t="s">
        <v>144</v>
      </c>
      <c r="B147" s="11">
        <v>67.781155015197569</v>
      </c>
      <c r="C147" s="15">
        <v>7506.7823630000003</v>
      </c>
      <c r="D147" s="20">
        <v>19.838127914137416</v>
      </c>
    </row>
    <row r="148" spans="1:4" x14ac:dyDescent="0.3">
      <c r="A148" s="5" t="s">
        <v>145</v>
      </c>
      <c r="B148" s="11" t="s">
        <v>257</v>
      </c>
      <c r="C148" s="15">
        <v>16403.419382877011</v>
      </c>
      <c r="D148" s="20">
        <v>12.085769980506821</v>
      </c>
    </row>
    <row r="149" spans="1:4" x14ac:dyDescent="0.3">
      <c r="A149" s="5" t="s">
        <v>146</v>
      </c>
      <c r="B149" s="11">
        <v>83.146067415730343</v>
      </c>
      <c r="C149" s="15">
        <v>12758.011979999999</v>
      </c>
      <c r="D149" s="20">
        <v>21.772875816993466</v>
      </c>
    </row>
    <row r="150" spans="1:4" x14ac:dyDescent="0.3">
      <c r="A150" s="5" t="s">
        <v>147</v>
      </c>
      <c r="B150" s="11">
        <v>90.350877192982466</v>
      </c>
      <c r="C150" s="15">
        <v>16035.35399</v>
      </c>
      <c r="D150" s="20">
        <v>14.720416124837451</v>
      </c>
    </row>
    <row r="151" spans="1:4" x14ac:dyDescent="0.3">
      <c r="A151" s="5" t="s">
        <v>148</v>
      </c>
      <c r="B151" s="11">
        <v>53.267973856209153</v>
      </c>
      <c r="C151" s="15">
        <v>5947.309953</v>
      </c>
      <c r="D151" s="20">
        <v>15.315457413249211</v>
      </c>
    </row>
    <row r="152" spans="1:4" x14ac:dyDescent="0.3">
      <c r="A152" s="5" t="s">
        <v>149</v>
      </c>
      <c r="B152" s="11">
        <v>83.800623052959494</v>
      </c>
      <c r="C152" s="15">
        <v>12147.887790000001</v>
      </c>
      <c r="D152" s="20">
        <v>21.821343186263856</v>
      </c>
    </row>
    <row r="153" spans="1:4" x14ac:dyDescent="0.3">
      <c r="A153" s="5" t="s">
        <v>150</v>
      </c>
      <c r="B153" s="11">
        <v>83.91959798994975</v>
      </c>
      <c r="C153" s="15">
        <v>7065.6906470000004</v>
      </c>
      <c r="D153" s="20">
        <v>21.02477239042981</v>
      </c>
    </row>
    <row r="154" spans="1:4" x14ac:dyDescent="0.3">
      <c r="A154" s="5" t="s">
        <v>151</v>
      </c>
      <c r="B154" s="11">
        <v>76.744186046511629</v>
      </c>
      <c r="C154" s="15">
        <v>6141.8639620000004</v>
      </c>
      <c r="D154" s="20">
        <v>25.04190412336574</v>
      </c>
    </row>
    <row r="155" spans="1:4" x14ac:dyDescent="0.3">
      <c r="A155" s="5" t="s">
        <v>152</v>
      </c>
      <c r="B155" s="11" t="s">
        <v>257</v>
      </c>
      <c r="C155" s="15">
        <v>8441.7704694323147</v>
      </c>
      <c r="D155" s="20">
        <v>27.070879590093938</v>
      </c>
    </row>
    <row r="156" spans="1:4" x14ac:dyDescent="0.3">
      <c r="A156" s="5" t="s">
        <v>153</v>
      </c>
      <c r="B156" s="11">
        <v>86.875</v>
      </c>
      <c r="C156" s="15">
        <v>5573.2148509999997</v>
      </c>
      <c r="D156" s="20">
        <v>23.045626271432724</v>
      </c>
    </row>
    <row r="157" spans="1:4" x14ac:dyDescent="0.3">
      <c r="A157" s="5" t="s">
        <v>154</v>
      </c>
      <c r="B157" s="11">
        <v>88.36363636363636</v>
      </c>
      <c r="C157" s="15">
        <v>13516.89997</v>
      </c>
      <c r="D157" s="20">
        <v>20.939500060379181</v>
      </c>
    </row>
    <row r="158" spans="1:4" x14ac:dyDescent="0.3">
      <c r="A158" s="5" t="s">
        <v>155</v>
      </c>
      <c r="B158" s="11" t="s">
        <v>257</v>
      </c>
      <c r="C158" s="15">
        <v>6753.6683380000004</v>
      </c>
      <c r="D158" s="20">
        <v>24.162396531336224</v>
      </c>
    </row>
    <row r="159" spans="1:4" x14ac:dyDescent="0.3">
      <c r="A159" s="5" t="s">
        <v>156</v>
      </c>
      <c r="B159" s="11" t="s">
        <v>257</v>
      </c>
      <c r="C159" s="15">
        <v>9523.486744432661</v>
      </c>
      <c r="D159" s="20">
        <v>28.675799086757991</v>
      </c>
    </row>
    <row r="160" spans="1:4" x14ac:dyDescent="0.3">
      <c r="A160" s="5" t="s">
        <v>157</v>
      </c>
      <c r="B160" s="11">
        <v>87.730061349693258</v>
      </c>
      <c r="C160" s="15">
        <v>15289.65451</v>
      </c>
      <c r="D160" s="20">
        <v>17.492231767501369</v>
      </c>
    </row>
    <row r="161" spans="1:4" x14ac:dyDescent="0.3">
      <c r="A161" s="5" t="s">
        <v>158</v>
      </c>
      <c r="B161" s="11">
        <v>94.827586206896555</v>
      </c>
      <c r="C161" s="15">
        <v>5601.1820559999996</v>
      </c>
      <c r="D161" s="20">
        <v>20.01823985408117</v>
      </c>
    </row>
    <row r="162" spans="1:4" x14ac:dyDescent="0.3">
      <c r="A162" s="5" t="s">
        <v>159</v>
      </c>
      <c r="B162" s="11">
        <v>82</v>
      </c>
      <c r="C162" s="15">
        <v>9671.4340630000006</v>
      </c>
      <c r="D162" s="20">
        <v>20.762711864406779</v>
      </c>
    </row>
    <row r="163" spans="1:4" x14ac:dyDescent="0.3">
      <c r="A163" s="5" t="s">
        <v>160</v>
      </c>
      <c r="B163" s="11" t="s">
        <v>257</v>
      </c>
      <c r="C163" s="15">
        <v>8003.6413845486113</v>
      </c>
      <c r="D163" s="20">
        <v>37.699680511182109</v>
      </c>
    </row>
    <row r="164" spans="1:4" x14ac:dyDescent="0.3">
      <c r="A164" s="5" t="s">
        <v>161</v>
      </c>
      <c r="B164" s="11">
        <v>63.823529411764703</v>
      </c>
      <c r="C164" s="15">
        <v>6037.9223039999997</v>
      </c>
      <c r="D164" s="20">
        <v>19.534989742420787</v>
      </c>
    </row>
    <row r="165" spans="1:4" x14ac:dyDescent="0.3">
      <c r="A165" s="5" t="s">
        <v>162</v>
      </c>
      <c r="B165" s="11">
        <v>72.058823529411768</v>
      </c>
      <c r="C165" s="15">
        <v>7769.8137530000004</v>
      </c>
      <c r="D165" s="20">
        <v>29.782082324455207</v>
      </c>
    </row>
    <row r="166" spans="1:4" x14ac:dyDescent="0.3">
      <c r="A166" s="5" t="s">
        <v>163</v>
      </c>
      <c r="B166" s="11">
        <v>69.942196531791907</v>
      </c>
      <c r="C166" s="15">
        <v>6007.3984680000003</v>
      </c>
      <c r="D166" s="20">
        <v>23.185953035752064</v>
      </c>
    </row>
    <row r="167" spans="1:4" x14ac:dyDescent="0.3">
      <c r="A167" s="5" t="s">
        <v>164</v>
      </c>
      <c r="B167" s="11">
        <v>61.43344709897611</v>
      </c>
      <c r="C167" s="15">
        <v>6226.3235880000002</v>
      </c>
      <c r="D167" s="20">
        <v>22.477440525020508</v>
      </c>
    </row>
    <row r="168" spans="1:4" x14ac:dyDescent="0.3">
      <c r="A168" s="5" t="s">
        <v>165</v>
      </c>
      <c r="B168" s="11">
        <v>86.111111111111114</v>
      </c>
      <c r="C168" s="15">
        <v>7987.9513960000004</v>
      </c>
      <c r="D168" s="20">
        <v>20.326409495548962</v>
      </c>
    </row>
    <row r="169" spans="1:4" x14ac:dyDescent="0.3">
      <c r="A169" s="5" t="s">
        <v>166</v>
      </c>
      <c r="B169" s="11">
        <v>93.181818181818173</v>
      </c>
      <c r="C169" s="15">
        <v>17104.61505</v>
      </c>
      <c r="D169" s="20">
        <v>17.509191176470587</v>
      </c>
    </row>
    <row r="170" spans="1:4" x14ac:dyDescent="0.3">
      <c r="A170" s="5" t="s">
        <v>167</v>
      </c>
      <c r="B170" s="11">
        <v>90.243902439024396</v>
      </c>
      <c r="C170" s="15">
        <v>7020.3083900000001</v>
      </c>
      <c r="D170" s="20">
        <v>29.841897233201582</v>
      </c>
    </row>
    <row r="171" spans="1:4" x14ac:dyDescent="0.3">
      <c r="A171" s="5" t="s">
        <v>168</v>
      </c>
      <c r="B171" s="11">
        <v>86.764705882352942</v>
      </c>
      <c r="C171" s="15">
        <v>15739.47935</v>
      </c>
      <c r="D171" s="20">
        <v>18.902282636573482</v>
      </c>
    </row>
    <row r="172" spans="1:4" x14ac:dyDescent="0.3">
      <c r="A172" s="5" t="s">
        <v>169</v>
      </c>
      <c r="B172" s="11">
        <v>63.551401869158873</v>
      </c>
      <c r="C172" s="15">
        <v>8281.3948579999997</v>
      </c>
      <c r="D172" s="20">
        <v>24.233743912918936</v>
      </c>
    </row>
    <row r="173" spans="1:4" x14ac:dyDescent="0.3">
      <c r="A173" s="5" t="s">
        <v>170</v>
      </c>
      <c r="B173" s="11">
        <v>68.35443037974683</v>
      </c>
      <c r="C173" s="15">
        <v>5809.1690010000002</v>
      </c>
      <c r="D173" s="20">
        <v>19.876306248667095</v>
      </c>
    </row>
    <row r="174" spans="1:4" x14ac:dyDescent="0.3">
      <c r="A174" s="5" t="s">
        <v>171</v>
      </c>
      <c r="B174" s="11">
        <v>48.170731707317074</v>
      </c>
      <c r="C174" s="15">
        <v>5646.3464960000001</v>
      </c>
      <c r="D174" s="20">
        <v>23.458205912334353</v>
      </c>
    </row>
    <row r="175" spans="1:4" x14ac:dyDescent="0.3">
      <c r="A175" s="5" t="s">
        <v>172</v>
      </c>
      <c r="B175" s="11">
        <v>95.454545454545453</v>
      </c>
      <c r="C175" s="15">
        <v>6121.0798269999996</v>
      </c>
      <c r="D175" s="20">
        <v>24.861878453038674</v>
      </c>
    </row>
    <row r="176" spans="1:4" x14ac:dyDescent="0.3">
      <c r="A176" s="5" t="s">
        <v>173</v>
      </c>
      <c r="B176" s="11">
        <v>39.655172413793103</v>
      </c>
      <c r="C176" s="15">
        <v>5541.3432830000002</v>
      </c>
      <c r="D176" s="20">
        <v>29.520089285714285</v>
      </c>
    </row>
    <row r="177" spans="1:4" x14ac:dyDescent="0.3">
      <c r="A177" s="5" t="s">
        <v>174</v>
      </c>
      <c r="B177" s="11">
        <v>84.239130434782609</v>
      </c>
      <c r="C177" s="15">
        <v>8509.3527140000006</v>
      </c>
      <c r="D177" s="20">
        <v>19.987204094689702</v>
      </c>
    </row>
    <row r="178" spans="1:4" x14ac:dyDescent="0.3">
      <c r="A178" s="5" t="s">
        <v>175</v>
      </c>
      <c r="B178" s="11">
        <v>62.918660287081337</v>
      </c>
      <c r="C178" s="15">
        <v>6843.4142250000004</v>
      </c>
      <c r="D178" s="20">
        <v>14.991206472036581</v>
      </c>
    </row>
    <row r="179" spans="1:4" x14ac:dyDescent="0.3">
      <c r="A179" s="5" t="s">
        <v>176</v>
      </c>
      <c r="B179" s="11">
        <v>53.155339805825243</v>
      </c>
      <c r="C179" s="15">
        <v>5924.1492120000003</v>
      </c>
      <c r="D179" s="20">
        <v>11.421287444231995</v>
      </c>
    </row>
    <row r="180" spans="1:4" x14ac:dyDescent="0.3">
      <c r="A180" s="5" t="s">
        <v>177</v>
      </c>
      <c r="B180" s="11">
        <v>80.912863070539416</v>
      </c>
      <c r="C180" s="15">
        <v>6400.2751109999999</v>
      </c>
      <c r="D180" s="20">
        <v>22.354309342292286</v>
      </c>
    </row>
    <row r="181" spans="1:4" x14ac:dyDescent="0.3">
      <c r="A181" s="5" t="s">
        <v>178</v>
      </c>
      <c r="B181" s="11">
        <v>64.583333333333343</v>
      </c>
      <c r="C181" s="15">
        <v>8581.7349090000007</v>
      </c>
      <c r="D181" s="20">
        <v>22.854291417165669</v>
      </c>
    </row>
    <row r="182" spans="1:4" x14ac:dyDescent="0.3">
      <c r="A182" s="5" t="s">
        <v>179</v>
      </c>
      <c r="B182" s="11">
        <v>92.857142857142861</v>
      </c>
      <c r="C182" s="15">
        <v>8086.8318250000002</v>
      </c>
      <c r="D182" s="20">
        <v>17.442482611021937</v>
      </c>
    </row>
    <row r="183" spans="1:4" x14ac:dyDescent="0.3">
      <c r="A183" s="5" t="s">
        <v>180</v>
      </c>
      <c r="B183" s="11">
        <v>75.533980582524279</v>
      </c>
      <c r="C183" s="15">
        <v>10824.8519</v>
      </c>
      <c r="D183" s="20">
        <v>21.520026263952722</v>
      </c>
    </row>
    <row r="184" spans="1:4" x14ac:dyDescent="0.3">
      <c r="A184" s="5" t="s">
        <v>181</v>
      </c>
      <c r="B184" s="11">
        <v>87.058823529411768</v>
      </c>
      <c r="C184" s="15">
        <v>12905.71751</v>
      </c>
      <c r="D184" s="20">
        <v>24.950099800399201</v>
      </c>
    </row>
    <row r="185" spans="1:4" x14ac:dyDescent="0.3">
      <c r="A185" s="5" t="s">
        <v>182</v>
      </c>
      <c r="B185" s="11">
        <v>89.156626506024097</v>
      </c>
      <c r="C185" s="15">
        <v>9101.6907780000001</v>
      </c>
      <c r="D185" s="20">
        <v>19.855072463768117</v>
      </c>
    </row>
    <row r="186" spans="1:4" x14ac:dyDescent="0.3">
      <c r="A186" s="5" t="s">
        <v>183</v>
      </c>
      <c r="B186" s="11">
        <v>86.178861788617894</v>
      </c>
      <c r="C186" s="15">
        <v>12692.306259999999</v>
      </c>
      <c r="D186" s="20">
        <v>13.232169954476481</v>
      </c>
    </row>
    <row r="187" spans="1:4" x14ac:dyDescent="0.3">
      <c r="A187" s="5" t="s">
        <v>184</v>
      </c>
      <c r="B187" s="11">
        <v>77.391304347826079</v>
      </c>
      <c r="C187" s="15">
        <v>7566.9425019999999</v>
      </c>
      <c r="D187" s="20">
        <v>26.908665105386415</v>
      </c>
    </row>
    <row r="188" spans="1:4" x14ac:dyDescent="0.3">
      <c r="A188" s="5" t="s">
        <v>185</v>
      </c>
      <c r="B188" s="11">
        <v>69.767441860465112</v>
      </c>
      <c r="C188" s="15">
        <v>7167.8704100000004</v>
      </c>
      <c r="D188" s="20">
        <v>29.536957146965776</v>
      </c>
    </row>
    <row r="189" spans="1:4" x14ac:dyDescent="0.3">
      <c r="A189" s="5" t="s">
        <v>186</v>
      </c>
      <c r="B189" s="11">
        <v>84.140969162995589</v>
      </c>
      <c r="C189" s="15">
        <v>12598.103349999999</v>
      </c>
      <c r="D189" s="20">
        <v>17.175231090348873</v>
      </c>
    </row>
    <row r="190" spans="1:4" x14ac:dyDescent="0.3">
      <c r="A190" s="5" t="s">
        <v>187</v>
      </c>
      <c r="B190" s="11">
        <v>20</v>
      </c>
      <c r="C190" s="15">
        <v>6692.15236</v>
      </c>
      <c r="D190" s="20">
        <v>24.807987711213517</v>
      </c>
    </row>
    <row r="191" spans="1:4" x14ac:dyDescent="0.3">
      <c r="A191" s="5" t="s">
        <v>188</v>
      </c>
      <c r="B191" s="11">
        <v>77.931034482758619</v>
      </c>
      <c r="C191" s="15">
        <v>8869.9909320000006</v>
      </c>
      <c r="D191" s="20">
        <v>25.412844036697248</v>
      </c>
    </row>
    <row r="192" spans="1:4" x14ac:dyDescent="0.3">
      <c r="A192" s="5" t="s">
        <v>189</v>
      </c>
      <c r="B192" s="11">
        <v>72.807017543859658</v>
      </c>
      <c r="C192" s="15">
        <v>9800.79889</v>
      </c>
      <c r="D192" s="20">
        <v>22.861207071733389</v>
      </c>
    </row>
    <row r="193" spans="1:4" x14ac:dyDescent="0.3">
      <c r="A193" s="5" t="s">
        <v>190</v>
      </c>
      <c r="B193" s="11">
        <v>75.912408759124077</v>
      </c>
      <c r="C193" s="15">
        <v>7972.823523</v>
      </c>
      <c r="D193" s="20">
        <v>23.446088794926006</v>
      </c>
    </row>
    <row r="194" spans="1:4" x14ac:dyDescent="0.3">
      <c r="A194" s="5" t="s">
        <v>191</v>
      </c>
      <c r="B194" s="11">
        <v>78.94736842105263</v>
      </c>
      <c r="C194" s="15">
        <v>10041.958140000001</v>
      </c>
      <c r="D194" s="20">
        <v>24.672489082969431</v>
      </c>
    </row>
    <row r="195" spans="1:4" x14ac:dyDescent="0.3">
      <c r="A195" s="5" t="s">
        <v>192</v>
      </c>
      <c r="B195" s="11">
        <v>58.249158249158249</v>
      </c>
      <c r="C195" s="15">
        <v>6323.5274630000004</v>
      </c>
      <c r="D195" s="20">
        <v>19.205238607822032</v>
      </c>
    </row>
    <row r="196" spans="1:4" x14ac:dyDescent="0.3">
      <c r="A196" s="5" t="s">
        <v>193</v>
      </c>
      <c r="B196" s="11">
        <v>17.964071856287426</v>
      </c>
      <c r="C196" s="15">
        <v>5740.2497679999997</v>
      </c>
      <c r="D196" s="20">
        <v>21.473382326581824</v>
      </c>
    </row>
    <row r="197" spans="1:4" x14ac:dyDescent="0.3">
      <c r="A197" s="5" t="s">
        <v>194</v>
      </c>
      <c r="B197" s="11">
        <v>86.842105263157904</v>
      </c>
      <c r="C197" s="15">
        <v>13145.61426</v>
      </c>
      <c r="D197" s="20">
        <v>20.656455142231948</v>
      </c>
    </row>
    <row r="198" spans="1:4" x14ac:dyDescent="0.3">
      <c r="A198" s="5" t="s">
        <v>195</v>
      </c>
      <c r="B198" s="11">
        <v>58.992805755395686</v>
      </c>
      <c r="C198" s="15">
        <v>6707.9759949999998</v>
      </c>
      <c r="D198" s="20">
        <v>19.820359281437124</v>
      </c>
    </row>
    <row r="199" spans="1:4" x14ac:dyDescent="0.3">
      <c r="A199" s="5" t="s">
        <v>196</v>
      </c>
      <c r="B199" s="11">
        <v>55.140186915887845</v>
      </c>
      <c r="C199" s="15">
        <v>5532.9720580000003</v>
      </c>
      <c r="D199" s="20">
        <v>10.81469320746973</v>
      </c>
    </row>
    <row r="200" spans="1:4" x14ac:dyDescent="0.3">
      <c r="A200" s="5" t="s">
        <v>197</v>
      </c>
      <c r="B200" s="11">
        <v>88.911290322580655</v>
      </c>
      <c r="C200" s="15">
        <v>14543.85786</v>
      </c>
      <c r="D200" s="20">
        <v>20.445669653112798</v>
      </c>
    </row>
    <row r="201" spans="1:4" x14ac:dyDescent="0.3">
      <c r="A201" s="5" t="s">
        <v>198</v>
      </c>
      <c r="B201" s="11">
        <v>76.146788990825684</v>
      </c>
      <c r="C201" s="15">
        <v>9337.7160729999996</v>
      </c>
      <c r="D201" s="20">
        <v>25.586620069895154</v>
      </c>
    </row>
    <row r="202" spans="1:4" x14ac:dyDescent="0.3">
      <c r="A202" s="5" t="s">
        <v>199</v>
      </c>
      <c r="B202" s="11">
        <v>78.048780487804876</v>
      </c>
      <c r="C202" s="15">
        <v>6097.5050840000004</v>
      </c>
      <c r="D202" s="20">
        <v>19.557021677662583</v>
      </c>
    </row>
    <row r="203" spans="1:4" x14ac:dyDescent="0.3">
      <c r="A203" s="5" t="s">
        <v>200</v>
      </c>
      <c r="B203" s="11">
        <v>88.721804511278194</v>
      </c>
      <c r="C203" s="15">
        <v>13787.64075</v>
      </c>
      <c r="D203" s="20">
        <v>21.681189133777551</v>
      </c>
    </row>
    <row r="204" spans="1:4" x14ac:dyDescent="0.3">
      <c r="A204" s="6" t="s">
        <v>201</v>
      </c>
      <c r="B204" s="12">
        <v>53.033707865168545</v>
      </c>
      <c r="C204" s="16">
        <v>5288.0164059999997</v>
      </c>
      <c r="D204" s="20">
        <v>14.331246442800227</v>
      </c>
    </row>
    <row r="205" spans="1:4" x14ac:dyDescent="0.3">
      <c r="A205" s="7" t="s">
        <v>202</v>
      </c>
      <c r="B205" s="11">
        <v>53.418803418803421</v>
      </c>
      <c r="C205" s="15">
        <v>5576.9051909999998</v>
      </c>
      <c r="D205" s="21">
        <v>12.117104906478721</v>
      </c>
    </row>
    <row r="206" spans="1:4" x14ac:dyDescent="0.3">
      <c r="A206" s="7" t="s">
        <v>203</v>
      </c>
      <c r="B206" s="11">
        <v>66.829268292682926</v>
      </c>
      <c r="C206" s="15">
        <v>6077.0528000000004</v>
      </c>
      <c r="D206" s="20">
        <v>23.294582145207283</v>
      </c>
    </row>
    <row r="207" spans="1:4" x14ac:dyDescent="0.3">
      <c r="A207" s="7" t="s">
        <v>204</v>
      </c>
      <c r="B207" s="11">
        <v>81.818181818181827</v>
      </c>
      <c r="C207" s="15">
        <v>11928.998009999999</v>
      </c>
      <c r="D207" s="20">
        <v>18.403041825095055</v>
      </c>
    </row>
    <row r="208" spans="1:4" x14ac:dyDescent="0.3">
      <c r="A208" s="7" t="s">
        <v>205</v>
      </c>
      <c r="B208" s="11">
        <v>74.011299435028249</v>
      </c>
      <c r="C208" s="15">
        <v>9959.9685669999999</v>
      </c>
      <c r="D208" s="20">
        <v>18.091319352269711</v>
      </c>
    </row>
    <row r="209" spans="1:4" x14ac:dyDescent="0.3">
      <c r="A209" s="7" t="s">
        <v>206</v>
      </c>
      <c r="B209" s="11">
        <v>80</v>
      </c>
      <c r="C209" s="15">
        <v>11492.93066</v>
      </c>
      <c r="D209" s="20">
        <v>20.165049285550545</v>
      </c>
    </row>
    <row r="210" spans="1:4" x14ac:dyDescent="0.3">
      <c r="A210" s="7" t="s">
        <v>207</v>
      </c>
      <c r="B210" s="11">
        <v>59.473684210526315</v>
      </c>
      <c r="C210" s="15">
        <v>6869.3637259999996</v>
      </c>
      <c r="D210" s="20">
        <v>20.112214069917997</v>
      </c>
    </row>
    <row r="211" spans="1:4" x14ac:dyDescent="0.3">
      <c r="A211" s="7" t="s">
        <v>208</v>
      </c>
      <c r="B211" s="11">
        <v>85.714285714285708</v>
      </c>
      <c r="C211" s="15">
        <v>12479.67706</v>
      </c>
      <c r="D211" s="20">
        <v>16.26377532883043</v>
      </c>
    </row>
    <row r="212" spans="1:4" x14ac:dyDescent="0.3">
      <c r="A212" s="7" t="s">
        <v>209</v>
      </c>
      <c r="B212" s="11">
        <v>92.5</v>
      </c>
      <c r="C212" s="15">
        <v>13397.32742</v>
      </c>
      <c r="D212" s="20">
        <v>19.177756653992397</v>
      </c>
    </row>
    <row r="213" spans="1:4" x14ac:dyDescent="0.3">
      <c r="A213" s="7" t="s">
        <v>210</v>
      </c>
      <c r="B213" s="11">
        <v>85.18518518518519</v>
      </c>
      <c r="C213" s="15">
        <v>14165.70055</v>
      </c>
      <c r="D213" s="20">
        <v>16.238112011271575</v>
      </c>
    </row>
    <row r="214" spans="1:4" x14ac:dyDescent="0.3">
      <c r="A214" s="7" t="s">
        <v>211</v>
      </c>
      <c r="B214" s="11">
        <v>85.897435897435898</v>
      </c>
      <c r="C214" s="15">
        <v>9265.9603299999999</v>
      </c>
      <c r="D214" s="20">
        <v>25.284059569773852</v>
      </c>
    </row>
    <row r="215" spans="1:4" x14ac:dyDescent="0.3">
      <c r="A215" s="7" t="s">
        <v>212</v>
      </c>
      <c r="B215" s="11">
        <v>84.096385542168676</v>
      </c>
      <c r="C215" s="15">
        <v>9653.9862420000009</v>
      </c>
      <c r="D215" s="20">
        <v>21.081537811575835</v>
      </c>
    </row>
    <row r="216" spans="1:4" x14ac:dyDescent="0.3">
      <c r="A216" s="7" t="s">
        <v>213</v>
      </c>
      <c r="B216" s="11">
        <v>86.552567237163814</v>
      </c>
      <c r="C216" s="15">
        <v>12662.8773</v>
      </c>
      <c r="D216" s="20">
        <v>20.51384451544196</v>
      </c>
    </row>
    <row r="217" spans="1:4" x14ac:dyDescent="0.3">
      <c r="A217" s="7" t="s">
        <v>214</v>
      </c>
      <c r="B217" s="11">
        <v>82.022471910112358</v>
      </c>
      <c r="C217" s="15">
        <v>13635.1178</v>
      </c>
      <c r="D217" s="20">
        <v>19.466814773673981</v>
      </c>
    </row>
    <row r="218" spans="1:4" x14ac:dyDescent="0.3">
      <c r="A218" s="7" t="s">
        <v>215</v>
      </c>
      <c r="B218" s="11">
        <v>90.638297872340416</v>
      </c>
      <c r="C218" s="15">
        <v>14106.06331</v>
      </c>
      <c r="D218" s="20">
        <v>23.565486348122867</v>
      </c>
    </row>
    <row r="219" spans="1:4" x14ac:dyDescent="0.3">
      <c r="A219" s="7" t="s">
        <v>216</v>
      </c>
      <c r="B219" s="11">
        <v>78.642714570858288</v>
      </c>
      <c r="C219" s="15">
        <v>8758.515883</v>
      </c>
      <c r="D219" s="20">
        <v>19.685545619264712</v>
      </c>
    </row>
    <row r="220" spans="1:4" x14ac:dyDescent="0.3">
      <c r="A220" s="7" t="s">
        <v>217</v>
      </c>
      <c r="B220" s="11">
        <v>78.835978835978835</v>
      </c>
      <c r="C220" s="15">
        <v>9902.5084810000008</v>
      </c>
      <c r="D220" s="20">
        <v>22.766570605187319</v>
      </c>
    </row>
    <row r="221" spans="1:4" x14ac:dyDescent="0.3">
      <c r="A221" s="7" t="s">
        <v>218</v>
      </c>
      <c r="B221" s="11">
        <v>87.142857142857139</v>
      </c>
      <c r="C221" s="15">
        <v>11067.53966</v>
      </c>
      <c r="D221" s="20">
        <v>22.963195973576596</v>
      </c>
    </row>
    <row r="222" spans="1:4" x14ac:dyDescent="0.3">
      <c r="A222" s="7" t="s">
        <v>219</v>
      </c>
      <c r="B222" s="11">
        <v>82.35294117647058</v>
      </c>
      <c r="C222" s="15">
        <v>8826.1222689999995</v>
      </c>
      <c r="D222" s="20">
        <v>19.095213045765387</v>
      </c>
    </row>
    <row r="223" spans="1:4" x14ac:dyDescent="0.3">
      <c r="A223" s="7" t="s">
        <v>220</v>
      </c>
      <c r="B223" s="11">
        <v>84.246575342465761</v>
      </c>
      <c r="C223" s="15">
        <v>9235.5048869999991</v>
      </c>
      <c r="D223" s="20">
        <v>21.468793993430317</v>
      </c>
    </row>
    <row r="224" spans="1:4" x14ac:dyDescent="0.3">
      <c r="A224" s="7" t="s">
        <v>221</v>
      </c>
      <c r="B224" s="11">
        <v>74.761904761904759</v>
      </c>
      <c r="C224" s="15">
        <v>10492.701209999999</v>
      </c>
      <c r="D224" s="20">
        <v>82.363387978142072</v>
      </c>
    </row>
    <row r="225" spans="1:4" x14ac:dyDescent="0.3">
      <c r="A225" s="7" t="s">
        <v>222</v>
      </c>
      <c r="B225" s="11">
        <v>80.487804878048792</v>
      </c>
      <c r="C225" s="15">
        <v>9579.1283509999994</v>
      </c>
      <c r="D225" s="20">
        <v>17.333836858006045</v>
      </c>
    </row>
    <row r="226" spans="1:4" x14ac:dyDescent="0.3">
      <c r="A226" s="7" t="s">
        <v>223</v>
      </c>
      <c r="B226" s="11">
        <v>84.782608695652172</v>
      </c>
      <c r="C226" s="15">
        <v>10914.545050000001</v>
      </c>
      <c r="D226" s="20">
        <v>15.424716344679545</v>
      </c>
    </row>
    <row r="227" spans="1:4" x14ac:dyDescent="0.3">
      <c r="A227" s="7" t="s">
        <v>224</v>
      </c>
      <c r="B227" s="11">
        <v>88.450704225352112</v>
      </c>
      <c r="C227" s="15">
        <v>12183.998670000001</v>
      </c>
      <c r="D227" s="20">
        <v>20.906546415798477</v>
      </c>
    </row>
    <row r="228" spans="1:4" x14ac:dyDescent="0.3">
      <c r="A228" s="7" t="s">
        <v>225</v>
      </c>
      <c r="B228" s="11">
        <v>87.719298245614027</v>
      </c>
      <c r="C228" s="15">
        <v>10843.921420000001</v>
      </c>
      <c r="D228" s="20">
        <v>20.257826887661142</v>
      </c>
    </row>
    <row r="229" spans="1:4" x14ac:dyDescent="0.3">
      <c r="A229" s="7" t="s">
        <v>226</v>
      </c>
      <c r="B229" s="11">
        <v>74.846625766871171</v>
      </c>
      <c r="C229" s="15">
        <v>12543.368539999999</v>
      </c>
      <c r="D229" s="20">
        <v>19.505553182400686</v>
      </c>
    </row>
    <row r="230" spans="1:4" x14ac:dyDescent="0.3">
      <c r="A230" s="7" t="s">
        <v>227</v>
      </c>
      <c r="B230" s="11">
        <v>84.523809523809518</v>
      </c>
      <c r="C230" s="15">
        <v>13114.632900000001</v>
      </c>
      <c r="D230" s="20">
        <v>14.77838494231937</v>
      </c>
    </row>
    <row r="231" spans="1:4" x14ac:dyDescent="0.3">
      <c r="A231" s="7" t="s">
        <v>228</v>
      </c>
      <c r="B231" s="11">
        <v>91.803278688524586</v>
      </c>
      <c r="C231" s="15">
        <v>12623.76971</v>
      </c>
      <c r="D231" s="20">
        <v>18.479913137893593</v>
      </c>
    </row>
    <row r="232" spans="1:4" x14ac:dyDescent="0.3">
      <c r="A232" s="7" t="s">
        <v>229</v>
      </c>
      <c r="B232" s="11">
        <v>89.445910290237464</v>
      </c>
      <c r="C232" s="15">
        <v>12183.164940000001</v>
      </c>
      <c r="D232" s="20">
        <v>20.367986673733625</v>
      </c>
    </row>
    <row r="233" spans="1:4" x14ac:dyDescent="0.3">
      <c r="A233" s="7" t="s">
        <v>230</v>
      </c>
      <c r="B233" s="11">
        <v>73.053892215568865</v>
      </c>
      <c r="C233" s="15">
        <v>10554.466570000001</v>
      </c>
      <c r="D233" s="20">
        <v>20.529317151630355</v>
      </c>
    </row>
    <row r="234" spans="1:4" x14ac:dyDescent="0.3">
      <c r="A234" s="7" t="s">
        <v>231</v>
      </c>
      <c r="B234" s="11">
        <v>67.64705882352942</v>
      </c>
      <c r="C234" s="15">
        <v>9865.4654279999995</v>
      </c>
      <c r="D234" s="20">
        <v>24.187401927818875</v>
      </c>
    </row>
    <row r="235" spans="1:4" x14ac:dyDescent="0.3">
      <c r="A235" s="7" t="s">
        <v>232</v>
      </c>
      <c r="B235" s="11">
        <v>81.379310344827587</v>
      </c>
      <c r="C235" s="15">
        <v>11100.10665</v>
      </c>
      <c r="D235" s="20">
        <v>18.054002236779038</v>
      </c>
    </row>
    <row r="236" spans="1:4" x14ac:dyDescent="0.3">
      <c r="A236" s="7" t="s">
        <v>233</v>
      </c>
      <c r="B236" s="11" t="s">
        <v>257</v>
      </c>
      <c r="C236" s="15">
        <v>10137.05473</v>
      </c>
      <c r="D236" s="20">
        <v>27.889207258834762</v>
      </c>
    </row>
    <row r="237" spans="1:4" x14ac:dyDescent="0.3">
      <c r="A237" s="7" t="s">
        <v>234</v>
      </c>
      <c r="B237" s="11">
        <v>80.092592592592595</v>
      </c>
      <c r="C237" s="15">
        <v>11034.842259999999</v>
      </c>
      <c r="D237" s="20">
        <v>19.911829537105071</v>
      </c>
    </row>
    <row r="238" spans="1:4" x14ac:dyDescent="0.3">
      <c r="A238" s="7" t="s">
        <v>235</v>
      </c>
      <c r="B238" s="11">
        <v>78.850248403122777</v>
      </c>
      <c r="C238" s="15">
        <v>8993.8079780000007</v>
      </c>
      <c r="D238" s="20">
        <v>22.721296437853539</v>
      </c>
    </row>
    <row r="239" spans="1:4" x14ac:dyDescent="0.3">
      <c r="A239" s="7" t="s">
        <v>236</v>
      </c>
      <c r="B239" s="11">
        <v>79.737783075089396</v>
      </c>
      <c r="C239" s="15">
        <v>11161.35997</v>
      </c>
      <c r="D239" s="20">
        <v>19.168065212179332</v>
      </c>
    </row>
    <row r="240" spans="1:4" x14ac:dyDescent="0.3">
      <c r="A240" s="7" t="s">
        <v>237</v>
      </c>
      <c r="B240" s="11">
        <v>80.323450134770894</v>
      </c>
      <c r="C240" s="15">
        <v>11325.202010000001</v>
      </c>
      <c r="D240" s="20">
        <v>17.202318229715491</v>
      </c>
    </row>
    <row r="241" spans="1:4" x14ac:dyDescent="0.3">
      <c r="A241" s="7" t="s">
        <v>238</v>
      </c>
      <c r="B241" s="11">
        <v>83.030303030303031</v>
      </c>
      <c r="C241" s="15">
        <v>10169.041209999999</v>
      </c>
      <c r="D241" s="20">
        <v>22.444201654440459</v>
      </c>
    </row>
    <row r="242" spans="1:4" x14ac:dyDescent="0.3">
      <c r="A242" s="7" t="s">
        <v>239</v>
      </c>
      <c r="B242" s="11">
        <v>72.900763358778633</v>
      </c>
      <c r="C242" s="15">
        <v>8510.8898370000006</v>
      </c>
      <c r="D242" s="20">
        <v>19.42421483841602</v>
      </c>
    </row>
    <row r="243" spans="1:4" x14ac:dyDescent="0.3">
      <c r="A243" s="7" t="s">
        <v>240</v>
      </c>
      <c r="B243" s="11">
        <v>67.256637168141594</v>
      </c>
      <c r="C243" s="15">
        <v>10164.454</v>
      </c>
      <c r="D243" s="20">
        <v>19.42257217847769</v>
      </c>
    </row>
    <row r="244" spans="1:4" x14ac:dyDescent="0.3">
      <c r="A244" s="7" t="s">
        <v>241</v>
      </c>
      <c r="B244" s="11">
        <v>82.014388489208628</v>
      </c>
      <c r="C244" s="15">
        <v>11864.40598</v>
      </c>
      <c r="D244" s="20">
        <v>18.913957482086811</v>
      </c>
    </row>
    <row r="245" spans="1:4" x14ac:dyDescent="0.3">
      <c r="A245" s="7" t="s">
        <v>242</v>
      </c>
      <c r="B245" s="11">
        <v>61.65413533834586</v>
      </c>
      <c r="C245" s="15">
        <v>5242.3981089999997</v>
      </c>
      <c r="D245" s="20">
        <v>8.0382237211916809</v>
      </c>
    </row>
    <row r="246" spans="1:4" x14ac:dyDescent="0.3">
      <c r="A246" s="7" t="s">
        <v>243</v>
      </c>
      <c r="B246" s="11">
        <v>80.319148936170208</v>
      </c>
      <c r="C246" s="15">
        <v>9398.0505690000009</v>
      </c>
      <c r="D246" s="20">
        <v>17.695662152857473</v>
      </c>
    </row>
    <row r="247" spans="1:4" x14ac:dyDescent="0.3">
      <c r="A247" s="7" t="s">
        <v>244</v>
      </c>
      <c r="B247" s="11">
        <v>84.393063583815035</v>
      </c>
      <c r="C247" s="15">
        <v>9293.9177789999994</v>
      </c>
      <c r="D247" s="20">
        <v>25.764536028350175</v>
      </c>
    </row>
    <row r="248" spans="1:4" x14ac:dyDescent="0.3">
      <c r="A248" s="7" t="s">
        <v>245</v>
      </c>
      <c r="B248" s="11">
        <v>81.212121212121218</v>
      </c>
      <c r="C248" s="15">
        <v>9445.5454000000009</v>
      </c>
      <c r="D248" s="20">
        <v>22.390148334732718</v>
      </c>
    </row>
    <row r="249" spans="1:4" x14ac:dyDescent="0.3">
      <c r="A249" s="7" t="s">
        <v>246</v>
      </c>
      <c r="B249" s="11">
        <v>86.127167630057798</v>
      </c>
      <c r="C249" s="15">
        <v>12572.02166</v>
      </c>
      <c r="D249" s="20">
        <v>25.160807119570006</v>
      </c>
    </row>
    <row r="250" spans="1:4" x14ac:dyDescent="0.3">
      <c r="A250" s="7" t="s">
        <v>247</v>
      </c>
      <c r="B250" s="11">
        <v>85.238784370477575</v>
      </c>
      <c r="C250" s="15">
        <v>12778.58056</v>
      </c>
      <c r="D250" s="20">
        <v>19.192812587282376</v>
      </c>
    </row>
    <row r="251" spans="1:4" x14ac:dyDescent="0.3">
      <c r="A251" s="7" t="s">
        <v>248</v>
      </c>
      <c r="B251" s="11">
        <v>78.181818181818187</v>
      </c>
      <c r="C251" s="15">
        <v>9197.4129749999993</v>
      </c>
      <c r="D251" s="20">
        <v>22.239031770045386</v>
      </c>
    </row>
    <row r="252" spans="1:4" x14ac:dyDescent="0.3">
      <c r="A252" s="7" t="s">
        <v>249</v>
      </c>
      <c r="B252" s="11">
        <v>88.095238095238088</v>
      </c>
      <c r="C252" s="15">
        <v>10446.601070000001</v>
      </c>
      <c r="D252" s="20">
        <v>15.411275415896489</v>
      </c>
    </row>
    <row r="253" spans="1:4" x14ac:dyDescent="0.3">
      <c r="A253" s="7" t="s">
        <v>250</v>
      </c>
      <c r="B253" s="11">
        <v>60.74074074074074</v>
      </c>
      <c r="C253" s="15">
        <v>10262.43881</v>
      </c>
      <c r="D253" s="20">
        <v>21.977445580907425</v>
      </c>
    </row>
    <row r="254" spans="1:4" x14ac:dyDescent="0.3">
      <c r="A254" s="7" t="s">
        <v>251</v>
      </c>
      <c r="B254" s="11">
        <v>84.020618556701038</v>
      </c>
      <c r="C254" s="15">
        <v>9724.0108509999991</v>
      </c>
      <c r="D254" s="20">
        <v>21.289493019838353</v>
      </c>
    </row>
    <row r="255" spans="1:4" x14ac:dyDescent="0.3">
      <c r="A255" s="7" t="s">
        <v>252</v>
      </c>
      <c r="B255" s="11">
        <v>87.462686567164184</v>
      </c>
      <c r="C255" s="15">
        <v>10332.010979999999</v>
      </c>
      <c r="D255" s="20">
        <v>23.214035087719299</v>
      </c>
    </row>
    <row r="256" spans="1:4" x14ac:dyDescent="0.3">
      <c r="A256" s="7" t="s">
        <v>253</v>
      </c>
      <c r="B256" s="11">
        <v>68.181818181818173</v>
      </c>
      <c r="C256" s="15">
        <v>11181.69694</v>
      </c>
      <c r="D256" s="20">
        <v>19.485066941297632</v>
      </c>
    </row>
    <row r="257" spans="1:4" x14ac:dyDescent="0.3">
      <c r="A257" s="7" t="s">
        <v>254</v>
      </c>
      <c r="B257" s="11">
        <v>80.662983425414367</v>
      </c>
      <c r="C257" s="15">
        <v>9425.1910430000007</v>
      </c>
      <c r="D257" s="20">
        <v>19.777158774373259</v>
      </c>
    </row>
    <row r="258" spans="1:4" x14ac:dyDescent="0.3">
      <c r="A258" s="8" t="s">
        <v>255</v>
      </c>
      <c r="B258" s="11" t="s">
        <v>257</v>
      </c>
      <c r="C258" s="15">
        <v>9424.6822240000001</v>
      </c>
      <c r="D258" s="20">
        <v>22.721893491124259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449F-5F37-47D3-87C6-C7A5D2148DE4}">
  <dimension ref="A1:Z313"/>
  <sheetViews>
    <sheetView rightToLeft="1" topLeftCell="Q1" zoomScale="55" zoomScaleNormal="55" workbookViewId="0">
      <selection activeCell="I265" sqref="I265"/>
    </sheetView>
  </sheetViews>
  <sheetFormatPr defaultRowHeight="14" x14ac:dyDescent="0.3"/>
  <cols>
    <col min="2" max="2" width="15.5" style="30" customWidth="1"/>
    <col min="3" max="3" width="18.4140625" style="30" customWidth="1"/>
    <col min="4" max="4" width="14.83203125" style="30" customWidth="1"/>
    <col min="5" max="5" width="29.1640625" bestFit="1" customWidth="1"/>
    <col min="7" max="8" width="21.08203125" style="32" bestFit="1" customWidth="1"/>
    <col min="9" max="9" width="14.6640625" style="32" customWidth="1"/>
    <col min="10" max="10" width="9.4140625" customWidth="1"/>
    <col min="11" max="12" width="19.33203125" style="34" bestFit="1" customWidth="1"/>
    <col min="13" max="13" width="12.75" style="34" bestFit="1" customWidth="1"/>
    <col min="15" max="15" width="13" style="36" bestFit="1" customWidth="1"/>
    <col min="16" max="16" width="12.4140625" style="36" bestFit="1" customWidth="1"/>
    <col min="17" max="17" width="10.6640625" style="36" customWidth="1"/>
    <col min="18" max="18" width="15" bestFit="1" customWidth="1"/>
    <col min="19" max="19" width="11.08203125" bestFit="1" customWidth="1"/>
    <col min="20" max="20" width="24.6640625" customWidth="1"/>
    <col min="21" max="21" width="17.58203125" customWidth="1"/>
    <col min="23" max="23" width="12.6640625" bestFit="1" customWidth="1"/>
    <col min="24" max="24" width="15.08203125" customWidth="1"/>
    <col min="25" max="25" width="10.08203125" bestFit="1" customWidth="1"/>
  </cols>
  <sheetData>
    <row r="1" spans="1:26" x14ac:dyDescent="0.3">
      <c r="A1" s="24"/>
      <c r="B1" s="29" t="s">
        <v>262</v>
      </c>
      <c r="C1" s="29" t="s">
        <v>263</v>
      </c>
      <c r="D1" s="29" t="s">
        <v>264</v>
      </c>
      <c r="G1" s="31" t="s">
        <v>268</v>
      </c>
      <c r="H1" s="31" t="s">
        <v>269</v>
      </c>
      <c r="I1" s="31" t="s">
        <v>267</v>
      </c>
      <c r="K1" s="33" t="s">
        <v>270</v>
      </c>
      <c r="L1" s="33" t="s">
        <v>271</v>
      </c>
      <c r="M1" s="33" t="s">
        <v>267</v>
      </c>
      <c r="O1" s="35" t="s">
        <v>265</v>
      </c>
      <c r="P1" s="35" t="s">
        <v>266</v>
      </c>
      <c r="Q1" s="35" t="s">
        <v>267</v>
      </c>
      <c r="U1" s="17" t="s">
        <v>260</v>
      </c>
      <c r="V1" s="49">
        <v>2019</v>
      </c>
      <c r="W1" s="22"/>
      <c r="X1" s="54" t="s">
        <v>273</v>
      </c>
      <c r="Y1" s="54" t="s">
        <v>274</v>
      </c>
      <c r="Z1" s="54" t="s">
        <v>267</v>
      </c>
    </row>
    <row r="2" spans="1:26" s="22" customFormat="1" ht="19.5" customHeight="1" x14ac:dyDescent="0.3">
      <c r="A2" s="25">
        <v>1</v>
      </c>
      <c r="B2" s="27" t="s">
        <v>101</v>
      </c>
      <c r="C2" s="27" t="s">
        <v>114</v>
      </c>
      <c r="D2" s="27">
        <v>6.0447723695671914E-3</v>
      </c>
      <c r="E2" s="22" t="str">
        <f>B2&amp;+" + "&amp;C2</f>
        <v>בענה + דייר אל-אסד</v>
      </c>
      <c r="F2" s="22">
        <f>CORREL(D:D,I:I)</f>
        <v>-2.826010143041742E-2</v>
      </c>
      <c r="G2" s="32">
        <f>VLOOKUP(B2,$R:$S,2,FALSE)</f>
        <v>52.736318407960205</v>
      </c>
      <c r="H2" s="32">
        <f t="shared" ref="H2:H44" si="0">VLOOKUP(C2,$R:$S,2,FALSE)</f>
        <v>63.6</v>
      </c>
      <c r="I2" s="32">
        <f t="shared" ref="I2:I44" si="1">ABS(G2-H2)</f>
        <v>10.863681592039796</v>
      </c>
      <c r="K2" s="34">
        <f t="shared" ref="K2:K65" si="2">VLOOKUP(B2,R:U,3,FALSE)</f>
        <v>5702.5373509999999</v>
      </c>
      <c r="L2" s="34">
        <f t="shared" ref="L2:L65" si="3">VLOOKUP(C2,R:U,3,FALSE)</f>
        <v>7697.7458139999999</v>
      </c>
      <c r="M2" s="34">
        <f t="shared" ref="M2:M65" si="4">ABS(K2-L2)</f>
        <v>1995.2084629999999</v>
      </c>
      <c r="O2" s="36">
        <f t="shared" ref="O2:O65" si="5">VLOOKUP(B2,$R:$U,4,FALSE)</f>
        <v>22.174447174447174</v>
      </c>
      <c r="P2" s="36">
        <f t="shared" ref="P2:P65" si="6">VLOOKUP(C2,$R:$U,4,FALSE)</f>
        <v>17.583182514269804</v>
      </c>
      <c r="Q2" s="36">
        <f>ABS(O2-P2)</f>
        <v>4.5912646601773694</v>
      </c>
      <c r="R2" s="1" t="s">
        <v>0</v>
      </c>
      <c r="S2" s="9" t="s">
        <v>256</v>
      </c>
      <c r="T2" s="13" t="s">
        <v>258</v>
      </c>
      <c r="U2" s="18" t="s">
        <v>261</v>
      </c>
      <c r="V2" s="50"/>
      <c r="X2" s="22" t="str">
        <f>VLOOKUP(B2,$R:$V,5,FALSE)</f>
        <v>..</v>
      </c>
      <c r="Y2" s="22" t="str">
        <f>VLOOKUP(C2,$R:$V,5,FALSE)</f>
        <v>..</v>
      </c>
      <c r="Z2" s="22" t="e">
        <f>ABS(X2-Y2)</f>
        <v>#VALUE!</v>
      </c>
    </row>
    <row r="3" spans="1:26" s="22" customFormat="1" ht="19.5" customHeight="1" x14ac:dyDescent="0.3">
      <c r="A3" s="26">
        <v>2</v>
      </c>
      <c r="B3" s="27" t="s">
        <v>61</v>
      </c>
      <c r="C3" s="27" t="s">
        <v>221</v>
      </c>
      <c r="D3" s="27">
        <v>6.9543696802786452E-3</v>
      </c>
      <c r="E3" s="22" t="str">
        <f t="shared" ref="E3:E66" si="7">B3&amp;+" + "&amp;C3</f>
        <v>קריית ביאליק + זבולון</v>
      </c>
      <c r="F3" s="22">
        <f>SLOPE(I:I,D:D)</f>
        <v>-41.615319946061859</v>
      </c>
      <c r="G3" s="32">
        <f t="shared" ref="G3:G44" si="8">VLOOKUP(B3,$R:$S,2,FALSE)</f>
        <v>79.816513761467888</v>
      </c>
      <c r="H3" s="32">
        <f t="shared" si="0"/>
        <v>74.761904761904759</v>
      </c>
      <c r="I3" s="32">
        <f t="shared" si="1"/>
        <v>5.0546089995631291</v>
      </c>
      <c r="K3" s="34">
        <f t="shared" si="2"/>
        <v>10037.9395</v>
      </c>
      <c r="L3" s="34">
        <f t="shared" si="3"/>
        <v>10492.701209999999</v>
      </c>
      <c r="M3" s="34">
        <f t="shared" si="4"/>
        <v>454.76170999999886</v>
      </c>
      <c r="O3" s="36">
        <f t="shared" si="5"/>
        <v>23.791020821894666</v>
      </c>
      <c r="P3" s="36">
        <f t="shared" si="6"/>
        <v>82.363387978142072</v>
      </c>
      <c r="Q3" s="36">
        <f t="shared" ref="Q3:Q66" si="9">ABS(O3-P3)</f>
        <v>58.57236715624741</v>
      </c>
      <c r="R3" s="2"/>
      <c r="S3" s="10"/>
      <c r="T3" s="14" t="s">
        <v>259</v>
      </c>
      <c r="U3" s="19"/>
      <c r="V3" s="51" t="s">
        <v>272</v>
      </c>
      <c r="X3" s="22" t="str">
        <f t="shared" ref="X3:X66" si="10">VLOOKUP(B3,$R:$V,5,FALSE)</f>
        <v>..</v>
      </c>
      <c r="Y3" s="22" t="str">
        <f t="shared" ref="Y3:Y66" si="11">VLOOKUP(C3,$R:$V,5,FALSE)</f>
        <v>..</v>
      </c>
      <c r="Z3" s="22" t="e">
        <f t="shared" ref="Z3:Z66" si="12">ABS(X3-Y3)</f>
        <v>#VALUE!</v>
      </c>
    </row>
    <row r="4" spans="1:26" s="22" customFormat="1" x14ac:dyDescent="0.3">
      <c r="A4" s="26">
        <v>3</v>
      </c>
      <c r="B4" s="27" t="s">
        <v>64</v>
      </c>
      <c r="C4" s="27" t="s">
        <v>221</v>
      </c>
      <c r="D4" s="27">
        <v>9.3050488687565595E-3</v>
      </c>
      <c r="E4" s="22" t="str">
        <f t="shared" si="7"/>
        <v>קריית מוצקין + זבולון</v>
      </c>
      <c r="F4" s="22">
        <v>0</v>
      </c>
      <c r="G4" s="32">
        <f t="shared" si="8"/>
        <v>79.518072289156621</v>
      </c>
      <c r="H4" s="32">
        <f t="shared" si="0"/>
        <v>74.761904761904759</v>
      </c>
      <c r="I4" s="32">
        <f t="shared" si="1"/>
        <v>4.7561675272518613</v>
      </c>
      <c r="K4" s="34">
        <f t="shared" si="2"/>
        <v>10504.18881</v>
      </c>
      <c r="L4" s="34">
        <f t="shared" si="3"/>
        <v>10492.701209999999</v>
      </c>
      <c r="M4" s="34">
        <f t="shared" si="4"/>
        <v>11.487600000000384</v>
      </c>
      <c r="O4" s="36">
        <f t="shared" si="5"/>
        <v>23.578849072020542</v>
      </c>
      <c r="P4" s="36">
        <f t="shared" si="6"/>
        <v>82.363387978142072</v>
      </c>
      <c r="Q4" s="36">
        <f t="shared" si="9"/>
        <v>58.784538906121526</v>
      </c>
      <c r="R4" s="3" t="s">
        <v>1</v>
      </c>
      <c r="S4" s="11">
        <v>63.313096270598436</v>
      </c>
      <c r="T4" s="15">
        <v>5869.8203489999996</v>
      </c>
      <c r="U4" s="20">
        <v>19.752618957465607</v>
      </c>
      <c r="V4" s="52">
        <v>6.0667948101874094</v>
      </c>
      <c r="X4" s="22" t="str">
        <f t="shared" si="10"/>
        <v>..</v>
      </c>
      <c r="Y4" s="22" t="str">
        <f t="shared" si="11"/>
        <v>..</v>
      </c>
      <c r="Z4" s="22" t="e">
        <f t="shared" si="12"/>
        <v>#VALUE!</v>
      </c>
    </row>
    <row r="5" spans="1:26" s="22" customFormat="1" ht="14.5" x14ac:dyDescent="0.35">
      <c r="A5" s="25">
        <v>4</v>
      </c>
      <c r="B5" s="27" t="s">
        <v>78</v>
      </c>
      <c r="C5" s="27" t="s">
        <v>187</v>
      </c>
      <c r="D5" s="27">
        <v>9.8948908533644485E-3</v>
      </c>
      <c r="E5" s="22" t="str">
        <f t="shared" si="7"/>
        <v>אבו גוש + קריית יערים</v>
      </c>
      <c r="G5" s="32">
        <f t="shared" si="8"/>
        <v>67.2</v>
      </c>
      <c r="H5" s="32">
        <f t="shared" si="0"/>
        <v>20</v>
      </c>
      <c r="I5" s="32">
        <f t="shared" si="1"/>
        <v>47.2</v>
      </c>
      <c r="J5" s="23"/>
      <c r="K5" s="34">
        <f t="shared" si="2"/>
        <v>7294.0349740000001</v>
      </c>
      <c r="L5" s="34">
        <f t="shared" si="3"/>
        <v>6692.15236</v>
      </c>
      <c r="M5" s="34">
        <f t="shared" si="4"/>
        <v>601.8826140000001</v>
      </c>
      <c r="O5" s="36">
        <f t="shared" si="5"/>
        <v>24.552372426141449</v>
      </c>
      <c r="P5" s="36">
        <f t="shared" si="6"/>
        <v>24.807987711213517</v>
      </c>
      <c r="Q5" s="36">
        <f t="shared" si="9"/>
        <v>0.25561528507206788</v>
      </c>
      <c r="R5" s="3" t="s">
        <v>2</v>
      </c>
      <c r="S5" s="11">
        <v>51.860465116279073</v>
      </c>
      <c r="T5" s="15">
        <v>7768.9521109999996</v>
      </c>
      <c r="U5" s="20">
        <v>23.463784033759179</v>
      </c>
      <c r="V5" s="52" t="s">
        <v>257</v>
      </c>
      <c r="X5" s="22" t="str">
        <f t="shared" si="10"/>
        <v>..</v>
      </c>
      <c r="Y5" s="22" t="str">
        <f t="shared" si="11"/>
        <v>..</v>
      </c>
      <c r="Z5" s="22" t="e">
        <f t="shared" si="12"/>
        <v>#VALUE!</v>
      </c>
    </row>
    <row r="6" spans="1:26" s="22" customFormat="1" x14ac:dyDescent="0.3">
      <c r="A6" s="26">
        <v>5</v>
      </c>
      <c r="B6" s="27" t="s">
        <v>122</v>
      </c>
      <c r="C6" s="27" t="s">
        <v>191</v>
      </c>
      <c r="D6" s="27">
        <v>9.9995960418404872E-3</v>
      </c>
      <c r="E6" s="22" t="str">
        <f t="shared" si="7"/>
        <v>חצור הגלילית + ראש פינה</v>
      </c>
      <c r="G6" s="32">
        <f t="shared" si="8"/>
        <v>59.060402684563762</v>
      </c>
      <c r="H6" s="32">
        <f t="shared" si="0"/>
        <v>78.94736842105263</v>
      </c>
      <c r="I6" s="32">
        <f t="shared" si="1"/>
        <v>19.886965736488868</v>
      </c>
      <c r="K6" s="34">
        <f t="shared" si="2"/>
        <v>7823.1921819999998</v>
      </c>
      <c r="L6" s="34">
        <f t="shared" si="3"/>
        <v>10041.958140000001</v>
      </c>
      <c r="M6" s="34">
        <f t="shared" si="4"/>
        <v>2218.7659580000009</v>
      </c>
      <c r="O6" s="36">
        <f t="shared" si="5"/>
        <v>29.782693053938686</v>
      </c>
      <c r="P6" s="36">
        <f t="shared" si="6"/>
        <v>24.672489082969431</v>
      </c>
      <c r="Q6" s="36">
        <f t="shared" si="9"/>
        <v>5.1102039709692555</v>
      </c>
      <c r="R6" s="3" t="s">
        <v>3</v>
      </c>
      <c r="S6" s="11">
        <v>77.459016393442624</v>
      </c>
      <c r="T6" s="15">
        <v>8953.8760010000005</v>
      </c>
      <c r="U6" s="20">
        <v>27.461502566495565</v>
      </c>
      <c r="V6" s="52" t="s">
        <v>257</v>
      </c>
      <c r="X6" s="22" t="str">
        <f t="shared" si="10"/>
        <v>..</v>
      </c>
      <c r="Y6" s="22" t="str">
        <f t="shared" si="11"/>
        <v>..</v>
      </c>
      <c r="Z6" s="22" t="e">
        <f t="shared" si="12"/>
        <v>#VALUE!</v>
      </c>
    </row>
    <row r="7" spans="1:26" s="22" customFormat="1" x14ac:dyDescent="0.3">
      <c r="A7" s="26">
        <v>6</v>
      </c>
      <c r="B7" s="27" t="s">
        <v>61</v>
      </c>
      <c r="C7" s="27" t="s">
        <v>64</v>
      </c>
      <c r="D7" s="27">
        <v>1.074726755970583E-2</v>
      </c>
      <c r="E7" s="22" t="str">
        <f t="shared" si="7"/>
        <v>קריית ביאליק + קריית מוצקין</v>
      </c>
      <c r="G7" s="32">
        <f t="shared" si="8"/>
        <v>79.816513761467888</v>
      </c>
      <c r="H7" s="32">
        <f t="shared" si="0"/>
        <v>79.518072289156621</v>
      </c>
      <c r="I7" s="32">
        <f t="shared" si="1"/>
        <v>0.29844147231126783</v>
      </c>
      <c r="K7" s="34">
        <f t="shared" si="2"/>
        <v>10037.9395</v>
      </c>
      <c r="L7" s="34">
        <f t="shared" si="3"/>
        <v>10504.18881</v>
      </c>
      <c r="M7" s="34">
        <f t="shared" si="4"/>
        <v>466.24930999999924</v>
      </c>
      <c r="O7" s="36">
        <f t="shared" si="5"/>
        <v>23.791020821894666</v>
      </c>
      <c r="P7" s="36">
        <f t="shared" si="6"/>
        <v>23.578849072020542</v>
      </c>
      <c r="Q7" s="36">
        <f t="shared" si="9"/>
        <v>0.21217174987412335</v>
      </c>
      <c r="R7" s="3" t="s">
        <v>4</v>
      </c>
      <c r="S7" s="11">
        <v>86.554621848739501</v>
      </c>
      <c r="T7" s="15">
        <v>8315.8263669999997</v>
      </c>
      <c r="U7" s="20">
        <v>27.905327541884585</v>
      </c>
      <c r="V7" s="52" t="s">
        <v>257</v>
      </c>
      <c r="X7" s="22" t="str">
        <f t="shared" si="10"/>
        <v>..</v>
      </c>
      <c r="Y7" s="22" t="str">
        <f t="shared" si="11"/>
        <v>..</v>
      </c>
      <c r="Z7" s="22" t="e">
        <f t="shared" si="12"/>
        <v>#VALUE!</v>
      </c>
    </row>
    <row r="8" spans="1:26" s="22" customFormat="1" ht="14.5" x14ac:dyDescent="0.35">
      <c r="A8" s="25">
        <v>7</v>
      </c>
      <c r="B8" s="27" t="s">
        <v>45</v>
      </c>
      <c r="C8" s="27" t="s">
        <v>192</v>
      </c>
      <c r="D8" s="27">
        <v>1.102475346663165E-2</v>
      </c>
      <c r="E8" s="22" t="str">
        <f t="shared" si="7"/>
        <v>נוף הגליל + ריינה</v>
      </c>
      <c r="G8" s="32">
        <f t="shared" si="8"/>
        <v>73.347107438016536</v>
      </c>
      <c r="H8" s="32">
        <f t="shared" si="0"/>
        <v>58.249158249158249</v>
      </c>
      <c r="I8" s="32">
        <f t="shared" si="1"/>
        <v>15.097949188858287</v>
      </c>
      <c r="J8" s="23"/>
      <c r="K8" s="34">
        <f t="shared" si="2"/>
        <v>8107.2840800000004</v>
      </c>
      <c r="L8" s="34">
        <f t="shared" si="3"/>
        <v>6323.5274630000004</v>
      </c>
      <c r="M8" s="34">
        <f t="shared" si="4"/>
        <v>1783.756617</v>
      </c>
      <c r="O8" s="36">
        <f t="shared" si="5"/>
        <v>27.483471074380166</v>
      </c>
      <c r="P8" s="36">
        <f t="shared" si="6"/>
        <v>19.205238607822032</v>
      </c>
      <c r="Q8" s="36">
        <f t="shared" si="9"/>
        <v>8.2782324665581335</v>
      </c>
      <c r="R8" s="3" t="s">
        <v>5</v>
      </c>
      <c r="S8" s="11">
        <v>70.144927536231876</v>
      </c>
      <c r="T8" s="15">
        <v>8745.4378250000009</v>
      </c>
      <c r="U8" s="20">
        <v>48.65146463443677</v>
      </c>
      <c r="V8" s="52">
        <v>9.2614394474531032</v>
      </c>
      <c r="X8" s="22" t="str">
        <f t="shared" si="10"/>
        <v>..</v>
      </c>
      <c r="Y8" s="22" t="str">
        <f t="shared" si="11"/>
        <v>..</v>
      </c>
      <c r="Z8" s="22" t="e">
        <f t="shared" si="12"/>
        <v>#VALUE!</v>
      </c>
    </row>
    <row r="9" spans="1:26" s="22" customFormat="1" x14ac:dyDescent="0.3">
      <c r="A9" s="25">
        <v>8</v>
      </c>
      <c r="B9" s="27" t="s">
        <v>79</v>
      </c>
      <c r="C9" s="27" t="s">
        <v>140</v>
      </c>
      <c r="D9" s="27">
        <v>1.3391725659147209E-2</v>
      </c>
      <c r="E9" s="22" t="str">
        <f t="shared" si="7"/>
        <v>אבו סנאן + כפר יאסיף</v>
      </c>
      <c r="G9" s="32">
        <f t="shared" si="8"/>
        <v>68.544600938967136</v>
      </c>
      <c r="H9" s="32">
        <f t="shared" si="0"/>
        <v>76.571428571428569</v>
      </c>
      <c r="I9" s="32">
        <f t="shared" si="1"/>
        <v>8.0268276324614334</v>
      </c>
      <c r="K9" s="34">
        <f t="shared" si="2"/>
        <v>7071.1722309999996</v>
      </c>
      <c r="L9" s="34">
        <f t="shared" si="3"/>
        <v>7263.7090859999998</v>
      </c>
      <c r="M9" s="34">
        <f t="shared" si="4"/>
        <v>192.53685500000029</v>
      </c>
      <c r="O9" s="36">
        <f t="shared" si="5"/>
        <v>19.367311072056239</v>
      </c>
      <c r="P9" s="36">
        <f t="shared" si="6"/>
        <v>25.682798275035935</v>
      </c>
      <c r="Q9" s="36">
        <f t="shared" si="9"/>
        <v>6.3154872029796962</v>
      </c>
      <c r="R9" s="3" t="s">
        <v>6</v>
      </c>
      <c r="S9" s="11">
        <v>28.28282828282828</v>
      </c>
      <c r="T9" s="15">
        <v>6518.7370179999998</v>
      </c>
      <c r="U9" s="20">
        <v>27.142476697736349</v>
      </c>
      <c r="V9" s="52" t="s">
        <v>257</v>
      </c>
      <c r="X9" s="22" t="str">
        <f t="shared" si="10"/>
        <v>..</v>
      </c>
      <c r="Y9" s="22" t="str">
        <f t="shared" si="11"/>
        <v>..</v>
      </c>
      <c r="Z9" s="22" t="e">
        <f t="shared" si="12"/>
        <v>#VALUE!</v>
      </c>
    </row>
    <row r="10" spans="1:26" s="22" customFormat="1" x14ac:dyDescent="0.3">
      <c r="A10" s="26">
        <v>9</v>
      </c>
      <c r="B10" s="27" t="s">
        <v>108</v>
      </c>
      <c r="C10" s="27" t="s">
        <v>166</v>
      </c>
      <c r="D10" s="27">
        <v>1.5303571903313429E-2</v>
      </c>
      <c r="E10" s="22" t="str">
        <f t="shared" si="7"/>
        <v>גני תקווה + סביון</v>
      </c>
      <c r="G10" s="32">
        <f t="shared" si="8"/>
        <v>86.241610738255034</v>
      </c>
      <c r="H10" s="32">
        <f t="shared" si="0"/>
        <v>93.181818181818173</v>
      </c>
      <c r="I10" s="32">
        <f t="shared" si="1"/>
        <v>6.9402074435631391</v>
      </c>
      <c r="K10" s="34">
        <f t="shared" si="2"/>
        <v>14415.25726</v>
      </c>
      <c r="L10" s="34">
        <f t="shared" si="3"/>
        <v>17104.61505</v>
      </c>
      <c r="M10" s="34">
        <f t="shared" si="4"/>
        <v>2689.35779</v>
      </c>
      <c r="O10" s="36">
        <f t="shared" si="5"/>
        <v>20.330948121645793</v>
      </c>
      <c r="P10" s="36">
        <f t="shared" si="6"/>
        <v>17.509191176470587</v>
      </c>
      <c r="Q10" s="36">
        <f t="shared" si="9"/>
        <v>2.8217569451752063</v>
      </c>
      <c r="R10" s="3" t="s">
        <v>7</v>
      </c>
      <c r="S10" s="11">
        <v>88.265306122448976</v>
      </c>
      <c r="T10" s="15">
        <v>9670.0241839999999</v>
      </c>
      <c r="U10" s="20">
        <v>24.592994573260977</v>
      </c>
      <c r="V10" s="52" t="s">
        <v>257</v>
      </c>
      <c r="X10" s="22" t="str">
        <f t="shared" si="10"/>
        <v>..</v>
      </c>
      <c r="Y10" s="22" t="str">
        <f t="shared" si="11"/>
        <v>..</v>
      </c>
      <c r="Z10" s="22" t="e">
        <f t="shared" si="12"/>
        <v>#VALUE!</v>
      </c>
    </row>
    <row r="11" spans="1:26" s="22" customFormat="1" x14ac:dyDescent="0.3">
      <c r="A11" s="26">
        <v>10</v>
      </c>
      <c r="B11" s="27" t="s">
        <v>63</v>
      </c>
      <c r="C11" s="27" t="s">
        <v>64</v>
      </c>
      <c r="D11" s="27">
        <v>1.532534867466688E-2</v>
      </c>
      <c r="E11" s="22" t="str">
        <f t="shared" si="7"/>
        <v>קריית ים + קריית מוצקין</v>
      </c>
      <c r="G11" s="32">
        <f t="shared" si="8"/>
        <v>70.985915492957758</v>
      </c>
      <c r="H11" s="32">
        <f t="shared" si="0"/>
        <v>79.518072289156621</v>
      </c>
      <c r="I11" s="32">
        <f t="shared" si="1"/>
        <v>8.532156796198862</v>
      </c>
      <c r="K11" s="34">
        <f t="shared" si="2"/>
        <v>8485.4321650000002</v>
      </c>
      <c r="L11" s="34">
        <f t="shared" si="3"/>
        <v>10504.18881</v>
      </c>
      <c r="M11" s="34">
        <f t="shared" si="4"/>
        <v>2018.7566449999995</v>
      </c>
      <c r="O11" s="36">
        <f t="shared" si="5"/>
        <v>23.400813256962966</v>
      </c>
      <c r="P11" s="36">
        <f t="shared" si="6"/>
        <v>23.578849072020542</v>
      </c>
      <c r="Q11" s="36">
        <f t="shared" si="9"/>
        <v>0.17803581505757649</v>
      </c>
      <c r="R11" s="3" t="s">
        <v>8</v>
      </c>
      <c r="S11" s="11">
        <v>57.811585722644821</v>
      </c>
      <c r="T11" s="15">
        <v>8922.4970869999997</v>
      </c>
      <c r="U11" s="20">
        <v>24.656082047236332</v>
      </c>
      <c r="V11" s="52">
        <v>4.0939906535904695</v>
      </c>
      <c r="X11" s="22" t="str">
        <f t="shared" si="10"/>
        <v>..</v>
      </c>
      <c r="Y11" s="22" t="str">
        <f t="shared" si="11"/>
        <v>..</v>
      </c>
      <c r="Z11" s="22" t="e">
        <f t="shared" si="12"/>
        <v>#VALUE!</v>
      </c>
    </row>
    <row r="12" spans="1:26" s="22" customFormat="1" x14ac:dyDescent="0.3">
      <c r="A12" s="25">
        <v>11</v>
      </c>
      <c r="B12" s="27" t="s">
        <v>59</v>
      </c>
      <c r="C12" s="27" t="s">
        <v>108</v>
      </c>
      <c r="D12" s="27">
        <v>1.5335420600674519E-2</v>
      </c>
      <c r="E12" s="22" t="str">
        <f t="shared" si="7"/>
        <v>קריית אונו + גני תקווה</v>
      </c>
      <c r="G12" s="32">
        <f t="shared" si="8"/>
        <v>88.969258589511753</v>
      </c>
      <c r="H12" s="32">
        <f t="shared" si="0"/>
        <v>86.241610738255034</v>
      </c>
      <c r="I12" s="32">
        <f t="shared" si="1"/>
        <v>2.7276478512567195</v>
      </c>
      <c r="K12" s="34">
        <f t="shared" si="2"/>
        <v>14504.46515</v>
      </c>
      <c r="L12" s="34">
        <f t="shared" si="3"/>
        <v>14415.25726</v>
      </c>
      <c r="M12" s="34">
        <f t="shared" si="4"/>
        <v>89.207889999999679</v>
      </c>
      <c r="O12" s="36">
        <f t="shared" si="5"/>
        <v>19.02937995674117</v>
      </c>
      <c r="P12" s="36">
        <f t="shared" si="6"/>
        <v>20.330948121645793</v>
      </c>
      <c r="Q12" s="36">
        <f t="shared" si="9"/>
        <v>1.3015681649046229</v>
      </c>
      <c r="R12" s="3" t="s">
        <v>9</v>
      </c>
      <c r="S12" s="11">
        <v>76.814988290398119</v>
      </c>
      <c r="T12" s="15">
        <v>8847.2566079999997</v>
      </c>
      <c r="U12" s="20">
        <v>22.775672261324669</v>
      </c>
      <c r="V12" s="52">
        <v>5.1389398704352223</v>
      </c>
      <c r="X12" s="22" t="str">
        <f t="shared" si="10"/>
        <v>..</v>
      </c>
      <c r="Y12" s="22" t="str">
        <f t="shared" si="11"/>
        <v>..</v>
      </c>
      <c r="Z12" s="22" t="e">
        <f t="shared" si="12"/>
        <v>#VALUE!</v>
      </c>
    </row>
    <row r="13" spans="1:26" s="22" customFormat="1" x14ac:dyDescent="0.3">
      <c r="A13" s="26">
        <v>12</v>
      </c>
      <c r="B13" s="27" t="s">
        <v>15</v>
      </c>
      <c r="C13" s="27" t="s">
        <v>17</v>
      </c>
      <c r="D13" s="27">
        <v>1.5928059800245191E-2</v>
      </c>
      <c r="E13" s="22" t="str">
        <f t="shared" si="7"/>
        <v>בני ברק + גבעת שמואל</v>
      </c>
      <c r="G13" s="32">
        <f t="shared" si="8"/>
        <v>5.8859040144883794</v>
      </c>
      <c r="H13" s="32">
        <f t="shared" si="0"/>
        <v>88.461538461538453</v>
      </c>
      <c r="I13" s="32">
        <f t="shared" si="1"/>
        <v>82.575634447050078</v>
      </c>
      <c r="K13" s="34">
        <f t="shared" si="2"/>
        <v>6468.8762509999997</v>
      </c>
      <c r="L13" s="34">
        <f t="shared" si="3"/>
        <v>13311.350039999999</v>
      </c>
      <c r="M13" s="34">
        <f t="shared" si="4"/>
        <v>6842.4737889999997</v>
      </c>
      <c r="O13" s="36">
        <f t="shared" si="5"/>
        <v>23.326498476317788</v>
      </c>
      <c r="P13" s="36">
        <f t="shared" si="6"/>
        <v>18.618639380530976</v>
      </c>
      <c r="Q13" s="36">
        <f t="shared" si="9"/>
        <v>4.7078590957868123</v>
      </c>
      <c r="R13" s="3" t="s">
        <v>10</v>
      </c>
      <c r="S13" s="11">
        <v>68.7170474516696</v>
      </c>
      <c r="T13" s="15">
        <v>7172.3875250000001</v>
      </c>
      <c r="U13" s="20">
        <v>21.253822629969417</v>
      </c>
      <c r="V13" s="52" t="s">
        <v>257</v>
      </c>
      <c r="X13" s="22">
        <f t="shared" si="10"/>
        <v>1.7456161231452827</v>
      </c>
      <c r="Y13" s="22" t="str">
        <f t="shared" si="11"/>
        <v>..</v>
      </c>
      <c r="Z13" s="22" t="e">
        <f t="shared" si="12"/>
        <v>#VALUE!</v>
      </c>
    </row>
    <row r="14" spans="1:26" s="22" customFormat="1" x14ac:dyDescent="0.3">
      <c r="A14" s="26">
        <v>13</v>
      </c>
      <c r="B14" s="27" t="s">
        <v>18</v>
      </c>
      <c r="C14" s="27" t="s">
        <v>72</v>
      </c>
      <c r="D14" s="27">
        <v>1.635031803971513E-2</v>
      </c>
      <c r="E14" s="22" t="str">
        <f t="shared" si="7"/>
        <v>גבעתיים + רמת גן</v>
      </c>
      <c r="G14" s="32">
        <f t="shared" si="8"/>
        <v>93.992248062015506</v>
      </c>
      <c r="H14" s="32">
        <f t="shared" si="0"/>
        <v>88.367346938775512</v>
      </c>
      <c r="I14" s="32">
        <f t="shared" si="1"/>
        <v>5.6249011232399937</v>
      </c>
      <c r="K14" s="34">
        <f t="shared" si="2"/>
        <v>14052.97567</v>
      </c>
      <c r="L14" s="34">
        <f t="shared" si="3"/>
        <v>12339.145710000001</v>
      </c>
      <c r="M14" s="34">
        <f t="shared" si="4"/>
        <v>1713.8299599999991</v>
      </c>
      <c r="O14" s="36">
        <f t="shared" si="5"/>
        <v>21.139336698691853</v>
      </c>
      <c r="P14" s="36">
        <f t="shared" si="6"/>
        <v>22.440324494679299</v>
      </c>
      <c r="Q14" s="36">
        <f t="shared" si="9"/>
        <v>1.3009877959874458</v>
      </c>
      <c r="R14" s="3" t="s">
        <v>11</v>
      </c>
      <c r="S14" s="11">
        <v>78.332645480808921</v>
      </c>
      <c r="T14" s="15">
        <v>9546.3132000000005</v>
      </c>
      <c r="U14" s="20">
        <v>21.087164868650628</v>
      </c>
      <c r="V14" s="52">
        <v>5.1222088612220222</v>
      </c>
      <c r="X14" s="22">
        <f t="shared" si="10"/>
        <v>0.90330853274052803</v>
      </c>
      <c r="Y14" s="22">
        <f t="shared" si="11"/>
        <v>1.5292128194962498</v>
      </c>
      <c r="Z14" s="22">
        <f t="shared" si="12"/>
        <v>0.62590428675572174</v>
      </c>
    </row>
    <row r="15" spans="1:26" s="22" customFormat="1" x14ac:dyDescent="0.3">
      <c r="A15" s="25">
        <v>14</v>
      </c>
      <c r="B15" s="27" t="s">
        <v>36</v>
      </c>
      <c r="C15" s="27" t="s">
        <v>138</v>
      </c>
      <c r="D15" s="27">
        <v>1.7026902390041228E-2</v>
      </c>
      <c r="E15" s="22" t="str">
        <f t="shared" si="7"/>
        <v>כפר קאסם + כפר ברא</v>
      </c>
      <c r="G15" s="32">
        <f t="shared" si="8"/>
        <v>75.563909774436084</v>
      </c>
      <c r="H15" s="32">
        <f t="shared" si="0"/>
        <v>79.729729729729726</v>
      </c>
      <c r="I15" s="32">
        <f t="shared" si="1"/>
        <v>4.1658199552936424</v>
      </c>
      <c r="K15" s="34">
        <f t="shared" si="2"/>
        <v>6392.2238379999999</v>
      </c>
      <c r="L15" s="34">
        <f t="shared" si="3"/>
        <v>6887.624973</v>
      </c>
      <c r="M15" s="34">
        <f t="shared" si="4"/>
        <v>495.40113500000007</v>
      </c>
      <c r="O15" s="36">
        <f t="shared" si="5"/>
        <v>19.631162965750846</v>
      </c>
      <c r="P15" s="36">
        <f t="shared" si="6"/>
        <v>18.123138033763656</v>
      </c>
      <c r="Q15" s="36">
        <f t="shared" si="9"/>
        <v>1.5080249319871903</v>
      </c>
      <c r="R15" s="3" t="s">
        <v>12</v>
      </c>
      <c r="S15" s="11">
        <v>71.331058020477812</v>
      </c>
      <c r="T15" s="15">
        <v>8107.604523</v>
      </c>
      <c r="U15" s="20">
        <v>27.69074824917066</v>
      </c>
      <c r="V15" s="52" t="s">
        <v>257</v>
      </c>
      <c r="X15" s="22" t="str">
        <f t="shared" si="10"/>
        <v>..</v>
      </c>
      <c r="Y15" s="22" t="str">
        <f t="shared" si="11"/>
        <v>..</v>
      </c>
      <c r="Z15" s="22" t="e">
        <f t="shared" si="12"/>
        <v>#VALUE!</v>
      </c>
    </row>
    <row r="16" spans="1:26" s="22" customFormat="1" x14ac:dyDescent="0.3">
      <c r="A16" s="25">
        <v>15</v>
      </c>
      <c r="B16" s="27" t="s">
        <v>79</v>
      </c>
      <c r="C16" s="27" t="s">
        <v>105</v>
      </c>
      <c r="D16" s="27">
        <v>1.7915177252824412E-2</v>
      </c>
      <c r="E16" s="22" t="str">
        <f t="shared" si="7"/>
        <v>אבו סנאן + ג'ולס</v>
      </c>
      <c r="G16" s="32">
        <f t="shared" si="8"/>
        <v>68.544600938967136</v>
      </c>
      <c r="H16" s="32">
        <f t="shared" si="0"/>
        <v>86.554621848739501</v>
      </c>
      <c r="I16" s="32">
        <f t="shared" si="1"/>
        <v>18.010020909772365</v>
      </c>
      <c r="K16" s="34">
        <f t="shared" si="2"/>
        <v>7071.1722309999996</v>
      </c>
      <c r="L16" s="34">
        <f t="shared" si="3"/>
        <v>8365.4923199999994</v>
      </c>
      <c r="M16" s="34">
        <f t="shared" si="4"/>
        <v>1294.3200889999998</v>
      </c>
      <c r="O16" s="36">
        <f t="shared" si="5"/>
        <v>19.367311072056239</v>
      </c>
      <c r="P16" s="36">
        <f t="shared" si="6"/>
        <v>17.330436881486847</v>
      </c>
      <c r="Q16" s="36">
        <f t="shared" si="9"/>
        <v>2.0368741905693923</v>
      </c>
      <c r="R16" s="3" t="s">
        <v>13</v>
      </c>
      <c r="S16" s="11">
        <v>33.943781942078367</v>
      </c>
      <c r="T16" s="15">
        <v>7298.7845120000002</v>
      </c>
      <c r="U16" s="20">
        <v>21.265160608394993</v>
      </c>
      <c r="V16" s="52">
        <v>3.0551822425037662</v>
      </c>
      <c r="X16" s="22" t="str">
        <f t="shared" si="10"/>
        <v>..</v>
      </c>
      <c r="Y16" s="22" t="str">
        <f t="shared" si="11"/>
        <v>..</v>
      </c>
      <c r="Z16" s="22" t="e">
        <f t="shared" si="12"/>
        <v>#VALUE!</v>
      </c>
    </row>
    <row r="17" spans="1:26" s="22" customFormat="1" x14ac:dyDescent="0.3">
      <c r="A17" s="26">
        <v>16</v>
      </c>
      <c r="B17" s="27" t="s">
        <v>101</v>
      </c>
      <c r="C17" s="27" t="s">
        <v>151</v>
      </c>
      <c r="D17" s="27">
        <v>1.793193031995112E-2</v>
      </c>
      <c r="E17" s="22" t="str">
        <f t="shared" si="7"/>
        <v>בענה + מג'ד אל-כרום</v>
      </c>
      <c r="G17" s="32">
        <f t="shared" si="8"/>
        <v>52.736318407960205</v>
      </c>
      <c r="H17" s="32">
        <f t="shared" si="0"/>
        <v>76.744186046511629</v>
      </c>
      <c r="I17" s="32">
        <f t="shared" si="1"/>
        <v>24.007867638551424</v>
      </c>
      <c r="K17" s="34">
        <f t="shared" si="2"/>
        <v>5702.5373509999999</v>
      </c>
      <c r="L17" s="34">
        <f t="shared" si="3"/>
        <v>6141.8639620000004</v>
      </c>
      <c r="M17" s="34">
        <f t="shared" si="4"/>
        <v>439.32661100000041</v>
      </c>
      <c r="O17" s="36">
        <f t="shared" si="5"/>
        <v>22.174447174447174</v>
      </c>
      <c r="P17" s="36">
        <f t="shared" si="6"/>
        <v>25.04190412336574</v>
      </c>
      <c r="Q17" s="36">
        <f t="shared" si="9"/>
        <v>2.8674569489185657</v>
      </c>
      <c r="R17" s="3" t="s">
        <v>14</v>
      </c>
      <c r="S17" s="11">
        <v>8.5339168490153181</v>
      </c>
      <c r="T17" s="15">
        <v>5314.509513</v>
      </c>
      <c r="U17" s="20">
        <v>28.780377015671132</v>
      </c>
      <c r="V17" s="52">
        <v>2.601385580108984</v>
      </c>
      <c r="X17" s="22" t="str">
        <f t="shared" si="10"/>
        <v>..</v>
      </c>
      <c r="Y17" s="22" t="str">
        <f t="shared" si="11"/>
        <v>..</v>
      </c>
      <c r="Z17" s="22" t="e">
        <f t="shared" si="12"/>
        <v>#VALUE!</v>
      </c>
    </row>
    <row r="18" spans="1:26" s="22" customFormat="1" x14ac:dyDescent="0.3">
      <c r="A18" s="26">
        <v>17</v>
      </c>
      <c r="B18" s="27" t="s">
        <v>29</v>
      </c>
      <c r="C18" s="27" t="s">
        <v>132</v>
      </c>
      <c r="D18" s="27">
        <v>1.819977262633168E-2</v>
      </c>
      <c r="E18" s="22" t="str">
        <f t="shared" si="7"/>
        <v>טמרה + כאבול</v>
      </c>
      <c r="G18" s="32">
        <f t="shared" si="8"/>
        <v>61.189801699716718</v>
      </c>
      <c r="H18" s="32">
        <f t="shared" si="0"/>
        <v>80.597014925373131</v>
      </c>
      <c r="I18" s="32">
        <f t="shared" si="1"/>
        <v>19.407213225656413</v>
      </c>
      <c r="K18" s="34">
        <f t="shared" si="2"/>
        <v>6122.4708330000003</v>
      </c>
      <c r="L18" s="34">
        <f t="shared" si="3"/>
        <v>6669.4082079999998</v>
      </c>
      <c r="M18" s="34">
        <f t="shared" si="4"/>
        <v>546.93737499999952</v>
      </c>
      <c r="O18" s="36">
        <f t="shared" si="5"/>
        <v>21.145220771454202</v>
      </c>
      <c r="P18" s="36">
        <f t="shared" si="6"/>
        <v>16.798909000743866</v>
      </c>
      <c r="Q18" s="36">
        <f t="shared" si="9"/>
        <v>4.3463117707103365</v>
      </c>
      <c r="R18" s="3" t="s">
        <v>15</v>
      </c>
      <c r="S18" s="11">
        <v>5.8859040144883794</v>
      </c>
      <c r="T18" s="15">
        <v>6468.8762509999997</v>
      </c>
      <c r="U18" s="20">
        <v>23.326498476317788</v>
      </c>
      <c r="V18" s="52">
        <v>1.7456161231452827</v>
      </c>
      <c r="X18" s="22" t="str">
        <f t="shared" si="10"/>
        <v>..</v>
      </c>
      <c r="Y18" s="22" t="str">
        <f t="shared" si="11"/>
        <v>..</v>
      </c>
      <c r="Z18" s="22" t="e">
        <f t="shared" si="12"/>
        <v>#VALUE!</v>
      </c>
    </row>
    <row r="19" spans="1:26" s="22" customFormat="1" x14ac:dyDescent="0.3">
      <c r="A19" s="25">
        <v>18</v>
      </c>
      <c r="B19" s="27" t="s">
        <v>114</v>
      </c>
      <c r="C19" s="27" t="s">
        <v>151</v>
      </c>
      <c r="D19" s="27">
        <v>1.85182790777082E-2</v>
      </c>
      <c r="E19" s="22" t="str">
        <f t="shared" si="7"/>
        <v>דייר אל-אסד + מג'ד אל-כרום</v>
      </c>
      <c r="G19" s="32">
        <f t="shared" si="8"/>
        <v>63.6</v>
      </c>
      <c r="H19" s="32">
        <f t="shared" si="0"/>
        <v>76.744186046511629</v>
      </c>
      <c r="I19" s="32">
        <f t="shared" si="1"/>
        <v>13.144186046511628</v>
      </c>
      <c r="K19" s="34">
        <f t="shared" si="2"/>
        <v>7697.7458139999999</v>
      </c>
      <c r="L19" s="34">
        <f t="shared" si="3"/>
        <v>6141.8639620000004</v>
      </c>
      <c r="M19" s="34">
        <f t="shared" si="4"/>
        <v>1555.8818519999995</v>
      </c>
      <c r="O19" s="36">
        <f t="shared" si="5"/>
        <v>17.583182514269804</v>
      </c>
      <c r="P19" s="36">
        <f t="shared" si="6"/>
        <v>25.04190412336574</v>
      </c>
      <c r="Q19" s="36">
        <f t="shared" si="9"/>
        <v>7.4587216090959352</v>
      </c>
      <c r="R19" s="3" t="s">
        <v>16</v>
      </c>
      <c r="S19" s="11">
        <v>74.980142970611595</v>
      </c>
      <c r="T19" s="15">
        <v>8233.3259039999994</v>
      </c>
      <c r="U19" s="20">
        <v>28.372890896176472</v>
      </c>
      <c r="V19" s="52">
        <v>3.9886209914856368</v>
      </c>
      <c r="X19" s="22" t="str">
        <f t="shared" si="10"/>
        <v>..</v>
      </c>
      <c r="Y19" s="22" t="str">
        <f t="shared" si="11"/>
        <v>..</v>
      </c>
      <c r="Z19" s="22" t="e">
        <f t="shared" si="12"/>
        <v>#VALUE!</v>
      </c>
    </row>
    <row r="20" spans="1:26" s="22" customFormat="1" x14ac:dyDescent="0.3">
      <c r="A20" s="26">
        <v>19</v>
      </c>
      <c r="B20" s="27" t="s">
        <v>15</v>
      </c>
      <c r="C20" s="27" t="s">
        <v>72</v>
      </c>
      <c r="D20" s="27">
        <v>1.953275569396342E-2</v>
      </c>
      <c r="E20" s="22" t="str">
        <f t="shared" si="7"/>
        <v>בני ברק + רמת גן</v>
      </c>
      <c r="G20" s="32">
        <f t="shared" si="8"/>
        <v>5.8859040144883794</v>
      </c>
      <c r="H20" s="32">
        <f t="shared" si="0"/>
        <v>88.367346938775512</v>
      </c>
      <c r="I20" s="32">
        <f t="shared" si="1"/>
        <v>82.481442924287137</v>
      </c>
      <c r="K20" s="34">
        <f t="shared" si="2"/>
        <v>6468.8762509999997</v>
      </c>
      <c r="L20" s="34">
        <f t="shared" si="3"/>
        <v>12339.145710000001</v>
      </c>
      <c r="M20" s="34">
        <f t="shared" si="4"/>
        <v>5870.269459000001</v>
      </c>
      <c r="O20" s="36">
        <f t="shared" si="5"/>
        <v>23.326498476317788</v>
      </c>
      <c r="P20" s="36">
        <f t="shared" si="6"/>
        <v>22.440324494679299</v>
      </c>
      <c r="Q20" s="36">
        <f t="shared" si="9"/>
        <v>0.88617398163848904</v>
      </c>
      <c r="R20" s="3" t="s">
        <v>17</v>
      </c>
      <c r="S20" s="11">
        <v>88.461538461538453</v>
      </c>
      <c r="T20" s="15">
        <v>13311.350039999999</v>
      </c>
      <c r="U20" s="20">
        <v>18.618639380530976</v>
      </c>
      <c r="V20" s="52" t="s">
        <v>257</v>
      </c>
      <c r="X20" s="22">
        <f t="shared" si="10"/>
        <v>1.7456161231452827</v>
      </c>
      <c r="Y20" s="22">
        <f t="shared" si="11"/>
        <v>1.5292128194962498</v>
      </c>
      <c r="Z20" s="22">
        <f t="shared" si="12"/>
        <v>0.21640330364903293</v>
      </c>
    </row>
    <row r="21" spans="1:26" s="22" customFormat="1" x14ac:dyDescent="0.3">
      <c r="A21" s="26">
        <v>20</v>
      </c>
      <c r="B21" s="27" t="s">
        <v>163</v>
      </c>
      <c r="C21" s="27" t="s">
        <v>192</v>
      </c>
      <c r="D21" s="27">
        <v>1.959514592954141E-2</v>
      </c>
      <c r="E21" s="22" t="str">
        <f t="shared" si="7"/>
        <v>משהד + ריינה</v>
      </c>
      <c r="G21" s="32">
        <f t="shared" si="8"/>
        <v>69.942196531791907</v>
      </c>
      <c r="H21" s="32">
        <f t="shared" si="0"/>
        <v>58.249158249158249</v>
      </c>
      <c r="I21" s="32">
        <f t="shared" si="1"/>
        <v>11.693038282633658</v>
      </c>
      <c r="K21" s="34">
        <f t="shared" si="2"/>
        <v>6007.3984680000003</v>
      </c>
      <c r="L21" s="34">
        <f t="shared" si="3"/>
        <v>6323.5274630000004</v>
      </c>
      <c r="M21" s="34">
        <f t="shared" si="4"/>
        <v>316.12899500000003</v>
      </c>
      <c r="O21" s="36">
        <f t="shared" si="5"/>
        <v>23.185953035752064</v>
      </c>
      <c r="P21" s="36">
        <f t="shared" si="6"/>
        <v>19.205238607822032</v>
      </c>
      <c r="Q21" s="36">
        <f t="shared" si="9"/>
        <v>3.9807144279300317</v>
      </c>
      <c r="R21" s="3" t="s">
        <v>18</v>
      </c>
      <c r="S21" s="11">
        <v>93.992248062015506</v>
      </c>
      <c r="T21" s="15">
        <v>14052.97567</v>
      </c>
      <c r="U21" s="20">
        <v>21.139336698691853</v>
      </c>
      <c r="V21" s="52">
        <v>0.90330853274052803</v>
      </c>
      <c r="X21" s="22" t="str">
        <f t="shared" si="10"/>
        <v>..</v>
      </c>
      <c r="Y21" s="22" t="str">
        <f t="shared" si="11"/>
        <v>..</v>
      </c>
      <c r="Z21" s="22" t="e">
        <f t="shared" si="12"/>
        <v>#VALUE!</v>
      </c>
    </row>
    <row r="22" spans="1:26" s="22" customFormat="1" x14ac:dyDescent="0.3">
      <c r="A22" s="25">
        <v>21</v>
      </c>
      <c r="B22" s="27" t="s">
        <v>59</v>
      </c>
      <c r="C22" s="27" t="s">
        <v>166</v>
      </c>
      <c r="D22" s="27">
        <v>2.0000136899508959E-2</v>
      </c>
      <c r="E22" s="22" t="str">
        <f t="shared" si="7"/>
        <v>קריית אונו + סביון</v>
      </c>
      <c r="G22" s="32">
        <f t="shared" si="8"/>
        <v>88.969258589511753</v>
      </c>
      <c r="H22" s="32">
        <f t="shared" si="0"/>
        <v>93.181818181818173</v>
      </c>
      <c r="I22" s="32">
        <f t="shared" si="1"/>
        <v>4.2125595923064196</v>
      </c>
      <c r="K22" s="34">
        <f t="shared" si="2"/>
        <v>14504.46515</v>
      </c>
      <c r="L22" s="34">
        <f t="shared" si="3"/>
        <v>17104.61505</v>
      </c>
      <c r="M22" s="34">
        <f t="shared" si="4"/>
        <v>2600.1499000000003</v>
      </c>
      <c r="O22" s="36">
        <f t="shared" si="5"/>
        <v>19.02937995674117</v>
      </c>
      <c r="P22" s="36">
        <f t="shared" si="6"/>
        <v>17.509191176470587</v>
      </c>
      <c r="Q22" s="36">
        <f t="shared" si="9"/>
        <v>1.5201887802705834</v>
      </c>
      <c r="R22" s="3" t="s">
        <v>19</v>
      </c>
      <c r="S22" s="11">
        <v>81.338742393509122</v>
      </c>
      <c r="T22" s="15">
        <v>9563.1284020000003</v>
      </c>
      <c r="U22" s="20">
        <v>25.224121883113703</v>
      </c>
      <c r="V22" s="52" t="s">
        <v>257</v>
      </c>
      <c r="X22" s="22" t="str">
        <f t="shared" si="10"/>
        <v>..</v>
      </c>
      <c r="Y22" s="22" t="str">
        <f t="shared" si="11"/>
        <v>..</v>
      </c>
      <c r="Z22" s="22" t="e">
        <f t="shared" si="12"/>
        <v>#VALUE!</v>
      </c>
    </row>
    <row r="23" spans="1:26" s="22" customFormat="1" x14ac:dyDescent="0.3">
      <c r="A23" s="25">
        <v>22</v>
      </c>
      <c r="B23" s="27" t="s">
        <v>168</v>
      </c>
      <c r="C23" s="27" t="s">
        <v>201</v>
      </c>
      <c r="D23" s="27">
        <v>2.020989700617333E-2</v>
      </c>
      <c r="E23" s="22" t="str">
        <f t="shared" si="7"/>
        <v>עומר + תל שבע</v>
      </c>
      <c r="G23" s="32">
        <f t="shared" si="8"/>
        <v>86.764705882352942</v>
      </c>
      <c r="H23" s="32">
        <f t="shared" si="0"/>
        <v>53.033707865168545</v>
      </c>
      <c r="I23" s="32">
        <f t="shared" si="1"/>
        <v>33.730998017184397</v>
      </c>
      <c r="K23" s="34">
        <f t="shared" si="2"/>
        <v>15739.47935</v>
      </c>
      <c r="L23" s="34">
        <f t="shared" si="3"/>
        <v>5288.0164059999997</v>
      </c>
      <c r="M23" s="34">
        <f t="shared" si="4"/>
        <v>10451.462943999999</v>
      </c>
      <c r="O23" s="36">
        <f t="shared" si="5"/>
        <v>18.902282636573482</v>
      </c>
      <c r="P23" s="36">
        <f t="shared" si="6"/>
        <v>14.331246442800227</v>
      </c>
      <c r="Q23" s="36">
        <f t="shared" si="9"/>
        <v>4.5710361937732547</v>
      </c>
      <c r="R23" s="3" t="s">
        <v>20</v>
      </c>
      <c r="S23" s="11">
        <v>90.79102715466351</v>
      </c>
      <c r="T23" s="15">
        <v>13867.60061</v>
      </c>
      <c r="U23" s="20">
        <v>20.526635720601238</v>
      </c>
      <c r="V23" s="52">
        <v>1.4157862487698907</v>
      </c>
      <c r="X23" s="22" t="str">
        <f t="shared" si="10"/>
        <v>..</v>
      </c>
      <c r="Y23" s="22" t="str">
        <f t="shared" si="11"/>
        <v>..</v>
      </c>
      <c r="Z23" s="22" t="e">
        <f t="shared" si="12"/>
        <v>#VALUE!</v>
      </c>
    </row>
    <row r="24" spans="1:26" s="22" customFormat="1" x14ac:dyDescent="0.3">
      <c r="A24" s="26">
        <v>23</v>
      </c>
      <c r="B24" s="27" t="s">
        <v>23</v>
      </c>
      <c r="C24" s="27" t="s">
        <v>82</v>
      </c>
      <c r="D24" s="27">
        <v>2.04073069624577E-2</v>
      </c>
      <c r="E24" s="22" t="str">
        <f t="shared" si="7"/>
        <v>חולון + אזור</v>
      </c>
      <c r="G24" s="32">
        <f t="shared" si="8"/>
        <v>78.213507625272328</v>
      </c>
      <c r="H24" s="32">
        <f t="shared" si="0"/>
        <v>84.87394957983193</v>
      </c>
      <c r="I24" s="32">
        <f t="shared" si="1"/>
        <v>6.6604419545596016</v>
      </c>
      <c r="K24" s="34">
        <f t="shared" si="2"/>
        <v>10046.34974</v>
      </c>
      <c r="L24" s="34">
        <f t="shared" si="3"/>
        <v>10266.168019999999</v>
      </c>
      <c r="M24" s="34">
        <f t="shared" si="4"/>
        <v>219.8182799999995</v>
      </c>
      <c r="O24" s="36">
        <f t="shared" si="5"/>
        <v>25.957861253082669</v>
      </c>
      <c r="P24" s="36">
        <f t="shared" si="6"/>
        <v>25.794007972225796</v>
      </c>
      <c r="Q24" s="36">
        <f t="shared" si="9"/>
        <v>0.16385328085687334</v>
      </c>
      <c r="R24" s="3" t="s">
        <v>21</v>
      </c>
      <c r="S24" s="11">
        <v>83.953033268101763</v>
      </c>
      <c r="T24" s="15">
        <v>12760.046319999999</v>
      </c>
      <c r="U24" s="20">
        <v>21.437288855086052</v>
      </c>
      <c r="V24" s="52">
        <v>1.5474265320916745</v>
      </c>
      <c r="X24" s="22">
        <f t="shared" si="10"/>
        <v>2.5052751921299072</v>
      </c>
      <c r="Y24" s="22" t="str">
        <f t="shared" si="11"/>
        <v>..</v>
      </c>
      <c r="Z24" s="22" t="e">
        <f t="shared" si="12"/>
        <v>#VALUE!</v>
      </c>
    </row>
    <row r="25" spans="1:26" s="22" customFormat="1" x14ac:dyDescent="0.3">
      <c r="A25" s="26">
        <v>24</v>
      </c>
      <c r="B25" s="27" t="s">
        <v>81</v>
      </c>
      <c r="C25" s="27" t="s">
        <v>138</v>
      </c>
      <c r="D25" s="27">
        <v>2.0726769478141081E-2</v>
      </c>
      <c r="E25" s="22" t="str">
        <f t="shared" si="7"/>
        <v>אורנית + כפר ברא</v>
      </c>
      <c r="G25" s="32">
        <f t="shared" si="8"/>
        <v>86.013986013986013</v>
      </c>
      <c r="H25" s="32">
        <f t="shared" si="0"/>
        <v>79.729729729729726</v>
      </c>
      <c r="I25" s="32">
        <f t="shared" si="1"/>
        <v>6.284256284256287</v>
      </c>
      <c r="K25" s="34">
        <f t="shared" si="2"/>
        <v>13425.20161</v>
      </c>
      <c r="L25" s="34">
        <f t="shared" si="3"/>
        <v>6887.624973</v>
      </c>
      <c r="M25" s="34">
        <f t="shared" si="4"/>
        <v>6537.5766370000001</v>
      </c>
      <c r="O25" s="36">
        <f t="shared" si="5"/>
        <v>24.18106015485408</v>
      </c>
      <c r="P25" s="36">
        <f t="shared" si="6"/>
        <v>18.123138033763656</v>
      </c>
      <c r="Q25" s="36">
        <f t="shared" si="9"/>
        <v>6.0579221210904244</v>
      </c>
      <c r="R25" s="3" t="s">
        <v>22</v>
      </c>
      <c r="S25" s="11">
        <v>74.764756201881951</v>
      </c>
      <c r="T25" s="15">
        <v>9439.2602810000008</v>
      </c>
      <c r="U25" s="20">
        <v>25.192311093034359</v>
      </c>
      <c r="V25" s="52">
        <v>3.7940844263736837</v>
      </c>
      <c r="X25" s="22" t="str">
        <f t="shared" si="10"/>
        <v>..</v>
      </c>
      <c r="Y25" s="22" t="str">
        <f t="shared" si="11"/>
        <v>..</v>
      </c>
      <c r="Z25" s="22" t="e">
        <f t="shared" si="12"/>
        <v>#VALUE!</v>
      </c>
    </row>
    <row r="26" spans="1:26" s="22" customFormat="1" x14ac:dyDescent="0.3">
      <c r="A26" s="25">
        <v>25</v>
      </c>
      <c r="B26" s="27" t="s">
        <v>183</v>
      </c>
      <c r="C26" s="27" t="s">
        <v>200</v>
      </c>
      <c r="D26" s="27">
        <v>2.1052645083221511E-2</v>
      </c>
      <c r="E26" s="22" t="str">
        <f t="shared" si="7"/>
        <v>קדימה-צורן + תל מונד</v>
      </c>
      <c r="G26" s="32">
        <f t="shared" si="8"/>
        <v>86.178861788617894</v>
      </c>
      <c r="H26" s="32">
        <f t="shared" si="0"/>
        <v>88.721804511278194</v>
      </c>
      <c r="I26" s="32">
        <f t="shared" si="1"/>
        <v>2.5429427226602996</v>
      </c>
      <c r="K26" s="34">
        <f t="shared" si="2"/>
        <v>12692.306259999999</v>
      </c>
      <c r="L26" s="34">
        <f t="shared" si="3"/>
        <v>13787.64075</v>
      </c>
      <c r="M26" s="34">
        <f t="shared" si="4"/>
        <v>1095.3344900000011</v>
      </c>
      <c r="O26" s="36">
        <f t="shared" si="5"/>
        <v>13.232169954476481</v>
      </c>
      <c r="P26" s="36">
        <f t="shared" si="6"/>
        <v>21.681189133777551</v>
      </c>
      <c r="Q26" s="36">
        <f t="shared" si="9"/>
        <v>8.4490191793010698</v>
      </c>
      <c r="R26" s="3" t="s">
        <v>23</v>
      </c>
      <c r="S26" s="11">
        <v>78.213507625272328</v>
      </c>
      <c r="T26" s="15">
        <v>10046.34974</v>
      </c>
      <c r="U26" s="20">
        <v>25.957861253082669</v>
      </c>
      <c r="V26" s="52">
        <v>2.5052751921299072</v>
      </c>
      <c r="X26" s="22" t="str">
        <f t="shared" si="10"/>
        <v>..</v>
      </c>
      <c r="Y26" s="22" t="str">
        <f t="shared" si="11"/>
        <v>..</v>
      </c>
      <c r="Z26" s="22" t="e">
        <f t="shared" si="12"/>
        <v>#VALUE!</v>
      </c>
    </row>
    <row r="27" spans="1:26" s="22" customFormat="1" x14ac:dyDescent="0.3">
      <c r="A27" s="26">
        <v>26</v>
      </c>
      <c r="B27" s="27" t="s">
        <v>43</v>
      </c>
      <c r="C27" s="27" t="s">
        <v>139</v>
      </c>
      <c r="D27" s="27">
        <v>2.1103433369949642E-2</v>
      </c>
      <c r="E27" s="22" t="str">
        <f t="shared" si="7"/>
        <v>מעלות-תרשיחא + כפר ורדים</v>
      </c>
      <c r="G27" s="32">
        <f t="shared" si="8"/>
        <v>75.247524752475243</v>
      </c>
      <c r="H27" s="32">
        <f t="shared" si="0"/>
        <v>88.118811881188122</v>
      </c>
      <c r="I27" s="32">
        <f t="shared" si="1"/>
        <v>12.871287128712879</v>
      </c>
      <c r="K27" s="34">
        <f t="shared" si="2"/>
        <v>8774.7969420000009</v>
      </c>
      <c r="L27" s="34">
        <f t="shared" si="3"/>
        <v>13490.72647</v>
      </c>
      <c r="M27" s="34">
        <f t="shared" si="4"/>
        <v>4715.9295279999988</v>
      </c>
      <c r="O27" s="36">
        <f t="shared" si="5"/>
        <v>24.253644989585744</v>
      </c>
      <c r="P27" s="36">
        <f t="shared" si="6"/>
        <v>19.666456891126494</v>
      </c>
      <c r="Q27" s="36">
        <f t="shared" si="9"/>
        <v>4.5871880984592508</v>
      </c>
      <c r="R27" s="3" t="s">
        <v>24</v>
      </c>
      <c r="S27" s="11">
        <v>75.432756324900126</v>
      </c>
      <c r="T27" s="15">
        <v>10798.16101</v>
      </c>
      <c r="U27" s="20">
        <v>18.72002584300375</v>
      </c>
      <c r="V27" s="52">
        <v>2.7537701532249814</v>
      </c>
      <c r="X27" s="22" t="str">
        <f t="shared" si="10"/>
        <v>..</v>
      </c>
      <c r="Y27" s="22" t="str">
        <f t="shared" si="11"/>
        <v>..</v>
      </c>
      <c r="Z27" s="22" t="e">
        <f t="shared" si="12"/>
        <v>#VALUE!</v>
      </c>
    </row>
    <row r="28" spans="1:26" s="22" customFormat="1" x14ac:dyDescent="0.3">
      <c r="A28" s="26">
        <v>27</v>
      </c>
      <c r="B28" s="27" t="s">
        <v>31</v>
      </c>
      <c r="C28" s="27" t="s">
        <v>166</v>
      </c>
      <c r="D28" s="27">
        <v>2.1266507519578669E-2</v>
      </c>
      <c r="E28" s="22" t="str">
        <f t="shared" si="7"/>
        <v>יהוד-מונוסון + סביון</v>
      </c>
      <c r="G28" s="32">
        <f t="shared" si="8"/>
        <v>85.238095238095241</v>
      </c>
      <c r="H28" s="32">
        <f t="shared" si="0"/>
        <v>93.181818181818173</v>
      </c>
      <c r="I28" s="32">
        <f t="shared" si="1"/>
        <v>7.943722943722932</v>
      </c>
      <c r="K28" s="34">
        <f t="shared" si="2"/>
        <v>11837.49092</v>
      </c>
      <c r="L28" s="34">
        <f t="shared" si="3"/>
        <v>17104.61505</v>
      </c>
      <c r="M28" s="34">
        <f t="shared" si="4"/>
        <v>5267.1241300000002</v>
      </c>
      <c r="O28" s="36">
        <f t="shared" si="5"/>
        <v>25.665702308555232</v>
      </c>
      <c r="P28" s="36">
        <f t="shared" si="6"/>
        <v>17.509191176470587</v>
      </c>
      <c r="Q28" s="36">
        <f t="shared" si="9"/>
        <v>8.1565111320846455</v>
      </c>
      <c r="R28" s="3" t="s">
        <v>25</v>
      </c>
      <c r="S28" s="11">
        <v>66.500829187396349</v>
      </c>
      <c r="T28" s="15">
        <v>7508.2308800000001</v>
      </c>
      <c r="U28" s="20">
        <v>29.694115784891771</v>
      </c>
      <c r="V28" s="52" t="s">
        <v>257</v>
      </c>
      <c r="X28" s="22" t="str">
        <f t="shared" si="10"/>
        <v>..</v>
      </c>
      <c r="Y28" s="22" t="str">
        <f t="shared" si="11"/>
        <v>..</v>
      </c>
      <c r="Z28" s="22" t="e">
        <f t="shared" si="12"/>
        <v>#VALUE!</v>
      </c>
    </row>
    <row r="29" spans="1:26" s="22" customFormat="1" x14ac:dyDescent="0.3">
      <c r="A29" s="25">
        <v>28</v>
      </c>
      <c r="B29" s="27" t="s">
        <v>133</v>
      </c>
      <c r="C29" s="27" t="s">
        <v>143</v>
      </c>
      <c r="D29" s="27">
        <v>2.1899555429278499E-2</v>
      </c>
      <c r="E29" s="22" t="str">
        <f t="shared" si="7"/>
        <v>כאוכב אבו אל-היג'א + כפר מנדא</v>
      </c>
      <c r="G29" s="32">
        <f t="shared" si="8"/>
        <v>92.307692307692307</v>
      </c>
      <c r="H29" s="32">
        <f t="shared" si="0"/>
        <v>83.251231527093594</v>
      </c>
      <c r="I29" s="32">
        <f t="shared" si="1"/>
        <v>9.0564607805987123</v>
      </c>
      <c r="K29" s="34">
        <f t="shared" si="2"/>
        <v>7426.0941339999999</v>
      </c>
      <c r="L29" s="34">
        <f t="shared" si="3"/>
        <v>5390.6479849999996</v>
      </c>
      <c r="M29" s="34">
        <f t="shared" si="4"/>
        <v>2035.4461490000003</v>
      </c>
      <c r="O29" s="36">
        <f t="shared" si="5"/>
        <v>25.838926174496645</v>
      </c>
      <c r="P29" s="36">
        <f t="shared" si="6"/>
        <v>22.913883694006589</v>
      </c>
      <c r="Q29" s="36">
        <f t="shared" si="9"/>
        <v>2.9250424804900561</v>
      </c>
      <c r="R29" s="3" t="s">
        <v>26</v>
      </c>
      <c r="S29" s="11">
        <v>77.567886658795743</v>
      </c>
      <c r="T29" s="15">
        <v>6533.4012300000004</v>
      </c>
      <c r="U29" s="20">
        <v>22.710401032841119</v>
      </c>
      <c r="V29" s="52" t="s">
        <v>257</v>
      </c>
      <c r="X29" s="22" t="str">
        <f t="shared" si="10"/>
        <v>..</v>
      </c>
      <c r="Y29" s="22" t="str">
        <f t="shared" si="11"/>
        <v>..</v>
      </c>
      <c r="Z29" s="22" t="e">
        <f t="shared" si="12"/>
        <v>#VALUE!</v>
      </c>
    </row>
    <row r="30" spans="1:26" s="22" customFormat="1" x14ac:dyDescent="0.3">
      <c r="A30" s="25">
        <v>29</v>
      </c>
      <c r="B30" s="27" t="s">
        <v>47</v>
      </c>
      <c r="C30" s="27" t="s">
        <v>129</v>
      </c>
      <c r="D30" s="27">
        <v>2.202870820088821E-2</v>
      </c>
      <c r="E30" s="22" t="str">
        <f t="shared" si="7"/>
        <v>נצרת + יפיע</v>
      </c>
      <c r="G30" s="32">
        <f t="shared" si="8"/>
        <v>64.568081991215237</v>
      </c>
      <c r="H30" s="32">
        <f t="shared" si="0"/>
        <v>75.159235668789819</v>
      </c>
      <c r="I30" s="32">
        <f t="shared" si="1"/>
        <v>10.591153677574582</v>
      </c>
      <c r="K30" s="34">
        <f t="shared" si="2"/>
        <v>6959.3258889999997</v>
      </c>
      <c r="L30" s="34">
        <f t="shared" si="3"/>
        <v>6442.319641</v>
      </c>
      <c r="M30" s="34">
        <f t="shared" si="4"/>
        <v>517.00624799999969</v>
      </c>
      <c r="O30" s="36">
        <f t="shared" si="5"/>
        <v>26.151036911438634</v>
      </c>
      <c r="P30" s="36">
        <f t="shared" si="6"/>
        <v>24.93148262753072</v>
      </c>
      <c r="Q30" s="36">
        <f t="shared" si="9"/>
        <v>1.2195542839079145</v>
      </c>
      <c r="R30" s="3" t="s">
        <v>27</v>
      </c>
      <c r="S30" s="11">
        <v>63.992172211350294</v>
      </c>
      <c r="T30" s="15">
        <v>6984.0822950000002</v>
      </c>
      <c r="U30" s="20">
        <v>19.952419708257686</v>
      </c>
      <c r="V30" s="52" t="s">
        <v>257</v>
      </c>
      <c r="X30" s="22">
        <f t="shared" si="10"/>
        <v>3.5415630485310259</v>
      </c>
      <c r="Y30" s="22" t="str">
        <f t="shared" si="11"/>
        <v>..</v>
      </c>
      <c r="Z30" s="22" t="e">
        <f t="shared" si="12"/>
        <v>#VALUE!</v>
      </c>
    </row>
    <row r="31" spans="1:26" s="22" customFormat="1" x14ac:dyDescent="0.3">
      <c r="A31" s="26">
        <v>30</v>
      </c>
      <c r="B31" s="27" t="s">
        <v>63</v>
      </c>
      <c r="C31" s="27" t="s">
        <v>221</v>
      </c>
      <c r="D31" s="27">
        <v>2.2312383154878889E-2</v>
      </c>
      <c r="E31" s="22" t="str">
        <f t="shared" si="7"/>
        <v>קריית ים + זבולון</v>
      </c>
      <c r="G31" s="32">
        <f t="shared" si="8"/>
        <v>70.985915492957758</v>
      </c>
      <c r="H31" s="32">
        <f t="shared" si="0"/>
        <v>74.761904761904759</v>
      </c>
      <c r="I31" s="32">
        <f t="shared" si="1"/>
        <v>3.7759892689470007</v>
      </c>
      <c r="K31" s="34">
        <f t="shared" si="2"/>
        <v>8485.4321650000002</v>
      </c>
      <c r="L31" s="34">
        <f t="shared" si="3"/>
        <v>10492.701209999999</v>
      </c>
      <c r="M31" s="34">
        <f t="shared" si="4"/>
        <v>2007.2690449999991</v>
      </c>
      <c r="O31" s="36">
        <f t="shared" si="5"/>
        <v>23.400813256962966</v>
      </c>
      <c r="P31" s="36">
        <f t="shared" si="6"/>
        <v>82.363387978142072</v>
      </c>
      <c r="Q31" s="36">
        <f t="shared" si="9"/>
        <v>58.962574721179109</v>
      </c>
      <c r="R31" s="3" t="s">
        <v>28</v>
      </c>
      <c r="S31" s="11">
        <v>72.925764192139738</v>
      </c>
      <c r="T31" s="15">
        <v>9024.8402920000008</v>
      </c>
      <c r="U31" s="20">
        <v>24.730734486832048</v>
      </c>
      <c r="V31" s="52" t="s">
        <v>257</v>
      </c>
      <c r="X31" s="22" t="str">
        <f t="shared" si="10"/>
        <v>..</v>
      </c>
      <c r="Y31" s="22" t="str">
        <f t="shared" si="11"/>
        <v>..</v>
      </c>
      <c r="Z31" s="22" t="e">
        <f t="shared" si="12"/>
        <v>#VALUE!</v>
      </c>
    </row>
    <row r="32" spans="1:26" s="22" customFormat="1" x14ac:dyDescent="0.3">
      <c r="A32" s="26">
        <v>31</v>
      </c>
      <c r="B32" s="27" t="s">
        <v>154</v>
      </c>
      <c r="C32" s="27" t="s">
        <v>188</v>
      </c>
      <c r="D32" s="27">
        <v>2.2510778297521659E-2</v>
      </c>
      <c r="E32" s="22" t="str">
        <f t="shared" si="7"/>
        <v>מזכרת בתיה + קריית עקרון</v>
      </c>
      <c r="G32" s="32">
        <f t="shared" si="8"/>
        <v>88.36363636363636</v>
      </c>
      <c r="H32" s="32">
        <f t="shared" si="0"/>
        <v>77.931034482758619</v>
      </c>
      <c r="I32" s="32">
        <f t="shared" si="1"/>
        <v>10.432601880877741</v>
      </c>
      <c r="K32" s="34">
        <f t="shared" si="2"/>
        <v>13516.89997</v>
      </c>
      <c r="L32" s="34">
        <f t="shared" si="3"/>
        <v>8869.9909320000006</v>
      </c>
      <c r="M32" s="34">
        <f t="shared" si="4"/>
        <v>4646.9090379999998</v>
      </c>
      <c r="O32" s="36">
        <f t="shared" si="5"/>
        <v>20.939500060379181</v>
      </c>
      <c r="P32" s="36">
        <f t="shared" si="6"/>
        <v>25.412844036697248</v>
      </c>
      <c r="Q32" s="36">
        <f t="shared" si="9"/>
        <v>4.4733439763180662</v>
      </c>
      <c r="R32" s="3" t="s">
        <v>29</v>
      </c>
      <c r="S32" s="11">
        <v>61.189801699716718</v>
      </c>
      <c r="T32" s="15">
        <v>6122.4708330000003</v>
      </c>
      <c r="U32" s="20">
        <v>21.145220771454202</v>
      </c>
      <c r="V32" s="52" t="s">
        <v>257</v>
      </c>
      <c r="X32" s="22" t="str">
        <f t="shared" si="10"/>
        <v>..</v>
      </c>
      <c r="Y32" s="22" t="str">
        <f t="shared" si="11"/>
        <v>..</v>
      </c>
      <c r="Z32" s="22" t="e">
        <f t="shared" si="12"/>
        <v>#VALUE!</v>
      </c>
    </row>
    <row r="33" spans="1:26" s="22" customFormat="1" x14ac:dyDescent="0.3">
      <c r="A33" s="25">
        <v>32</v>
      </c>
      <c r="B33" s="27" t="s">
        <v>65</v>
      </c>
      <c r="C33" s="27" t="s">
        <v>206</v>
      </c>
      <c r="D33" s="27">
        <v>2.2517306699520279E-2</v>
      </c>
      <c r="E33" s="22" t="str">
        <f t="shared" si="7"/>
        <v>קריית מלאכי + באר טוביה</v>
      </c>
      <c r="G33" s="32">
        <f t="shared" si="8"/>
        <v>65.384615384615387</v>
      </c>
      <c r="H33" s="32">
        <f t="shared" si="0"/>
        <v>80</v>
      </c>
      <c r="I33" s="32">
        <f t="shared" si="1"/>
        <v>14.615384615384613</v>
      </c>
      <c r="K33" s="34">
        <f t="shared" si="2"/>
        <v>7396.285202</v>
      </c>
      <c r="L33" s="34">
        <f t="shared" si="3"/>
        <v>11492.93066</v>
      </c>
      <c r="M33" s="34">
        <f t="shared" si="4"/>
        <v>4096.645458</v>
      </c>
      <c r="O33" s="36">
        <f t="shared" si="5"/>
        <v>26.895373876884239</v>
      </c>
      <c r="P33" s="36">
        <f t="shared" si="6"/>
        <v>20.165049285550545</v>
      </c>
      <c r="Q33" s="36">
        <f t="shared" si="9"/>
        <v>6.7303245913336944</v>
      </c>
      <c r="R33" s="3" t="s">
        <v>30</v>
      </c>
      <c r="S33" s="11">
        <v>86.417322834645674</v>
      </c>
      <c r="T33" s="15">
        <v>10496.53867</v>
      </c>
      <c r="U33" s="20">
        <v>23.894477817181734</v>
      </c>
      <c r="V33" s="52" t="s">
        <v>257</v>
      </c>
      <c r="X33" s="22" t="str">
        <f t="shared" si="10"/>
        <v>..</v>
      </c>
      <c r="Y33" s="22" t="str">
        <f t="shared" si="11"/>
        <v>..</v>
      </c>
      <c r="Z33" s="22" t="e">
        <f t="shared" si="12"/>
        <v>#VALUE!</v>
      </c>
    </row>
    <row r="34" spans="1:26" s="22" customFormat="1" x14ac:dyDescent="0.3">
      <c r="A34" s="26">
        <v>33</v>
      </c>
      <c r="B34" s="27" t="s">
        <v>43</v>
      </c>
      <c r="C34" s="27" t="s">
        <v>159</v>
      </c>
      <c r="D34" s="27">
        <v>2.31659792152238E-2</v>
      </c>
      <c r="E34" s="22" t="str">
        <f t="shared" si="7"/>
        <v>מעלות-תרשיחא + מעיליא</v>
      </c>
      <c r="G34" s="32">
        <f t="shared" si="8"/>
        <v>75.247524752475243</v>
      </c>
      <c r="H34" s="32">
        <f t="shared" si="0"/>
        <v>82</v>
      </c>
      <c r="I34" s="32">
        <f t="shared" si="1"/>
        <v>6.7524752475247567</v>
      </c>
      <c r="K34" s="34">
        <f t="shared" si="2"/>
        <v>8774.7969420000009</v>
      </c>
      <c r="L34" s="34">
        <f t="shared" si="3"/>
        <v>9671.4340630000006</v>
      </c>
      <c r="M34" s="34">
        <f t="shared" si="4"/>
        <v>896.63712099999975</v>
      </c>
      <c r="O34" s="36">
        <f t="shared" si="5"/>
        <v>24.253644989585744</v>
      </c>
      <c r="P34" s="36">
        <f t="shared" si="6"/>
        <v>20.762711864406779</v>
      </c>
      <c r="Q34" s="36">
        <f t="shared" si="9"/>
        <v>3.4909331251789659</v>
      </c>
      <c r="R34" s="3" t="s">
        <v>31</v>
      </c>
      <c r="S34" s="11">
        <v>85.238095238095241</v>
      </c>
      <c r="T34" s="15">
        <v>11837.49092</v>
      </c>
      <c r="U34" s="20">
        <v>25.665702308555232</v>
      </c>
      <c r="V34" s="52" t="s">
        <v>257</v>
      </c>
      <c r="X34" s="22" t="str">
        <f t="shared" si="10"/>
        <v>..</v>
      </c>
      <c r="Y34" s="22" t="str">
        <f t="shared" si="11"/>
        <v>..</v>
      </c>
      <c r="Z34" s="22" t="e">
        <f t="shared" si="12"/>
        <v>#VALUE!</v>
      </c>
    </row>
    <row r="35" spans="1:26" s="22" customFormat="1" x14ac:dyDescent="0.3">
      <c r="A35" s="26">
        <v>34</v>
      </c>
      <c r="B35" s="27" t="s">
        <v>146</v>
      </c>
      <c r="C35" s="27" t="s">
        <v>195</v>
      </c>
      <c r="D35" s="27">
        <v>2.324639380635498E-2</v>
      </c>
      <c r="E35" s="22" t="str">
        <f t="shared" si="7"/>
        <v>כפר תבור + שבלי - אום אל-גנם</v>
      </c>
      <c r="G35" s="32">
        <f t="shared" si="8"/>
        <v>83.146067415730343</v>
      </c>
      <c r="H35" s="32">
        <f t="shared" si="0"/>
        <v>58.992805755395686</v>
      </c>
      <c r="I35" s="32">
        <f t="shared" si="1"/>
        <v>24.153261660334657</v>
      </c>
      <c r="K35" s="34">
        <f t="shared" si="2"/>
        <v>12758.011979999999</v>
      </c>
      <c r="L35" s="34">
        <f t="shared" si="3"/>
        <v>6707.9759949999998</v>
      </c>
      <c r="M35" s="34">
        <f t="shared" si="4"/>
        <v>6050.0359849999995</v>
      </c>
      <c r="O35" s="36">
        <f t="shared" si="5"/>
        <v>21.772875816993466</v>
      </c>
      <c r="P35" s="36">
        <f t="shared" si="6"/>
        <v>19.820359281437124</v>
      </c>
      <c r="Q35" s="36">
        <f t="shared" si="9"/>
        <v>1.9525165355563416</v>
      </c>
      <c r="R35" s="3" t="s">
        <v>32</v>
      </c>
      <c r="S35" s="11">
        <v>83.65384615384616</v>
      </c>
      <c r="T35" s="15">
        <v>11690.84734</v>
      </c>
      <c r="U35" s="20">
        <v>22.089660159074477</v>
      </c>
      <c r="V35" s="52" t="s">
        <v>257</v>
      </c>
      <c r="X35" s="22" t="str">
        <f t="shared" si="10"/>
        <v>..</v>
      </c>
      <c r="Y35" s="22" t="str">
        <f t="shared" si="11"/>
        <v>..</v>
      </c>
      <c r="Z35" s="22" t="e">
        <f t="shared" si="12"/>
        <v>#VALUE!</v>
      </c>
    </row>
    <row r="36" spans="1:26" s="22" customFormat="1" x14ac:dyDescent="0.3">
      <c r="A36" s="25">
        <v>35</v>
      </c>
      <c r="B36" s="27" t="s">
        <v>142</v>
      </c>
      <c r="C36" s="27" t="s">
        <v>163</v>
      </c>
      <c r="D36" s="27">
        <v>2.3278452183943921E-2</v>
      </c>
      <c r="E36" s="22" t="str">
        <f t="shared" si="7"/>
        <v>כפר כנא + משהד</v>
      </c>
      <c r="G36" s="32">
        <f t="shared" si="8"/>
        <v>67.672413793103445</v>
      </c>
      <c r="H36" s="32">
        <f t="shared" si="0"/>
        <v>69.942196531791907</v>
      </c>
      <c r="I36" s="32">
        <f t="shared" si="1"/>
        <v>2.2697827386884626</v>
      </c>
      <c r="K36" s="34">
        <f t="shared" si="2"/>
        <v>5824.6349959999998</v>
      </c>
      <c r="L36" s="34">
        <f t="shared" si="3"/>
        <v>6007.3984680000003</v>
      </c>
      <c r="M36" s="34">
        <f t="shared" si="4"/>
        <v>182.76347200000055</v>
      </c>
      <c r="O36" s="36">
        <f t="shared" si="5"/>
        <v>23.057235923685436</v>
      </c>
      <c r="P36" s="36">
        <f t="shared" si="6"/>
        <v>23.185953035752064</v>
      </c>
      <c r="Q36" s="36">
        <f t="shared" si="9"/>
        <v>0.12871711206662795</v>
      </c>
      <c r="R36" s="3" t="s">
        <v>33</v>
      </c>
      <c r="S36" s="11">
        <v>37.913752913752916</v>
      </c>
      <c r="T36" s="15">
        <v>7990.4896129999997</v>
      </c>
      <c r="U36" s="20">
        <v>19.956841347348568</v>
      </c>
      <c r="V36" s="52">
        <v>3.3204580876871992</v>
      </c>
      <c r="X36" s="22" t="str">
        <f t="shared" si="10"/>
        <v>..</v>
      </c>
      <c r="Y36" s="22" t="str">
        <f t="shared" si="11"/>
        <v>..</v>
      </c>
      <c r="Z36" s="22" t="e">
        <f t="shared" si="12"/>
        <v>#VALUE!</v>
      </c>
    </row>
    <row r="37" spans="1:26" s="22" customFormat="1" x14ac:dyDescent="0.3">
      <c r="A37" s="25">
        <v>36</v>
      </c>
      <c r="B37" s="27" t="s">
        <v>161</v>
      </c>
      <c r="C37" s="27" t="s">
        <v>232</v>
      </c>
      <c r="D37" s="27">
        <v>2.3904940284388321E-2</v>
      </c>
      <c r="E37" s="22" t="str">
        <f t="shared" si="7"/>
        <v>מעלה עירון + מגידו</v>
      </c>
      <c r="G37" s="32">
        <f t="shared" si="8"/>
        <v>63.823529411764703</v>
      </c>
      <c r="H37" s="32">
        <f t="shared" si="0"/>
        <v>81.379310344827587</v>
      </c>
      <c r="I37" s="32">
        <f t="shared" si="1"/>
        <v>17.555780933062884</v>
      </c>
      <c r="K37" s="34">
        <f t="shared" si="2"/>
        <v>6037.9223039999997</v>
      </c>
      <c r="L37" s="34">
        <f t="shared" si="3"/>
        <v>11100.10665</v>
      </c>
      <c r="M37" s="34">
        <f t="shared" si="4"/>
        <v>5062.184346</v>
      </c>
      <c r="O37" s="36">
        <f t="shared" si="5"/>
        <v>19.534989742420787</v>
      </c>
      <c r="P37" s="36">
        <f t="shared" si="6"/>
        <v>18.054002236779038</v>
      </c>
      <c r="Q37" s="36">
        <f t="shared" si="9"/>
        <v>1.4809875056417496</v>
      </c>
      <c r="R37" s="3" t="s">
        <v>34</v>
      </c>
      <c r="S37" s="11">
        <v>79.411764705882348</v>
      </c>
      <c r="T37" s="15">
        <v>11320.785400000001</v>
      </c>
      <c r="U37" s="20">
        <v>23.015979589096279</v>
      </c>
      <c r="V37" s="52" t="s">
        <v>257</v>
      </c>
      <c r="X37" s="22" t="str">
        <f t="shared" si="10"/>
        <v>..</v>
      </c>
      <c r="Y37" s="22" t="str">
        <f t="shared" si="11"/>
        <v>..</v>
      </c>
      <c r="Z37" s="22" t="e">
        <f t="shared" si="12"/>
        <v>#VALUE!</v>
      </c>
    </row>
    <row r="38" spans="1:26" s="22" customFormat="1" x14ac:dyDescent="0.3">
      <c r="A38" s="26">
        <v>37</v>
      </c>
      <c r="B38" s="27" t="s">
        <v>165</v>
      </c>
      <c r="C38" s="27" t="s">
        <v>190</v>
      </c>
      <c r="D38" s="27">
        <v>2.4125244724152319E-2</v>
      </c>
      <c r="E38" s="22" t="str">
        <f t="shared" si="7"/>
        <v>סאג'ור + ראמה</v>
      </c>
      <c r="G38" s="32">
        <f t="shared" si="8"/>
        <v>86.111111111111114</v>
      </c>
      <c r="H38" s="32">
        <f t="shared" si="0"/>
        <v>75.912408759124077</v>
      </c>
      <c r="I38" s="32">
        <f t="shared" si="1"/>
        <v>10.198702351987038</v>
      </c>
      <c r="K38" s="34">
        <f t="shared" si="2"/>
        <v>7987.9513960000004</v>
      </c>
      <c r="L38" s="34">
        <f t="shared" si="3"/>
        <v>7972.823523</v>
      </c>
      <c r="M38" s="34">
        <f t="shared" si="4"/>
        <v>15.127873000000363</v>
      </c>
      <c r="O38" s="36">
        <f t="shared" si="5"/>
        <v>20.326409495548962</v>
      </c>
      <c r="P38" s="36">
        <f t="shared" si="6"/>
        <v>23.446088794926006</v>
      </c>
      <c r="Q38" s="36">
        <f t="shared" si="9"/>
        <v>3.1196792993770437</v>
      </c>
      <c r="R38" s="3" t="s">
        <v>35</v>
      </c>
      <c r="S38" s="11">
        <v>86.421861656703669</v>
      </c>
      <c r="T38" s="15">
        <v>12686.89212</v>
      </c>
      <c r="U38" s="20">
        <v>22.114278409817206</v>
      </c>
      <c r="V38" s="52">
        <v>1.2790497216676586</v>
      </c>
      <c r="X38" s="22" t="str">
        <f t="shared" si="10"/>
        <v>..</v>
      </c>
      <c r="Y38" s="22" t="str">
        <f t="shared" si="11"/>
        <v>..</v>
      </c>
      <c r="Z38" s="22" t="e">
        <f t="shared" si="12"/>
        <v>#VALUE!</v>
      </c>
    </row>
    <row r="39" spans="1:26" s="22" customFormat="1" x14ac:dyDescent="0.3">
      <c r="A39" s="26">
        <v>38</v>
      </c>
      <c r="B39" s="27" t="s">
        <v>45</v>
      </c>
      <c r="C39" s="27" t="s">
        <v>47</v>
      </c>
      <c r="D39" s="27">
        <v>2.4371047823189902E-2</v>
      </c>
      <c r="E39" s="22" t="str">
        <f t="shared" si="7"/>
        <v>נוף הגליל + נצרת</v>
      </c>
      <c r="G39" s="32">
        <f t="shared" si="8"/>
        <v>73.347107438016536</v>
      </c>
      <c r="H39" s="32">
        <f t="shared" si="0"/>
        <v>64.568081991215237</v>
      </c>
      <c r="I39" s="32">
        <f t="shared" si="1"/>
        <v>8.7790254468012989</v>
      </c>
      <c r="K39" s="34">
        <f t="shared" si="2"/>
        <v>8107.2840800000004</v>
      </c>
      <c r="L39" s="34">
        <f t="shared" si="3"/>
        <v>6959.3258889999997</v>
      </c>
      <c r="M39" s="34">
        <f t="shared" si="4"/>
        <v>1147.9581910000006</v>
      </c>
      <c r="O39" s="36">
        <f t="shared" si="5"/>
        <v>27.483471074380166</v>
      </c>
      <c r="P39" s="36">
        <f t="shared" si="6"/>
        <v>26.151036911438634</v>
      </c>
      <c r="Q39" s="36">
        <f t="shared" si="9"/>
        <v>1.3324341629415315</v>
      </c>
      <c r="R39" s="3" t="s">
        <v>36</v>
      </c>
      <c r="S39" s="11">
        <v>75.563909774436084</v>
      </c>
      <c r="T39" s="15">
        <v>6392.2238379999999</v>
      </c>
      <c r="U39" s="20">
        <v>19.631162965750846</v>
      </c>
      <c r="V39" s="52" t="s">
        <v>257</v>
      </c>
      <c r="X39" s="22" t="str">
        <f t="shared" si="10"/>
        <v>..</v>
      </c>
      <c r="Y39" s="22">
        <f t="shared" si="11"/>
        <v>3.5415630485310259</v>
      </c>
      <c r="Z39" s="22" t="e">
        <f t="shared" si="12"/>
        <v>#VALUE!</v>
      </c>
    </row>
    <row r="40" spans="1:26" s="22" customFormat="1" x14ac:dyDescent="0.3">
      <c r="A40" s="25">
        <v>39</v>
      </c>
      <c r="B40" s="27" t="s">
        <v>17</v>
      </c>
      <c r="C40" s="27" t="s">
        <v>59</v>
      </c>
      <c r="D40" s="27">
        <v>2.442407009489091E-2</v>
      </c>
      <c r="E40" s="22" t="str">
        <f t="shared" si="7"/>
        <v>גבעת שמואל + קריית אונו</v>
      </c>
      <c r="G40" s="32">
        <f t="shared" si="8"/>
        <v>88.461538461538453</v>
      </c>
      <c r="H40" s="32">
        <f t="shared" si="0"/>
        <v>88.969258589511753</v>
      </c>
      <c r="I40" s="32">
        <f t="shared" si="1"/>
        <v>0.50772012797330035</v>
      </c>
      <c r="K40" s="34">
        <f t="shared" si="2"/>
        <v>13311.350039999999</v>
      </c>
      <c r="L40" s="34">
        <f t="shared" si="3"/>
        <v>14504.46515</v>
      </c>
      <c r="M40" s="34">
        <f t="shared" si="4"/>
        <v>1193.1151100000006</v>
      </c>
      <c r="O40" s="36">
        <f t="shared" si="5"/>
        <v>18.618639380530976</v>
      </c>
      <c r="P40" s="36">
        <f t="shared" si="6"/>
        <v>19.02937995674117</v>
      </c>
      <c r="Q40" s="36">
        <f t="shared" si="9"/>
        <v>0.41074057621019477</v>
      </c>
      <c r="R40" s="3" t="s">
        <v>37</v>
      </c>
      <c r="S40" s="11">
        <v>82.709447415329777</v>
      </c>
      <c r="T40" s="15">
        <v>9448.6655150000006</v>
      </c>
      <c r="U40" s="20">
        <v>22.699503627338679</v>
      </c>
      <c r="V40" s="52" t="s">
        <v>257</v>
      </c>
      <c r="X40" s="22" t="str">
        <f t="shared" si="10"/>
        <v>..</v>
      </c>
      <c r="Y40" s="22" t="str">
        <f t="shared" si="11"/>
        <v>..</v>
      </c>
      <c r="Z40" s="22" t="e">
        <f t="shared" si="12"/>
        <v>#VALUE!</v>
      </c>
    </row>
    <row r="41" spans="1:26" s="22" customFormat="1" x14ac:dyDescent="0.3">
      <c r="A41" s="26">
        <v>40</v>
      </c>
      <c r="B41" s="27" t="s">
        <v>209</v>
      </c>
      <c r="C41" s="27" t="s">
        <v>223</v>
      </c>
      <c r="D41" s="27">
        <v>2.4500808406458421E-2</v>
      </c>
      <c r="E41" s="22" t="str">
        <f t="shared" si="7"/>
        <v>ברנר + חבל יבנה</v>
      </c>
      <c r="G41" s="32">
        <f t="shared" si="8"/>
        <v>92.5</v>
      </c>
      <c r="H41" s="32">
        <f t="shared" si="0"/>
        <v>84.782608695652172</v>
      </c>
      <c r="I41" s="32">
        <f t="shared" si="1"/>
        <v>7.7173913043478279</v>
      </c>
      <c r="K41" s="34">
        <f t="shared" si="2"/>
        <v>13397.32742</v>
      </c>
      <c r="L41" s="34">
        <f t="shared" si="3"/>
        <v>10914.545050000001</v>
      </c>
      <c r="M41" s="34">
        <f t="shared" si="4"/>
        <v>2482.782369999999</v>
      </c>
      <c r="O41" s="36">
        <f t="shared" si="5"/>
        <v>19.177756653992397</v>
      </c>
      <c r="P41" s="36">
        <f t="shared" si="6"/>
        <v>15.424716344679545</v>
      </c>
      <c r="Q41" s="36">
        <f t="shared" si="9"/>
        <v>3.7530403093128513</v>
      </c>
      <c r="R41" s="3" t="s">
        <v>38</v>
      </c>
      <c r="S41" s="11">
        <v>65.938864628820966</v>
      </c>
      <c r="T41" s="15">
        <v>8088.0139559999998</v>
      </c>
      <c r="U41" s="20">
        <v>25.086390532544378</v>
      </c>
      <c r="V41" s="52">
        <v>7.4990398803387706</v>
      </c>
      <c r="X41" s="22" t="str">
        <f t="shared" si="10"/>
        <v>..</v>
      </c>
      <c r="Y41" s="22" t="str">
        <f t="shared" si="11"/>
        <v>..</v>
      </c>
      <c r="Z41" s="22" t="e">
        <f t="shared" si="12"/>
        <v>#VALUE!</v>
      </c>
    </row>
    <row r="42" spans="1:26" s="22" customFormat="1" x14ac:dyDescent="0.3">
      <c r="A42" s="26">
        <v>41</v>
      </c>
      <c r="B42" s="27" t="s">
        <v>47</v>
      </c>
      <c r="C42" s="27" t="s">
        <v>83</v>
      </c>
      <c r="D42" s="27">
        <v>2.4571107199312409E-2</v>
      </c>
      <c r="E42" s="22" t="str">
        <f t="shared" si="7"/>
        <v>נצרת + אכסאל</v>
      </c>
      <c r="G42" s="32">
        <f t="shared" si="8"/>
        <v>64.568081991215237</v>
      </c>
      <c r="H42" s="32">
        <f t="shared" si="0"/>
        <v>66.5625</v>
      </c>
      <c r="I42" s="32">
        <f t="shared" si="1"/>
        <v>1.9944180087847627</v>
      </c>
      <c r="K42" s="34">
        <f t="shared" si="2"/>
        <v>6959.3258889999997</v>
      </c>
      <c r="L42" s="34">
        <f t="shared" si="3"/>
        <v>6840.9158740000003</v>
      </c>
      <c r="M42" s="34">
        <f t="shared" si="4"/>
        <v>118.41001499999948</v>
      </c>
      <c r="O42" s="36">
        <f t="shared" si="5"/>
        <v>26.151036911438634</v>
      </c>
      <c r="P42" s="36">
        <f t="shared" si="6"/>
        <v>16.555740432612311</v>
      </c>
      <c r="Q42" s="36">
        <f t="shared" si="9"/>
        <v>9.5952964788263237</v>
      </c>
      <c r="R42" s="3" t="s">
        <v>39</v>
      </c>
      <c r="S42" s="11">
        <v>69.817073170731703</v>
      </c>
      <c r="T42" s="15">
        <v>8065.2315900000003</v>
      </c>
      <c r="U42" s="20">
        <v>25.427769985974752</v>
      </c>
      <c r="V42" s="52" t="s">
        <v>257</v>
      </c>
      <c r="X42" s="22">
        <f t="shared" si="10"/>
        <v>3.5415630485310259</v>
      </c>
      <c r="Y42" s="22" t="str">
        <f t="shared" si="11"/>
        <v>..</v>
      </c>
      <c r="Z42" s="22" t="e">
        <f t="shared" si="12"/>
        <v>#VALUE!</v>
      </c>
    </row>
    <row r="43" spans="1:26" s="22" customFormat="1" x14ac:dyDescent="0.3">
      <c r="A43" s="25">
        <v>42</v>
      </c>
      <c r="B43" s="27" t="s">
        <v>38</v>
      </c>
      <c r="C43" s="27" t="s">
        <v>71</v>
      </c>
      <c r="D43" s="27">
        <v>2.4644542458729241E-2</v>
      </c>
      <c r="E43" s="22" t="str">
        <f t="shared" si="7"/>
        <v>לוד + רמלה</v>
      </c>
      <c r="G43" s="32">
        <f t="shared" si="8"/>
        <v>65.938864628820966</v>
      </c>
      <c r="H43" s="32">
        <f t="shared" si="0"/>
        <v>68.719452590420332</v>
      </c>
      <c r="I43" s="32">
        <f t="shared" si="1"/>
        <v>2.7805879615993661</v>
      </c>
      <c r="K43" s="34">
        <f t="shared" si="2"/>
        <v>8088.0139559999998</v>
      </c>
      <c r="L43" s="34">
        <f t="shared" si="3"/>
        <v>8094.1763019999999</v>
      </c>
      <c r="M43" s="34">
        <f t="shared" si="4"/>
        <v>6.1623460000000705</v>
      </c>
      <c r="O43" s="36">
        <f t="shared" si="5"/>
        <v>25.086390532544378</v>
      </c>
      <c r="P43" s="36">
        <f t="shared" si="6"/>
        <v>25.651211104262266</v>
      </c>
      <c r="Q43" s="36">
        <f t="shared" si="9"/>
        <v>0.56482057171788824</v>
      </c>
      <c r="R43" s="3" t="s">
        <v>40</v>
      </c>
      <c r="S43" s="11">
        <v>2.5147928994082842</v>
      </c>
      <c r="T43" s="15">
        <v>5092.4109989999997</v>
      </c>
      <c r="U43" s="20">
        <v>21.513387660069849</v>
      </c>
      <c r="V43" s="52">
        <v>1.0821841568239441</v>
      </c>
      <c r="X43" s="22">
        <f t="shared" si="10"/>
        <v>7.4990398803387706</v>
      </c>
      <c r="Y43" s="22">
        <f t="shared" si="11"/>
        <v>6.8744137814518993</v>
      </c>
      <c r="Z43" s="22">
        <f t="shared" si="12"/>
        <v>0.62462609888687126</v>
      </c>
    </row>
    <row r="44" spans="1:26" s="22" customFormat="1" x14ac:dyDescent="0.3">
      <c r="A44" s="25">
        <v>43</v>
      </c>
      <c r="B44" s="27" t="s">
        <v>47</v>
      </c>
      <c r="C44" s="27" t="s">
        <v>192</v>
      </c>
      <c r="D44" s="27">
        <v>2.4711923943714589E-2</v>
      </c>
      <c r="E44" s="22" t="str">
        <f t="shared" si="7"/>
        <v>נצרת + ריינה</v>
      </c>
      <c r="G44" s="32">
        <f t="shared" si="8"/>
        <v>64.568081991215237</v>
      </c>
      <c r="H44" s="32">
        <f t="shared" si="0"/>
        <v>58.249158249158249</v>
      </c>
      <c r="I44" s="32">
        <f t="shared" si="1"/>
        <v>6.3189237420569881</v>
      </c>
      <c r="K44" s="34">
        <f t="shared" si="2"/>
        <v>6959.3258889999997</v>
      </c>
      <c r="L44" s="34">
        <f t="shared" si="3"/>
        <v>6323.5274630000004</v>
      </c>
      <c r="M44" s="34">
        <f t="shared" si="4"/>
        <v>635.79842599999938</v>
      </c>
      <c r="O44" s="36">
        <f t="shared" si="5"/>
        <v>26.151036911438634</v>
      </c>
      <c r="P44" s="36">
        <f t="shared" si="6"/>
        <v>19.205238607822032</v>
      </c>
      <c r="Q44" s="36">
        <f t="shared" si="9"/>
        <v>6.945798303616602</v>
      </c>
      <c r="R44" s="3" t="s">
        <v>41</v>
      </c>
      <c r="S44" s="11">
        <v>92.205638474295199</v>
      </c>
      <c r="T44" s="15">
        <v>14092.19541</v>
      </c>
      <c r="U44" s="20">
        <v>19.238892588716581</v>
      </c>
      <c r="V44" s="52">
        <v>1.0849367722958811</v>
      </c>
      <c r="X44" s="22">
        <f t="shared" si="10"/>
        <v>3.5415630485310259</v>
      </c>
      <c r="Y44" s="22" t="str">
        <f t="shared" si="11"/>
        <v>..</v>
      </c>
      <c r="Z44" s="22" t="e">
        <f t="shared" si="12"/>
        <v>#VALUE!</v>
      </c>
    </row>
    <row r="45" spans="1:26" s="22" customFormat="1" x14ac:dyDescent="0.3">
      <c r="A45" s="26">
        <v>44</v>
      </c>
      <c r="B45" s="27" t="s">
        <v>44</v>
      </c>
      <c r="C45" s="27" t="s">
        <v>155</v>
      </c>
      <c r="D45" s="27">
        <v>2.4899747299321321E-2</v>
      </c>
      <c r="E45" s="22" t="str">
        <f t="shared" si="7"/>
        <v>נהרייה + מזרעה</v>
      </c>
      <c r="G45" s="32"/>
      <c r="H45" s="32"/>
      <c r="I45" s="32">
        <v>0</v>
      </c>
      <c r="K45" s="34">
        <f t="shared" si="2"/>
        <v>9912.3943999999992</v>
      </c>
      <c r="L45" s="34">
        <f t="shared" si="3"/>
        <v>6753.6683380000004</v>
      </c>
      <c r="M45" s="34">
        <f t="shared" si="4"/>
        <v>3158.7260619999988</v>
      </c>
      <c r="O45" s="36">
        <f t="shared" si="5"/>
        <v>24.921772188916506</v>
      </c>
      <c r="P45" s="36">
        <f t="shared" si="6"/>
        <v>24.162396531336224</v>
      </c>
      <c r="Q45" s="36">
        <f t="shared" si="9"/>
        <v>0.75937565758028214</v>
      </c>
      <c r="R45" s="3" t="s">
        <v>42</v>
      </c>
      <c r="S45" s="11">
        <v>88.714285714285708</v>
      </c>
      <c r="T45" s="15">
        <v>9957.0763879999995</v>
      </c>
      <c r="U45" s="20">
        <v>25.108710899144338</v>
      </c>
      <c r="V45" s="52" t="s">
        <v>257</v>
      </c>
      <c r="X45" s="22">
        <f t="shared" si="10"/>
        <v>2.734169751523408</v>
      </c>
      <c r="Y45" s="22" t="str">
        <f t="shared" si="11"/>
        <v>..</v>
      </c>
      <c r="Z45" s="22" t="e">
        <f t="shared" si="12"/>
        <v>#VALUE!</v>
      </c>
    </row>
    <row r="46" spans="1:26" s="22" customFormat="1" x14ac:dyDescent="0.3">
      <c r="A46" s="26">
        <v>45</v>
      </c>
      <c r="B46" s="27" t="s">
        <v>21</v>
      </c>
      <c r="C46" s="27" t="s">
        <v>73</v>
      </c>
      <c r="D46" s="27">
        <v>2.5009558352757401E-2</v>
      </c>
      <c r="E46" s="22" t="str">
        <f t="shared" si="7"/>
        <v>הרצלייה + רמת השרון</v>
      </c>
      <c r="G46" s="32">
        <f t="shared" ref="G46:G77" si="13">VLOOKUP(B46,$R:$S,2,FALSE)</f>
        <v>83.953033268101763</v>
      </c>
      <c r="H46" s="32">
        <f t="shared" ref="H46:H77" si="14">VLOOKUP(C46,$R:$S,2,FALSE)</f>
        <v>81.832061068702288</v>
      </c>
      <c r="I46" s="32">
        <f t="shared" ref="I46:I77" si="15">ABS(G46-H46)</f>
        <v>2.1209721993994748</v>
      </c>
      <c r="K46" s="34">
        <f t="shared" si="2"/>
        <v>12760.046319999999</v>
      </c>
      <c r="L46" s="34">
        <f t="shared" si="3"/>
        <v>14348.307790000001</v>
      </c>
      <c r="M46" s="34">
        <f t="shared" si="4"/>
        <v>1588.2614700000013</v>
      </c>
      <c r="O46" s="36">
        <f t="shared" si="5"/>
        <v>21.437288855086052</v>
      </c>
      <c r="P46" s="36">
        <f t="shared" si="6"/>
        <v>19.603682946357086</v>
      </c>
      <c r="Q46" s="36">
        <f t="shared" si="9"/>
        <v>1.8336059087289662</v>
      </c>
      <c r="R46" s="3" t="s">
        <v>43</v>
      </c>
      <c r="S46" s="11">
        <v>75.247524752475243</v>
      </c>
      <c r="T46" s="15">
        <v>8774.7969420000009</v>
      </c>
      <c r="U46" s="20">
        <v>24.253644989585744</v>
      </c>
      <c r="V46" s="52" t="s">
        <v>257</v>
      </c>
      <c r="X46" s="22">
        <f t="shared" si="10"/>
        <v>1.5474265320916745</v>
      </c>
      <c r="Y46" s="22" t="str">
        <f t="shared" si="11"/>
        <v>..</v>
      </c>
      <c r="Z46" s="22" t="e">
        <f t="shared" si="12"/>
        <v>#VALUE!</v>
      </c>
    </row>
    <row r="47" spans="1:26" s="22" customFormat="1" x14ac:dyDescent="0.3">
      <c r="A47" s="25">
        <v>46</v>
      </c>
      <c r="B47" s="27" t="s">
        <v>103</v>
      </c>
      <c r="C47" s="27" t="s">
        <v>140</v>
      </c>
      <c r="D47" s="27">
        <v>2.5203477953056549E-2</v>
      </c>
      <c r="E47" s="22" t="str">
        <f t="shared" si="7"/>
        <v>ג'דיידה-מכר + כפר יאסיף</v>
      </c>
      <c r="G47" s="32">
        <f t="shared" si="13"/>
        <v>73.056994818652853</v>
      </c>
      <c r="H47" s="32">
        <f t="shared" si="14"/>
        <v>76.571428571428569</v>
      </c>
      <c r="I47" s="32">
        <f t="shared" si="15"/>
        <v>3.5144337527757159</v>
      </c>
      <c r="K47" s="34">
        <f t="shared" si="2"/>
        <v>6258.6460960000004</v>
      </c>
      <c r="L47" s="34">
        <f t="shared" si="3"/>
        <v>7263.7090859999998</v>
      </c>
      <c r="M47" s="34">
        <f t="shared" si="4"/>
        <v>1005.0629899999994</v>
      </c>
      <c r="O47" s="36">
        <f t="shared" si="5"/>
        <v>24.458943348185869</v>
      </c>
      <c r="P47" s="36">
        <f t="shared" si="6"/>
        <v>25.682798275035935</v>
      </c>
      <c r="Q47" s="36">
        <f t="shared" si="9"/>
        <v>1.2238549268500662</v>
      </c>
      <c r="R47" s="3" t="s">
        <v>44</v>
      </c>
      <c r="S47" s="11">
        <v>73.271276595744681</v>
      </c>
      <c r="T47" s="15">
        <v>9912.3943999999992</v>
      </c>
      <c r="U47" s="20">
        <v>24.921772188916506</v>
      </c>
      <c r="V47" s="52">
        <v>2.734169751523408</v>
      </c>
      <c r="X47" s="22" t="str">
        <f t="shared" si="10"/>
        <v>..</v>
      </c>
      <c r="Y47" s="22" t="str">
        <f t="shared" si="11"/>
        <v>..</v>
      </c>
      <c r="Z47" s="22" t="e">
        <f t="shared" si="12"/>
        <v>#VALUE!</v>
      </c>
    </row>
    <row r="48" spans="1:26" s="22" customFormat="1" x14ac:dyDescent="0.3">
      <c r="A48" s="26">
        <v>47</v>
      </c>
      <c r="B48" s="27" t="s">
        <v>105</v>
      </c>
      <c r="C48" s="27" t="s">
        <v>140</v>
      </c>
      <c r="D48" s="27">
        <v>2.52519195414911E-2</v>
      </c>
      <c r="E48" s="22" t="str">
        <f t="shared" si="7"/>
        <v>ג'ולס + כפר יאסיף</v>
      </c>
      <c r="G48" s="32">
        <f t="shared" si="13"/>
        <v>86.554621848739501</v>
      </c>
      <c r="H48" s="32">
        <f t="shared" si="14"/>
        <v>76.571428571428569</v>
      </c>
      <c r="I48" s="32">
        <f t="shared" si="15"/>
        <v>9.9831932773109315</v>
      </c>
      <c r="K48" s="34">
        <f t="shared" si="2"/>
        <v>8365.4923199999994</v>
      </c>
      <c r="L48" s="34">
        <f t="shared" si="3"/>
        <v>7263.7090859999998</v>
      </c>
      <c r="M48" s="34">
        <f t="shared" si="4"/>
        <v>1101.7832339999995</v>
      </c>
      <c r="O48" s="36">
        <f t="shared" si="5"/>
        <v>17.330436881486847</v>
      </c>
      <c r="P48" s="36">
        <f t="shared" si="6"/>
        <v>25.682798275035935</v>
      </c>
      <c r="Q48" s="36">
        <f t="shared" si="9"/>
        <v>8.3523613935490886</v>
      </c>
      <c r="R48" s="3" t="s">
        <v>45</v>
      </c>
      <c r="S48" s="11">
        <v>73.347107438016536</v>
      </c>
      <c r="T48" s="15">
        <v>8107.2840800000004</v>
      </c>
      <c r="U48" s="20">
        <v>27.483471074380166</v>
      </c>
      <c r="V48" s="52" t="s">
        <v>257</v>
      </c>
      <c r="X48" s="22" t="str">
        <f t="shared" si="10"/>
        <v>..</v>
      </c>
      <c r="Y48" s="22" t="str">
        <f t="shared" si="11"/>
        <v>..</v>
      </c>
      <c r="Z48" s="22" t="e">
        <f t="shared" si="12"/>
        <v>#VALUE!</v>
      </c>
    </row>
    <row r="49" spans="1:26" s="22" customFormat="1" x14ac:dyDescent="0.3">
      <c r="A49" s="26">
        <v>48</v>
      </c>
      <c r="B49" s="27" t="s">
        <v>3</v>
      </c>
      <c r="C49" s="27" t="s">
        <v>59</v>
      </c>
      <c r="D49" s="27">
        <v>2.5258116517269759E-2</v>
      </c>
      <c r="E49" s="22" t="str">
        <f t="shared" si="7"/>
        <v>אור יהודה + קריית אונו</v>
      </c>
      <c r="G49" s="32">
        <f t="shared" si="13"/>
        <v>77.459016393442624</v>
      </c>
      <c r="H49" s="32">
        <f t="shared" si="14"/>
        <v>88.969258589511753</v>
      </c>
      <c r="I49" s="32">
        <f t="shared" si="15"/>
        <v>11.510242196069129</v>
      </c>
      <c r="K49" s="34">
        <f t="shared" si="2"/>
        <v>8953.8760010000005</v>
      </c>
      <c r="L49" s="34">
        <f t="shared" si="3"/>
        <v>14504.46515</v>
      </c>
      <c r="M49" s="34">
        <f t="shared" si="4"/>
        <v>5550.5891489999995</v>
      </c>
      <c r="O49" s="36">
        <f t="shared" si="5"/>
        <v>27.461502566495565</v>
      </c>
      <c r="P49" s="36">
        <f t="shared" si="6"/>
        <v>19.02937995674117</v>
      </c>
      <c r="Q49" s="36">
        <f t="shared" si="9"/>
        <v>8.4321226097543942</v>
      </c>
      <c r="R49" s="3" t="s">
        <v>46</v>
      </c>
      <c r="S49" s="11">
        <v>86.982248520710058</v>
      </c>
      <c r="T49" s="15">
        <v>13332.95505</v>
      </c>
      <c r="U49" s="20">
        <v>20.16636528028933</v>
      </c>
      <c r="V49" s="52">
        <v>1.5599875200998394</v>
      </c>
      <c r="X49" s="22" t="str">
        <f t="shared" si="10"/>
        <v>..</v>
      </c>
      <c r="Y49" s="22" t="str">
        <f t="shared" si="11"/>
        <v>..</v>
      </c>
      <c r="Z49" s="22" t="e">
        <f t="shared" si="12"/>
        <v>#VALUE!</v>
      </c>
    </row>
    <row r="50" spans="1:26" s="22" customFormat="1" x14ac:dyDescent="0.3">
      <c r="A50" s="25">
        <v>49</v>
      </c>
      <c r="B50" s="27" t="s">
        <v>34</v>
      </c>
      <c r="C50" s="27" t="s">
        <v>181</v>
      </c>
      <c r="D50" s="27">
        <v>2.5306179482488238E-2</v>
      </c>
      <c r="E50" s="22" t="str">
        <f t="shared" si="7"/>
        <v>כפר יונה + פרדסייה</v>
      </c>
      <c r="G50" s="32">
        <f t="shared" si="13"/>
        <v>79.411764705882348</v>
      </c>
      <c r="H50" s="32">
        <f t="shared" si="14"/>
        <v>87.058823529411768</v>
      </c>
      <c r="I50" s="32">
        <f t="shared" si="15"/>
        <v>7.6470588235294201</v>
      </c>
      <c r="K50" s="34">
        <f t="shared" si="2"/>
        <v>11320.785400000001</v>
      </c>
      <c r="L50" s="34">
        <f t="shared" si="3"/>
        <v>12905.71751</v>
      </c>
      <c r="M50" s="34">
        <f t="shared" si="4"/>
        <v>1584.9321099999997</v>
      </c>
      <c r="O50" s="36">
        <f t="shared" si="5"/>
        <v>23.015979589096279</v>
      </c>
      <c r="P50" s="36">
        <f t="shared" si="6"/>
        <v>24.950099800399201</v>
      </c>
      <c r="Q50" s="36">
        <f t="shared" si="9"/>
        <v>1.9341202113029219</v>
      </c>
      <c r="R50" s="3" t="s">
        <v>47</v>
      </c>
      <c r="S50" s="11">
        <v>64.568081991215237</v>
      </c>
      <c r="T50" s="15">
        <v>6959.3258889999997</v>
      </c>
      <c r="U50" s="20">
        <v>26.151036911438634</v>
      </c>
      <c r="V50" s="52">
        <v>3.5415630485310259</v>
      </c>
      <c r="X50" s="22" t="str">
        <f t="shared" si="10"/>
        <v>..</v>
      </c>
      <c r="Y50" s="22" t="str">
        <f t="shared" si="11"/>
        <v>..</v>
      </c>
      <c r="Z50" s="22" t="e">
        <f t="shared" si="12"/>
        <v>#VALUE!</v>
      </c>
    </row>
    <row r="51" spans="1:26" s="22" customFormat="1" x14ac:dyDescent="0.3">
      <c r="A51" s="25">
        <v>50</v>
      </c>
      <c r="B51" s="27" t="s">
        <v>37</v>
      </c>
      <c r="C51" s="27" t="s">
        <v>101</v>
      </c>
      <c r="D51" s="27">
        <v>2.5323461236580379E-2</v>
      </c>
      <c r="E51" s="22" t="str">
        <f t="shared" si="7"/>
        <v>כרמיאל + בענה</v>
      </c>
      <c r="G51" s="32">
        <f t="shared" si="13"/>
        <v>82.709447415329777</v>
      </c>
      <c r="H51" s="32">
        <f t="shared" si="14"/>
        <v>52.736318407960205</v>
      </c>
      <c r="I51" s="32">
        <f t="shared" si="15"/>
        <v>29.973129007369572</v>
      </c>
      <c r="K51" s="34">
        <f t="shared" si="2"/>
        <v>9448.6655150000006</v>
      </c>
      <c r="L51" s="34">
        <f t="shared" si="3"/>
        <v>5702.5373509999999</v>
      </c>
      <c r="M51" s="34">
        <f t="shared" si="4"/>
        <v>3746.1281640000007</v>
      </c>
      <c r="O51" s="36">
        <f t="shared" si="5"/>
        <v>22.699503627338679</v>
      </c>
      <c r="P51" s="36">
        <f t="shared" si="6"/>
        <v>22.174447174447174</v>
      </c>
      <c r="Q51" s="36">
        <f t="shared" si="9"/>
        <v>0.52505645289150493</v>
      </c>
      <c r="R51" s="3" t="s">
        <v>48</v>
      </c>
      <c r="S51" s="11">
        <v>88.844621513944219</v>
      </c>
      <c r="T51" s="15">
        <v>11110.01417</v>
      </c>
      <c r="U51" s="20">
        <v>21.79575051405072</v>
      </c>
      <c r="V51" s="52" t="s">
        <v>257</v>
      </c>
      <c r="X51" s="22" t="str">
        <f t="shared" si="10"/>
        <v>..</v>
      </c>
      <c r="Y51" s="22" t="str">
        <f t="shared" si="11"/>
        <v>..</v>
      </c>
      <c r="Z51" s="22" t="e">
        <f t="shared" si="12"/>
        <v>#VALUE!</v>
      </c>
    </row>
    <row r="52" spans="1:26" s="22" customFormat="1" x14ac:dyDescent="0.3">
      <c r="A52" s="26">
        <v>51</v>
      </c>
      <c r="B52" s="27" t="s">
        <v>36</v>
      </c>
      <c r="C52" s="27" t="s">
        <v>81</v>
      </c>
      <c r="D52" s="27">
        <v>2.536719160648743E-2</v>
      </c>
      <c r="E52" s="22" t="str">
        <f t="shared" si="7"/>
        <v>כפר קאסם + אורנית</v>
      </c>
      <c r="G52" s="32">
        <f t="shared" si="13"/>
        <v>75.563909774436084</v>
      </c>
      <c r="H52" s="32">
        <f t="shared" si="14"/>
        <v>86.013986013986013</v>
      </c>
      <c r="I52" s="32">
        <f t="shared" si="15"/>
        <v>10.450076239549929</v>
      </c>
      <c r="K52" s="34">
        <f t="shared" si="2"/>
        <v>6392.2238379999999</v>
      </c>
      <c r="L52" s="34">
        <f t="shared" si="3"/>
        <v>13425.20161</v>
      </c>
      <c r="M52" s="34">
        <f t="shared" si="4"/>
        <v>7032.9777720000002</v>
      </c>
      <c r="O52" s="36">
        <f t="shared" si="5"/>
        <v>19.631162965750846</v>
      </c>
      <c r="P52" s="36">
        <f t="shared" si="6"/>
        <v>24.18106015485408</v>
      </c>
      <c r="Q52" s="36">
        <f t="shared" si="9"/>
        <v>4.549897189103234</v>
      </c>
      <c r="R52" s="3" t="s">
        <v>49</v>
      </c>
      <c r="S52" s="11">
        <v>67.387687188019967</v>
      </c>
      <c r="T52" s="15">
        <v>7393.7025469999999</v>
      </c>
      <c r="U52" s="20">
        <v>26.341024872640094</v>
      </c>
      <c r="V52" s="52" t="s">
        <v>257</v>
      </c>
      <c r="X52" s="22" t="str">
        <f t="shared" si="10"/>
        <v>..</v>
      </c>
      <c r="Y52" s="22" t="str">
        <f t="shared" si="11"/>
        <v>..</v>
      </c>
      <c r="Z52" s="22" t="e">
        <f t="shared" si="12"/>
        <v>#VALUE!</v>
      </c>
    </row>
    <row r="53" spans="1:26" s="22" customFormat="1" x14ac:dyDescent="0.3">
      <c r="A53" s="26">
        <v>52</v>
      </c>
      <c r="B53" s="27" t="s">
        <v>142</v>
      </c>
      <c r="C53" s="27" t="s">
        <v>171</v>
      </c>
      <c r="D53" s="27">
        <v>2.57321176213707E-2</v>
      </c>
      <c r="E53" s="22" t="str">
        <f t="shared" si="7"/>
        <v>כפר כנא + עין מאהל</v>
      </c>
      <c r="G53" s="32">
        <f t="shared" si="13"/>
        <v>67.672413793103445</v>
      </c>
      <c r="H53" s="32">
        <f t="shared" si="14"/>
        <v>48.170731707317074</v>
      </c>
      <c r="I53" s="32">
        <f t="shared" si="15"/>
        <v>19.501682085786371</v>
      </c>
      <c r="K53" s="34">
        <f t="shared" si="2"/>
        <v>5824.6349959999998</v>
      </c>
      <c r="L53" s="34">
        <f t="shared" si="3"/>
        <v>5646.3464960000001</v>
      </c>
      <c r="M53" s="34">
        <f t="shared" si="4"/>
        <v>178.28849999999966</v>
      </c>
      <c r="O53" s="36">
        <f t="shared" si="5"/>
        <v>23.057235923685436</v>
      </c>
      <c r="P53" s="36">
        <f t="shared" si="6"/>
        <v>23.458205912334353</v>
      </c>
      <c r="Q53" s="36">
        <f t="shared" si="9"/>
        <v>0.40096998864891731</v>
      </c>
      <c r="R53" s="3" t="s">
        <v>50</v>
      </c>
      <c r="S53" s="11">
        <v>77.432950191570882</v>
      </c>
      <c r="T53" s="15">
        <v>9293.1442310000002</v>
      </c>
      <c r="U53" s="20">
        <v>26.019743889777015</v>
      </c>
      <c r="V53" s="52">
        <v>3.3610529156973379</v>
      </c>
      <c r="X53" s="22" t="str">
        <f t="shared" si="10"/>
        <v>..</v>
      </c>
      <c r="Y53" s="22" t="str">
        <f t="shared" si="11"/>
        <v>..</v>
      </c>
      <c r="Z53" s="22" t="e">
        <f t="shared" si="12"/>
        <v>#VALUE!</v>
      </c>
    </row>
    <row r="54" spans="1:26" s="22" customFormat="1" x14ac:dyDescent="0.3">
      <c r="A54" s="25">
        <v>53</v>
      </c>
      <c r="B54" s="27" t="s">
        <v>76</v>
      </c>
      <c r="C54" s="27" t="s">
        <v>87</v>
      </c>
      <c r="D54" s="27">
        <v>2.575017198000509E-2</v>
      </c>
      <c r="E54" s="22" t="str">
        <f t="shared" si="7"/>
        <v>שפרעם + אעבלין</v>
      </c>
      <c r="G54" s="32">
        <f t="shared" si="13"/>
        <v>65.943012211668929</v>
      </c>
      <c r="H54" s="32">
        <f t="shared" si="14"/>
        <v>70.564516129032256</v>
      </c>
      <c r="I54" s="32">
        <f t="shared" si="15"/>
        <v>4.6215039173633272</v>
      </c>
      <c r="K54" s="34">
        <f t="shared" si="2"/>
        <v>7105.648639</v>
      </c>
      <c r="L54" s="34">
        <f t="shared" si="3"/>
        <v>6617.7557909999996</v>
      </c>
      <c r="M54" s="34">
        <f t="shared" si="4"/>
        <v>487.89284800000041</v>
      </c>
      <c r="O54" s="36">
        <f t="shared" si="5"/>
        <v>22.79417521334064</v>
      </c>
      <c r="P54" s="36">
        <f t="shared" si="6"/>
        <v>22.763306908267271</v>
      </c>
      <c r="Q54" s="36">
        <f t="shared" si="9"/>
        <v>3.0868305073369129E-2</v>
      </c>
      <c r="R54" s="3" t="s">
        <v>51</v>
      </c>
      <c r="S54" s="11">
        <v>83.012259194395796</v>
      </c>
      <c r="T54" s="15">
        <v>6711.5620730000001</v>
      </c>
      <c r="U54" s="20">
        <v>26.546916890080428</v>
      </c>
      <c r="V54" s="52" t="s">
        <v>257</v>
      </c>
      <c r="X54" s="22" t="str">
        <f t="shared" si="10"/>
        <v>..</v>
      </c>
      <c r="Y54" s="22" t="str">
        <f t="shared" si="11"/>
        <v>..</v>
      </c>
      <c r="Z54" s="22" t="e">
        <f t="shared" si="12"/>
        <v>#VALUE!</v>
      </c>
    </row>
    <row r="55" spans="1:26" s="22" customFormat="1" x14ac:dyDescent="0.3">
      <c r="A55" s="26">
        <v>54</v>
      </c>
      <c r="B55" s="27" t="s">
        <v>197</v>
      </c>
      <c r="C55" s="27" t="s">
        <v>224</v>
      </c>
      <c r="D55" s="27">
        <v>2.5803580641454181E-2</v>
      </c>
      <c r="E55" s="22" t="str">
        <f t="shared" si="7"/>
        <v>שוהם + חבל מודיעין</v>
      </c>
      <c r="G55" s="32">
        <f t="shared" si="13"/>
        <v>88.911290322580655</v>
      </c>
      <c r="H55" s="32">
        <f t="shared" si="14"/>
        <v>88.450704225352112</v>
      </c>
      <c r="I55" s="32">
        <f t="shared" si="15"/>
        <v>0.46058609722854271</v>
      </c>
      <c r="K55" s="34">
        <f t="shared" si="2"/>
        <v>14543.85786</v>
      </c>
      <c r="L55" s="34">
        <f t="shared" si="3"/>
        <v>12183.998670000001</v>
      </c>
      <c r="M55" s="34">
        <f t="shared" si="4"/>
        <v>2359.8591899999992</v>
      </c>
      <c r="O55" s="36">
        <f t="shared" si="5"/>
        <v>20.445669653112798</v>
      </c>
      <c r="P55" s="36">
        <f t="shared" si="6"/>
        <v>20.906546415798477</v>
      </c>
      <c r="Q55" s="36">
        <f t="shared" si="9"/>
        <v>0.4608767626856789</v>
      </c>
      <c r="R55" s="3" t="s">
        <v>52</v>
      </c>
      <c r="S55" s="11">
        <v>76.407914764079138</v>
      </c>
      <c r="T55" s="15">
        <v>7907.2198429999999</v>
      </c>
      <c r="U55" s="20">
        <v>26.353577746175993</v>
      </c>
      <c r="V55" s="52" t="s">
        <v>257</v>
      </c>
      <c r="X55" s="22" t="str">
        <f t="shared" si="10"/>
        <v>..</v>
      </c>
      <c r="Y55" s="22" t="str">
        <f t="shared" si="11"/>
        <v>..</v>
      </c>
      <c r="Z55" s="22" t="e">
        <f t="shared" si="12"/>
        <v>#VALUE!</v>
      </c>
    </row>
    <row r="56" spans="1:26" s="22" customFormat="1" x14ac:dyDescent="0.3">
      <c r="A56" s="26">
        <v>55</v>
      </c>
      <c r="B56" s="27" t="s">
        <v>3</v>
      </c>
      <c r="C56" s="27" t="s">
        <v>166</v>
      </c>
      <c r="D56" s="27">
        <v>2.5832175789101668E-2</v>
      </c>
      <c r="E56" s="22" t="str">
        <f t="shared" si="7"/>
        <v>אור יהודה + סביון</v>
      </c>
      <c r="G56" s="32">
        <f t="shared" si="13"/>
        <v>77.459016393442624</v>
      </c>
      <c r="H56" s="32">
        <f t="shared" si="14"/>
        <v>93.181818181818173</v>
      </c>
      <c r="I56" s="32">
        <f t="shared" si="15"/>
        <v>15.722801788375548</v>
      </c>
      <c r="K56" s="34">
        <f t="shared" si="2"/>
        <v>8953.8760010000005</v>
      </c>
      <c r="L56" s="34">
        <f t="shared" si="3"/>
        <v>17104.61505</v>
      </c>
      <c r="M56" s="34">
        <f t="shared" si="4"/>
        <v>8150.7390489999998</v>
      </c>
      <c r="O56" s="36">
        <f t="shared" si="5"/>
        <v>27.461502566495565</v>
      </c>
      <c r="P56" s="36">
        <f t="shared" si="6"/>
        <v>17.509191176470587</v>
      </c>
      <c r="Q56" s="36">
        <f t="shared" si="9"/>
        <v>9.9523113900249776</v>
      </c>
      <c r="R56" s="3" t="s">
        <v>53</v>
      </c>
      <c r="S56" s="11">
        <v>73.91304347826086</v>
      </c>
      <c r="T56" s="15">
        <v>8450.4020120000005</v>
      </c>
      <c r="U56" s="20">
        <v>25.127062809813644</v>
      </c>
      <c r="V56" s="52">
        <v>3.8687859316875208</v>
      </c>
      <c r="X56" s="22" t="str">
        <f t="shared" si="10"/>
        <v>..</v>
      </c>
      <c r="Y56" s="22" t="str">
        <f t="shared" si="11"/>
        <v>..</v>
      </c>
      <c r="Z56" s="22" t="e">
        <f t="shared" si="12"/>
        <v>#VALUE!</v>
      </c>
    </row>
    <row r="57" spans="1:26" s="22" customFormat="1" x14ac:dyDescent="0.3">
      <c r="A57" s="25">
        <v>56</v>
      </c>
      <c r="B57" s="27" t="s">
        <v>61</v>
      </c>
      <c r="C57" s="27" t="s">
        <v>63</v>
      </c>
      <c r="D57" s="27">
        <v>2.5933672474217691E-2</v>
      </c>
      <c r="E57" s="22" t="str">
        <f t="shared" si="7"/>
        <v>קריית ביאליק + קריית ים</v>
      </c>
      <c r="G57" s="32">
        <f t="shared" si="13"/>
        <v>79.816513761467888</v>
      </c>
      <c r="H57" s="32">
        <f t="shared" si="14"/>
        <v>70.985915492957758</v>
      </c>
      <c r="I57" s="32">
        <f t="shared" si="15"/>
        <v>8.8305982685101299</v>
      </c>
      <c r="K57" s="34">
        <f t="shared" si="2"/>
        <v>10037.9395</v>
      </c>
      <c r="L57" s="34">
        <f t="shared" si="3"/>
        <v>8485.4321650000002</v>
      </c>
      <c r="M57" s="34">
        <f t="shared" si="4"/>
        <v>1552.5073350000002</v>
      </c>
      <c r="O57" s="36">
        <f t="shared" si="5"/>
        <v>23.791020821894666</v>
      </c>
      <c r="P57" s="36">
        <f t="shared" si="6"/>
        <v>23.400813256962966</v>
      </c>
      <c r="Q57" s="36">
        <f t="shared" si="9"/>
        <v>0.39020756493169984</v>
      </c>
      <c r="R57" s="3" t="s">
        <v>54</v>
      </c>
      <c r="S57" s="11">
        <v>81.80147058823529</v>
      </c>
      <c r="T57" s="15">
        <v>6558.3620309999997</v>
      </c>
      <c r="U57" s="20">
        <v>19.601560323209807</v>
      </c>
      <c r="V57" s="52" t="s">
        <v>257</v>
      </c>
      <c r="X57" s="22" t="str">
        <f t="shared" si="10"/>
        <v>..</v>
      </c>
      <c r="Y57" s="22" t="str">
        <f t="shared" si="11"/>
        <v>..</v>
      </c>
      <c r="Z57" s="22" t="e">
        <f t="shared" si="12"/>
        <v>#VALUE!</v>
      </c>
    </row>
    <row r="58" spans="1:26" s="22" customFormat="1" x14ac:dyDescent="0.3">
      <c r="A58" s="25">
        <v>57</v>
      </c>
      <c r="B58" s="27" t="s">
        <v>10</v>
      </c>
      <c r="C58" s="27" t="s">
        <v>111</v>
      </c>
      <c r="D58" s="27">
        <v>2.5961433338706881E-2</v>
      </c>
      <c r="E58" s="22" t="str">
        <f t="shared" si="7"/>
        <v>באקה אל-גרביה + ג'ת</v>
      </c>
      <c r="G58" s="32">
        <f t="shared" si="13"/>
        <v>68.7170474516696</v>
      </c>
      <c r="H58" s="32">
        <f t="shared" si="14"/>
        <v>78.714859437751002</v>
      </c>
      <c r="I58" s="32">
        <f t="shared" si="15"/>
        <v>9.9978119860814019</v>
      </c>
      <c r="K58" s="34">
        <f t="shared" si="2"/>
        <v>7172.3875250000001</v>
      </c>
      <c r="L58" s="34">
        <f t="shared" si="3"/>
        <v>8069.1121059999996</v>
      </c>
      <c r="M58" s="34">
        <f t="shared" si="4"/>
        <v>896.72458099999949</v>
      </c>
      <c r="O58" s="36">
        <f t="shared" si="5"/>
        <v>21.253822629969417</v>
      </c>
      <c r="P58" s="36">
        <f t="shared" si="6"/>
        <v>16.479977597311677</v>
      </c>
      <c r="Q58" s="36">
        <f t="shared" si="9"/>
        <v>4.7738450326577393</v>
      </c>
      <c r="R58" s="3" t="s">
        <v>55</v>
      </c>
      <c r="S58" s="11">
        <v>57.095709570957098</v>
      </c>
      <c r="T58" s="15">
        <v>7962.2476360000001</v>
      </c>
      <c r="U58" s="20">
        <v>29.157372094696697</v>
      </c>
      <c r="V58" s="52" t="s">
        <v>257</v>
      </c>
      <c r="X58" s="22" t="str">
        <f t="shared" si="10"/>
        <v>..</v>
      </c>
      <c r="Y58" s="22" t="str">
        <f t="shared" si="11"/>
        <v>..</v>
      </c>
      <c r="Z58" s="22" t="e">
        <f t="shared" si="12"/>
        <v>#VALUE!</v>
      </c>
    </row>
    <row r="59" spans="1:26" s="22" customFormat="1" x14ac:dyDescent="0.3">
      <c r="A59" s="26">
        <v>58</v>
      </c>
      <c r="B59" s="27" t="s">
        <v>17</v>
      </c>
      <c r="C59" s="27" t="s">
        <v>72</v>
      </c>
      <c r="D59" s="27">
        <v>2.5983665368845062E-2</v>
      </c>
      <c r="E59" s="22" t="str">
        <f t="shared" si="7"/>
        <v>גבעת שמואל + רמת גן</v>
      </c>
      <c r="G59" s="32">
        <f t="shared" si="13"/>
        <v>88.461538461538453</v>
      </c>
      <c r="H59" s="32">
        <f t="shared" si="14"/>
        <v>88.367346938775512</v>
      </c>
      <c r="I59" s="32">
        <f t="shared" si="15"/>
        <v>9.4191522762940849E-2</v>
      </c>
      <c r="K59" s="34">
        <f t="shared" si="2"/>
        <v>13311.350039999999</v>
      </c>
      <c r="L59" s="34">
        <f t="shared" si="3"/>
        <v>12339.145710000001</v>
      </c>
      <c r="M59" s="34">
        <f t="shared" si="4"/>
        <v>972.20432999999866</v>
      </c>
      <c r="O59" s="36">
        <f t="shared" si="5"/>
        <v>18.618639380530976</v>
      </c>
      <c r="P59" s="36">
        <f t="shared" si="6"/>
        <v>22.440324494679299</v>
      </c>
      <c r="Q59" s="36">
        <f t="shared" si="9"/>
        <v>3.8216851141483232</v>
      </c>
      <c r="R59" s="3" t="s">
        <v>56</v>
      </c>
      <c r="S59" s="11">
        <v>78.587625526401041</v>
      </c>
      <c r="T59" s="15">
        <v>10999.68555</v>
      </c>
      <c r="U59" s="20">
        <v>24.006708990193985</v>
      </c>
      <c r="V59" s="52">
        <v>2.2139698545864599</v>
      </c>
      <c r="X59" s="22" t="str">
        <f t="shared" si="10"/>
        <v>..</v>
      </c>
      <c r="Y59" s="22">
        <f t="shared" si="11"/>
        <v>1.5292128194962498</v>
      </c>
      <c r="Z59" s="22" t="e">
        <f t="shared" si="12"/>
        <v>#VALUE!</v>
      </c>
    </row>
    <row r="60" spans="1:26" s="22" customFormat="1" x14ac:dyDescent="0.3">
      <c r="A60" s="26">
        <v>59</v>
      </c>
      <c r="B60" s="27" t="s">
        <v>183</v>
      </c>
      <c r="C60" s="27" t="s">
        <v>229</v>
      </c>
      <c r="D60" s="27">
        <v>2.6166529228771371E-2</v>
      </c>
      <c r="E60" s="22" t="str">
        <f t="shared" si="7"/>
        <v>קדימה-צורן + לב השרון</v>
      </c>
      <c r="G60" s="32">
        <f t="shared" si="13"/>
        <v>86.178861788617894</v>
      </c>
      <c r="H60" s="32">
        <f t="shared" si="14"/>
        <v>89.445910290237464</v>
      </c>
      <c r="I60" s="32">
        <f t="shared" si="15"/>
        <v>3.2670485016195698</v>
      </c>
      <c r="K60" s="34">
        <f t="shared" si="2"/>
        <v>12692.306259999999</v>
      </c>
      <c r="L60" s="34">
        <f t="shared" si="3"/>
        <v>12183.164940000001</v>
      </c>
      <c r="M60" s="34">
        <f t="shared" si="4"/>
        <v>509.14131999999881</v>
      </c>
      <c r="O60" s="36">
        <f t="shared" si="5"/>
        <v>13.232169954476481</v>
      </c>
      <c r="P60" s="36">
        <f t="shared" si="6"/>
        <v>20.367986673733625</v>
      </c>
      <c r="Q60" s="36">
        <f t="shared" si="9"/>
        <v>7.1358167192571447</v>
      </c>
      <c r="R60" s="3" t="s">
        <v>57</v>
      </c>
      <c r="S60" s="11">
        <v>46.780303030303031</v>
      </c>
      <c r="T60" s="15">
        <v>6750.8220419999998</v>
      </c>
      <c r="U60" s="20">
        <v>23.666162966407068</v>
      </c>
      <c r="V60" s="52" t="s">
        <v>257</v>
      </c>
      <c r="X60" s="22" t="str">
        <f t="shared" si="10"/>
        <v>..</v>
      </c>
      <c r="Y60" s="22" t="str">
        <f t="shared" si="11"/>
        <v>..</v>
      </c>
      <c r="Z60" s="22" t="e">
        <f t="shared" si="12"/>
        <v>#VALUE!</v>
      </c>
    </row>
    <row r="61" spans="1:26" s="22" customFormat="1" x14ac:dyDescent="0.3">
      <c r="A61" s="25">
        <v>60</v>
      </c>
      <c r="B61" s="27" t="s">
        <v>106</v>
      </c>
      <c r="C61" s="27" t="s">
        <v>138</v>
      </c>
      <c r="D61" s="27">
        <v>2.6916508192007148E-2</v>
      </c>
      <c r="E61" s="22" t="str">
        <f t="shared" si="7"/>
        <v>ג'לג'וליה + כפר ברא</v>
      </c>
      <c r="G61" s="32">
        <f t="shared" si="13"/>
        <v>65</v>
      </c>
      <c r="H61" s="32">
        <f t="shared" si="14"/>
        <v>79.729729729729726</v>
      </c>
      <c r="I61" s="32">
        <f t="shared" si="15"/>
        <v>14.729729729729726</v>
      </c>
      <c r="K61" s="34">
        <f t="shared" si="2"/>
        <v>5829.9622479999998</v>
      </c>
      <c r="L61" s="34">
        <f t="shared" si="3"/>
        <v>6887.624973</v>
      </c>
      <c r="M61" s="34">
        <f t="shared" si="4"/>
        <v>1057.6627250000001</v>
      </c>
      <c r="O61" s="36">
        <f t="shared" si="5"/>
        <v>18.692265893859808</v>
      </c>
      <c r="P61" s="36">
        <f t="shared" si="6"/>
        <v>18.123138033763656</v>
      </c>
      <c r="Q61" s="36">
        <f t="shared" si="9"/>
        <v>0.56912786009615246</v>
      </c>
      <c r="R61" s="3" t="s">
        <v>58</v>
      </c>
      <c r="S61" s="11">
        <v>60.612244897959187</v>
      </c>
      <c r="T61" s="15">
        <v>6808.0021749999996</v>
      </c>
      <c r="U61" s="20">
        <v>18.650762303499484</v>
      </c>
      <c r="V61" s="52" t="s">
        <v>257</v>
      </c>
      <c r="X61" s="22" t="str">
        <f t="shared" si="10"/>
        <v>..</v>
      </c>
      <c r="Y61" s="22" t="str">
        <f t="shared" si="11"/>
        <v>..</v>
      </c>
      <c r="Z61" s="22" t="e">
        <f t="shared" si="12"/>
        <v>#VALUE!</v>
      </c>
    </row>
    <row r="62" spans="1:26" s="22" customFormat="1" x14ac:dyDescent="0.3">
      <c r="A62" s="26">
        <v>61</v>
      </c>
      <c r="B62" s="27" t="s">
        <v>22</v>
      </c>
      <c r="C62" s="27" t="s">
        <v>84</v>
      </c>
      <c r="D62" s="27">
        <v>2.6928920154359479E-2</v>
      </c>
      <c r="E62" s="22" t="str">
        <f t="shared" si="7"/>
        <v>חדרה + אליכין</v>
      </c>
      <c r="G62" s="32">
        <f t="shared" si="13"/>
        <v>74.764756201881951</v>
      </c>
      <c r="H62" s="32">
        <f t="shared" si="14"/>
        <v>76.470588235294116</v>
      </c>
      <c r="I62" s="32">
        <f t="shared" si="15"/>
        <v>1.7058320334121646</v>
      </c>
      <c r="K62" s="34">
        <f t="shared" si="2"/>
        <v>9439.2602810000008</v>
      </c>
      <c r="L62" s="34">
        <f t="shared" si="3"/>
        <v>9283.0658989999993</v>
      </c>
      <c r="M62" s="34">
        <f t="shared" si="4"/>
        <v>156.1943820000015</v>
      </c>
      <c r="O62" s="36">
        <f t="shared" si="5"/>
        <v>25.192311093034359</v>
      </c>
      <c r="P62" s="36">
        <f t="shared" si="6"/>
        <v>25.644768856447687</v>
      </c>
      <c r="Q62" s="36">
        <f t="shared" si="9"/>
        <v>0.452457763413328</v>
      </c>
      <c r="R62" s="3" t="s">
        <v>59</v>
      </c>
      <c r="S62" s="11">
        <v>88.969258589511753</v>
      </c>
      <c r="T62" s="15">
        <v>14504.46515</v>
      </c>
      <c r="U62" s="20">
        <v>19.02937995674117</v>
      </c>
      <c r="V62" s="52" t="s">
        <v>257</v>
      </c>
      <c r="X62" s="22">
        <f t="shared" si="10"/>
        <v>3.7940844263736837</v>
      </c>
      <c r="Y62" s="22" t="str">
        <f t="shared" si="11"/>
        <v>..</v>
      </c>
      <c r="Z62" s="22" t="e">
        <f t="shared" si="12"/>
        <v>#VALUE!</v>
      </c>
    </row>
    <row r="63" spans="1:26" s="22" customFormat="1" x14ac:dyDescent="0.3">
      <c r="A63" s="26">
        <v>62</v>
      </c>
      <c r="B63" s="27" t="s">
        <v>112</v>
      </c>
      <c r="C63" s="27" t="s">
        <v>174</v>
      </c>
      <c r="D63" s="27">
        <v>2.7185788217376029E-2</v>
      </c>
      <c r="E63" s="22" t="str">
        <f t="shared" si="7"/>
        <v>דאלית אל-כרמל + עספיא</v>
      </c>
      <c r="G63" s="32">
        <f t="shared" si="13"/>
        <v>86.872586872586879</v>
      </c>
      <c r="H63" s="32">
        <f t="shared" si="14"/>
        <v>84.239130434782609</v>
      </c>
      <c r="I63" s="32">
        <f t="shared" si="15"/>
        <v>2.63345643780427</v>
      </c>
      <c r="K63" s="34">
        <f t="shared" si="2"/>
        <v>8106.2964309999998</v>
      </c>
      <c r="L63" s="34">
        <f t="shared" si="3"/>
        <v>8509.3527140000006</v>
      </c>
      <c r="M63" s="34">
        <f t="shared" si="4"/>
        <v>403.0562830000008</v>
      </c>
      <c r="O63" s="36">
        <f t="shared" si="5"/>
        <v>20.694259012016023</v>
      </c>
      <c r="P63" s="36">
        <f t="shared" si="6"/>
        <v>19.987204094689702</v>
      </c>
      <c r="Q63" s="36">
        <f t="shared" si="9"/>
        <v>0.70705491732632098</v>
      </c>
      <c r="R63" s="3" t="s">
        <v>60</v>
      </c>
      <c r="S63" s="11">
        <v>79.320531757754793</v>
      </c>
      <c r="T63" s="15">
        <v>9523.3264029999991</v>
      </c>
      <c r="U63" s="20">
        <v>23.494397759103641</v>
      </c>
      <c r="V63" s="52">
        <v>2.9229358533440508</v>
      </c>
      <c r="X63" s="22" t="str">
        <f t="shared" si="10"/>
        <v>..</v>
      </c>
      <c r="Y63" s="22" t="str">
        <f t="shared" si="11"/>
        <v>..</v>
      </c>
      <c r="Z63" s="22" t="e">
        <f t="shared" si="12"/>
        <v>#VALUE!</v>
      </c>
    </row>
    <row r="64" spans="1:26" s="22" customFormat="1" x14ac:dyDescent="0.3">
      <c r="A64" s="25">
        <v>63</v>
      </c>
      <c r="B64" s="27" t="s">
        <v>78</v>
      </c>
      <c r="C64" s="27" t="s">
        <v>116</v>
      </c>
      <c r="D64" s="27">
        <v>2.73939656311421E-2</v>
      </c>
      <c r="E64" s="22" t="str">
        <f t="shared" si="7"/>
        <v>אבו גוש + הר אדר</v>
      </c>
      <c r="G64" s="32">
        <f t="shared" si="13"/>
        <v>67.2</v>
      </c>
      <c r="H64" s="32">
        <f t="shared" si="14"/>
        <v>90.526315789473685</v>
      </c>
      <c r="I64" s="32">
        <f t="shared" si="15"/>
        <v>23.326315789473682</v>
      </c>
      <c r="K64" s="34">
        <f t="shared" si="2"/>
        <v>7294.0349740000001</v>
      </c>
      <c r="L64" s="34">
        <f t="shared" si="3"/>
        <v>13956.897070000001</v>
      </c>
      <c r="M64" s="34">
        <f t="shared" si="4"/>
        <v>6662.8620960000007</v>
      </c>
      <c r="O64" s="36">
        <f t="shared" si="5"/>
        <v>24.552372426141449</v>
      </c>
      <c r="P64" s="36">
        <f t="shared" si="6"/>
        <v>19.392624728850326</v>
      </c>
      <c r="Q64" s="36">
        <f t="shared" si="9"/>
        <v>5.1597476972911238</v>
      </c>
      <c r="R64" s="3" t="s">
        <v>61</v>
      </c>
      <c r="S64" s="11">
        <v>79.816513761467888</v>
      </c>
      <c r="T64" s="15">
        <v>10037.9395</v>
      </c>
      <c r="U64" s="20">
        <v>23.791020821894666</v>
      </c>
      <c r="V64" s="52" t="s">
        <v>257</v>
      </c>
      <c r="X64" s="22" t="str">
        <f t="shared" si="10"/>
        <v>..</v>
      </c>
      <c r="Y64" s="22" t="str">
        <f t="shared" si="11"/>
        <v>..</v>
      </c>
      <c r="Z64" s="22" t="e">
        <f t="shared" si="12"/>
        <v>#VALUE!</v>
      </c>
    </row>
    <row r="65" spans="1:26" s="22" customFormat="1" x14ac:dyDescent="0.3">
      <c r="A65" s="25">
        <v>64</v>
      </c>
      <c r="B65" s="27" t="s">
        <v>45</v>
      </c>
      <c r="C65" s="27" t="s">
        <v>163</v>
      </c>
      <c r="D65" s="27">
        <v>2.7470971096775199E-2</v>
      </c>
      <c r="E65" s="22" t="str">
        <f t="shared" si="7"/>
        <v>נוף הגליל + משהד</v>
      </c>
      <c r="G65" s="32">
        <f t="shared" si="13"/>
        <v>73.347107438016536</v>
      </c>
      <c r="H65" s="32">
        <f t="shared" si="14"/>
        <v>69.942196531791907</v>
      </c>
      <c r="I65" s="32">
        <f t="shared" si="15"/>
        <v>3.4049109062246288</v>
      </c>
      <c r="K65" s="34">
        <f t="shared" si="2"/>
        <v>8107.2840800000004</v>
      </c>
      <c r="L65" s="34">
        <f t="shared" si="3"/>
        <v>6007.3984680000003</v>
      </c>
      <c r="M65" s="34">
        <f t="shared" si="4"/>
        <v>2099.885612</v>
      </c>
      <c r="O65" s="36">
        <f t="shared" si="5"/>
        <v>27.483471074380166</v>
      </c>
      <c r="P65" s="36">
        <f t="shared" si="6"/>
        <v>23.185953035752064</v>
      </c>
      <c r="Q65" s="36">
        <f t="shared" si="9"/>
        <v>4.2975180386281018</v>
      </c>
      <c r="R65" s="3" t="s">
        <v>62</v>
      </c>
      <c r="S65" s="11">
        <v>63.418079096045197</v>
      </c>
      <c r="T65" s="15">
        <v>7950.2312160000001</v>
      </c>
      <c r="U65" s="20">
        <v>25.87595143737812</v>
      </c>
      <c r="V65" s="52">
        <v>4.6531519052370829</v>
      </c>
      <c r="X65" s="22" t="str">
        <f t="shared" si="10"/>
        <v>..</v>
      </c>
      <c r="Y65" s="22" t="str">
        <f t="shared" si="11"/>
        <v>..</v>
      </c>
      <c r="Z65" s="22" t="e">
        <f t="shared" si="12"/>
        <v>#VALUE!</v>
      </c>
    </row>
    <row r="66" spans="1:26" s="22" customFormat="1" x14ac:dyDescent="0.3">
      <c r="A66" s="26">
        <v>65</v>
      </c>
      <c r="B66" s="27" t="s">
        <v>36</v>
      </c>
      <c r="C66" s="27" t="s">
        <v>67</v>
      </c>
      <c r="D66" s="27">
        <v>2.7517142384335759E-2</v>
      </c>
      <c r="E66" s="22" t="str">
        <f t="shared" si="7"/>
        <v>כפר קאסם + ראש העין</v>
      </c>
      <c r="G66" s="32">
        <f t="shared" si="13"/>
        <v>75.563909774436084</v>
      </c>
      <c r="H66" s="32">
        <f t="shared" si="14"/>
        <v>79.713914174252281</v>
      </c>
      <c r="I66" s="32">
        <f t="shared" si="15"/>
        <v>4.1500043998161971</v>
      </c>
      <c r="K66" s="34">
        <f t="shared" ref="K66:K129" si="16">VLOOKUP(B66,R:U,3,FALSE)</f>
        <v>6392.2238379999999</v>
      </c>
      <c r="L66" s="34">
        <f t="shared" ref="L66:L129" si="17">VLOOKUP(C66,R:U,3,FALSE)</f>
        <v>11269.58016</v>
      </c>
      <c r="M66" s="34">
        <f t="shared" ref="M66:M129" si="18">ABS(K66-L66)</f>
        <v>4877.3563219999996</v>
      </c>
      <c r="O66" s="36">
        <f t="shared" ref="O66:O129" si="19">VLOOKUP(B66,$R:$U,4,FALSE)</f>
        <v>19.631162965750846</v>
      </c>
      <c r="P66" s="36">
        <f t="shared" ref="P66:P129" si="20">VLOOKUP(C66,$R:$U,4,FALSE)</f>
        <v>23.84275529671654</v>
      </c>
      <c r="Q66" s="36">
        <f t="shared" si="9"/>
        <v>4.2115923309656935</v>
      </c>
      <c r="R66" s="3" t="s">
        <v>63</v>
      </c>
      <c r="S66" s="11">
        <v>70.985915492957758</v>
      </c>
      <c r="T66" s="15">
        <v>8485.4321650000002</v>
      </c>
      <c r="U66" s="20">
        <v>23.400813256962966</v>
      </c>
      <c r="V66" s="52" t="s">
        <v>257</v>
      </c>
      <c r="X66" s="22" t="str">
        <f t="shared" si="10"/>
        <v>..</v>
      </c>
      <c r="Y66" s="22">
        <f t="shared" si="11"/>
        <v>2.3966960913671009</v>
      </c>
      <c r="Z66" s="22" t="e">
        <f t="shared" si="12"/>
        <v>#VALUE!</v>
      </c>
    </row>
    <row r="67" spans="1:26" s="22" customFormat="1" x14ac:dyDescent="0.3">
      <c r="A67" s="26">
        <v>66</v>
      </c>
      <c r="B67" s="27" t="s">
        <v>120</v>
      </c>
      <c r="C67" s="27" t="s">
        <v>157</v>
      </c>
      <c r="D67" s="27">
        <v>2.7655454597601919E-2</v>
      </c>
      <c r="E67" s="22" t="str">
        <f t="shared" ref="E67:E130" si="21">B67&amp;+" + "&amp;C67</f>
        <v>חורה + מיתר</v>
      </c>
      <c r="G67" s="32">
        <f t="shared" si="13"/>
        <v>65.765765765765778</v>
      </c>
      <c r="H67" s="32">
        <f t="shared" si="14"/>
        <v>87.730061349693258</v>
      </c>
      <c r="I67" s="32">
        <f t="shared" si="15"/>
        <v>21.96429558392748</v>
      </c>
      <c r="K67" s="34">
        <f t="shared" si="16"/>
        <v>6088.7582220000004</v>
      </c>
      <c r="L67" s="34">
        <f t="shared" si="17"/>
        <v>15289.65451</v>
      </c>
      <c r="M67" s="34">
        <f t="shared" si="18"/>
        <v>9200.8962879999999</v>
      </c>
      <c r="O67" s="36">
        <f t="shared" si="19"/>
        <v>10.616705698672913</v>
      </c>
      <c r="P67" s="36">
        <f t="shared" si="20"/>
        <v>17.492231767501369</v>
      </c>
      <c r="Q67" s="36">
        <f t="shared" ref="Q67:Q130" si="22">ABS(O67-P67)</f>
        <v>6.8755260688284565</v>
      </c>
      <c r="R67" s="3" t="s">
        <v>64</v>
      </c>
      <c r="S67" s="11">
        <v>79.518072289156621</v>
      </c>
      <c r="T67" s="15">
        <v>10504.18881</v>
      </c>
      <c r="U67" s="20">
        <v>23.578849072020542</v>
      </c>
      <c r="V67" s="52" t="s">
        <v>257</v>
      </c>
      <c r="X67" s="22" t="str">
        <f t="shared" ref="X67:X130" si="23">VLOOKUP(B67,$R:$V,5,FALSE)</f>
        <v>..</v>
      </c>
      <c r="Y67" s="22" t="str">
        <f t="shared" ref="Y67:Y130" si="24">VLOOKUP(C67,$R:$V,5,FALSE)</f>
        <v>..</v>
      </c>
      <c r="Z67" s="22" t="e">
        <f t="shared" ref="Z67:Z130" si="25">ABS(X67-Y67)</f>
        <v>#VALUE!</v>
      </c>
    </row>
    <row r="68" spans="1:26" s="22" customFormat="1" x14ac:dyDescent="0.3">
      <c r="A68" s="25">
        <v>67</v>
      </c>
      <c r="B68" s="27" t="s">
        <v>56</v>
      </c>
      <c r="C68" s="27" t="s">
        <v>108</v>
      </c>
      <c r="D68" s="27">
        <v>2.7725057565317811E-2</v>
      </c>
      <c r="E68" s="22" t="str">
        <f t="shared" si="21"/>
        <v>פתח תקווה + גני תקווה</v>
      </c>
      <c r="G68" s="32">
        <f t="shared" si="13"/>
        <v>78.587625526401041</v>
      </c>
      <c r="H68" s="32">
        <f t="shared" si="14"/>
        <v>86.241610738255034</v>
      </c>
      <c r="I68" s="32">
        <f t="shared" si="15"/>
        <v>7.6539852118539926</v>
      </c>
      <c r="K68" s="34">
        <f t="shared" si="16"/>
        <v>10999.68555</v>
      </c>
      <c r="L68" s="34">
        <f t="shared" si="17"/>
        <v>14415.25726</v>
      </c>
      <c r="M68" s="34">
        <f t="shared" si="18"/>
        <v>3415.5717100000002</v>
      </c>
      <c r="O68" s="36">
        <f t="shared" si="19"/>
        <v>24.006708990193985</v>
      </c>
      <c r="P68" s="36">
        <f t="shared" si="20"/>
        <v>20.330948121645793</v>
      </c>
      <c r="Q68" s="36">
        <f t="shared" si="22"/>
        <v>3.675760868548192</v>
      </c>
      <c r="R68" s="3" t="s">
        <v>65</v>
      </c>
      <c r="S68" s="11">
        <v>65.384615384615387</v>
      </c>
      <c r="T68" s="15">
        <v>7396.285202</v>
      </c>
      <c r="U68" s="20">
        <v>26.895373876884239</v>
      </c>
      <c r="V68" s="52" t="s">
        <v>257</v>
      </c>
      <c r="X68" s="22">
        <f t="shared" si="23"/>
        <v>2.2139698545864599</v>
      </c>
      <c r="Y68" s="22" t="str">
        <f t="shared" si="24"/>
        <v>..</v>
      </c>
      <c r="Z68" s="22" t="e">
        <f t="shared" si="25"/>
        <v>#VALUE!</v>
      </c>
    </row>
    <row r="69" spans="1:26" s="22" customFormat="1" x14ac:dyDescent="0.3">
      <c r="A69" s="26">
        <v>68</v>
      </c>
      <c r="B69" s="27" t="s">
        <v>4</v>
      </c>
      <c r="C69" s="27" t="s">
        <v>109</v>
      </c>
      <c r="D69" s="27">
        <v>2.7738291836376772E-2</v>
      </c>
      <c r="E69" s="22" t="str">
        <f t="shared" si="21"/>
        <v>אור עקיבא + ג'סר א-זרקא</v>
      </c>
      <c r="G69" s="32">
        <f t="shared" si="13"/>
        <v>86.554621848739501</v>
      </c>
      <c r="H69" s="32">
        <f t="shared" si="14"/>
        <v>40.659340659340657</v>
      </c>
      <c r="I69" s="32">
        <f t="shared" si="15"/>
        <v>45.895281189398844</v>
      </c>
      <c r="K69" s="34">
        <f t="shared" si="16"/>
        <v>8315.8263669999997</v>
      </c>
      <c r="L69" s="34">
        <f t="shared" si="17"/>
        <v>5766.8423599999996</v>
      </c>
      <c r="M69" s="34">
        <f t="shared" si="18"/>
        <v>2548.984007</v>
      </c>
      <c r="O69" s="36">
        <f t="shared" si="19"/>
        <v>27.905327541884585</v>
      </c>
      <c r="P69" s="36">
        <f t="shared" si="20"/>
        <v>26.309880239520961</v>
      </c>
      <c r="Q69" s="36">
        <f t="shared" si="22"/>
        <v>1.595447302363624</v>
      </c>
      <c r="R69" s="3" t="s">
        <v>66</v>
      </c>
      <c r="S69" s="11">
        <v>73.391812865497073</v>
      </c>
      <c r="T69" s="15">
        <v>8370.9009979999992</v>
      </c>
      <c r="U69" s="20">
        <v>27.335742201902512</v>
      </c>
      <c r="V69" s="52" t="s">
        <v>257</v>
      </c>
      <c r="X69" s="22" t="str">
        <f t="shared" si="23"/>
        <v>..</v>
      </c>
      <c r="Y69" s="22" t="str">
        <f t="shared" si="24"/>
        <v>..</v>
      </c>
      <c r="Z69" s="22" t="e">
        <f t="shared" si="25"/>
        <v>#VALUE!</v>
      </c>
    </row>
    <row r="70" spans="1:26" s="22" customFormat="1" x14ac:dyDescent="0.3">
      <c r="A70" s="26">
        <v>69</v>
      </c>
      <c r="B70" s="27" t="s">
        <v>97</v>
      </c>
      <c r="C70" s="27" t="s">
        <v>104</v>
      </c>
      <c r="D70" s="27">
        <v>2.830574295439919E-2</v>
      </c>
      <c r="E70" s="22" t="str">
        <f t="shared" si="21"/>
        <v>בני עי"ש + גדרה</v>
      </c>
      <c r="G70" s="32">
        <f t="shared" si="13"/>
        <v>78.723404255319153</v>
      </c>
      <c r="H70" s="32">
        <f t="shared" si="14"/>
        <v>91.536748329621375</v>
      </c>
      <c r="I70" s="32">
        <f t="shared" si="15"/>
        <v>12.813344074302222</v>
      </c>
      <c r="K70" s="34">
        <f t="shared" si="16"/>
        <v>8419.1825439999993</v>
      </c>
      <c r="L70" s="34">
        <f t="shared" si="17"/>
        <v>11726.316510000001</v>
      </c>
      <c r="M70" s="34">
        <f t="shared" si="18"/>
        <v>3307.1339660000012</v>
      </c>
      <c r="O70" s="36">
        <f t="shared" si="19"/>
        <v>25.956284153005466</v>
      </c>
      <c r="P70" s="36">
        <f t="shared" si="20"/>
        <v>19.226976927627685</v>
      </c>
      <c r="Q70" s="36">
        <f t="shared" si="22"/>
        <v>6.7293072253777808</v>
      </c>
      <c r="R70" s="3" t="s">
        <v>67</v>
      </c>
      <c r="S70" s="11">
        <v>79.713914174252281</v>
      </c>
      <c r="T70" s="15">
        <v>11269.58016</v>
      </c>
      <c r="U70" s="20">
        <v>23.84275529671654</v>
      </c>
      <c r="V70" s="52">
        <v>2.3966960913671009</v>
      </c>
      <c r="X70" s="22" t="str">
        <f t="shared" si="23"/>
        <v>..</v>
      </c>
      <c r="Y70" s="22" t="str">
        <f t="shared" si="24"/>
        <v>..</v>
      </c>
      <c r="Z70" s="22" t="e">
        <f t="shared" si="25"/>
        <v>#VALUE!</v>
      </c>
    </row>
    <row r="71" spans="1:26" s="22" customFormat="1" x14ac:dyDescent="0.3">
      <c r="A71" s="25">
        <v>70</v>
      </c>
      <c r="B71" s="27" t="s">
        <v>164</v>
      </c>
      <c r="C71" s="27" t="s">
        <v>165</v>
      </c>
      <c r="D71" s="27">
        <v>2.8378258790842541E-2</v>
      </c>
      <c r="E71" s="22" t="str">
        <f t="shared" si="21"/>
        <v>נחף + סאג'ור</v>
      </c>
      <c r="G71" s="32">
        <f t="shared" si="13"/>
        <v>61.43344709897611</v>
      </c>
      <c r="H71" s="32">
        <f t="shared" si="14"/>
        <v>86.111111111111114</v>
      </c>
      <c r="I71" s="32">
        <f t="shared" si="15"/>
        <v>24.677664012135004</v>
      </c>
      <c r="K71" s="34">
        <f t="shared" si="16"/>
        <v>6226.3235880000002</v>
      </c>
      <c r="L71" s="34">
        <f t="shared" si="17"/>
        <v>7987.9513960000004</v>
      </c>
      <c r="M71" s="34">
        <f t="shared" si="18"/>
        <v>1761.6278080000002</v>
      </c>
      <c r="O71" s="36">
        <f t="shared" si="19"/>
        <v>22.477440525020508</v>
      </c>
      <c r="P71" s="36">
        <f t="shared" si="20"/>
        <v>20.326409495548962</v>
      </c>
      <c r="Q71" s="36">
        <f t="shared" si="22"/>
        <v>2.1510310294715467</v>
      </c>
      <c r="R71" s="3" t="s">
        <v>68</v>
      </c>
      <c r="S71" s="11">
        <v>85.986215950114868</v>
      </c>
      <c r="T71" s="15">
        <v>11058.814850000001</v>
      </c>
      <c r="U71" s="20">
        <v>25.641365858836483</v>
      </c>
      <c r="V71" s="52">
        <v>2.9682729324306383</v>
      </c>
      <c r="X71" s="22" t="str">
        <f t="shared" si="23"/>
        <v>..</v>
      </c>
      <c r="Y71" s="22" t="str">
        <f t="shared" si="24"/>
        <v>..</v>
      </c>
      <c r="Z71" s="22" t="e">
        <f t="shared" si="25"/>
        <v>#VALUE!</v>
      </c>
    </row>
    <row r="72" spans="1:26" s="22" customFormat="1" x14ac:dyDescent="0.3">
      <c r="A72" s="25">
        <v>71</v>
      </c>
      <c r="B72" s="27" t="s">
        <v>181</v>
      </c>
      <c r="C72" s="27" t="s">
        <v>183</v>
      </c>
      <c r="D72" s="27">
        <v>2.839360922813185E-2</v>
      </c>
      <c r="E72" s="22" t="str">
        <f t="shared" si="21"/>
        <v>פרדסייה + קדימה-צורן</v>
      </c>
      <c r="G72" s="32">
        <f t="shared" si="13"/>
        <v>87.058823529411768</v>
      </c>
      <c r="H72" s="32">
        <f t="shared" si="14"/>
        <v>86.178861788617894</v>
      </c>
      <c r="I72" s="32">
        <f t="shared" si="15"/>
        <v>0.87996174079387401</v>
      </c>
      <c r="K72" s="34">
        <f t="shared" si="16"/>
        <v>12905.71751</v>
      </c>
      <c r="L72" s="34">
        <f t="shared" si="17"/>
        <v>12692.306259999999</v>
      </c>
      <c r="M72" s="34">
        <f t="shared" si="18"/>
        <v>213.41125000000102</v>
      </c>
      <c r="O72" s="36">
        <f t="shared" si="19"/>
        <v>24.950099800399201</v>
      </c>
      <c r="P72" s="36">
        <f t="shared" si="20"/>
        <v>13.232169954476481</v>
      </c>
      <c r="Q72" s="36">
        <f t="shared" si="22"/>
        <v>11.71792984592272</v>
      </c>
      <c r="R72" s="3" t="s">
        <v>69</v>
      </c>
      <c r="S72" s="11">
        <v>60.975609756097562</v>
      </c>
      <c r="T72" s="15">
        <v>5751.3646719999997</v>
      </c>
      <c r="U72" s="20">
        <v>12.390903503380454</v>
      </c>
      <c r="V72" s="52">
        <v>10.623325918191311</v>
      </c>
      <c r="X72" s="22" t="str">
        <f t="shared" si="23"/>
        <v>..</v>
      </c>
      <c r="Y72" s="22" t="str">
        <f t="shared" si="24"/>
        <v>..</v>
      </c>
      <c r="Z72" s="22" t="e">
        <f t="shared" si="25"/>
        <v>#VALUE!</v>
      </c>
    </row>
    <row r="73" spans="1:26" s="22" customFormat="1" x14ac:dyDescent="0.3">
      <c r="A73" s="26">
        <v>72</v>
      </c>
      <c r="B73" s="27" t="s">
        <v>51</v>
      </c>
      <c r="C73" s="27" t="s">
        <v>241</v>
      </c>
      <c r="D73" s="27">
        <v>2.8497863946793961E-2</v>
      </c>
      <c r="E73" s="22" t="str">
        <f t="shared" si="21"/>
        <v>סח'נין + משגב</v>
      </c>
      <c r="G73" s="32">
        <f t="shared" si="13"/>
        <v>83.012259194395796</v>
      </c>
      <c r="H73" s="32">
        <f t="shared" si="14"/>
        <v>82.014388489208628</v>
      </c>
      <c r="I73" s="32">
        <f t="shared" si="15"/>
        <v>0.99787070518716803</v>
      </c>
      <c r="K73" s="34">
        <f t="shared" si="16"/>
        <v>6711.5620730000001</v>
      </c>
      <c r="L73" s="34">
        <f t="shared" si="17"/>
        <v>11864.40598</v>
      </c>
      <c r="M73" s="34">
        <f t="shared" si="18"/>
        <v>5152.8439069999995</v>
      </c>
      <c r="O73" s="36">
        <f t="shared" si="19"/>
        <v>26.546916890080428</v>
      </c>
      <c r="P73" s="36">
        <f t="shared" si="20"/>
        <v>18.913957482086811</v>
      </c>
      <c r="Q73" s="36">
        <f t="shared" si="22"/>
        <v>7.6329594079936172</v>
      </c>
      <c r="R73" s="3" t="s">
        <v>70</v>
      </c>
      <c r="S73" s="11">
        <v>78.717026378896875</v>
      </c>
      <c r="T73" s="15">
        <v>11348.202600000001</v>
      </c>
      <c r="U73" s="20">
        <v>21.996260533258202</v>
      </c>
      <c r="V73" s="52">
        <v>2.246493089704436</v>
      </c>
      <c r="X73" s="22" t="str">
        <f t="shared" si="23"/>
        <v>..</v>
      </c>
      <c r="Y73" s="22" t="str">
        <f t="shared" si="24"/>
        <v>..</v>
      </c>
      <c r="Z73" s="22" t="e">
        <f t="shared" si="25"/>
        <v>#VALUE!</v>
      </c>
    </row>
    <row r="74" spans="1:26" s="22" customFormat="1" x14ac:dyDescent="0.3">
      <c r="A74" s="26">
        <v>73</v>
      </c>
      <c r="B74" s="27" t="s">
        <v>105</v>
      </c>
      <c r="C74" s="27" t="s">
        <v>131</v>
      </c>
      <c r="D74" s="27">
        <v>2.9023269164582761E-2</v>
      </c>
      <c r="E74" s="22" t="str">
        <f t="shared" si="21"/>
        <v>ג'ולס + ירכא</v>
      </c>
      <c r="G74" s="32">
        <f t="shared" si="13"/>
        <v>86.554621848739501</v>
      </c>
      <c r="H74" s="32">
        <f t="shared" si="14"/>
        <v>87.5</v>
      </c>
      <c r="I74" s="32">
        <f t="shared" si="15"/>
        <v>0.94537815126049907</v>
      </c>
      <c r="K74" s="34">
        <f t="shared" si="16"/>
        <v>8365.4923199999994</v>
      </c>
      <c r="L74" s="34">
        <f t="shared" si="17"/>
        <v>7084.6919379999999</v>
      </c>
      <c r="M74" s="34">
        <f t="shared" si="18"/>
        <v>1280.8003819999994</v>
      </c>
      <c r="O74" s="36">
        <f t="shared" si="19"/>
        <v>17.330436881486847</v>
      </c>
      <c r="P74" s="36">
        <f t="shared" si="20"/>
        <v>18.116653574234093</v>
      </c>
      <c r="Q74" s="36">
        <f t="shared" si="22"/>
        <v>0.78621669274724582</v>
      </c>
      <c r="R74" s="3" t="s">
        <v>71</v>
      </c>
      <c r="S74" s="11">
        <v>68.719452590420332</v>
      </c>
      <c r="T74" s="15">
        <v>8094.1763019999999</v>
      </c>
      <c r="U74" s="20">
        <v>25.651211104262266</v>
      </c>
      <c r="V74" s="52">
        <v>6.8744137814518993</v>
      </c>
      <c r="X74" s="22" t="str">
        <f t="shared" si="23"/>
        <v>..</v>
      </c>
      <c r="Y74" s="22" t="str">
        <f t="shared" si="24"/>
        <v>..</v>
      </c>
      <c r="Z74" s="22" t="e">
        <f t="shared" si="25"/>
        <v>#VALUE!</v>
      </c>
    </row>
    <row r="75" spans="1:26" s="22" customFormat="1" x14ac:dyDescent="0.3">
      <c r="A75" s="25">
        <v>74</v>
      </c>
      <c r="B75" s="27" t="s">
        <v>17</v>
      </c>
      <c r="C75" s="27" t="s">
        <v>108</v>
      </c>
      <c r="D75" s="27">
        <v>2.922728911479339E-2</v>
      </c>
      <c r="E75" s="22" t="str">
        <f t="shared" si="21"/>
        <v>גבעת שמואל + גני תקווה</v>
      </c>
      <c r="G75" s="32">
        <f t="shared" si="13"/>
        <v>88.461538461538453</v>
      </c>
      <c r="H75" s="32">
        <f t="shared" si="14"/>
        <v>86.241610738255034</v>
      </c>
      <c r="I75" s="32">
        <f t="shared" si="15"/>
        <v>2.2199277232834191</v>
      </c>
      <c r="K75" s="34">
        <f t="shared" si="16"/>
        <v>13311.350039999999</v>
      </c>
      <c r="L75" s="34">
        <f t="shared" si="17"/>
        <v>14415.25726</v>
      </c>
      <c r="M75" s="34">
        <f t="shared" si="18"/>
        <v>1103.907220000001</v>
      </c>
      <c r="O75" s="36">
        <f t="shared" si="19"/>
        <v>18.618639380530976</v>
      </c>
      <c r="P75" s="36">
        <f t="shared" si="20"/>
        <v>20.330948121645793</v>
      </c>
      <c r="Q75" s="36">
        <f t="shared" si="22"/>
        <v>1.7123087411148177</v>
      </c>
      <c r="R75" s="3" t="s">
        <v>72</v>
      </c>
      <c r="S75" s="11">
        <v>88.367346938775512</v>
      </c>
      <c r="T75" s="15">
        <v>12339.145710000001</v>
      </c>
      <c r="U75" s="20">
        <v>22.440324494679299</v>
      </c>
      <c r="V75" s="52">
        <v>1.5292128194962498</v>
      </c>
      <c r="X75" s="22" t="str">
        <f t="shared" si="23"/>
        <v>..</v>
      </c>
      <c r="Y75" s="22" t="str">
        <f t="shared" si="24"/>
        <v>..</v>
      </c>
      <c r="Z75" s="22" t="e">
        <f t="shared" si="25"/>
        <v>#VALUE!</v>
      </c>
    </row>
    <row r="76" spans="1:26" s="22" customFormat="1" x14ac:dyDescent="0.3">
      <c r="A76" s="26">
        <v>75</v>
      </c>
      <c r="B76" s="27" t="s">
        <v>15</v>
      </c>
      <c r="C76" s="27" t="s">
        <v>18</v>
      </c>
      <c r="D76" s="27">
        <v>2.9279712447355569E-2</v>
      </c>
      <c r="E76" s="22" t="str">
        <f t="shared" si="21"/>
        <v>בני ברק + גבעתיים</v>
      </c>
      <c r="G76" s="32">
        <f t="shared" si="13"/>
        <v>5.8859040144883794</v>
      </c>
      <c r="H76" s="32">
        <f t="shared" si="14"/>
        <v>93.992248062015506</v>
      </c>
      <c r="I76" s="32">
        <f t="shared" si="15"/>
        <v>88.106344047527131</v>
      </c>
      <c r="K76" s="34">
        <f t="shared" si="16"/>
        <v>6468.8762509999997</v>
      </c>
      <c r="L76" s="34">
        <f t="shared" si="17"/>
        <v>14052.97567</v>
      </c>
      <c r="M76" s="34">
        <f t="shared" si="18"/>
        <v>7584.0994190000001</v>
      </c>
      <c r="O76" s="36">
        <f t="shared" si="19"/>
        <v>23.326498476317788</v>
      </c>
      <c r="P76" s="36">
        <f t="shared" si="20"/>
        <v>21.139336698691853</v>
      </c>
      <c r="Q76" s="36">
        <f t="shared" si="22"/>
        <v>2.1871617776259349</v>
      </c>
      <c r="R76" s="3" t="s">
        <v>73</v>
      </c>
      <c r="S76" s="11">
        <v>81.832061068702288</v>
      </c>
      <c r="T76" s="15">
        <v>14348.307790000001</v>
      </c>
      <c r="U76" s="20">
        <v>19.603682946357086</v>
      </c>
      <c r="V76" s="52" t="s">
        <v>257</v>
      </c>
      <c r="X76" s="22">
        <f t="shared" si="23"/>
        <v>1.7456161231452827</v>
      </c>
      <c r="Y76" s="22">
        <f t="shared" si="24"/>
        <v>0.90330853274052803</v>
      </c>
      <c r="Z76" s="22">
        <f t="shared" si="25"/>
        <v>0.84230759040475467</v>
      </c>
    </row>
    <row r="77" spans="1:26" s="22" customFormat="1" x14ac:dyDescent="0.3">
      <c r="A77" s="26">
        <v>76</v>
      </c>
      <c r="B77" s="27" t="s">
        <v>123</v>
      </c>
      <c r="C77" s="27" t="s">
        <v>237</v>
      </c>
      <c r="D77" s="27">
        <v>2.9309838478743931E-2</v>
      </c>
      <c r="E77" s="22" t="str">
        <f t="shared" si="21"/>
        <v>חריש + מנשה</v>
      </c>
      <c r="G77" s="32">
        <f t="shared" si="13"/>
        <v>69.230769230769226</v>
      </c>
      <c r="H77" s="32">
        <f t="shared" si="14"/>
        <v>80.323450134770894</v>
      </c>
      <c r="I77" s="32">
        <f t="shared" si="15"/>
        <v>11.092680904001668</v>
      </c>
      <c r="K77" s="34">
        <f t="shared" si="16"/>
        <v>9224.8227139999999</v>
      </c>
      <c r="L77" s="34">
        <f t="shared" si="17"/>
        <v>11325.202010000001</v>
      </c>
      <c r="M77" s="34">
        <f t="shared" si="18"/>
        <v>2100.379296000001</v>
      </c>
      <c r="O77" s="36">
        <f t="shared" si="19"/>
        <v>27.061723323405566</v>
      </c>
      <c r="P77" s="36">
        <f t="shared" si="20"/>
        <v>17.202318229715491</v>
      </c>
      <c r="Q77" s="36">
        <f t="shared" si="22"/>
        <v>9.859405093690075</v>
      </c>
      <c r="R77" s="3" t="s">
        <v>74</v>
      </c>
      <c r="S77" s="11">
        <v>85.13513513513513</v>
      </c>
      <c r="T77" s="15">
        <v>12925.757600000001</v>
      </c>
      <c r="U77" s="20">
        <v>20.342566122949044</v>
      </c>
      <c r="V77" s="52">
        <v>1.0438140967093761</v>
      </c>
      <c r="X77" s="22" t="str">
        <f t="shared" si="23"/>
        <v>..</v>
      </c>
      <c r="Y77" s="22" t="str">
        <f t="shared" si="24"/>
        <v>..</v>
      </c>
      <c r="Z77" s="22" t="e">
        <f t="shared" si="25"/>
        <v>#VALUE!</v>
      </c>
    </row>
    <row r="78" spans="1:26" s="22" customFormat="1" x14ac:dyDescent="0.3">
      <c r="A78" s="25">
        <v>77</v>
      </c>
      <c r="B78" s="27" t="s">
        <v>54</v>
      </c>
      <c r="C78" s="27" t="s">
        <v>115</v>
      </c>
      <c r="D78" s="27">
        <v>2.9376397277408539E-2</v>
      </c>
      <c r="E78" s="22" t="str">
        <f t="shared" si="21"/>
        <v>עראבה + דייר חנא</v>
      </c>
      <c r="G78" s="32">
        <f t="shared" ref="G78:G96" si="26">VLOOKUP(B78,$R:$S,2,FALSE)</f>
        <v>81.80147058823529</v>
      </c>
      <c r="H78" s="32">
        <f t="shared" ref="H78:H96" si="27">VLOOKUP(C78,$R:$S,2,FALSE)</f>
        <v>90.909090909090907</v>
      </c>
      <c r="I78" s="32">
        <f t="shared" ref="I78:I96" si="28">ABS(G78-H78)</f>
        <v>9.1076203208556166</v>
      </c>
      <c r="K78" s="34">
        <f t="shared" si="16"/>
        <v>6558.3620309999997</v>
      </c>
      <c r="L78" s="34">
        <f t="shared" si="17"/>
        <v>6896.152427</v>
      </c>
      <c r="M78" s="34">
        <f t="shared" si="18"/>
        <v>337.79039600000033</v>
      </c>
      <c r="O78" s="36">
        <f t="shared" si="19"/>
        <v>19.601560323209807</v>
      </c>
      <c r="P78" s="36">
        <f t="shared" si="20"/>
        <v>29.960031974420463</v>
      </c>
      <c r="Q78" s="36">
        <f t="shared" si="22"/>
        <v>10.358471651210657</v>
      </c>
      <c r="R78" s="3" t="s">
        <v>75</v>
      </c>
      <c r="S78" s="11">
        <v>82.89473684210526</v>
      </c>
      <c r="T78" s="15">
        <v>8424.6100330000008</v>
      </c>
      <c r="U78" s="20">
        <v>24.1881496271067</v>
      </c>
      <c r="V78" s="52" t="s">
        <v>257</v>
      </c>
      <c r="X78" s="22" t="str">
        <f t="shared" si="23"/>
        <v>..</v>
      </c>
      <c r="Y78" s="22" t="str">
        <f t="shared" si="24"/>
        <v>..</v>
      </c>
      <c r="Z78" s="22" t="e">
        <f t="shared" si="25"/>
        <v>#VALUE!</v>
      </c>
    </row>
    <row r="79" spans="1:26" s="22" customFormat="1" x14ac:dyDescent="0.3">
      <c r="A79" s="25">
        <v>78</v>
      </c>
      <c r="B79" s="27" t="s">
        <v>45</v>
      </c>
      <c r="C79" s="27" t="s">
        <v>83</v>
      </c>
      <c r="D79" s="27">
        <v>2.9733732981246749E-2</v>
      </c>
      <c r="E79" s="22" t="str">
        <f t="shared" si="21"/>
        <v>נוף הגליל + אכסאל</v>
      </c>
      <c r="G79" s="32">
        <f t="shared" si="26"/>
        <v>73.347107438016536</v>
      </c>
      <c r="H79" s="32">
        <f t="shared" si="27"/>
        <v>66.5625</v>
      </c>
      <c r="I79" s="32">
        <f t="shared" si="28"/>
        <v>6.7846074380165362</v>
      </c>
      <c r="K79" s="34">
        <f t="shared" si="16"/>
        <v>8107.2840800000004</v>
      </c>
      <c r="L79" s="34">
        <f t="shared" si="17"/>
        <v>6840.9158740000003</v>
      </c>
      <c r="M79" s="34">
        <f t="shared" si="18"/>
        <v>1266.3682060000001</v>
      </c>
      <c r="O79" s="36">
        <f t="shared" si="19"/>
        <v>27.483471074380166</v>
      </c>
      <c r="P79" s="36">
        <f t="shared" si="20"/>
        <v>16.555740432612311</v>
      </c>
      <c r="Q79" s="36">
        <f t="shared" si="22"/>
        <v>10.927730641767855</v>
      </c>
      <c r="R79" s="3" t="s">
        <v>76</v>
      </c>
      <c r="S79" s="11">
        <v>65.943012211668929</v>
      </c>
      <c r="T79" s="15">
        <v>7105.648639</v>
      </c>
      <c r="U79" s="20">
        <v>22.79417521334064</v>
      </c>
      <c r="V79" s="52" t="s">
        <v>257</v>
      </c>
      <c r="X79" s="22" t="str">
        <f t="shared" si="23"/>
        <v>..</v>
      </c>
      <c r="Y79" s="22" t="str">
        <f t="shared" si="24"/>
        <v>..</v>
      </c>
      <c r="Z79" s="22" t="e">
        <f t="shared" si="25"/>
        <v>#VALUE!</v>
      </c>
    </row>
    <row r="80" spans="1:26" s="22" customFormat="1" x14ac:dyDescent="0.3">
      <c r="A80" s="26">
        <v>79</v>
      </c>
      <c r="B80" s="27" t="s">
        <v>147</v>
      </c>
      <c r="C80" s="27" t="s">
        <v>208</v>
      </c>
      <c r="D80" s="27">
        <v>3.0096594871845302E-2</v>
      </c>
      <c r="E80" s="22" t="str">
        <f t="shared" si="21"/>
        <v>להבים + בני שמעון</v>
      </c>
      <c r="G80" s="32">
        <f t="shared" si="26"/>
        <v>90.350877192982466</v>
      </c>
      <c r="H80" s="32">
        <f t="shared" si="27"/>
        <v>85.714285714285708</v>
      </c>
      <c r="I80" s="32">
        <f t="shared" si="28"/>
        <v>4.6365914786967579</v>
      </c>
      <c r="K80" s="34">
        <f t="shared" si="16"/>
        <v>16035.35399</v>
      </c>
      <c r="L80" s="34">
        <f t="shared" si="17"/>
        <v>12479.67706</v>
      </c>
      <c r="M80" s="34">
        <f t="shared" si="18"/>
        <v>3555.6769299999996</v>
      </c>
      <c r="O80" s="36">
        <f t="shared" si="19"/>
        <v>14.720416124837451</v>
      </c>
      <c r="P80" s="36">
        <f t="shared" si="20"/>
        <v>16.26377532883043</v>
      </c>
      <c r="Q80" s="36">
        <f t="shared" si="22"/>
        <v>1.5433592039929795</v>
      </c>
      <c r="R80" s="4" t="s">
        <v>77</v>
      </c>
      <c r="S80" s="12">
        <v>78.391043998958608</v>
      </c>
      <c r="T80" s="16">
        <v>12590.862590000001</v>
      </c>
      <c r="U80" s="20">
        <v>18.497198557065008</v>
      </c>
      <c r="V80" s="53">
        <v>2.5467083724090682</v>
      </c>
      <c r="X80" s="22" t="str">
        <f t="shared" si="23"/>
        <v>..</v>
      </c>
      <c r="Y80" s="22" t="str">
        <f t="shared" si="24"/>
        <v>..</v>
      </c>
      <c r="Z80" s="22" t="e">
        <f t="shared" si="25"/>
        <v>#VALUE!</v>
      </c>
    </row>
    <row r="81" spans="1:26" s="22" customFormat="1" x14ac:dyDescent="0.3">
      <c r="A81" s="26">
        <v>80</v>
      </c>
      <c r="B81" s="27" t="s">
        <v>18</v>
      </c>
      <c r="C81" s="27" t="s">
        <v>77</v>
      </c>
      <c r="D81" s="27">
        <v>3.0113635495750819E-2</v>
      </c>
      <c r="E81" s="22" t="str">
        <f t="shared" si="21"/>
        <v>גבעתיים + תל אביב -יפו</v>
      </c>
      <c r="G81" s="32">
        <f t="shared" si="26"/>
        <v>93.992248062015506</v>
      </c>
      <c r="H81" s="32">
        <f t="shared" si="27"/>
        <v>78.391043998958608</v>
      </c>
      <c r="I81" s="32">
        <f t="shared" si="28"/>
        <v>15.601204063056898</v>
      </c>
      <c r="K81" s="34">
        <f t="shared" si="16"/>
        <v>14052.97567</v>
      </c>
      <c r="L81" s="34">
        <f t="shared" si="17"/>
        <v>12590.862590000001</v>
      </c>
      <c r="M81" s="34">
        <f t="shared" si="18"/>
        <v>1462.1130799999992</v>
      </c>
      <c r="O81" s="36">
        <f t="shared" si="19"/>
        <v>21.139336698691853</v>
      </c>
      <c r="P81" s="36">
        <f t="shared" si="20"/>
        <v>18.497198557065008</v>
      </c>
      <c r="Q81" s="36">
        <f t="shared" si="22"/>
        <v>2.6421381416268446</v>
      </c>
      <c r="R81" s="5" t="s">
        <v>78</v>
      </c>
      <c r="S81" s="11">
        <v>67.2</v>
      </c>
      <c r="T81" s="15">
        <v>7294.0349740000001</v>
      </c>
      <c r="U81" s="21">
        <v>24.552372426141449</v>
      </c>
      <c r="V81" s="52" t="s">
        <v>257</v>
      </c>
      <c r="X81" s="22">
        <f t="shared" si="23"/>
        <v>0.90330853274052803</v>
      </c>
      <c r="Y81" s="22">
        <f t="shared" si="24"/>
        <v>2.5467083724090682</v>
      </c>
      <c r="Z81" s="22">
        <f t="shared" si="25"/>
        <v>1.6433998396685401</v>
      </c>
    </row>
    <row r="82" spans="1:26" s="22" customFormat="1" x14ac:dyDescent="0.3">
      <c r="A82" s="25">
        <v>81</v>
      </c>
      <c r="B82" s="27" t="s">
        <v>113</v>
      </c>
      <c r="C82" s="27" t="s">
        <v>195</v>
      </c>
      <c r="D82" s="27">
        <v>3.012281477551168E-2</v>
      </c>
      <c r="E82" s="22" t="str">
        <f t="shared" si="21"/>
        <v>דבורייה + שבלי - אום אל-גנם</v>
      </c>
      <c r="G82" s="32">
        <f t="shared" si="26"/>
        <v>64.473684210526315</v>
      </c>
      <c r="H82" s="32">
        <f t="shared" si="27"/>
        <v>58.992805755395686</v>
      </c>
      <c r="I82" s="32">
        <f t="shared" si="28"/>
        <v>5.4808784551306289</v>
      </c>
      <c r="K82" s="34">
        <f t="shared" si="16"/>
        <v>7037.5590519999996</v>
      </c>
      <c r="L82" s="34">
        <f t="shared" si="17"/>
        <v>6707.9759949999998</v>
      </c>
      <c r="M82" s="34">
        <f t="shared" si="18"/>
        <v>329.58305699999983</v>
      </c>
      <c r="O82" s="36">
        <f t="shared" si="19"/>
        <v>18.424522083058669</v>
      </c>
      <c r="P82" s="36">
        <f t="shared" si="20"/>
        <v>19.820359281437124</v>
      </c>
      <c r="Q82" s="36">
        <f t="shared" si="22"/>
        <v>1.3958371983784552</v>
      </c>
      <c r="R82" s="5" t="s">
        <v>79</v>
      </c>
      <c r="S82" s="11">
        <v>68.544600938967136</v>
      </c>
      <c r="T82" s="15">
        <v>7071.1722309999996</v>
      </c>
      <c r="U82" s="20">
        <v>19.367311072056239</v>
      </c>
      <c r="V82" s="52" t="s">
        <v>257</v>
      </c>
      <c r="X82" s="22" t="str">
        <f t="shared" si="23"/>
        <v>..</v>
      </c>
      <c r="Y82" s="22" t="str">
        <f t="shared" si="24"/>
        <v>..</v>
      </c>
      <c r="Z82" s="22" t="e">
        <f t="shared" si="25"/>
        <v>#VALUE!</v>
      </c>
    </row>
    <row r="83" spans="1:26" s="22" customFormat="1" x14ac:dyDescent="0.3">
      <c r="A83" s="26">
        <v>82</v>
      </c>
      <c r="B83" s="27" t="s">
        <v>129</v>
      </c>
      <c r="C83" s="27" t="s">
        <v>170</v>
      </c>
      <c r="D83" s="27">
        <v>3.0270906709247331E-2</v>
      </c>
      <c r="E83" s="22" t="str">
        <f t="shared" si="21"/>
        <v>יפיע + עילוט</v>
      </c>
      <c r="G83" s="32">
        <f t="shared" si="26"/>
        <v>75.159235668789819</v>
      </c>
      <c r="H83" s="32">
        <f t="shared" si="27"/>
        <v>68.35443037974683</v>
      </c>
      <c r="I83" s="32">
        <f t="shared" si="28"/>
        <v>6.8048052890429886</v>
      </c>
      <c r="K83" s="34">
        <f t="shared" si="16"/>
        <v>6442.319641</v>
      </c>
      <c r="L83" s="34">
        <f t="shared" si="17"/>
        <v>5809.1690010000002</v>
      </c>
      <c r="M83" s="34">
        <f t="shared" si="18"/>
        <v>633.15063999999984</v>
      </c>
      <c r="O83" s="36">
        <f t="shared" si="19"/>
        <v>24.93148262753072</v>
      </c>
      <c r="P83" s="36">
        <f t="shared" si="20"/>
        <v>19.876306248667095</v>
      </c>
      <c r="Q83" s="36">
        <f t="shared" si="22"/>
        <v>5.0551763788636244</v>
      </c>
      <c r="R83" s="5" t="s">
        <v>80</v>
      </c>
      <c r="S83" s="11">
        <v>84.403669724770651</v>
      </c>
      <c r="T83" s="15">
        <v>14053.99749</v>
      </c>
      <c r="U83" s="20">
        <v>20.740344781504742</v>
      </c>
      <c r="V83" s="52" t="s">
        <v>257</v>
      </c>
      <c r="X83" s="22" t="str">
        <f t="shared" si="23"/>
        <v>..</v>
      </c>
      <c r="Y83" s="22" t="str">
        <f t="shared" si="24"/>
        <v>..</v>
      </c>
      <c r="Z83" s="22" t="e">
        <f t="shared" si="25"/>
        <v>#VALUE!</v>
      </c>
    </row>
    <row r="84" spans="1:26" s="22" customFormat="1" x14ac:dyDescent="0.3">
      <c r="A84" s="26">
        <v>83</v>
      </c>
      <c r="B84" s="27" t="s">
        <v>30</v>
      </c>
      <c r="C84" s="27" t="s">
        <v>223</v>
      </c>
      <c r="D84" s="27">
        <v>3.0766854974143991E-2</v>
      </c>
      <c r="E84" s="22" t="str">
        <f t="shared" si="21"/>
        <v>יבנה + חבל יבנה</v>
      </c>
      <c r="G84" s="32">
        <f t="shared" si="26"/>
        <v>86.417322834645674</v>
      </c>
      <c r="H84" s="32">
        <f t="shared" si="27"/>
        <v>84.782608695652172</v>
      </c>
      <c r="I84" s="32">
        <f t="shared" si="28"/>
        <v>1.6347141389935018</v>
      </c>
      <c r="K84" s="34">
        <f t="shared" si="16"/>
        <v>10496.53867</v>
      </c>
      <c r="L84" s="34">
        <f t="shared" si="17"/>
        <v>10914.545050000001</v>
      </c>
      <c r="M84" s="34">
        <f t="shared" si="18"/>
        <v>418.00638000000072</v>
      </c>
      <c r="O84" s="36">
        <f t="shared" si="19"/>
        <v>23.894477817181734</v>
      </c>
      <c r="P84" s="36">
        <f t="shared" si="20"/>
        <v>15.424716344679545</v>
      </c>
      <c r="Q84" s="36">
        <f t="shared" si="22"/>
        <v>8.4697614725021886</v>
      </c>
      <c r="R84" s="5" t="s">
        <v>81</v>
      </c>
      <c r="S84" s="11">
        <v>86.013986013986013</v>
      </c>
      <c r="T84" s="15">
        <v>13425.20161</v>
      </c>
      <c r="U84" s="20">
        <v>24.18106015485408</v>
      </c>
      <c r="V84" s="52" t="s">
        <v>257</v>
      </c>
      <c r="X84" s="22" t="str">
        <f t="shared" si="23"/>
        <v>..</v>
      </c>
      <c r="Y84" s="22" t="str">
        <f t="shared" si="24"/>
        <v>..</v>
      </c>
      <c r="Z84" s="22" t="e">
        <f t="shared" si="25"/>
        <v>#VALUE!</v>
      </c>
    </row>
    <row r="85" spans="1:26" s="22" customFormat="1" x14ac:dyDescent="0.3">
      <c r="A85" s="25">
        <v>84</v>
      </c>
      <c r="B85" s="27" t="s">
        <v>126</v>
      </c>
      <c r="C85" s="27" t="s">
        <v>139</v>
      </c>
      <c r="D85" s="27">
        <v>3.1032032224783231E-2</v>
      </c>
      <c r="E85" s="22" t="str">
        <f t="shared" si="21"/>
        <v>יאנוח-ג'ת + כפר ורדים</v>
      </c>
      <c r="G85" s="32">
        <f t="shared" si="26"/>
        <v>87.179487179487182</v>
      </c>
      <c r="H85" s="32">
        <f t="shared" si="27"/>
        <v>88.118811881188122</v>
      </c>
      <c r="I85" s="32">
        <f t="shared" si="28"/>
        <v>0.93932470170094007</v>
      </c>
      <c r="K85" s="34">
        <f t="shared" si="16"/>
        <v>7991.7433449999999</v>
      </c>
      <c r="L85" s="34">
        <f t="shared" si="17"/>
        <v>13490.72647</v>
      </c>
      <c r="M85" s="34">
        <f t="shared" si="18"/>
        <v>5498.9831249999997</v>
      </c>
      <c r="O85" s="36">
        <f t="shared" si="19"/>
        <v>16.810877626699629</v>
      </c>
      <c r="P85" s="36">
        <f t="shared" si="20"/>
        <v>19.666456891126494</v>
      </c>
      <c r="Q85" s="36">
        <f t="shared" si="22"/>
        <v>2.8555792644268649</v>
      </c>
      <c r="R85" s="5" t="s">
        <v>82</v>
      </c>
      <c r="S85" s="11">
        <v>84.87394957983193</v>
      </c>
      <c r="T85" s="15">
        <v>10266.168019999999</v>
      </c>
      <c r="U85" s="20">
        <v>25.794007972225796</v>
      </c>
      <c r="V85" s="52" t="s">
        <v>257</v>
      </c>
      <c r="X85" s="22" t="str">
        <f t="shared" si="23"/>
        <v>..</v>
      </c>
      <c r="Y85" s="22" t="str">
        <f t="shared" si="24"/>
        <v>..</v>
      </c>
      <c r="Z85" s="22" t="e">
        <f t="shared" si="25"/>
        <v>#VALUE!</v>
      </c>
    </row>
    <row r="86" spans="1:26" s="22" customFormat="1" x14ac:dyDescent="0.3">
      <c r="A86" s="25">
        <v>85</v>
      </c>
      <c r="B86" s="27" t="s">
        <v>37</v>
      </c>
      <c r="C86" s="27" t="s">
        <v>114</v>
      </c>
      <c r="D86" s="27">
        <v>3.1117734011331478E-2</v>
      </c>
      <c r="E86" s="22" t="str">
        <f t="shared" si="21"/>
        <v>כרמיאל + דייר אל-אסד</v>
      </c>
      <c r="G86" s="32">
        <f t="shared" si="26"/>
        <v>82.709447415329777</v>
      </c>
      <c r="H86" s="32">
        <f t="shared" si="27"/>
        <v>63.6</v>
      </c>
      <c r="I86" s="32">
        <f t="shared" si="28"/>
        <v>19.109447415329775</v>
      </c>
      <c r="K86" s="34">
        <f t="shared" si="16"/>
        <v>9448.6655150000006</v>
      </c>
      <c r="L86" s="34">
        <f t="shared" si="17"/>
        <v>7697.7458139999999</v>
      </c>
      <c r="M86" s="34">
        <f t="shared" si="18"/>
        <v>1750.9197010000007</v>
      </c>
      <c r="O86" s="36">
        <f t="shared" si="19"/>
        <v>22.699503627338679</v>
      </c>
      <c r="P86" s="36">
        <f t="shared" si="20"/>
        <v>17.583182514269804</v>
      </c>
      <c r="Q86" s="36">
        <f t="shared" si="22"/>
        <v>5.1163211130688744</v>
      </c>
      <c r="R86" s="5" t="s">
        <v>83</v>
      </c>
      <c r="S86" s="11">
        <v>66.5625</v>
      </c>
      <c r="T86" s="15">
        <v>6840.9158740000003</v>
      </c>
      <c r="U86" s="20">
        <v>16.555740432612311</v>
      </c>
      <c r="V86" s="52" t="s">
        <v>257</v>
      </c>
      <c r="X86" s="22" t="str">
        <f t="shared" si="23"/>
        <v>..</v>
      </c>
      <c r="Y86" s="22" t="str">
        <f t="shared" si="24"/>
        <v>..</v>
      </c>
      <c r="Z86" s="22" t="e">
        <f t="shared" si="25"/>
        <v>#VALUE!</v>
      </c>
    </row>
    <row r="87" spans="1:26" s="22" customFormat="1" x14ac:dyDescent="0.3">
      <c r="A87" s="26">
        <v>86</v>
      </c>
      <c r="B87" s="27" t="s">
        <v>111</v>
      </c>
      <c r="C87" s="27" t="s">
        <v>118</v>
      </c>
      <c r="D87" s="27">
        <v>3.1271515553291412E-2</v>
      </c>
      <c r="E87" s="22" t="str">
        <f t="shared" si="21"/>
        <v>ג'ת + זמר</v>
      </c>
      <c r="G87" s="32">
        <f t="shared" si="26"/>
        <v>78.714859437751002</v>
      </c>
      <c r="H87" s="32">
        <f t="shared" si="27"/>
        <v>78.378378378378372</v>
      </c>
      <c r="I87" s="32">
        <f t="shared" si="28"/>
        <v>0.3364810593726304</v>
      </c>
      <c r="K87" s="34">
        <f t="shared" si="16"/>
        <v>8069.1121059999996</v>
      </c>
      <c r="L87" s="34">
        <f t="shared" si="17"/>
        <v>7133.9804450000001</v>
      </c>
      <c r="M87" s="34">
        <f t="shared" si="18"/>
        <v>935.13166099999944</v>
      </c>
      <c r="O87" s="36">
        <f t="shared" si="19"/>
        <v>16.479977597311677</v>
      </c>
      <c r="P87" s="36">
        <f t="shared" si="20"/>
        <v>19.768586903003445</v>
      </c>
      <c r="Q87" s="36">
        <f t="shared" si="22"/>
        <v>3.288609305691768</v>
      </c>
      <c r="R87" s="5" t="s">
        <v>84</v>
      </c>
      <c r="S87" s="11">
        <v>76.470588235294116</v>
      </c>
      <c r="T87" s="15">
        <v>9283.0658989999993</v>
      </c>
      <c r="U87" s="20">
        <v>25.644768856447687</v>
      </c>
      <c r="V87" s="52" t="s">
        <v>257</v>
      </c>
      <c r="X87" s="22" t="str">
        <f t="shared" si="23"/>
        <v>..</v>
      </c>
      <c r="Y87" s="22" t="str">
        <f t="shared" si="24"/>
        <v>..</v>
      </c>
      <c r="Z87" s="22" t="e">
        <f t="shared" si="25"/>
        <v>#VALUE!</v>
      </c>
    </row>
    <row r="88" spans="1:26" s="22" customFormat="1" x14ac:dyDescent="0.3">
      <c r="A88" s="26">
        <v>87</v>
      </c>
      <c r="B88" s="27" t="s">
        <v>45</v>
      </c>
      <c r="C88" s="27" t="s">
        <v>171</v>
      </c>
      <c r="D88" s="27">
        <v>3.1276473346588431E-2</v>
      </c>
      <c r="E88" s="22" t="str">
        <f t="shared" si="21"/>
        <v>נוף הגליל + עין מאהל</v>
      </c>
      <c r="G88" s="32">
        <f t="shared" si="26"/>
        <v>73.347107438016536</v>
      </c>
      <c r="H88" s="32">
        <f t="shared" si="27"/>
        <v>48.170731707317074</v>
      </c>
      <c r="I88" s="32">
        <f t="shared" si="28"/>
        <v>25.176375730699462</v>
      </c>
      <c r="K88" s="34">
        <f t="shared" si="16"/>
        <v>8107.2840800000004</v>
      </c>
      <c r="L88" s="34">
        <f t="shared" si="17"/>
        <v>5646.3464960000001</v>
      </c>
      <c r="M88" s="34">
        <f t="shared" si="18"/>
        <v>2460.9375840000002</v>
      </c>
      <c r="O88" s="36">
        <f t="shared" si="19"/>
        <v>27.483471074380166</v>
      </c>
      <c r="P88" s="36">
        <f t="shared" si="20"/>
        <v>23.458205912334353</v>
      </c>
      <c r="Q88" s="36">
        <f t="shared" si="22"/>
        <v>4.0252651620458124</v>
      </c>
      <c r="R88" s="5" t="s">
        <v>85</v>
      </c>
      <c r="S88" s="11">
        <v>84.328358208955223</v>
      </c>
      <c r="T88" s="15">
        <v>12265.48912</v>
      </c>
      <c r="U88" s="20">
        <v>25.367889303755764</v>
      </c>
      <c r="V88" s="52" t="s">
        <v>257</v>
      </c>
      <c r="X88" s="22" t="str">
        <f t="shared" si="23"/>
        <v>..</v>
      </c>
      <c r="Y88" s="22" t="str">
        <f t="shared" si="24"/>
        <v>..</v>
      </c>
      <c r="Z88" s="22" t="e">
        <f t="shared" si="25"/>
        <v>#VALUE!</v>
      </c>
    </row>
    <row r="89" spans="1:26" s="22" customFormat="1" x14ac:dyDescent="0.3">
      <c r="A89" s="25">
        <v>88</v>
      </c>
      <c r="B89" s="27" t="s">
        <v>37</v>
      </c>
      <c r="C89" s="27" t="s">
        <v>164</v>
      </c>
      <c r="D89" s="27">
        <v>3.1322749320579192E-2</v>
      </c>
      <c r="E89" s="22" t="str">
        <f t="shared" si="21"/>
        <v>כרמיאל + נחף</v>
      </c>
      <c r="G89" s="32">
        <f t="shared" si="26"/>
        <v>82.709447415329777</v>
      </c>
      <c r="H89" s="32">
        <f t="shared" si="27"/>
        <v>61.43344709897611</v>
      </c>
      <c r="I89" s="32">
        <f t="shared" si="28"/>
        <v>21.276000316353667</v>
      </c>
      <c r="K89" s="34">
        <f t="shared" si="16"/>
        <v>9448.6655150000006</v>
      </c>
      <c r="L89" s="34">
        <f t="shared" si="17"/>
        <v>6226.3235880000002</v>
      </c>
      <c r="M89" s="34">
        <f t="shared" si="18"/>
        <v>3222.3419270000004</v>
      </c>
      <c r="O89" s="36">
        <f t="shared" si="19"/>
        <v>22.699503627338679</v>
      </c>
      <c r="P89" s="36">
        <f t="shared" si="20"/>
        <v>22.477440525020508</v>
      </c>
      <c r="Q89" s="36">
        <f t="shared" si="22"/>
        <v>0.22206310231817028</v>
      </c>
      <c r="R89" s="5" t="s">
        <v>86</v>
      </c>
      <c r="S89" s="11">
        <v>91.304347826086953</v>
      </c>
      <c r="T89" s="15">
        <v>12268.21444</v>
      </c>
      <c r="U89" s="20">
        <v>19.617965926690758</v>
      </c>
      <c r="V89" s="52" t="s">
        <v>257</v>
      </c>
      <c r="X89" s="22" t="str">
        <f t="shared" si="23"/>
        <v>..</v>
      </c>
      <c r="Y89" s="22" t="str">
        <f t="shared" si="24"/>
        <v>..</v>
      </c>
      <c r="Z89" s="22" t="e">
        <f t="shared" si="25"/>
        <v>#VALUE!</v>
      </c>
    </row>
    <row r="90" spans="1:26" s="22" customFormat="1" x14ac:dyDescent="0.3">
      <c r="A90" s="26">
        <v>89</v>
      </c>
      <c r="B90" s="27" t="s">
        <v>159</v>
      </c>
      <c r="C90" s="27" t="s">
        <v>238</v>
      </c>
      <c r="D90" s="27">
        <v>3.1531208447025769E-2</v>
      </c>
      <c r="E90" s="22" t="str">
        <f t="shared" si="21"/>
        <v>מעיליא + מעלה יוסף</v>
      </c>
      <c r="G90" s="32">
        <f t="shared" si="26"/>
        <v>82</v>
      </c>
      <c r="H90" s="32">
        <f t="shared" si="27"/>
        <v>83.030303030303031</v>
      </c>
      <c r="I90" s="32">
        <f t="shared" si="28"/>
        <v>1.0303030303030312</v>
      </c>
      <c r="K90" s="34">
        <f t="shared" si="16"/>
        <v>9671.4340630000006</v>
      </c>
      <c r="L90" s="34">
        <f t="shared" si="17"/>
        <v>10169.041209999999</v>
      </c>
      <c r="M90" s="34">
        <f t="shared" si="18"/>
        <v>497.6071469999988</v>
      </c>
      <c r="O90" s="36">
        <f t="shared" si="19"/>
        <v>20.762711864406779</v>
      </c>
      <c r="P90" s="36">
        <f t="shared" si="20"/>
        <v>22.444201654440459</v>
      </c>
      <c r="Q90" s="36">
        <f t="shared" si="22"/>
        <v>1.6814897900336803</v>
      </c>
      <c r="R90" s="5" t="s">
        <v>87</v>
      </c>
      <c r="S90" s="11">
        <v>70.564516129032256</v>
      </c>
      <c r="T90" s="15">
        <v>6617.7557909999996</v>
      </c>
      <c r="U90" s="20">
        <v>22.763306908267271</v>
      </c>
      <c r="V90" s="52" t="s">
        <v>257</v>
      </c>
      <c r="X90" s="22" t="str">
        <f t="shared" si="23"/>
        <v>..</v>
      </c>
      <c r="Y90" s="22" t="str">
        <f t="shared" si="24"/>
        <v>..</v>
      </c>
      <c r="Z90" s="22" t="e">
        <f t="shared" si="25"/>
        <v>#VALUE!</v>
      </c>
    </row>
    <row r="91" spans="1:26" s="22" customFormat="1" x14ac:dyDescent="0.3">
      <c r="A91" s="26">
        <v>90</v>
      </c>
      <c r="B91" s="27" t="s">
        <v>200</v>
      </c>
      <c r="C91" s="27" t="s">
        <v>229</v>
      </c>
      <c r="D91" s="27">
        <v>3.1642001176917199E-2</v>
      </c>
      <c r="E91" s="22" t="str">
        <f t="shared" si="21"/>
        <v>תל מונד + לב השרון</v>
      </c>
      <c r="G91" s="32">
        <f t="shared" si="26"/>
        <v>88.721804511278194</v>
      </c>
      <c r="H91" s="32">
        <f t="shared" si="27"/>
        <v>89.445910290237464</v>
      </c>
      <c r="I91" s="32">
        <f t="shared" si="28"/>
        <v>0.7241057789592702</v>
      </c>
      <c r="K91" s="34">
        <f t="shared" si="16"/>
        <v>13787.64075</v>
      </c>
      <c r="L91" s="34">
        <f t="shared" si="17"/>
        <v>12183.164940000001</v>
      </c>
      <c r="M91" s="34">
        <f t="shared" si="18"/>
        <v>1604.4758099999999</v>
      </c>
      <c r="O91" s="36">
        <f t="shared" si="19"/>
        <v>21.681189133777551</v>
      </c>
      <c r="P91" s="36">
        <f t="shared" si="20"/>
        <v>20.367986673733625</v>
      </c>
      <c r="Q91" s="36">
        <f t="shared" si="22"/>
        <v>1.3132024600439252</v>
      </c>
      <c r="R91" s="5" t="s">
        <v>88</v>
      </c>
      <c r="S91" s="11">
        <v>91.620111731843579</v>
      </c>
      <c r="T91" s="15">
        <v>10598.016009999999</v>
      </c>
      <c r="U91" s="20">
        <v>21.147336540174592</v>
      </c>
      <c r="V91" s="52" t="s">
        <v>257</v>
      </c>
      <c r="X91" s="22" t="str">
        <f t="shared" si="23"/>
        <v>..</v>
      </c>
      <c r="Y91" s="22" t="str">
        <f t="shared" si="24"/>
        <v>..</v>
      </c>
      <c r="Z91" s="22" t="e">
        <f t="shared" si="25"/>
        <v>#VALUE!</v>
      </c>
    </row>
    <row r="92" spans="1:26" s="22" customFormat="1" x14ac:dyDescent="0.3">
      <c r="A92" s="25">
        <v>91</v>
      </c>
      <c r="B92" s="27" t="s">
        <v>20</v>
      </c>
      <c r="C92" s="27" t="s">
        <v>215</v>
      </c>
      <c r="D92" s="27">
        <v>3.1696135853445967E-2</v>
      </c>
      <c r="E92" s="22" t="str">
        <f t="shared" si="21"/>
        <v>הוד השרון + דרום השרון</v>
      </c>
      <c r="G92" s="32">
        <f t="shared" si="26"/>
        <v>90.79102715466351</v>
      </c>
      <c r="H92" s="32">
        <f t="shared" si="27"/>
        <v>90.638297872340416</v>
      </c>
      <c r="I92" s="32">
        <f t="shared" si="28"/>
        <v>0.15272928232309368</v>
      </c>
      <c r="K92" s="34">
        <f t="shared" si="16"/>
        <v>13867.60061</v>
      </c>
      <c r="L92" s="34">
        <f t="shared" si="17"/>
        <v>14106.06331</v>
      </c>
      <c r="M92" s="34">
        <f t="shared" si="18"/>
        <v>238.46270000000004</v>
      </c>
      <c r="O92" s="36">
        <f t="shared" si="19"/>
        <v>20.526635720601238</v>
      </c>
      <c r="P92" s="36">
        <f t="shared" si="20"/>
        <v>23.565486348122867</v>
      </c>
      <c r="Q92" s="36">
        <f t="shared" si="22"/>
        <v>3.0388506275216294</v>
      </c>
      <c r="R92" s="5" t="s">
        <v>89</v>
      </c>
      <c r="S92" s="11">
        <v>72.796934865900383</v>
      </c>
      <c r="T92" s="15">
        <v>12107.93218</v>
      </c>
      <c r="U92" s="20">
        <v>22.208371604776275</v>
      </c>
      <c r="V92" s="52" t="s">
        <v>257</v>
      </c>
      <c r="X92" s="22">
        <f t="shared" si="23"/>
        <v>1.4157862487698907</v>
      </c>
      <c r="Y92" s="22" t="str">
        <f t="shared" si="24"/>
        <v>..</v>
      </c>
      <c r="Z92" s="22" t="e">
        <f t="shared" si="25"/>
        <v>#VALUE!</v>
      </c>
    </row>
    <row r="93" spans="1:26" s="22" customFormat="1" x14ac:dyDescent="0.3">
      <c r="A93" s="25">
        <v>92</v>
      </c>
      <c r="B93" s="27" t="s">
        <v>95</v>
      </c>
      <c r="C93" s="27" t="s">
        <v>190</v>
      </c>
      <c r="D93" s="27">
        <v>3.1917636268994701E-2</v>
      </c>
      <c r="E93" s="22" t="str">
        <f t="shared" si="21"/>
        <v>בית ג'ן + ראמה</v>
      </c>
      <c r="G93" s="32">
        <f t="shared" si="26"/>
        <v>95.833333333333343</v>
      </c>
      <c r="H93" s="32">
        <f t="shared" si="27"/>
        <v>75.912408759124077</v>
      </c>
      <c r="I93" s="32">
        <f t="shared" si="28"/>
        <v>19.920924574209266</v>
      </c>
      <c r="K93" s="34">
        <f t="shared" si="16"/>
        <v>7593.1285180000004</v>
      </c>
      <c r="L93" s="34">
        <f t="shared" si="17"/>
        <v>7972.823523</v>
      </c>
      <c r="M93" s="34">
        <f t="shared" si="18"/>
        <v>379.69500499999958</v>
      </c>
      <c r="O93" s="36">
        <f t="shared" si="19"/>
        <v>16.891178024300054</v>
      </c>
      <c r="P93" s="36">
        <f t="shared" si="20"/>
        <v>23.446088794926006</v>
      </c>
      <c r="Q93" s="36">
        <f t="shared" si="22"/>
        <v>6.554910770625952</v>
      </c>
      <c r="R93" s="5" t="s">
        <v>90</v>
      </c>
      <c r="S93" s="11">
        <v>71.428571428571431</v>
      </c>
      <c r="T93" s="15">
        <v>6057.0515779999996</v>
      </c>
      <c r="U93" s="20">
        <v>22.204472843450478</v>
      </c>
      <c r="V93" s="52" t="s">
        <v>257</v>
      </c>
      <c r="X93" s="22" t="str">
        <f t="shared" si="23"/>
        <v>..</v>
      </c>
      <c r="Y93" s="22" t="str">
        <f t="shared" si="24"/>
        <v>..</v>
      </c>
      <c r="Z93" s="22" t="e">
        <f t="shared" si="25"/>
        <v>#VALUE!</v>
      </c>
    </row>
    <row r="94" spans="1:26" s="22" customFormat="1" x14ac:dyDescent="0.3">
      <c r="A94" s="26">
        <v>93</v>
      </c>
      <c r="B94" s="27" t="s">
        <v>70</v>
      </c>
      <c r="C94" s="27" t="s">
        <v>188</v>
      </c>
      <c r="D94" s="27">
        <v>3.2059212768872428E-2</v>
      </c>
      <c r="E94" s="22" t="str">
        <f t="shared" si="21"/>
        <v>רחובות + קריית עקרון</v>
      </c>
      <c r="G94" s="32">
        <f t="shared" si="26"/>
        <v>78.717026378896875</v>
      </c>
      <c r="H94" s="32">
        <f t="shared" si="27"/>
        <v>77.931034482758619</v>
      </c>
      <c r="I94" s="32">
        <f t="shared" si="28"/>
        <v>0.78599189613825615</v>
      </c>
      <c r="K94" s="34">
        <f t="shared" si="16"/>
        <v>11348.202600000001</v>
      </c>
      <c r="L94" s="34">
        <f t="shared" si="17"/>
        <v>8869.9909320000006</v>
      </c>
      <c r="M94" s="34">
        <f t="shared" si="18"/>
        <v>2478.2116679999999</v>
      </c>
      <c r="O94" s="36">
        <f t="shared" si="19"/>
        <v>21.996260533258202</v>
      </c>
      <c r="P94" s="36">
        <f t="shared" si="20"/>
        <v>25.412844036697248</v>
      </c>
      <c r="Q94" s="36">
        <f t="shared" si="22"/>
        <v>3.4165835034390462</v>
      </c>
      <c r="R94" s="5" t="s">
        <v>91</v>
      </c>
      <c r="S94" s="11">
        <v>94.73684210526315</v>
      </c>
      <c r="T94" s="15">
        <v>5807.5727870000001</v>
      </c>
      <c r="U94" s="20">
        <v>18.956994562530895</v>
      </c>
      <c r="V94" s="52" t="s">
        <v>257</v>
      </c>
      <c r="X94" s="22">
        <f t="shared" si="23"/>
        <v>2.246493089704436</v>
      </c>
      <c r="Y94" s="22" t="str">
        <f t="shared" si="24"/>
        <v>..</v>
      </c>
      <c r="Z94" s="22" t="e">
        <f t="shared" si="25"/>
        <v>#VALUE!</v>
      </c>
    </row>
    <row r="95" spans="1:26" s="22" customFormat="1" x14ac:dyDescent="0.3">
      <c r="A95" s="26">
        <v>94</v>
      </c>
      <c r="B95" s="27" t="s">
        <v>29</v>
      </c>
      <c r="C95" s="27" t="s">
        <v>87</v>
      </c>
      <c r="D95" s="27">
        <v>3.244084969602376E-2</v>
      </c>
      <c r="E95" s="22" t="str">
        <f t="shared" si="21"/>
        <v>טמרה + אעבלין</v>
      </c>
      <c r="G95" s="32">
        <f t="shared" si="26"/>
        <v>61.189801699716718</v>
      </c>
      <c r="H95" s="32">
        <f t="shared" si="27"/>
        <v>70.564516129032256</v>
      </c>
      <c r="I95" s="32">
        <f t="shared" si="28"/>
        <v>9.3747144293155387</v>
      </c>
      <c r="K95" s="34">
        <f t="shared" si="16"/>
        <v>6122.4708330000003</v>
      </c>
      <c r="L95" s="34">
        <f t="shared" si="17"/>
        <v>6617.7557909999996</v>
      </c>
      <c r="M95" s="34">
        <f t="shared" si="18"/>
        <v>495.28495799999928</v>
      </c>
      <c r="O95" s="36">
        <f t="shared" si="19"/>
        <v>21.145220771454202</v>
      </c>
      <c r="P95" s="36">
        <f t="shared" si="20"/>
        <v>22.763306908267271</v>
      </c>
      <c r="Q95" s="36">
        <f t="shared" si="22"/>
        <v>1.6180861368130692</v>
      </c>
      <c r="R95" s="5" t="s">
        <v>92</v>
      </c>
      <c r="S95" s="11">
        <v>45.32710280373832</v>
      </c>
      <c r="T95" s="15">
        <v>6455.201607</v>
      </c>
      <c r="U95" s="20">
        <v>20.323707927165717</v>
      </c>
      <c r="V95" s="52" t="s">
        <v>257</v>
      </c>
      <c r="X95" s="22" t="str">
        <f t="shared" si="23"/>
        <v>..</v>
      </c>
      <c r="Y95" s="22" t="str">
        <f t="shared" si="24"/>
        <v>..</v>
      </c>
      <c r="Z95" s="22" t="e">
        <f t="shared" si="25"/>
        <v>#VALUE!</v>
      </c>
    </row>
    <row r="96" spans="1:26" s="22" customFormat="1" x14ac:dyDescent="0.3">
      <c r="A96" s="25">
        <v>95</v>
      </c>
      <c r="B96" s="27" t="s">
        <v>100</v>
      </c>
      <c r="C96" s="27" t="s">
        <v>186</v>
      </c>
      <c r="D96" s="27">
        <v>3.2619142309386492E-2</v>
      </c>
      <c r="E96" s="22" t="str">
        <f t="shared" si="21"/>
        <v>בסמת טבעון + קריית טבעון</v>
      </c>
      <c r="G96" s="32">
        <f t="shared" si="26"/>
        <v>62.804878048780488</v>
      </c>
      <c r="H96" s="32">
        <f t="shared" si="27"/>
        <v>84.140969162995589</v>
      </c>
      <c r="I96" s="32">
        <f t="shared" si="28"/>
        <v>21.336091114215101</v>
      </c>
      <c r="K96" s="34">
        <f t="shared" si="16"/>
        <v>6491.0754720000004</v>
      </c>
      <c r="L96" s="34">
        <f t="shared" si="17"/>
        <v>12598.103349999999</v>
      </c>
      <c r="M96" s="34">
        <f t="shared" si="18"/>
        <v>6107.027877999999</v>
      </c>
      <c r="O96" s="36">
        <f t="shared" si="19"/>
        <v>25.421530479896237</v>
      </c>
      <c r="P96" s="36">
        <f t="shared" si="20"/>
        <v>17.175231090348873</v>
      </c>
      <c r="Q96" s="36">
        <f t="shared" si="22"/>
        <v>8.2462993895473637</v>
      </c>
      <c r="R96" s="5" t="s">
        <v>93</v>
      </c>
      <c r="S96" s="11">
        <v>85.074626865671647</v>
      </c>
      <c r="T96" s="15">
        <v>7988.3160809999999</v>
      </c>
      <c r="U96" s="20">
        <v>22.671755725190838</v>
      </c>
      <c r="V96" s="52" t="s">
        <v>257</v>
      </c>
      <c r="X96" s="22" t="str">
        <f t="shared" si="23"/>
        <v>..</v>
      </c>
      <c r="Y96" s="22" t="str">
        <f t="shared" si="24"/>
        <v>..</v>
      </c>
      <c r="Z96" s="22" t="e">
        <f t="shared" si="25"/>
        <v>#VALUE!</v>
      </c>
    </row>
    <row r="97" spans="1:26" s="22" customFormat="1" x14ac:dyDescent="0.3">
      <c r="A97" s="26">
        <v>96</v>
      </c>
      <c r="B97" s="27" t="s">
        <v>21</v>
      </c>
      <c r="C97" s="27" t="s">
        <v>145</v>
      </c>
      <c r="D97" s="27">
        <v>3.2787645554385958E-2</v>
      </c>
      <c r="E97" s="22" t="str">
        <f t="shared" si="21"/>
        <v>הרצלייה + כפר שמריהו</v>
      </c>
      <c r="G97" s="32"/>
      <c r="H97" s="32"/>
      <c r="I97" s="32">
        <v>0</v>
      </c>
      <c r="K97" s="34">
        <f t="shared" si="16"/>
        <v>12760.046319999999</v>
      </c>
      <c r="L97" s="34">
        <f t="shared" si="17"/>
        <v>16403.419382877011</v>
      </c>
      <c r="M97" s="34">
        <f t="shared" si="18"/>
        <v>3643.3730628770118</v>
      </c>
      <c r="O97" s="36">
        <f t="shared" si="19"/>
        <v>21.437288855086052</v>
      </c>
      <c r="P97" s="36">
        <f t="shared" si="20"/>
        <v>12.085769980506821</v>
      </c>
      <c r="Q97" s="36">
        <f t="shared" si="22"/>
        <v>9.3515188745792308</v>
      </c>
      <c r="R97" s="5" t="s">
        <v>94</v>
      </c>
      <c r="S97" s="11">
        <v>86.538461538461547</v>
      </c>
      <c r="T97" s="15">
        <v>11357.3851</v>
      </c>
      <c r="U97" s="20">
        <v>23.416067929457871</v>
      </c>
      <c r="V97" s="52" t="s">
        <v>257</v>
      </c>
      <c r="X97" s="22">
        <f t="shared" si="23"/>
        <v>1.5474265320916745</v>
      </c>
      <c r="Y97" s="22" t="str">
        <f t="shared" si="24"/>
        <v>..</v>
      </c>
      <c r="Z97" s="22" t="e">
        <f t="shared" si="25"/>
        <v>#VALUE!</v>
      </c>
    </row>
    <row r="98" spans="1:26" s="22" customFormat="1" x14ac:dyDescent="0.3">
      <c r="A98" s="26">
        <v>97</v>
      </c>
      <c r="B98" s="27" t="s">
        <v>82</v>
      </c>
      <c r="C98" s="27" t="s">
        <v>96</v>
      </c>
      <c r="D98" s="27">
        <v>3.294224867385067E-2</v>
      </c>
      <c r="E98" s="22" t="str">
        <f t="shared" si="21"/>
        <v>אזור + בית דגן</v>
      </c>
      <c r="G98" s="32">
        <f t="shared" ref="G98:G129" si="29">VLOOKUP(B98,$R:$S,2,FALSE)</f>
        <v>84.87394957983193</v>
      </c>
      <c r="H98" s="32">
        <f t="shared" ref="H98:H129" si="30">VLOOKUP(C98,$R:$S,2,FALSE)</f>
        <v>85.964912280701753</v>
      </c>
      <c r="I98" s="32">
        <f t="shared" ref="I98:I111" si="31">ABS(G98-H98)</f>
        <v>1.0909627008698237</v>
      </c>
      <c r="K98" s="34">
        <f t="shared" si="16"/>
        <v>10266.168019999999</v>
      </c>
      <c r="L98" s="34">
        <f t="shared" si="17"/>
        <v>10489.58771</v>
      </c>
      <c r="M98" s="34">
        <f t="shared" si="18"/>
        <v>223.41969000000063</v>
      </c>
      <c r="O98" s="36">
        <f t="shared" si="19"/>
        <v>25.794007972225796</v>
      </c>
      <c r="P98" s="36">
        <f t="shared" si="20"/>
        <v>24.769372693726936</v>
      </c>
      <c r="Q98" s="36">
        <f t="shared" si="22"/>
        <v>1.0246352784988595</v>
      </c>
      <c r="R98" s="5" t="s">
        <v>95</v>
      </c>
      <c r="S98" s="11">
        <v>95.833333333333343</v>
      </c>
      <c r="T98" s="15">
        <v>7593.1285180000004</v>
      </c>
      <c r="U98" s="20">
        <v>16.891178024300054</v>
      </c>
      <c r="V98" s="52" t="s">
        <v>257</v>
      </c>
      <c r="X98" s="22" t="str">
        <f t="shared" si="23"/>
        <v>..</v>
      </c>
      <c r="Y98" s="22" t="str">
        <f t="shared" si="24"/>
        <v>..</v>
      </c>
      <c r="Z98" s="22" t="e">
        <f t="shared" si="25"/>
        <v>#VALUE!</v>
      </c>
    </row>
    <row r="99" spans="1:26" s="22" customFormat="1" x14ac:dyDescent="0.3">
      <c r="A99" s="25">
        <v>98</v>
      </c>
      <c r="B99" s="27" t="s">
        <v>199</v>
      </c>
      <c r="C99" s="27" t="s">
        <v>241</v>
      </c>
      <c r="D99" s="27">
        <v>3.304685544692372E-2</v>
      </c>
      <c r="E99" s="22" t="str">
        <f t="shared" si="21"/>
        <v>שעב + משגב</v>
      </c>
      <c r="G99" s="32">
        <f t="shared" si="29"/>
        <v>78.048780487804876</v>
      </c>
      <c r="H99" s="32">
        <f t="shared" si="30"/>
        <v>82.014388489208628</v>
      </c>
      <c r="I99" s="32">
        <f t="shared" si="31"/>
        <v>3.9656080014037514</v>
      </c>
      <c r="K99" s="34">
        <f t="shared" si="16"/>
        <v>6097.5050840000004</v>
      </c>
      <c r="L99" s="34">
        <f t="shared" si="17"/>
        <v>11864.40598</v>
      </c>
      <c r="M99" s="34">
        <f t="shared" si="18"/>
        <v>5766.9008959999992</v>
      </c>
      <c r="O99" s="36">
        <f t="shared" si="19"/>
        <v>19.557021677662583</v>
      </c>
      <c r="P99" s="36">
        <f t="shared" si="20"/>
        <v>18.913957482086811</v>
      </c>
      <c r="Q99" s="36">
        <f t="shared" si="22"/>
        <v>0.64306419557577144</v>
      </c>
      <c r="R99" s="5" t="s">
        <v>96</v>
      </c>
      <c r="S99" s="11">
        <v>85.964912280701753</v>
      </c>
      <c r="T99" s="15">
        <v>10489.58771</v>
      </c>
      <c r="U99" s="20">
        <v>24.769372693726936</v>
      </c>
      <c r="V99" s="52" t="s">
        <v>257</v>
      </c>
      <c r="X99" s="22" t="str">
        <f t="shared" si="23"/>
        <v>..</v>
      </c>
      <c r="Y99" s="22" t="str">
        <f t="shared" si="24"/>
        <v>..</v>
      </c>
      <c r="Z99" s="22" t="e">
        <f t="shared" si="25"/>
        <v>#VALUE!</v>
      </c>
    </row>
    <row r="100" spans="1:26" s="22" customFormat="1" x14ac:dyDescent="0.3">
      <c r="A100" s="25">
        <v>99</v>
      </c>
      <c r="B100" s="27" t="s">
        <v>96</v>
      </c>
      <c r="C100" s="27" t="s">
        <v>250</v>
      </c>
      <c r="D100" s="27">
        <v>3.3263187717661249E-2</v>
      </c>
      <c r="E100" s="22" t="str">
        <f t="shared" si="21"/>
        <v>בית דגן + שדות דן</v>
      </c>
      <c r="G100" s="32">
        <f t="shared" si="29"/>
        <v>85.964912280701753</v>
      </c>
      <c r="H100" s="32">
        <f t="shared" si="30"/>
        <v>60.74074074074074</v>
      </c>
      <c r="I100" s="32">
        <f t="shared" si="31"/>
        <v>25.224171539961013</v>
      </c>
      <c r="K100" s="34">
        <f t="shared" si="16"/>
        <v>10489.58771</v>
      </c>
      <c r="L100" s="34">
        <f t="shared" si="17"/>
        <v>10262.43881</v>
      </c>
      <c r="M100" s="34">
        <f t="shared" si="18"/>
        <v>227.14890000000014</v>
      </c>
      <c r="O100" s="36">
        <f t="shared" si="19"/>
        <v>24.769372693726936</v>
      </c>
      <c r="P100" s="36">
        <f t="shared" si="20"/>
        <v>21.977445580907425</v>
      </c>
      <c r="Q100" s="36">
        <f t="shared" si="22"/>
        <v>2.7919271128195113</v>
      </c>
      <c r="R100" s="5" t="s">
        <v>97</v>
      </c>
      <c r="S100" s="11">
        <v>78.723404255319153</v>
      </c>
      <c r="T100" s="15">
        <v>8419.1825439999993</v>
      </c>
      <c r="U100" s="20">
        <v>25.956284153005466</v>
      </c>
      <c r="V100" s="52" t="s">
        <v>257</v>
      </c>
      <c r="X100" s="22" t="str">
        <f t="shared" si="23"/>
        <v>..</v>
      </c>
      <c r="Y100" s="22" t="str">
        <f t="shared" si="24"/>
        <v>..</v>
      </c>
      <c r="Z100" s="22" t="e">
        <f t="shared" si="25"/>
        <v>#VALUE!</v>
      </c>
    </row>
    <row r="101" spans="1:26" s="22" customFormat="1" x14ac:dyDescent="0.3">
      <c r="A101" s="26">
        <v>100</v>
      </c>
      <c r="B101" s="27" t="s">
        <v>99</v>
      </c>
      <c r="C101" s="27" t="s">
        <v>175</v>
      </c>
      <c r="D101" s="27">
        <v>3.3601290644863772E-2</v>
      </c>
      <c r="E101" s="22" t="str">
        <f t="shared" si="21"/>
        <v>בסמ"ה + ערערה</v>
      </c>
      <c r="G101" s="32">
        <f t="shared" si="29"/>
        <v>63.084112149532714</v>
      </c>
      <c r="H101" s="32">
        <f t="shared" si="30"/>
        <v>62.918660287081337</v>
      </c>
      <c r="I101" s="32">
        <f t="shared" si="31"/>
        <v>0.165451862451377</v>
      </c>
      <c r="K101" s="34">
        <f t="shared" si="16"/>
        <v>6175.7788840000003</v>
      </c>
      <c r="L101" s="34">
        <f t="shared" si="17"/>
        <v>6843.4142250000004</v>
      </c>
      <c r="M101" s="34">
        <f t="shared" si="18"/>
        <v>667.63534100000015</v>
      </c>
      <c r="O101" s="36">
        <f t="shared" si="19"/>
        <v>18.265649937932256</v>
      </c>
      <c r="P101" s="36">
        <f t="shared" si="20"/>
        <v>14.991206472036581</v>
      </c>
      <c r="Q101" s="36">
        <f t="shared" si="22"/>
        <v>3.2744434658956756</v>
      </c>
      <c r="R101" s="5" t="s">
        <v>98</v>
      </c>
      <c r="S101" s="11">
        <v>87.096774193548384</v>
      </c>
      <c r="T101" s="15">
        <v>13951.20621</v>
      </c>
      <c r="U101" s="20">
        <v>12.596921002359815</v>
      </c>
      <c r="V101" s="52" t="s">
        <v>257</v>
      </c>
      <c r="X101" s="22" t="str">
        <f t="shared" si="23"/>
        <v>..</v>
      </c>
      <c r="Y101" s="22" t="str">
        <f t="shared" si="24"/>
        <v>..</v>
      </c>
      <c r="Z101" s="22" t="e">
        <f t="shared" si="25"/>
        <v>#VALUE!</v>
      </c>
    </row>
    <row r="102" spans="1:26" s="22" customFormat="1" x14ac:dyDescent="0.3">
      <c r="A102" s="26">
        <v>101</v>
      </c>
      <c r="B102" s="27" t="s">
        <v>113</v>
      </c>
      <c r="C102" s="27" t="s">
        <v>171</v>
      </c>
      <c r="D102" s="27">
        <v>3.3761980999342613E-2</v>
      </c>
      <c r="E102" s="22" t="str">
        <f t="shared" si="21"/>
        <v>דבורייה + עין מאהל</v>
      </c>
      <c r="G102" s="32">
        <f t="shared" si="29"/>
        <v>64.473684210526315</v>
      </c>
      <c r="H102" s="32">
        <f t="shared" si="30"/>
        <v>48.170731707317074</v>
      </c>
      <c r="I102" s="32">
        <f t="shared" si="31"/>
        <v>16.302952503209241</v>
      </c>
      <c r="K102" s="34">
        <f t="shared" si="16"/>
        <v>7037.5590519999996</v>
      </c>
      <c r="L102" s="34">
        <f t="shared" si="17"/>
        <v>5646.3464960000001</v>
      </c>
      <c r="M102" s="34">
        <f t="shared" si="18"/>
        <v>1391.2125559999995</v>
      </c>
      <c r="O102" s="36">
        <f t="shared" si="19"/>
        <v>18.424522083058669</v>
      </c>
      <c r="P102" s="36">
        <f t="shared" si="20"/>
        <v>23.458205912334353</v>
      </c>
      <c r="Q102" s="36">
        <f t="shared" si="22"/>
        <v>5.0336838292756845</v>
      </c>
      <c r="R102" s="5" t="s">
        <v>99</v>
      </c>
      <c r="S102" s="11">
        <v>63.084112149532714</v>
      </c>
      <c r="T102" s="15">
        <v>6175.7788840000003</v>
      </c>
      <c r="U102" s="20">
        <v>18.265649937932256</v>
      </c>
      <c r="V102" s="52" t="s">
        <v>257</v>
      </c>
      <c r="X102" s="22" t="str">
        <f t="shared" si="23"/>
        <v>..</v>
      </c>
      <c r="Y102" s="22" t="str">
        <f t="shared" si="24"/>
        <v>..</v>
      </c>
      <c r="Z102" s="22" t="e">
        <f t="shared" si="25"/>
        <v>#VALUE!</v>
      </c>
    </row>
    <row r="103" spans="1:26" s="22" customFormat="1" x14ac:dyDescent="0.3">
      <c r="A103" s="25">
        <v>102</v>
      </c>
      <c r="B103" s="27" t="s">
        <v>100</v>
      </c>
      <c r="C103" s="27" t="s">
        <v>137</v>
      </c>
      <c r="D103" s="27">
        <v>3.3874863896405372E-2</v>
      </c>
      <c r="E103" s="22" t="str">
        <f t="shared" si="21"/>
        <v>בסמת טבעון + כעביה-טבאש-חג'אג'רה</v>
      </c>
      <c r="G103" s="32">
        <f t="shared" si="29"/>
        <v>62.804878048780488</v>
      </c>
      <c r="H103" s="32">
        <f t="shared" si="30"/>
        <v>63.02521008403361</v>
      </c>
      <c r="I103" s="32">
        <f t="shared" si="31"/>
        <v>0.22033203525312217</v>
      </c>
      <c r="K103" s="34">
        <f t="shared" si="16"/>
        <v>6491.0754720000004</v>
      </c>
      <c r="L103" s="34">
        <f t="shared" si="17"/>
        <v>6668.3656360000004</v>
      </c>
      <c r="M103" s="34">
        <f t="shared" si="18"/>
        <v>177.290164</v>
      </c>
      <c r="O103" s="36">
        <f t="shared" si="19"/>
        <v>25.421530479896237</v>
      </c>
      <c r="P103" s="36">
        <f t="shared" si="20"/>
        <v>24.280633688975108</v>
      </c>
      <c r="Q103" s="36">
        <f t="shared" si="22"/>
        <v>1.1408967909211292</v>
      </c>
      <c r="R103" s="5" t="s">
        <v>100</v>
      </c>
      <c r="S103" s="11">
        <v>62.804878048780488</v>
      </c>
      <c r="T103" s="15">
        <v>6491.0754720000004</v>
      </c>
      <c r="U103" s="20">
        <v>25.421530479896237</v>
      </c>
      <c r="V103" s="52" t="s">
        <v>257</v>
      </c>
      <c r="X103" s="22" t="str">
        <f t="shared" si="23"/>
        <v>..</v>
      </c>
      <c r="Y103" s="22" t="str">
        <f t="shared" si="24"/>
        <v>..</v>
      </c>
      <c r="Z103" s="22" t="e">
        <f t="shared" si="25"/>
        <v>#VALUE!</v>
      </c>
    </row>
    <row r="104" spans="1:26" s="22" customFormat="1" x14ac:dyDescent="0.3">
      <c r="A104" s="26">
        <v>103</v>
      </c>
      <c r="B104" s="27" t="s">
        <v>26</v>
      </c>
      <c r="C104" s="27" t="s">
        <v>58</v>
      </c>
      <c r="D104" s="27">
        <v>3.3937229483270763E-2</v>
      </c>
      <c r="E104" s="22" t="str">
        <f t="shared" si="21"/>
        <v>טייבה + קלנסווה</v>
      </c>
      <c r="G104" s="32">
        <f t="shared" si="29"/>
        <v>77.567886658795743</v>
      </c>
      <c r="H104" s="32">
        <f t="shared" si="30"/>
        <v>60.612244897959187</v>
      </c>
      <c r="I104" s="32">
        <f t="shared" si="31"/>
        <v>16.955641760836556</v>
      </c>
      <c r="K104" s="34">
        <f t="shared" si="16"/>
        <v>6533.4012300000004</v>
      </c>
      <c r="L104" s="34">
        <f t="shared" si="17"/>
        <v>6808.0021749999996</v>
      </c>
      <c r="M104" s="34">
        <f t="shared" si="18"/>
        <v>274.60094499999923</v>
      </c>
      <c r="O104" s="36">
        <f t="shared" si="19"/>
        <v>22.710401032841119</v>
      </c>
      <c r="P104" s="36">
        <f t="shared" si="20"/>
        <v>18.650762303499484</v>
      </c>
      <c r="Q104" s="36">
        <f t="shared" si="22"/>
        <v>4.0596387293416356</v>
      </c>
      <c r="R104" s="5" t="s">
        <v>101</v>
      </c>
      <c r="S104" s="11">
        <v>52.736318407960205</v>
      </c>
      <c r="T104" s="15">
        <v>5702.5373509999999</v>
      </c>
      <c r="U104" s="20">
        <v>22.174447174447174</v>
      </c>
      <c r="V104" s="52" t="s">
        <v>257</v>
      </c>
      <c r="X104" s="22" t="str">
        <f t="shared" si="23"/>
        <v>..</v>
      </c>
      <c r="Y104" s="22" t="str">
        <f t="shared" si="24"/>
        <v>..</v>
      </c>
      <c r="Z104" s="22" t="e">
        <f t="shared" si="25"/>
        <v>#VALUE!</v>
      </c>
    </row>
    <row r="105" spans="1:26" s="22" customFormat="1" x14ac:dyDescent="0.3">
      <c r="A105" s="26">
        <v>104</v>
      </c>
      <c r="B105" s="27" t="s">
        <v>165</v>
      </c>
      <c r="C105" s="27" t="s">
        <v>179</v>
      </c>
      <c r="D105" s="27">
        <v>3.4011669820809887E-2</v>
      </c>
      <c r="E105" s="22" t="str">
        <f t="shared" si="21"/>
        <v>סאג'ור + פקיעין (בוקייעה)</v>
      </c>
      <c r="G105" s="32">
        <f t="shared" si="29"/>
        <v>86.111111111111114</v>
      </c>
      <c r="H105" s="32">
        <f t="shared" si="30"/>
        <v>92.857142857142861</v>
      </c>
      <c r="I105" s="32">
        <f t="shared" si="31"/>
        <v>6.7460317460317469</v>
      </c>
      <c r="K105" s="34">
        <f t="shared" si="16"/>
        <v>7987.9513960000004</v>
      </c>
      <c r="L105" s="34">
        <f t="shared" si="17"/>
        <v>8086.8318250000002</v>
      </c>
      <c r="M105" s="34">
        <f t="shared" si="18"/>
        <v>98.880428999999822</v>
      </c>
      <c r="O105" s="36">
        <f t="shared" si="19"/>
        <v>20.326409495548962</v>
      </c>
      <c r="P105" s="36">
        <f t="shared" si="20"/>
        <v>17.442482611021937</v>
      </c>
      <c r="Q105" s="36">
        <f t="shared" si="22"/>
        <v>2.8839268845270247</v>
      </c>
      <c r="R105" s="5" t="s">
        <v>102</v>
      </c>
      <c r="S105" s="11">
        <v>44.656488549618324</v>
      </c>
      <c r="T105" s="15">
        <v>9420.6495689999992</v>
      </c>
      <c r="U105" s="20">
        <v>25.971655572256818</v>
      </c>
      <c r="V105" s="52" t="s">
        <v>257</v>
      </c>
      <c r="X105" s="22" t="str">
        <f t="shared" si="23"/>
        <v>..</v>
      </c>
      <c r="Y105" s="22" t="str">
        <f t="shared" si="24"/>
        <v>..</v>
      </c>
      <c r="Z105" s="22" t="e">
        <f t="shared" si="25"/>
        <v>#VALUE!</v>
      </c>
    </row>
    <row r="106" spans="1:26" s="22" customFormat="1" x14ac:dyDescent="0.3">
      <c r="A106" s="25">
        <v>105</v>
      </c>
      <c r="B106" s="27" t="s">
        <v>163</v>
      </c>
      <c r="C106" s="27" t="s">
        <v>171</v>
      </c>
      <c r="D106" s="27">
        <v>3.416024464198323E-2</v>
      </c>
      <c r="E106" s="22" t="str">
        <f t="shared" si="21"/>
        <v>משהד + עין מאהל</v>
      </c>
      <c r="G106" s="32">
        <f t="shared" si="29"/>
        <v>69.942196531791907</v>
      </c>
      <c r="H106" s="32">
        <f t="shared" si="30"/>
        <v>48.170731707317074</v>
      </c>
      <c r="I106" s="32">
        <f t="shared" si="31"/>
        <v>21.771464824474833</v>
      </c>
      <c r="K106" s="34">
        <f t="shared" si="16"/>
        <v>6007.3984680000003</v>
      </c>
      <c r="L106" s="34">
        <f t="shared" si="17"/>
        <v>5646.3464960000001</v>
      </c>
      <c r="M106" s="34">
        <f t="shared" si="18"/>
        <v>361.05197200000021</v>
      </c>
      <c r="O106" s="36">
        <f t="shared" si="19"/>
        <v>23.185953035752064</v>
      </c>
      <c r="P106" s="36">
        <f t="shared" si="20"/>
        <v>23.458205912334353</v>
      </c>
      <c r="Q106" s="36">
        <f t="shared" si="22"/>
        <v>0.27225287658228936</v>
      </c>
      <c r="R106" s="5" t="s">
        <v>103</v>
      </c>
      <c r="S106" s="11">
        <v>73.056994818652853</v>
      </c>
      <c r="T106" s="15">
        <v>6258.6460960000004</v>
      </c>
      <c r="U106" s="20">
        <v>24.458943348185869</v>
      </c>
      <c r="V106" s="52" t="s">
        <v>257</v>
      </c>
      <c r="X106" s="22" t="str">
        <f t="shared" si="23"/>
        <v>..</v>
      </c>
      <c r="Y106" s="22" t="str">
        <f t="shared" si="24"/>
        <v>..</v>
      </c>
      <c r="Z106" s="22" t="e">
        <f t="shared" si="25"/>
        <v>#VALUE!</v>
      </c>
    </row>
    <row r="107" spans="1:26" s="22" customFormat="1" x14ac:dyDescent="0.3">
      <c r="A107" s="25">
        <v>106</v>
      </c>
      <c r="B107" s="27" t="s">
        <v>139</v>
      </c>
      <c r="C107" s="27" t="s">
        <v>159</v>
      </c>
      <c r="D107" s="27">
        <v>3.4562384828016463E-2</v>
      </c>
      <c r="E107" s="22" t="str">
        <f t="shared" si="21"/>
        <v>כפר ורדים + מעיליא</v>
      </c>
      <c r="G107" s="32">
        <f t="shared" si="29"/>
        <v>88.118811881188122</v>
      </c>
      <c r="H107" s="32">
        <f t="shared" si="30"/>
        <v>82</v>
      </c>
      <c r="I107" s="32">
        <f t="shared" si="31"/>
        <v>6.1188118811881225</v>
      </c>
      <c r="K107" s="34">
        <f t="shared" si="16"/>
        <v>13490.72647</v>
      </c>
      <c r="L107" s="34">
        <f t="shared" si="17"/>
        <v>9671.4340630000006</v>
      </c>
      <c r="M107" s="34">
        <f t="shared" si="18"/>
        <v>3819.292406999999</v>
      </c>
      <c r="O107" s="36">
        <f t="shared" si="19"/>
        <v>19.666456891126494</v>
      </c>
      <c r="P107" s="36">
        <f t="shared" si="20"/>
        <v>20.762711864406779</v>
      </c>
      <c r="Q107" s="36">
        <f t="shared" si="22"/>
        <v>1.0962549732802849</v>
      </c>
      <c r="R107" s="5" t="s">
        <v>104</v>
      </c>
      <c r="S107" s="11">
        <v>91.536748329621375</v>
      </c>
      <c r="T107" s="15">
        <v>11726.316510000001</v>
      </c>
      <c r="U107" s="20">
        <v>19.226976927627685</v>
      </c>
      <c r="V107" s="52" t="s">
        <v>257</v>
      </c>
      <c r="X107" s="22" t="str">
        <f t="shared" si="23"/>
        <v>..</v>
      </c>
      <c r="Y107" s="22" t="str">
        <f t="shared" si="24"/>
        <v>..</v>
      </c>
      <c r="Z107" s="22" t="e">
        <f t="shared" si="25"/>
        <v>#VALUE!</v>
      </c>
    </row>
    <row r="108" spans="1:26" s="22" customFormat="1" x14ac:dyDescent="0.3">
      <c r="A108" s="26">
        <v>107</v>
      </c>
      <c r="B108" s="27" t="s">
        <v>100</v>
      </c>
      <c r="C108" s="27" t="s">
        <v>194</v>
      </c>
      <c r="D108" s="27">
        <v>3.4705840617971717E-2</v>
      </c>
      <c r="E108" s="22" t="str">
        <f t="shared" si="21"/>
        <v>בסמת טבעון + רמת ישי</v>
      </c>
      <c r="G108" s="32">
        <f t="shared" si="29"/>
        <v>62.804878048780488</v>
      </c>
      <c r="H108" s="32">
        <f t="shared" si="30"/>
        <v>86.842105263157904</v>
      </c>
      <c r="I108" s="32">
        <f t="shared" si="31"/>
        <v>24.037227214377417</v>
      </c>
      <c r="K108" s="34">
        <f t="shared" si="16"/>
        <v>6491.0754720000004</v>
      </c>
      <c r="L108" s="34">
        <f t="shared" si="17"/>
        <v>13145.61426</v>
      </c>
      <c r="M108" s="34">
        <f t="shared" si="18"/>
        <v>6654.5387879999998</v>
      </c>
      <c r="O108" s="36">
        <f t="shared" si="19"/>
        <v>25.421530479896237</v>
      </c>
      <c r="P108" s="36">
        <f t="shared" si="20"/>
        <v>20.656455142231948</v>
      </c>
      <c r="Q108" s="36">
        <f t="shared" si="22"/>
        <v>4.7650753376642889</v>
      </c>
      <c r="R108" s="5" t="s">
        <v>105</v>
      </c>
      <c r="S108" s="11">
        <v>86.554621848739501</v>
      </c>
      <c r="T108" s="15">
        <v>8365.4923199999994</v>
      </c>
      <c r="U108" s="20">
        <v>17.330436881486847</v>
      </c>
      <c r="V108" s="52" t="s">
        <v>257</v>
      </c>
      <c r="X108" s="22" t="str">
        <f t="shared" si="23"/>
        <v>..</v>
      </c>
      <c r="Y108" s="22" t="str">
        <f t="shared" si="24"/>
        <v>..</v>
      </c>
      <c r="Z108" s="22" t="e">
        <f t="shared" si="25"/>
        <v>#VALUE!</v>
      </c>
    </row>
    <row r="109" spans="1:26" s="22" customFormat="1" x14ac:dyDescent="0.3">
      <c r="A109" s="26">
        <v>108</v>
      </c>
      <c r="B109" s="27" t="s">
        <v>21</v>
      </c>
      <c r="C109" s="27" t="s">
        <v>74</v>
      </c>
      <c r="D109" s="27">
        <v>3.4793723931192899E-2</v>
      </c>
      <c r="E109" s="22" t="str">
        <f t="shared" si="21"/>
        <v>הרצלייה + רעננה</v>
      </c>
      <c r="G109" s="32">
        <f t="shared" si="29"/>
        <v>83.953033268101763</v>
      </c>
      <c r="H109" s="32">
        <f t="shared" si="30"/>
        <v>85.13513513513513</v>
      </c>
      <c r="I109" s="32">
        <f t="shared" si="31"/>
        <v>1.1821018670333672</v>
      </c>
      <c r="K109" s="34">
        <f t="shared" si="16"/>
        <v>12760.046319999999</v>
      </c>
      <c r="L109" s="34">
        <f t="shared" si="17"/>
        <v>12925.757600000001</v>
      </c>
      <c r="M109" s="34">
        <f t="shared" si="18"/>
        <v>165.71128000000135</v>
      </c>
      <c r="O109" s="36">
        <f t="shared" si="19"/>
        <v>21.437288855086052</v>
      </c>
      <c r="P109" s="36">
        <f t="shared" si="20"/>
        <v>20.342566122949044</v>
      </c>
      <c r="Q109" s="36">
        <f t="shared" si="22"/>
        <v>1.0947227321370079</v>
      </c>
      <c r="R109" s="5" t="s">
        <v>106</v>
      </c>
      <c r="S109" s="11">
        <v>65</v>
      </c>
      <c r="T109" s="15">
        <v>5829.9622479999998</v>
      </c>
      <c r="U109" s="20">
        <v>18.692265893859808</v>
      </c>
      <c r="V109" s="52" t="s">
        <v>257</v>
      </c>
      <c r="X109" s="22">
        <f t="shared" si="23"/>
        <v>1.5474265320916745</v>
      </c>
      <c r="Y109" s="22">
        <f t="shared" si="24"/>
        <v>1.0438140967093761</v>
      </c>
      <c r="Z109" s="22">
        <f t="shared" si="25"/>
        <v>0.50361243538229838</v>
      </c>
    </row>
    <row r="110" spans="1:26" s="22" customFormat="1" x14ac:dyDescent="0.3">
      <c r="A110" s="25">
        <v>109</v>
      </c>
      <c r="B110" s="27" t="s">
        <v>31</v>
      </c>
      <c r="C110" s="27" t="s">
        <v>108</v>
      </c>
      <c r="D110" s="27">
        <v>3.4856527008292663E-2</v>
      </c>
      <c r="E110" s="22" t="str">
        <f t="shared" si="21"/>
        <v>יהוד-מונוסון + גני תקווה</v>
      </c>
      <c r="G110" s="32">
        <f t="shared" si="29"/>
        <v>85.238095238095241</v>
      </c>
      <c r="H110" s="32">
        <f t="shared" si="30"/>
        <v>86.241610738255034</v>
      </c>
      <c r="I110" s="32">
        <f t="shared" si="31"/>
        <v>1.0035155001597929</v>
      </c>
      <c r="K110" s="34">
        <f t="shared" si="16"/>
        <v>11837.49092</v>
      </c>
      <c r="L110" s="34">
        <f t="shared" si="17"/>
        <v>14415.25726</v>
      </c>
      <c r="M110" s="34">
        <f t="shared" si="18"/>
        <v>2577.7663400000001</v>
      </c>
      <c r="O110" s="36">
        <f t="shared" si="19"/>
        <v>25.665702308555232</v>
      </c>
      <c r="P110" s="36">
        <f t="shared" si="20"/>
        <v>20.330948121645793</v>
      </c>
      <c r="Q110" s="36">
        <f t="shared" si="22"/>
        <v>5.3347541869094393</v>
      </c>
      <c r="R110" s="5" t="s">
        <v>107</v>
      </c>
      <c r="S110" s="11">
        <v>84.288747346072185</v>
      </c>
      <c r="T110" s="15">
        <v>11358.81889</v>
      </c>
      <c r="U110" s="20">
        <v>22.365222365222365</v>
      </c>
      <c r="V110" s="52" t="s">
        <v>257</v>
      </c>
      <c r="X110" s="22" t="str">
        <f t="shared" si="23"/>
        <v>..</v>
      </c>
      <c r="Y110" s="22" t="str">
        <f t="shared" si="24"/>
        <v>..</v>
      </c>
      <c r="Z110" s="22" t="e">
        <f t="shared" si="25"/>
        <v>#VALUE!</v>
      </c>
    </row>
    <row r="111" spans="1:26" s="22" customFormat="1" x14ac:dyDescent="0.3">
      <c r="A111" s="26">
        <v>110</v>
      </c>
      <c r="B111" s="27" t="s">
        <v>116</v>
      </c>
      <c r="C111" s="27" t="s">
        <v>149</v>
      </c>
      <c r="D111" s="27">
        <v>3.4859015505318121E-2</v>
      </c>
      <c r="E111" s="22" t="str">
        <f t="shared" si="21"/>
        <v>הר אדר + מבשרת ציון</v>
      </c>
      <c r="G111" s="32">
        <f t="shared" si="29"/>
        <v>90.526315789473685</v>
      </c>
      <c r="H111" s="32">
        <f t="shared" si="30"/>
        <v>83.800623052959494</v>
      </c>
      <c r="I111" s="32">
        <f t="shared" si="31"/>
        <v>6.7256927365141905</v>
      </c>
      <c r="K111" s="34">
        <f t="shared" si="16"/>
        <v>13956.897070000001</v>
      </c>
      <c r="L111" s="34">
        <f t="shared" si="17"/>
        <v>12147.887790000001</v>
      </c>
      <c r="M111" s="34">
        <f t="shared" si="18"/>
        <v>1809.0092800000002</v>
      </c>
      <c r="O111" s="36">
        <f t="shared" si="19"/>
        <v>19.392624728850326</v>
      </c>
      <c r="P111" s="36">
        <f t="shared" si="20"/>
        <v>21.821343186263856</v>
      </c>
      <c r="Q111" s="36">
        <f t="shared" si="22"/>
        <v>2.428718457413531</v>
      </c>
      <c r="R111" s="5" t="s">
        <v>108</v>
      </c>
      <c r="S111" s="11">
        <v>86.241610738255034</v>
      </c>
      <c r="T111" s="15">
        <v>14415.25726</v>
      </c>
      <c r="U111" s="20">
        <v>20.330948121645793</v>
      </c>
      <c r="V111" s="52" t="s">
        <v>257</v>
      </c>
      <c r="X111" s="22" t="str">
        <f t="shared" si="23"/>
        <v>..</v>
      </c>
      <c r="Y111" s="22" t="str">
        <f t="shared" si="24"/>
        <v>..</v>
      </c>
      <c r="Z111" s="22" t="e">
        <f t="shared" si="25"/>
        <v>#VALUE!</v>
      </c>
    </row>
    <row r="112" spans="1:26" s="22" customFormat="1" x14ac:dyDescent="0.3">
      <c r="A112" s="26">
        <v>111</v>
      </c>
      <c r="B112" s="27" t="s">
        <v>128</v>
      </c>
      <c r="C112" s="27" t="s">
        <v>231</v>
      </c>
      <c r="D112" s="27">
        <v>3.5058496789364638E-2</v>
      </c>
      <c r="E112" s="22" t="str">
        <f t="shared" si="21"/>
        <v>יסוד המעלה + מבואות החרמון</v>
      </c>
      <c r="G112" s="32" t="str">
        <f t="shared" si="29"/>
        <v>..</v>
      </c>
      <c r="H112" s="32">
        <f t="shared" si="30"/>
        <v>67.64705882352942</v>
      </c>
      <c r="I112" s="32">
        <v>0</v>
      </c>
      <c r="K112" s="34">
        <f t="shared" si="16"/>
        <v>10452.655343007915</v>
      </c>
      <c r="L112" s="34">
        <f t="shared" si="17"/>
        <v>9865.4654279999995</v>
      </c>
      <c r="M112" s="34">
        <f t="shared" si="18"/>
        <v>587.18991500791526</v>
      </c>
      <c r="O112" s="36">
        <f t="shared" si="19"/>
        <v>22.55859375</v>
      </c>
      <c r="P112" s="36">
        <f t="shared" si="20"/>
        <v>24.187401927818875</v>
      </c>
      <c r="Q112" s="36">
        <f t="shared" si="22"/>
        <v>1.6288081778188754</v>
      </c>
      <c r="R112" s="5" t="s">
        <v>109</v>
      </c>
      <c r="S112" s="11">
        <v>40.659340659340657</v>
      </c>
      <c r="T112" s="15">
        <v>5766.8423599999996</v>
      </c>
      <c r="U112" s="20">
        <v>26.309880239520961</v>
      </c>
      <c r="V112" s="52" t="s">
        <v>257</v>
      </c>
      <c r="X112" s="22" t="str">
        <f t="shared" si="23"/>
        <v>..</v>
      </c>
      <c r="Y112" s="22" t="str">
        <f t="shared" si="24"/>
        <v>..</v>
      </c>
      <c r="Z112" s="22" t="e">
        <f t="shared" si="25"/>
        <v>#VALUE!</v>
      </c>
    </row>
    <row r="113" spans="1:26" s="22" customFormat="1" x14ac:dyDescent="0.3">
      <c r="A113" s="25">
        <v>112</v>
      </c>
      <c r="B113" s="27" t="s">
        <v>90</v>
      </c>
      <c r="C113" s="27" t="s">
        <v>125</v>
      </c>
      <c r="D113" s="27">
        <v>3.5099785640366608E-2</v>
      </c>
      <c r="E113" s="22" t="str">
        <f t="shared" si="21"/>
        <v>בועיינה-נוג'ידאת + טורעאן</v>
      </c>
      <c r="G113" s="32">
        <f t="shared" si="29"/>
        <v>71.428571428571431</v>
      </c>
      <c r="H113" s="32">
        <f t="shared" si="30"/>
        <v>70.562770562770567</v>
      </c>
      <c r="I113" s="32">
        <f t="shared" ref="I113:I144" si="32">ABS(G113-H113)</f>
        <v>0.86580086580086402</v>
      </c>
      <c r="K113" s="34">
        <f t="shared" si="16"/>
        <v>6057.0515779999996</v>
      </c>
      <c r="L113" s="34">
        <f t="shared" si="17"/>
        <v>6393.0325240000002</v>
      </c>
      <c r="M113" s="34">
        <f t="shared" si="18"/>
        <v>335.98094600000059</v>
      </c>
      <c r="O113" s="36">
        <f t="shared" si="19"/>
        <v>22.204472843450478</v>
      </c>
      <c r="P113" s="36">
        <f t="shared" si="20"/>
        <v>24.89560304593466</v>
      </c>
      <c r="Q113" s="36">
        <f t="shared" si="22"/>
        <v>2.6911302024841817</v>
      </c>
      <c r="R113" s="5" t="s">
        <v>110</v>
      </c>
      <c r="S113" s="11">
        <v>82.692307692307693</v>
      </c>
      <c r="T113" s="15">
        <v>8899.8887410000007</v>
      </c>
      <c r="U113" s="20">
        <v>20.732984293193716</v>
      </c>
      <c r="V113" s="52" t="s">
        <v>257</v>
      </c>
      <c r="X113" s="22" t="str">
        <f t="shared" si="23"/>
        <v>..</v>
      </c>
      <c r="Y113" s="22" t="str">
        <f t="shared" si="24"/>
        <v>..</v>
      </c>
      <c r="Z113" s="22" t="e">
        <f t="shared" si="25"/>
        <v>#VALUE!</v>
      </c>
    </row>
    <row r="114" spans="1:26" s="22" customFormat="1" x14ac:dyDescent="0.3">
      <c r="A114" s="25">
        <v>113</v>
      </c>
      <c r="B114" s="27" t="s">
        <v>3</v>
      </c>
      <c r="C114" s="27" t="s">
        <v>108</v>
      </c>
      <c r="D114" s="27">
        <v>3.5110336156173483E-2</v>
      </c>
      <c r="E114" s="22" t="str">
        <f t="shared" si="21"/>
        <v>אור יהודה + גני תקווה</v>
      </c>
      <c r="G114" s="32">
        <f t="shared" si="29"/>
        <v>77.459016393442624</v>
      </c>
      <c r="H114" s="32">
        <f t="shared" si="30"/>
        <v>86.241610738255034</v>
      </c>
      <c r="I114" s="32">
        <f t="shared" si="32"/>
        <v>8.7825943448124093</v>
      </c>
      <c r="K114" s="34">
        <f t="shared" si="16"/>
        <v>8953.8760010000005</v>
      </c>
      <c r="L114" s="34">
        <f t="shared" si="17"/>
        <v>14415.25726</v>
      </c>
      <c r="M114" s="34">
        <f t="shared" si="18"/>
        <v>5461.3812589999998</v>
      </c>
      <c r="O114" s="36">
        <f t="shared" si="19"/>
        <v>27.461502566495565</v>
      </c>
      <c r="P114" s="36">
        <f t="shared" si="20"/>
        <v>20.330948121645793</v>
      </c>
      <c r="Q114" s="36">
        <f t="shared" si="22"/>
        <v>7.1305544448497713</v>
      </c>
      <c r="R114" s="5" t="s">
        <v>111</v>
      </c>
      <c r="S114" s="11">
        <v>78.714859437751002</v>
      </c>
      <c r="T114" s="15">
        <v>8069.1121059999996</v>
      </c>
      <c r="U114" s="20">
        <v>16.479977597311677</v>
      </c>
      <c r="V114" s="52" t="s">
        <v>257</v>
      </c>
      <c r="X114" s="22" t="str">
        <f t="shared" si="23"/>
        <v>..</v>
      </c>
      <c r="Y114" s="22" t="str">
        <f t="shared" si="24"/>
        <v>..</v>
      </c>
      <c r="Z114" s="22" t="e">
        <f t="shared" si="25"/>
        <v>#VALUE!</v>
      </c>
    </row>
    <row r="115" spans="1:26" s="22" customFormat="1" x14ac:dyDescent="0.3">
      <c r="A115" s="26">
        <v>114</v>
      </c>
      <c r="B115" s="27" t="s">
        <v>151</v>
      </c>
      <c r="C115" s="27" t="s">
        <v>199</v>
      </c>
      <c r="D115" s="27">
        <v>3.5324813375301772E-2</v>
      </c>
      <c r="E115" s="22" t="str">
        <f t="shared" si="21"/>
        <v>מג'ד אל-כרום + שעב</v>
      </c>
      <c r="G115" s="32">
        <f t="shared" si="29"/>
        <v>76.744186046511629</v>
      </c>
      <c r="H115" s="32">
        <f t="shared" si="30"/>
        <v>78.048780487804876</v>
      </c>
      <c r="I115" s="32">
        <f t="shared" si="32"/>
        <v>1.3045944412932471</v>
      </c>
      <c r="K115" s="34">
        <f t="shared" si="16"/>
        <v>6141.8639620000004</v>
      </c>
      <c r="L115" s="34">
        <f t="shared" si="17"/>
        <v>6097.5050840000004</v>
      </c>
      <c r="M115" s="34">
        <f t="shared" si="18"/>
        <v>44.358878000000004</v>
      </c>
      <c r="O115" s="36">
        <f t="shared" si="19"/>
        <v>25.04190412336574</v>
      </c>
      <c r="P115" s="36">
        <f t="shared" si="20"/>
        <v>19.557021677662583</v>
      </c>
      <c r="Q115" s="36">
        <f t="shared" si="22"/>
        <v>5.4848824457031569</v>
      </c>
      <c r="R115" s="5" t="s">
        <v>112</v>
      </c>
      <c r="S115" s="11">
        <v>86.872586872586879</v>
      </c>
      <c r="T115" s="15">
        <v>8106.2964309999998</v>
      </c>
      <c r="U115" s="20">
        <v>20.694259012016023</v>
      </c>
      <c r="V115" s="52" t="s">
        <v>257</v>
      </c>
      <c r="X115" s="22" t="str">
        <f t="shared" si="23"/>
        <v>..</v>
      </c>
      <c r="Y115" s="22" t="str">
        <f t="shared" si="24"/>
        <v>..</v>
      </c>
      <c r="Z115" s="22" t="e">
        <f t="shared" si="25"/>
        <v>#VALUE!</v>
      </c>
    </row>
    <row r="116" spans="1:26" s="22" customFormat="1" x14ac:dyDescent="0.3">
      <c r="A116" s="26">
        <v>115</v>
      </c>
      <c r="B116" s="27" t="s">
        <v>110</v>
      </c>
      <c r="C116" s="27" t="s">
        <v>239</v>
      </c>
      <c r="D116" s="27">
        <v>3.5339131834264091E-2</v>
      </c>
      <c r="E116" s="22" t="str">
        <f t="shared" si="21"/>
        <v>ג'ש (גוש חלב) + מרום הגליל</v>
      </c>
      <c r="G116" s="32">
        <f t="shared" si="29"/>
        <v>82.692307692307693</v>
      </c>
      <c r="H116" s="32">
        <f t="shared" si="30"/>
        <v>72.900763358778633</v>
      </c>
      <c r="I116" s="32">
        <f t="shared" si="32"/>
        <v>9.7915443335290604</v>
      </c>
      <c r="K116" s="34">
        <f t="shared" si="16"/>
        <v>8899.8887410000007</v>
      </c>
      <c r="L116" s="34">
        <f t="shared" si="17"/>
        <v>8510.8898370000006</v>
      </c>
      <c r="M116" s="34">
        <f t="shared" si="18"/>
        <v>388.99890400000004</v>
      </c>
      <c r="O116" s="36">
        <f t="shared" si="19"/>
        <v>20.732984293193716</v>
      </c>
      <c r="P116" s="36">
        <f t="shared" si="20"/>
        <v>19.42421483841602</v>
      </c>
      <c r="Q116" s="36">
        <f t="shared" si="22"/>
        <v>1.3087694547776962</v>
      </c>
      <c r="R116" s="5" t="s">
        <v>113</v>
      </c>
      <c r="S116" s="11">
        <v>64.473684210526315</v>
      </c>
      <c r="T116" s="15">
        <v>7037.5590519999996</v>
      </c>
      <c r="U116" s="20">
        <v>18.424522083058669</v>
      </c>
      <c r="V116" s="52" t="s">
        <v>257</v>
      </c>
      <c r="X116" s="22" t="str">
        <f t="shared" si="23"/>
        <v>..</v>
      </c>
      <c r="Y116" s="22" t="str">
        <f t="shared" si="24"/>
        <v>..</v>
      </c>
      <c r="Z116" s="22" t="e">
        <f t="shared" si="25"/>
        <v>#VALUE!</v>
      </c>
    </row>
    <row r="117" spans="1:26" s="22" customFormat="1" x14ac:dyDescent="0.3">
      <c r="A117" s="25">
        <v>116</v>
      </c>
      <c r="B117" s="27" t="s">
        <v>4</v>
      </c>
      <c r="C117" s="27" t="s">
        <v>98</v>
      </c>
      <c r="D117" s="27">
        <v>3.542348900093923E-2</v>
      </c>
      <c r="E117" s="22" t="str">
        <f t="shared" si="21"/>
        <v>אור עקיבא + בנימינה-גבעת עדה</v>
      </c>
      <c r="G117" s="32">
        <f t="shared" si="29"/>
        <v>86.554621848739501</v>
      </c>
      <c r="H117" s="32">
        <f t="shared" si="30"/>
        <v>87.096774193548384</v>
      </c>
      <c r="I117" s="32">
        <f t="shared" si="32"/>
        <v>0.54215234480888341</v>
      </c>
      <c r="K117" s="34">
        <f t="shared" si="16"/>
        <v>8315.8263669999997</v>
      </c>
      <c r="L117" s="34">
        <f t="shared" si="17"/>
        <v>13951.20621</v>
      </c>
      <c r="M117" s="34">
        <f t="shared" si="18"/>
        <v>5635.3798430000006</v>
      </c>
      <c r="O117" s="36">
        <f t="shared" si="19"/>
        <v>27.905327541884585</v>
      </c>
      <c r="P117" s="36">
        <f t="shared" si="20"/>
        <v>12.596921002359815</v>
      </c>
      <c r="Q117" s="36">
        <f t="shared" si="22"/>
        <v>15.308406539524769</v>
      </c>
      <c r="R117" s="5" t="s">
        <v>114</v>
      </c>
      <c r="S117" s="11">
        <v>63.6</v>
      </c>
      <c r="T117" s="15">
        <v>7697.7458139999999</v>
      </c>
      <c r="U117" s="20">
        <v>17.583182514269804</v>
      </c>
      <c r="V117" s="52" t="s">
        <v>257</v>
      </c>
      <c r="X117" s="22" t="str">
        <f t="shared" si="23"/>
        <v>..</v>
      </c>
      <c r="Y117" s="22" t="str">
        <f t="shared" si="24"/>
        <v>..</v>
      </c>
      <c r="Z117" s="22" t="e">
        <f t="shared" si="25"/>
        <v>#VALUE!</v>
      </c>
    </row>
    <row r="118" spans="1:26" s="22" customFormat="1" x14ac:dyDescent="0.3">
      <c r="A118" s="26">
        <v>117</v>
      </c>
      <c r="B118" s="27" t="s">
        <v>71</v>
      </c>
      <c r="C118" s="27" t="s">
        <v>89</v>
      </c>
      <c r="D118" s="27">
        <v>3.5939697898007557E-2</v>
      </c>
      <c r="E118" s="22" t="str">
        <f t="shared" si="21"/>
        <v>רמלה + באר יעקב</v>
      </c>
      <c r="G118" s="32">
        <f t="shared" si="29"/>
        <v>68.719452590420332</v>
      </c>
      <c r="H118" s="32">
        <f t="shared" si="30"/>
        <v>72.796934865900383</v>
      </c>
      <c r="I118" s="32">
        <f t="shared" si="32"/>
        <v>4.077482275480051</v>
      </c>
      <c r="K118" s="34">
        <f t="shared" si="16"/>
        <v>8094.1763019999999</v>
      </c>
      <c r="L118" s="34">
        <f t="shared" si="17"/>
        <v>12107.93218</v>
      </c>
      <c r="M118" s="34">
        <f t="shared" si="18"/>
        <v>4013.7558779999999</v>
      </c>
      <c r="O118" s="36">
        <f t="shared" si="19"/>
        <v>25.651211104262266</v>
      </c>
      <c r="P118" s="36">
        <f t="shared" si="20"/>
        <v>22.208371604776275</v>
      </c>
      <c r="Q118" s="36">
        <f t="shared" si="22"/>
        <v>3.4428394994859914</v>
      </c>
      <c r="R118" s="5" t="s">
        <v>115</v>
      </c>
      <c r="S118" s="11">
        <v>90.909090909090907</v>
      </c>
      <c r="T118" s="15">
        <v>6896.152427</v>
      </c>
      <c r="U118" s="20">
        <v>29.960031974420463</v>
      </c>
      <c r="V118" s="52" t="s">
        <v>257</v>
      </c>
      <c r="X118" s="22">
        <f t="shared" si="23"/>
        <v>6.8744137814518993</v>
      </c>
      <c r="Y118" s="22" t="str">
        <f t="shared" si="24"/>
        <v>..</v>
      </c>
      <c r="Z118" s="22" t="e">
        <f t="shared" si="25"/>
        <v>#VALUE!</v>
      </c>
    </row>
    <row r="119" spans="1:26" s="22" customFormat="1" x14ac:dyDescent="0.3">
      <c r="A119" s="26">
        <v>118</v>
      </c>
      <c r="B119" s="27" t="s">
        <v>210</v>
      </c>
      <c r="C119" s="27" t="s">
        <v>223</v>
      </c>
      <c r="D119" s="27">
        <v>3.594870471394266E-2</v>
      </c>
      <c r="E119" s="22" t="str">
        <f t="shared" si="21"/>
        <v>גדרות + חבל יבנה</v>
      </c>
      <c r="G119" s="32">
        <f t="shared" si="29"/>
        <v>85.18518518518519</v>
      </c>
      <c r="H119" s="32">
        <f t="shared" si="30"/>
        <v>84.782608695652172</v>
      </c>
      <c r="I119" s="32">
        <f t="shared" si="32"/>
        <v>0.40257648953301839</v>
      </c>
      <c r="K119" s="34">
        <f t="shared" si="16"/>
        <v>14165.70055</v>
      </c>
      <c r="L119" s="34">
        <f t="shared" si="17"/>
        <v>10914.545050000001</v>
      </c>
      <c r="M119" s="34">
        <f t="shared" si="18"/>
        <v>3251.1554999999989</v>
      </c>
      <c r="O119" s="36">
        <f t="shared" si="19"/>
        <v>16.238112011271575</v>
      </c>
      <c r="P119" s="36">
        <f t="shared" si="20"/>
        <v>15.424716344679545</v>
      </c>
      <c r="Q119" s="36">
        <f t="shared" si="22"/>
        <v>0.81339566659202944</v>
      </c>
      <c r="R119" s="5" t="s">
        <v>116</v>
      </c>
      <c r="S119" s="11">
        <v>90.526315789473685</v>
      </c>
      <c r="T119" s="15">
        <v>13956.897070000001</v>
      </c>
      <c r="U119" s="20">
        <v>19.392624728850326</v>
      </c>
      <c r="V119" s="52" t="s">
        <v>257</v>
      </c>
      <c r="X119" s="22" t="str">
        <f t="shared" si="23"/>
        <v>..</v>
      </c>
      <c r="Y119" s="22" t="str">
        <f t="shared" si="24"/>
        <v>..</v>
      </c>
      <c r="Z119" s="22" t="e">
        <f t="shared" si="25"/>
        <v>#VALUE!</v>
      </c>
    </row>
    <row r="120" spans="1:26" s="22" customFormat="1" x14ac:dyDescent="0.3">
      <c r="A120" s="25">
        <v>119</v>
      </c>
      <c r="B120" s="27" t="s">
        <v>24</v>
      </c>
      <c r="C120" s="27" t="s">
        <v>28</v>
      </c>
      <c r="D120" s="27">
        <v>3.597364303889504E-2</v>
      </c>
      <c r="E120" s="22" t="str">
        <f t="shared" si="21"/>
        <v>חיפה + טירת כרמל</v>
      </c>
      <c r="G120" s="32">
        <f t="shared" si="29"/>
        <v>75.432756324900126</v>
      </c>
      <c r="H120" s="32">
        <f t="shared" si="30"/>
        <v>72.925764192139738</v>
      </c>
      <c r="I120" s="32">
        <f t="shared" si="32"/>
        <v>2.5069921327603879</v>
      </c>
      <c r="K120" s="34">
        <f t="shared" si="16"/>
        <v>10798.16101</v>
      </c>
      <c r="L120" s="34">
        <f t="shared" si="17"/>
        <v>9024.8402920000008</v>
      </c>
      <c r="M120" s="34">
        <f t="shared" si="18"/>
        <v>1773.320717999999</v>
      </c>
      <c r="O120" s="36">
        <f t="shared" si="19"/>
        <v>18.72002584300375</v>
      </c>
      <c r="P120" s="36">
        <f t="shared" si="20"/>
        <v>24.730734486832048</v>
      </c>
      <c r="Q120" s="36">
        <f t="shared" si="22"/>
        <v>6.0107086438282984</v>
      </c>
      <c r="R120" s="5" t="s">
        <v>117</v>
      </c>
      <c r="S120" s="11">
        <v>81.25</v>
      </c>
      <c r="T120" s="15">
        <v>13301.357819999999</v>
      </c>
      <c r="U120" s="20">
        <v>18.368124333384124</v>
      </c>
      <c r="V120" s="52" t="s">
        <v>257</v>
      </c>
      <c r="X120" s="22">
        <f t="shared" si="23"/>
        <v>2.7537701532249814</v>
      </c>
      <c r="Y120" s="22" t="str">
        <f t="shared" si="24"/>
        <v>..</v>
      </c>
      <c r="Z120" s="22" t="e">
        <f t="shared" si="25"/>
        <v>#VALUE!</v>
      </c>
    </row>
    <row r="121" spans="1:26" s="22" customFormat="1" x14ac:dyDescent="0.3">
      <c r="A121" s="25">
        <v>120</v>
      </c>
      <c r="B121" s="27" t="s">
        <v>171</v>
      </c>
      <c r="C121" s="27" t="s">
        <v>192</v>
      </c>
      <c r="D121" s="27">
        <v>3.5981479485983132E-2</v>
      </c>
      <c r="E121" s="22" t="str">
        <f t="shared" si="21"/>
        <v>עין מאהל + ריינה</v>
      </c>
      <c r="G121" s="32">
        <f t="shared" si="29"/>
        <v>48.170731707317074</v>
      </c>
      <c r="H121" s="32">
        <f t="shared" si="30"/>
        <v>58.249158249158249</v>
      </c>
      <c r="I121" s="32">
        <f t="shared" si="32"/>
        <v>10.078426541841175</v>
      </c>
      <c r="K121" s="34">
        <f t="shared" si="16"/>
        <v>5646.3464960000001</v>
      </c>
      <c r="L121" s="34">
        <f t="shared" si="17"/>
        <v>6323.5274630000004</v>
      </c>
      <c r="M121" s="34">
        <f t="shared" si="18"/>
        <v>677.18096700000024</v>
      </c>
      <c r="O121" s="36">
        <f t="shared" si="19"/>
        <v>23.458205912334353</v>
      </c>
      <c r="P121" s="36">
        <f t="shared" si="20"/>
        <v>19.205238607822032</v>
      </c>
      <c r="Q121" s="36">
        <f t="shared" si="22"/>
        <v>4.2529673045123211</v>
      </c>
      <c r="R121" s="5" t="s">
        <v>118</v>
      </c>
      <c r="S121" s="11">
        <v>78.378378378378372</v>
      </c>
      <c r="T121" s="15">
        <v>7133.9804450000001</v>
      </c>
      <c r="U121" s="20">
        <v>19.768586903003445</v>
      </c>
      <c r="V121" s="52" t="s">
        <v>257</v>
      </c>
      <c r="X121" s="22" t="str">
        <f t="shared" si="23"/>
        <v>..</v>
      </c>
      <c r="Y121" s="22" t="str">
        <f t="shared" si="24"/>
        <v>..</v>
      </c>
      <c r="Z121" s="22" t="e">
        <f t="shared" si="25"/>
        <v>#VALUE!</v>
      </c>
    </row>
    <row r="122" spans="1:26" s="22" customFormat="1" x14ac:dyDescent="0.3">
      <c r="A122" s="26">
        <v>121</v>
      </c>
      <c r="B122" s="27" t="s">
        <v>37</v>
      </c>
      <c r="C122" s="27" t="s">
        <v>151</v>
      </c>
      <c r="D122" s="27">
        <v>3.6181498172408982E-2</v>
      </c>
      <c r="E122" s="22" t="str">
        <f t="shared" si="21"/>
        <v>כרמיאל + מג'ד אל-כרום</v>
      </c>
      <c r="G122" s="32">
        <f t="shared" si="29"/>
        <v>82.709447415329777</v>
      </c>
      <c r="H122" s="32">
        <f t="shared" si="30"/>
        <v>76.744186046511629</v>
      </c>
      <c r="I122" s="32">
        <f t="shared" si="32"/>
        <v>5.9652613688181475</v>
      </c>
      <c r="K122" s="34">
        <f t="shared" si="16"/>
        <v>9448.6655150000006</v>
      </c>
      <c r="L122" s="34">
        <f t="shared" si="17"/>
        <v>6141.8639620000004</v>
      </c>
      <c r="M122" s="34">
        <f t="shared" si="18"/>
        <v>3306.8015530000002</v>
      </c>
      <c r="O122" s="36">
        <f t="shared" si="19"/>
        <v>22.699503627338679</v>
      </c>
      <c r="P122" s="36">
        <f t="shared" si="20"/>
        <v>25.04190412336574</v>
      </c>
      <c r="Q122" s="36">
        <f t="shared" si="22"/>
        <v>2.3424004960270608</v>
      </c>
      <c r="R122" s="5" t="s">
        <v>119</v>
      </c>
      <c r="S122" s="11">
        <v>61.93181818181818</v>
      </c>
      <c r="T122" s="15">
        <v>6512.9817380000004</v>
      </c>
      <c r="U122" s="20">
        <v>20.972375690607734</v>
      </c>
      <c r="V122" s="52" t="s">
        <v>257</v>
      </c>
      <c r="X122" s="22" t="str">
        <f t="shared" si="23"/>
        <v>..</v>
      </c>
      <c r="Y122" s="22" t="str">
        <f t="shared" si="24"/>
        <v>..</v>
      </c>
      <c r="Z122" s="22" t="e">
        <f t="shared" si="25"/>
        <v>#VALUE!</v>
      </c>
    </row>
    <row r="123" spans="1:26" s="22" customFormat="1" x14ac:dyDescent="0.3">
      <c r="A123" s="26">
        <v>122</v>
      </c>
      <c r="B123" s="27" t="s">
        <v>79</v>
      </c>
      <c r="C123" s="27" t="s">
        <v>103</v>
      </c>
      <c r="D123" s="27">
        <v>3.6340345237766622E-2</v>
      </c>
      <c r="E123" s="22" t="str">
        <f t="shared" si="21"/>
        <v>אבו סנאן + ג'דיידה-מכר</v>
      </c>
      <c r="G123" s="32">
        <f t="shared" si="29"/>
        <v>68.544600938967136</v>
      </c>
      <c r="H123" s="32">
        <f t="shared" si="30"/>
        <v>73.056994818652853</v>
      </c>
      <c r="I123" s="32">
        <f t="shared" si="32"/>
        <v>4.5123938796857175</v>
      </c>
      <c r="K123" s="34">
        <f t="shared" si="16"/>
        <v>7071.1722309999996</v>
      </c>
      <c r="L123" s="34">
        <f t="shared" si="17"/>
        <v>6258.6460960000004</v>
      </c>
      <c r="M123" s="34">
        <f t="shared" si="18"/>
        <v>812.52613499999916</v>
      </c>
      <c r="O123" s="36">
        <f t="shared" si="19"/>
        <v>19.367311072056239</v>
      </c>
      <c r="P123" s="36">
        <f t="shared" si="20"/>
        <v>24.458943348185869</v>
      </c>
      <c r="Q123" s="36">
        <f t="shared" si="22"/>
        <v>5.09163227612963</v>
      </c>
      <c r="R123" s="5" t="s">
        <v>120</v>
      </c>
      <c r="S123" s="11">
        <v>65.765765765765778</v>
      </c>
      <c r="T123" s="15">
        <v>6088.7582220000004</v>
      </c>
      <c r="U123" s="20">
        <v>10.616705698672913</v>
      </c>
      <c r="V123" s="52" t="s">
        <v>257</v>
      </c>
      <c r="X123" s="22" t="str">
        <f t="shared" si="23"/>
        <v>..</v>
      </c>
      <c r="Y123" s="22" t="str">
        <f t="shared" si="24"/>
        <v>..</v>
      </c>
      <c r="Z123" s="22" t="e">
        <f t="shared" si="25"/>
        <v>#VALUE!</v>
      </c>
    </row>
    <row r="124" spans="1:26" s="22" customFormat="1" x14ac:dyDescent="0.3">
      <c r="A124" s="25">
        <v>123</v>
      </c>
      <c r="B124" s="27" t="s">
        <v>3</v>
      </c>
      <c r="C124" s="27" t="s">
        <v>31</v>
      </c>
      <c r="D124" s="27">
        <v>3.6443863813803157E-2</v>
      </c>
      <c r="E124" s="22" t="str">
        <f t="shared" si="21"/>
        <v>אור יהודה + יהוד-מונוסון</v>
      </c>
      <c r="G124" s="32">
        <f t="shared" si="29"/>
        <v>77.459016393442624</v>
      </c>
      <c r="H124" s="32">
        <f t="shared" si="30"/>
        <v>85.238095238095241</v>
      </c>
      <c r="I124" s="32">
        <f t="shared" si="32"/>
        <v>7.7790788446526165</v>
      </c>
      <c r="K124" s="34">
        <f t="shared" si="16"/>
        <v>8953.8760010000005</v>
      </c>
      <c r="L124" s="34">
        <f t="shared" si="17"/>
        <v>11837.49092</v>
      </c>
      <c r="M124" s="34">
        <f t="shared" si="18"/>
        <v>2883.6149189999996</v>
      </c>
      <c r="O124" s="36">
        <f t="shared" si="19"/>
        <v>27.461502566495565</v>
      </c>
      <c r="P124" s="36">
        <f t="shared" si="20"/>
        <v>25.665702308555232</v>
      </c>
      <c r="Q124" s="36">
        <f t="shared" si="22"/>
        <v>1.795800257940332</v>
      </c>
      <c r="R124" s="5" t="s">
        <v>121</v>
      </c>
      <c r="S124" s="11">
        <v>92.481203007518801</v>
      </c>
      <c r="T124" s="15">
        <v>8486.6182210000006</v>
      </c>
      <c r="U124" s="20">
        <v>13.583740674041678</v>
      </c>
      <c r="V124" s="52" t="s">
        <v>257</v>
      </c>
      <c r="X124" s="22" t="str">
        <f t="shared" si="23"/>
        <v>..</v>
      </c>
      <c r="Y124" s="22" t="str">
        <f t="shared" si="24"/>
        <v>..</v>
      </c>
      <c r="Z124" s="22" t="e">
        <f t="shared" si="25"/>
        <v>#VALUE!</v>
      </c>
    </row>
    <row r="125" spans="1:26" s="22" customFormat="1" x14ac:dyDescent="0.3">
      <c r="A125" s="26">
        <v>124</v>
      </c>
      <c r="B125" s="27" t="s">
        <v>59</v>
      </c>
      <c r="C125" s="27" t="s">
        <v>72</v>
      </c>
      <c r="D125" s="27">
        <v>3.667246991955956E-2</v>
      </c>
      <c r="E125" s="22" t="str">
        <f t="shared" si="21"/>
        <v>קריית אונו + רמת גן</v>
      </c>
      <c r="G125" s="32">
        <f t="shared" si="29"/>
        <v>88.969258589511753</v>
      </c>
      <c r="H125" s="32">
        <f t="shared" si="30"/>
        <v>88.367346938775512</v>
      </c>
      <c r="I125" s="32">
        <f t="shared" si="32"/>
        <v>0.6019116507362412</v>
      </c>
      <c r="K125" s="34">
        <f t="shared" si="16"/>
        <v>14504.46515</v>
      </c>
      <c r="L125" s="34">
        <f t="shared" si="17"/>
        <v>12339.145710000001</v>
      </c>
      <c r="M125" s="34">
        <f t="shared" si="18"/>
        <v>2165.3194399999993</v>
      </c>
      <c r="O125" s="36">
        <f t="shared" si="19"/>
        <v>19.02937995674117</v>
      </c>
      <c r="P125" s="36">
        <f t="shared" si="20"/>
        <v>22.440324494679299</v>
      </c>
      <c r="Q125" s="36">
        <f t="shared" si="22"/>
        <v>3.4109445379381285</v>
      </c>
      <c r="R125" s="5" t="s">
        <v>122</v>
      </c>
      <c r="S125" s="11">
        <v>59.060402684563762</v>
      </c>
      <c r="T125" s="15">
        <v>7823.1921819999998</v>
      </c>
      <c r="U125" s="20">
        <v>29.782693053938686</v>
      </c>
      <c r="V125" s="52" t="s">
        <v>257</v>
      </c>
      <c r="X125" s="22" t="str">
        <f t="shared" si="23"/>
        <v>..</v>
      </c>
      <c r="Y125" s="22">
        <f t="shared" si="24"/>
        <v>1.5292128194962498</v>
      </c>
      <c r="Z125" s="22" t="e">
        <f t="shared" si="25"/>
        <v>#VALUE!</v>
      </c>
    </row>
    <row r="126" spans="1:26" s="22" customFormat="1" x14ac:dyDescent="0.3">
      <c r="A126" s="26">
        <v>125</v>
      </c>
      <c r="B126" s="27" t="s">
        <v>116</v>
      </c>
      <c r="C126" s="27" t="s">
        <v>187</v>
      </c>
      <c r="D126" s="27">
        <v>3.6810918950771522E-2</v>
      </c>
      <c r="E126" s="22" t="str">
        <f t="shared" si="21"/>
        <v>הר אדר + קריית יערים</v>
      </c>
      <c r="G126" s="32">
        <f t="shared" si="29"/>
        <v>90.526315789473685</v>
      </c>
      <c r="H126" s="32">
        <f t="shared" si="30"/>
        <v>20</v>
      </c>
      <c r="I126" s="32">
        <f t="shared" si="32"/>
        <v>70.526315789473685</v>
      </c>
      <c r="K126" s="34">
        <f t="shared" si="16"/>
        <v>13956.897070000001</v>
      </c>
      <c r="L126" s="34">
        <f t="shared" si="17"/>
        <v>6692.15236</v>
      </c>
      <c r="M126" s="34">
        <f t="shared" si="18"/>
        <v>7264.7447100000009</v>
      </c>
      <c r="O126" s="36">
        <f t="shared" si="19"/>
        <v>19.392624728850326</v>
      </c>
      <c r="P126" s="36">
        <f t="shared" si="20"/>
        <v>24.807987711213517</v>
      </c>
      <c r="Q126" s="36">
        <f t="shared" si="22"/>
        <v>5.4153629823631917</v>
      </c>
      <c r="R126" s="5" t="s">
        <v>123</v>
      </c>
      <c r="S126" s="11">
        <v>69.230769230769226</v>
      </c>
      <c r="T126" s="15">
        <v>9224.8227139999999</v>
      </c>
      <c r="U126" s="20">
        <v>27.061723323405566</v>
      </c>
      <c r="V126" s="52" t="s">
        <v>257</v>
      </c>
      <c r="X126" s="22" t="str">
        <f t="shared" si="23"/>
        <v>..</v>
      </c>
      <c r="Y126" s="22" t="str">
        <f t="shared" si="24"/>
        <v>..</v>
      </c>
      <c r="Z126" s="22" t="e">
        <f t="shared" si="25"/>
        <v>#VALUE!</v>
      </c>
    </row>
    <row r="127" spans="1:26" s="22" customFormat="1" x14ac:dyDescent="0.3">
      <c r="A127" s="25">
        <v>126</v>
      </c>
      <c r="B127" s="27" t="s">
        <v>35</v>
      </c>
      <c r="C127" s="27" t="s">
        <v>74</v>
      </c>
      <c r="D127" s="27">
        <v>3.6876876928498302E-2</v>
      </c>
      <c r="E127" s="22" t="str">
        <f t="shared" si="21"/>
        <v>כפר סבא + רעננה</v>
      </c>
      <c r="G127" s="32">
        <f t="shared" si="29"/>
        <v>86.421861656703669</v>
      </c>
      <c r="H127" s="32">
        <f t="shared" si="30"/>
        <v>85.13513513513513</v>
      </c>
      <c r="I127" s="32">
        <f t="shared" si="32"/>
        <v>1.2867265215685393</v>
      </c>
      <c r="K127" s="34">
        <f t="shared" si="16"/>
        <v>12686.89212</v>
      </c>
      <c r="L127" s="34">
        <f t="shared" si="17"/>
        <v>12925.757600000001</v>
      </c>
      <c r="M127" s="34">
        <f t="shared" si="18"/>
        <v>238.86548000000039</v>
      </c>
      <c r="O127" s="36">
        <f t="shared" si="19"/>
        <v>22.114278409817206</v>
      </c>
      <c r="P127" s="36">
        <f t="shared" si="20"/>
        <v>20.342566122949044</v>
      </c>
      <c r="Q127" s="36">
        <f t="shared" si="22"/>
        <v>1.7717122868681621</v>
      </c>
      <c r="R127" s="5" t="s">
        <v>124</v>
      </c>
      <c r="S127" s="11">
        <v>67.692307692307693</v>
      </c>
      <c r="T127" s="15">
        <v>6124.8169049999997</v>
      </c>
      <c r="U127" s="20">
        <v>26.617795753286149</v>
      </c>
      <c r="V127" s="52" t="s">
        <v>257</v>
      </c>
      <c r="X127" s="22">
        <f t="shared" si="23"/>
        <v>1.2790497216676586</v>
      </c>
      <c r="Y127" s="22">
        <f t="shared" si="24"/>
        <v>1.0438140967093761</v>
      </c>
      <c r="Z127" s="22">
        <f t="shared" si="25"/>
        <v>0.23523562495828254</v>
      </c>
    </row>
    <row r="128" spans="1:26" s="22" customFormat="1" x14ac:dyDescent="0.3">
      <c r="A128" s="25">
        <v>127</v>
      </c>
      <c r="B128" s="27" t="s">
        <v>20</v>
      </c>
      <c r="C128" s="27" t="s">
        <v>35</v>
      </c>
      <c r="D128" s="27">
        <v>3.6882632897344537E-2</v>
      </c>
      <c r="E128" s="22" t="str">
        <f t="shared" si="21"/>
        <v>הוד השרון + כפר סבא</v>
      </c>
      <c r="G128" s="32">
        <f t="shared" si="29"/>
        <v>90.79102715466351</v>
      </c>
      <c r="H128" s="32">
        <f t="shared" si="30"/>
        <v>86.421861656703669</v>
      </c>
      <c r="I128" s="32">
        <f t="shared" si="32"/>
        <v>4.3691654979598411</v>
      </c>
      <c r="K128" s="34">
        <f t="shared" si="16"/>
        <v>13867.60061</v>
      </c>
      <c r="L128" s="34">
        <f t="shared" si="17"/>
        <v>12686.89212</v>
      </c>
      <c r="M128" s="34">
        <f t="shared" si="18"/>
        <v>1180.7084899999991</v>
      </c>
      <c r="O128" s="36">
        <f t="shared" si="19"/>
        <v>20.526635720601238</v>
      </c>
      <c r="P128" s="36">
        <f t="shared" si="20"/>
        <v>22.114278409817206</v>
      </c>
      <c r="Q128" s="36">
        <f t="shared" si="22"/>
        <v>1.5876426892159685</v>
      </c>
      <c r="R128" s="5" t="s">
        <v>125</v>
      </c>
      <c r="S128" s="11">
        <v>70.562770562770567</v>
      </c>
      <c r="T128" s="15">
        <v>6393.0325240000002</v>
      </c>
      <c r="U128" s="20">
        <v>24.89560304593466</v>
      </c>
      <c r="V128" s="52" t="s">
        <v>257</v>
      </c>
      <c r="X128" s="22">
        <f t="shared" si="23"/>
        <v>1.4157862487698907</v>
      </c>
      <c r="Y128" s="22">
        <f t="shared" si="24"/>
        <v>1.2790497216676586</v>
      </c>
      <c r="Z128" s="22">
        <f t="shared" si="25"/>
        <v>0.13673652710223205</v>
      </c>
    </row>
    <row r="129" spans="1:26" s="22" customFormat="1" x14ac:dyDescent="0.3">
      <c r="A129" s="26">
        <v>128</v>
      </c>
      <c r="B129" s="27" t="s">
        <v>188</v>
      </c>
      <c r="C129" s="27" t="s">
        <v>209</v>
      </c>
      <c r="D129" s="27">
        <v>3.6901709302545917E-2</v>
      </c>
      <c r="E129" s="22" t="str">
        <f t="shared" si="21"/>
        <v>קריית עקרון + ברנר</v>
      </c>
      <c r="G129" s="32">
        <f t="shared" si="29"/>
        <v>77.931034482758619</v>
      </c>
      <c r="H129" s="32">
        <f t="shared" si="30"/>
        <v>92.5</v>
      </c>
      <c r="I129" s="32">
        <f t="shared" si="32"/>
        <v>14.568965517241381</v>
      </c>
      <c r="K129" s="34">
        <f t="shared" si="16"/>
        <v>8869.9909320000006</v>
      </c>
      <c r="L129" s="34">
        <f t="shared" si="17"/>
        <v>13397.32742</v>
      </c>
      <c r="M129" s="34">
        <f t="shared" si="18"/>
        <v>4527.336487999999</v>
      </c>
      <c r="O129" s="36">
        <f t="shared" si="19"/>
        <v>25.412844036697248</v>
      </c>
      <c r="P129" s="36">
        <f t="shared" si="20"/>
        <v>19.177756653992397</v>
      </c>
      <c r="Q129" s="36">
        <f t="shared" si="22"/>
        <v>6.235087382704851</v>
      </c>
      <c r="R129" s="5" t="s">
        <v>126</v>
      </c>
      <c r="S129" s="11">
        <v>87.179487179487182</v>
      </c>
      <c r="T129" s="15">
        <v>7991.7433449999999</v>
      </c>
      <c r="U129" s="20">
        <v>16.810877626699629</v>
      </c>
      <c r="V129" s="52" t="s">
        <v>257</v>
      </c>
      <c r="X129" s="22" t="str">
        <f t="shared" si="23"/>
        <v>..</v>
      </c>
      <c r="Y129" s="22" t="str">
        <f t="shared" si="24"/>
        <v>..</v>
      </c>
      <c r="Z129" s="22" t="e">
        <f t="shared" si="25"/>
        <v>#VALUE!</v>
      </c>
    </row>
    <row r="130" spans="1:26" s="22" customFormat="1" x14ac:dyDescent="0.3">
      <c r="A130" s="26">
        <v>129</v>
      </c>
      <c r="B130" s="27" t="s">
        <v>20</v>
      </c>
      <c r="C130" s="27" t="s">
        <v>74</v>
      </c>
      <c r="D130" s="27">
        <v>3.7013581126933683E-2</v>
      </c>
      <c r="E130" s="22" t="str">
        <f t="shared" si="21"/>
        <v>הוד השרון + רעננה</v>
      </c>
      <c r="G130" s="32">
        <f t="shared" ref="G130:G161" si="33">VLOOKUP(B130,$R:$S,2,FALSE)</f>
        <v>90.79102715466351</v>
      </c>
      <c r="H130" s="32">
        <f t="shared" ref="H130:H161" si="34">VLOOKUP(C130,$R:$S,2,FALSE)</f>
        <v>85.13513513513513</v>
      </c>
      <c r="I130" s="32">
        <f t="shared" si="32"/>
        <v>5.6558920195283804</v>
      </c>
      <c r="K130" s="34">
        <f t="shared" ref="K130:K193" si="35">VLOOKUP(B130,R:U,3,FALSE)</f>
        <v>13867.60061</v>
      </c>
      <c r="L130" s="34">
        <f t="shared" ref="L130:L193" si="36">VLOOKUP(C130,R:U,3,FALSE)</f>
        <v>12925.757600000001</v>
      </c>
      <c r="M130" s="34">
        <f t="shared" ref="M130:M193" si="37">ABS(K130-L130)</f>
        <v>941.84300999999869</v>
      </c>
      <c r="O130" s="36">
        <f t="shared" ref="O130:O193" si="38">VLOOKUP(B130,$R:$U,4,FALSE)</f>
        <v>20.526635720601238</v>
      </c>
      <c r="P130" s="36">
        <f t="shared" ref="P130:P193" si="39">VLOOKUP(C130,$R:$U,4,FALSE)</f>
        <v>20.342566122949044</v>
      </c>
      <c r="Q130" s="36">
        <f t="shared" si="22"/>
        <v>0.18406959765219355</v>
      </c>
      <c r="R130" s="5" t="s">
        <v>127</v>
      </c>
      <c r="S130" s="11">
        <v>52.459016393442624</v>
      </c>
      <c r="T130" s="15">
        <v>7167.9244879999997</v>
      </c>
      <c r="U130" s="20">
        <v>24.846625766871167</v>
      </c>
      <c r="V130" s="52" t="s">
        <v>257</v>
      </c>
      <c r="X130" s="22">
        <f t="shared" si="23"/>
        <v>1.4157862487698907</v>
      </c>
      <c r="Y130" s="22">
        <f t="shared" si="24"/>
        <v>1.0438140967093761</v>
      </c>
      <c r="Z130" s="22">
        <f t="shared" si="25"/>
        <v>0.37197215206051459</v>
      </c>
    </row>
    <row r="131" spans="1:26" s="22" customFormat="1" x14ac:dyDescent="0.3">
      <c r="A131" s="25">
        <v>130</v>
      </c>
      <c r="B131" s="27" t="s">
        <v>136</v>
      </c>
      <c r="C131" s="27" t="s">
        <v>139</v>
      </c>
      <c r="D131" s="27">
        <v>3.7206587494687901E-2</v>
      </c>
      <c r="E131" s="22" t="str">
        <f t="shared" ref="E131:E194" si="40">B131&amp;+" + "&amp;C131</f>
        <v>כסרא-סמיע + כפר ורדים</v>
      </c>
      <c r="G131" s="32">
        <f t="shared" si="33"/>
        <v>96.103896103896105</v>
      </c>
      <c r="H131" s="32">
        <f t="shared" si="34"/>
        <v>88.118811881188122</v>
      </c>
      <c r="I131" s="32">
        <f t="shared" si="32"/>
        <v>7.9850842227079823</v>
      </c>
      <c r="K131" s="34">
        <f t="shared" si="35"/>
        <v>8243.9683829999994</v>
      </c>
      <c r="L131" s="34">
        <f t="shared" si="36"/>
        <v>13490.72647</v>
      </c>
      <c r="M131" s="34">
        <f t="shared" si="37"/>
        <v>5246.7580870000002</v>
      </c>
      <c r="O131" s="36">
        <f t="shared" si="38"/>
        <v>16.953852247969895</v>
      </c>
      <c r="P131" s="36">
        <f t="shared" si="39"/>
        <v>19.666456891126494</v>
      </c>
      <c r="Q131" s="36">
        <f t="shared" ref="Q131:Q194" si="41">ABS(O131-P131)</f>
        <v>2.7126046431565989</v>
      </c>
      <c r="R131" s="5" t="s">
        <v>128</v>
      </c>
      <c r="S131" s="11" t="s">
        <v>257</v>
      </c>
      <c r="T131" s="15">
        <v>10452.655343007915</v>
      </c>
      <c r="U131" s="20">
        <v>22.55859375</v>
      </c>
      <c r="V131" s="52" t="s">
        <v>257</v>
      </c>
      <c r="X131" s="22" t="str">
        <f t="shared" ref="X131:X194" si="42">VLOOKUP(B131,$R:$V,5,FALSE)</f>
        <v>..</v>
      </c>
      <c r="Y131" s="22" t="str">
        <f t="shared" ref="Y131:Y194" si="43">VLOOKUP(C131,$R:$V,5,FALSE)</f>
        <v>..</v>
      </c>
      <c r="Z131" s="22" t="e">
        <f t="shared" ref="Z131:Z194" si="44">ABS(X131-Y131)</f>
        <v>#VALUE!</v>
      </c>
    </row>
    <row r="132" spans="1:26" s="22" customFormat="1" x14ac:dyDescent="0.3">
      <c r="A132" s="26">
        <v>131</v>
      </c>
      <c r="B132" s="27" t="s">
        <v>127</v>
      </c>
      <c r="C132" s="27" t="s">
        <v>218</v>
      </c>
      <c r="D132" s="27">
        <v>3.7410613860906647E-2</v>
      </c>
      <c r="E132" s="22" t="str">
        <f t="shared" si="40"/>
        <v>יבנאל + הגליל התחתון</v>
      </c>
      <c r="G132" s="32">
        <f t="shared" si="33"/>
        <v>52.459016393442624</v>
      </c>
      <c r="H132" s="32">
        <f t="shared" si="34"/>
        <v>87.142857142857139</v>
      </c>
      <c r="I132" s="32">
        <f t="shared" si="32"/>
        <v>34.683840749414514</v>
      </c>
      <c r="K132" s="34">
        <f t="shared" si="35"/>
        <v>7167.9244879999997</v>
      </c>
      <c r="L132" s="34">
        <f t="shared" si="36"/>
        <v>11067.53966</v>
      </c>
      <c r="M132" s="34">
        <f t="shared" si="37"/>
        <v>3899.6151720000007</v>
      </c>
      <c r="O132" s="36">
        <f t="shared" si="38"/>
        <v>24.846625766871167</v>
      </c>
      <c r="P132" s="36">
        <f t="shared" si="39"/>
        <v>22.963195973576596</v>
      </c>
      <c r="Q132" s="36">
        <f t="shared" si="41"/>
        <v>1.8834297932945709</v>
      </c>
      <c r="R132" s="5" t="s">
        <v>129</v>
      </c>
      <c r="S132" s="11">
        <v>75.159235668789819</v>
      </c>
      <c r="T132" s="15">
        <v>6442.319641</v>
      </c>
      <c r="U132" s="20">
        <v>24.93148262753072</v>
      </c>
      <c r="V132" s="52" t="s">
        <v>257</v>
      </c>
      <c r="X132" s="22" t="str">
        <f t="shared" si="42"/>
        <v>..</v>
      </c>
      <c r="Y132" s="22" t="str">
        <f t="shared" si="43"/>
        <v>..</v>
      </c>
      <c r="Z132" s="22" t="e">
        <f t="shared" si="44"/>
        <v>#VALUE!</v>
      </c>
    </row>
    <row r="133" spans="1:26" s="22" customFormat="1" x14ac:dyDescent="0.3">
      <c r="A133" s="26">
        <v>132</v>
      </c>
      <c r="B133" s="27" t="s">
        <v>103</v>
      </c>
      <c r="C133" s="27" t="s">
        <v>105</v>
      </c>
      <c r="D133" s="27">
        <v>3.7418469717509777E-2</v>
      </c>
      <c r="E133" s="22" t="str">
        <f t="shared" si="40"/>
        <v>ג'דיידה-מכר + ג'ולס</v>
      </c>
      <c r="G133" s="32">
        <f t="shared" si="33"/>
        <v>73.056994818652853</v>
      </c>
      <c r="H133" s="32">
        <f t="shared" si="34"/>
        <v>86.554621848739501</v>
      </c>
      <c r="I133" s="32">
        <f t="shared" si="32"/>
        <v>13.497627030086647</v>
      </c>
      <c r="K133" s="34">
        <f t="shared" si="35"/>
        <v>6258.6460960000004</v>
      </c>
      <c r="L133" s="34">
        <f t="shared" si="36"/>
        <v>8365.4923199999994</v>
      </c>
      <c r="M133" s="34">
        <f t="shared" si="37"/>
        <v>2106.846223999999</v>
      </c>
      <c r="O133" s="36">
        <f t="shared" si="38"/>
        <v>24.458943348185869</v>
      </c>
      <c r="P133" s="36">
        <f t="shared" si="39"/>
        <v>17.330436881486847</v>
      </c>
      <c r="Q133" s="36">
        <f t="shared" si="41"/>
        <v>7.1285064666990223</v>
      </c>
      <c r="R133" s="5" t="s">
        <v>130</v>
      </c>
      <c r="S133" s="11">
        <v>71.63120567375887</v>
      </c>
      <c r="T133" s="15">
        <v>8686.8547479999997</v>
      </c>
      <c r="U133" s="20">
        <v>24.620689655172416</v>
      </c>
      <c r="V133" s="52" t="s">
        <v>257</v>
      </c>
      <c r="X133" s="22" t="str">
        <f t="shared" si="42"/>
        <v>..</v>
      </c>
      <c r="Y133" s="22" t="str">
        <f t="shared" si="43"/>
        <v>..</v>
      </c>
      <c r="Z133" s="22" t="e">
        <f t="shared" si="44"/>
        <v>#VALUE!</v>
      </c>
    </row>
    <row r="134" spans="1:26" s="22" customFormat="1" x14ac:dyDescent="0.3">
      <c r="A134" s="25">
        <v>133</v>
      </c>
      <c r="B134" s="27" t="s">
        <v>136</v>
      </c>
      <c r="C134" s="27" t="s">
        <v>179</v>
      </c>
      <c r="D134" s="27">
        <v>3.746837435758503E-2</v>
      </c>
      <c r="E134" s="22" t="str">
        <f t="shared" si="40"/>
        <v>כסרא-סמיע + פקיעין (בוקייעה)</v>
      </c>
      <c r="G134" s="32">
        <f t="shared" si="33"/>
        <v>96.103896103896105</v>
      </c>
      <c r="H134" s="32">
        <f t="shared" si="34"/>
        <v>92.857142857142861</v>
      </c>
      <c r="I134" s="32">
        <f t="shared" si="32"/>
        <v>3.2467532467532436</v>
      </c>
      <c r="K134" s="34">
        <f t="shared" si="35"/>
        <v>8243.9683829999994</v>
      </c>
      <c r="L134" s="34">
        <f t="shared" si="36"/>
        <v>8086.8318250000002</v>
      </c>
      <c r="M134" s="34">
        <f t="shared" si="37"/>
        <v>157.13655799999924</v>
      </c>
      <c r="O134" s="36">
        <f t="shared" si="38"/>
        <v>16.953852247969895</v>
      </c>
      <c r="P134" s="36">
        <f t="shared" si="39"/>
        <v>17.442482611021937</v>
      </c>
      <c r="Q134" s="36">
        <f t="shared" si="41"/>
        <v>0.48863036305204233</v>
      </c>
      <c r="R134" s="5" t="s">
        <v>131</v>
      </c>
      <c r="S134" s="11">
        <v>87.5</v>
      </c>
      <c r="T134" s="15">
        <v>7084.6919379999999</v>
      </c>
      <c r="U134" s="20">
        <v>18.116653574234093</v>
      </c>
      <c r="V134" s="52" t="s">
        <v>257</v>
      </c>
      <c r="X134" s="22" t="str">
        <f t="shared" si="42"/>
        <v>..</v>
      </c>
      <c r="Y134" s="22" t="str">
        <f t="shared" si="43"/>
        <v>..</v>
      </c>
      <c r="Z134" s="22" t="e">
        <f t="shared" si="44"/>
        <v>#VALUE!</v>
      </c>
    </row>
    <row r="135" spans="1:26" s="22" customFormat="1" x14ac:dyDescent="0.3">
      <c r="A135" s="25">
        <v>134</v>
      </c>
      <c r="B135" s="27" t="s">
        <v>65</v>
      </c>
      <c r="C135" s="27" t="s">
        <v>254</v>
      </c>
      <c r="D135" s="27">
        <v>3.7678909883382371E-2</v>
      </c>
      <c r="E135" s="22" t="str">
        <f t="shared" si="40"/>
        <v>קריית מלאכי + שפיר</v>
      </c>
      <c r="G135" s="32">
        <f t="shared" si="33"/>
        <v>65.384615384615387</v>
      </c>
      <c r="H135" s="32">
        <f t="shared" si="34"/>
        <v>80.662983425414367</v>
      </c>
      <c r="I135" s="32">
        <f t="shared" si="32"/>
        <v>15.278368040798981</v>
      </c>
      <c r="K135" s="34">
        <f t="shared" si="35"/>
        <v>7396.285202</v>
      </c>
      <c r="L135" s="34">
        <f t="shared" si="36"/>
        <v>9425.1910430000007</v>
      </c>
      <c r="M135" s="34">
        <f t="shared" si="37"/>
        <v>2028.9058410000007</v>
      </c>
      <c r="O135" s="36">
        <f t="shared" si="38"/>
        <v>26.895373876884239</v>
      </c>
      <c r="P135" s="36">
        <f t="shared" si="39"/>
        <v>19.777158774373259</v>
      </c>
      <c r="Q135" s="36">
        <f t="shared" si="41"/>
        <v>7.1182151025109803</v>
      </c>
      <c r="R135" s="5" t="s">
        <v>132</v>
      </c>
      <c r="S135" s="11">
        <v>80.597014925373131</v>
      </c>
      <c r="T135" s="15">
        <v>6669.4082079999998</v>
      </c>
      <c r="U135" s="20">
        <v>16.798909000743866</v>
      </c>
      <c r="V135" s="52" t="s">
        <v>257</v>
      </c>
      <c r="X135" s="22" t="str">
        <f t="shared" si="42"/>
        <v>..</v>
      </c>
      <c r="Y135" s="22" t="str">
        <f t="shared" si="43"/>
        <v>..</v>
      </c>
      <c r="Z135" s="22" t="e">
        <f t="shared" si="44"/>
        <v>#VALUE!</v>
      </c>
    </row>
    <row r="136" spans="1:26" s="22" customFormat="1" x14ac:dyDescent="0.3">
      <c r="A136" s="26">
        <v>135</v>
      </c>
      <c r="B136" s="27" t="s">
        <v>75</v>
      </c>
      <c r="C136" s="27" t="s">
        <v>253</v>
      </c>
      <c r="D136" s="27">
        <v>3.7842349865326363E-2</v>
      </c>
      <c r="E136" s="22" t="str">
        <f t="shared" si="40"/>
        <v>שדרות + שער הנגב</v>
      </c>
      <c r="G136" s="32">
        <f t="shared" si="33"/>
        <v>82.89473684210526</v>
      </c>
      <c r="H136" s="32">
        <f t="shared" si="34"/>
        <v>68.181818181818173</v>
      </c>
      <c r="I136" s="32">
        <f t="shared" si="32"/>
        <v>14.712918660287087</v>
      </c>
      <c r="K136" s="34">
        <f t="shared" si="35"/>
        <v>8424.6100330000008</v>
      </c>
      <c r="L136" s="34">
        <f t="shared" si="36"/>
        <v>11181.69694</v>
      </c>
      <c r="M136" s="34">
        <f t="shared" si="37"/>
        <v>2757.086906999999</v>
      </c>
      <c r="O136" s="36">
        <f t="shared" si="38"/>
        <v>24.1881496271067</v>
      </c>
      <c r="P136" s="36">
        <f t="shared" si="39"/>
        <v>19.485066941297632</v>
      </c>
      <c r="Q136" s="36">
        <f t="shared" si="41"/>
        <v>4.7030826858090684</v>
      </c>
      <c r="R136" s="5" t="s">
        <v>133</v>
      </c>
      <c r="S136" s="11">
        <v>92.307692307692307</v>
      </c>
      <c r="T136" s="15">
        <v>7426.0941339999999</v>
      </c>
      <c r="U136" s="20">
        <v>25.838926174496645</v>
      </c>
      <c r="V136" s="52" t="s">
        <v>257</v>
      </c>
      <c r="X136" s="22" t="str">
        <f t="shared" si="42"/>
        <v>..</v>
      </c>
      <c r="Y136" s="22" t="str">
        <f t="shared" si="43"/>
        <v>..</v>
      </c>
      <c r="Z136" s="22" t="e">
        <f t="shared" si="44"/>
        <v>#VALUE!</v>
      </c>
    </row>
    <row r="137" spans="1:26" s="22" customFormat="1" x14ac:dyDescent="0.3">
      <c r="A137" s="26">
        <v>136</v>
      </c>
      <c r="B137" s="27" t="s">
        <v>83</v>
      </c>
      <c r="C137" s="27" t="s">
        <v>192</v>
      </c>
      <c r="D137" s="27">
        <v>3.7964876425452501E-2</v>
      </c>
      <c r="E137" s="22" t="str">
        <f t="shared" si="40"/>
        <v>אכסאל + ריינה</v>
      </c>
      <c r="G137" s="32">
        <f t="shared" si="33"/>
        <v>66.5625</v>
      </c>
      <c r="H137" s="32">
        <f t="shared" si="34"/>
        <v>58.249158249158249</v>
      </c>
      <c r="I137" s="32">
        <f t="shared" si="32"/>
        <v>8.3133417508417509</v>
      </c>
      <c r="K137" s="34">
        <f t="shared" si="35"/>
        <v>6840.9158740000003</v>
      </c>
      <c r="L137" s="34">
        <f t="shared" si="36"/>
        <v>6323.5274630000004</v>
      </c>
      <c r="M137" s="34">
        <f t="shared" si="37"/>
        <v>517.38841099999991</v>
      </c>
      <c r="O137" s="36">
        <f t="shared" si="38"/>
        <v>16.555740432612311</v>
      </c>
      <c r="P137" s="36">
        <f t="shared" si="39"/>
        <v>19.205238607822032</v>
      </c>
      <c r="Q137" s="36">
        <f t="shared" si="41"/>
        <v>2.6494981752097218</v>
      </c>
      <c r="R137" s="5" t="s">
        <v>134</v>
      </c>
      <c r="S137" s="11">
        <v>92.48554913294798</v>
      </c>
      <c r="T137" s="15">
        <v>13721.86846</v>
      </c>
      <c r="U137" s="20">
        <v>7.882506042015244</v>
      </c>
      <c r="V137" s="52" t="s">
        <v>257</v>
      </c>
      <c r="X137" s="22" t="str">
        <f t="shared" si="42"/>
        <v>..</v>
      </c>
      <c r="Y137" s="22" t="str">
        <f t="shared" si="43"/>
        <v>..</v>
      </c>
      <c r="Z137" s="22" t="e">
        <f t="shared" si="44"/>
        <v>#VALUE!</v>
      </c>
    </row>
    <row r="138" spans="1:26" s="22" customFormat="1" x14ac:dyDescent="0.3">
      <c r="A138" s="25">
        <v>137</v>
      </c>
      <c r="B138" s="27" t="s">
        <v>15</v>
      </c>
      <c r="C138" s="27" t="s">
        <v>59</v>
      </c>
      <c r="D138" s="27">
        <v>3.8244165372000323E-2</v>
      </c>
      <c r="E138" s="22" t="str">
        <f t="shared" si="40"/>
        <v>בני ברק + קריית אונו</v>
      </c>
      <c r="G138" s="32">
        <f t="shared" si="33"/>
        <v>5.8859040144883794</v>
      </c>
      <c r="H138" s="32">
        <f t="shared" si="34"/>
        <v>88.969258589511753</v>
      </c>
      <c r="I138" s="32">
        <f t="shared" si="32"/>
        <v>83.083354575023378</v>
      </c>
      <c r="K138" s="34">
        <f t="shared" si="35"/>
        <v>6468.8762509999997</v>
      </c>
      <c r="L138" s="34">
        <f t="shared" si="36"/>
        <v>14504.46515</v>
      </c>
      <c r="M138" s="34">
        <f t="shared" si="37"/>
        <v>8035.5888990000003</v>
      </c>
      <c r="O138" s="36">
        <f t="shared" si="38"/>
        <v>23.326498476317788</v>
      </c>
      <c r="P138" s="36">
        <f t="shared" si="39"/>
        <v>19.02937995674117</v>
      </c>
      <c r="Q138" s="36">
        <f t="shared" si="41"/>
        <v>4.2971185195766175</v>
      </c>
      <c r="R138" s="5" t="s">
        <v>135</v>
      </c>
      <c r="S138" s="11">
        <v>58.675078864353317</v>
      </c>
      <c r="T138" s="15">
        <v>6198.6618490000001</v>
      </c>
      <c r="U138" s="20">
        <v>13.157049566427578</v>
      </c>
      <c r="V138" s="52" t="s">
        <v>257</v>
      </c>
      <c r="X138" s="22">
        <f t="shared" si="42"/>
        <v>1.7456161231452827</v>
      </c>
      <c r="Y138" s="22" t="str">
        <f t="shared" si="43"/>
        <v>..</v>
      </c>
      <c r="Z138" s="22" t="e">
        <f t="shared" si="44"/>
        <v>#VALUE!</v>
      </c>
    </row>
    <row r="139" spans="1:26" s="22" customFormat="1" x14ac:dyDescent="0.3">
      <c r="A139" s="26">
        <v>138</v>
      </c>
      <c r="B139" s="27" t="s">
        <v>58</v>
      </c>
      <c r="C139" s="27" t="s">
        <v>229</v>
      </c>
      <c r="D139" s="27">
        <v>3.8326364268998103E-2</v>
      </c>
      <c r="E139" s="22" t="str">
        <f t="shared" si="40"/>
        <v>קלנסווה + לב השרון</v>
      </c>
      <c r="G139" s="32">
        <f t="shared" si="33"/>
        <v>60.612244897959187</v>
      </c>
      <c r="H139" s="32">
        <f t="shared" si="34"/>
        <v>89.445910290237464</v>
      </c>
      <c r="I139" s="32">
        <f t="shared" si="32"/>
        <v>28.833665392278277</v>
      </c>
      <c r="K139" s="34">
        <f t="shared" si="35"/>
        <v>6808.0021749999996</v>
      </c>
      <c r="L139" s="34">
        <f t="shared" si="36"/>
        <v>12183.164940000001</v>
      </c>
      <c r="M139" s="34">
        <f t="shared" si="37"/>
        <v>5375.1627650000009</v>
      </c>
      <c r="O139" s="36">
        <f t="shared" si="38"/>
        <v>18.650762303499484</v>
      </c>
      <c r="P139" s="36">
        <f t="shared" si="39"/>
        <v>20.367986673733625</v>
      </c>
      <c r="Q139" s="36">
        <f t="shared" si="41"/>
        <v>1.7172243702341419</v>
      </c>
      <c r="R139" s="5" t="s">
        <v>136</v>
      </c>
      <c r="S139" s="11">
        <v>96.103896103896105</v>
      </c>
      <c r="T139" s="15">
        <v>8243.9683829999994</v>
      </c>
      <c r="U139" s="20">
        <v>16.953852247969895</v>
      </c>
      <c r="V139" s="52" t="s">
        <v>257</v>
      </c>
      <c r="X139" s="22" t="str">
        <f t="shared" si="42"/>
        <v>..</v>
      </c>
      <c r="Y139" s="22" t="str">
        <f t="shared" si="43"/>
        <v>..</v>
      </c>
      <c r="Z139" s="22" t="e">
        <f t="shared" si="44"/>
        <v>#VALUE!</v>
      </c>
    </row>
    <row r="140" spans="1:26" s="22" customFormat="1" x14ac:dyDescent="0.3">
      <c r="A140" s="26">
        <v>139</v>
      </c>
      <c r="B140" s="27" t="s">
        <v>27</v>
      </c>
      <c r="C140" s="27" t="s">
        <v>200</v>
      </c>
      <c r="D140" s="27">
        <v>3.8391799645230408E-2</v>
      </c>
      <c r="E140" s="22" t="str">
        <f t="shared" si="40"/>
        <v>טירה + תל מונד</v>
      </c>
      <c r="G140" s="32">
        <f t="shared" si="33"/>
        <v>63.992172211350294</v>
      </c>
      <c r="H140" s="32">
        <f t="shared" si="34"/>
        <v>88.721804511278194</v>
      </c>
      <c r="I140" s="32">
        <f t="shared" si="32"/>
        <v>24.7296322999279</v>
      </c>
      <c r="K140" s="34">
        <f t="shared" si="35"/>
        <v>6984.0822950000002</v>
      </c>
      <c r="L140" s="34">
        <f t="shared" si="36"/>
        <v>13787.64075</v>
      </c>
      <c r="M140" s="34">
        <f t="shared" si="37"/>
        <v>6803.5584550000003</v>
      </c>
      <c r="O140" s="36">
        <f t="shared" si="38"/>
        <v>19.952419708257686</v>
      </c>
      <c r="P140" s="36">
        <f t="shared" si="39"/>
        <v>21.681189133777551</v>
      </c>
      <c r="Q140" s="36">
        <f t="shared" si="41"/>
        <v>1.7287694255198645</v>
      </c>
      <c r="R140" s="5" t="s">
        <v>137</v>
      </c>
      <c r="S140" s="11">
        <v>63.02521008403361</v>
      </c>
      <c r="T140" s="15">
        <v>6668.3656360000004</v>
      </c>
      <c r="U140" s="20">
        <v>24.280633688975108</v>
      </c>
      <c r="V140" s="52" t="s">
        <v>257</v>
      </c>
      <c r="X140" s="22" t="str">
        <f t="shared" si="42"/>
        <v>..</v>
      </c>
      <c r="Y140" s="22" t="str">
        <f t="shared" si="43"/>
        <v>..</v>
      </c>
      <c r="Z140" s="22" t="e">
        <f t="shared" si="44"/>
        <v>#VALUE!</v>
      </c>
    </row>
    <row r="141" spans="1:26" s="22" customFormat="1" x14ac:dyDescent="0.3">
      <c r="A141" s="25">
        <v>140</v>
      </c>
      <c r="B141" s="27" t="s">
        <v>3</v>
      </c>
      <c r="C141" s="27" t="s">
        <v>96</v>
      </c>
      <c r="D141" s="27">
        <v>3.8502970060121468E-2</v>
      </c>
      <c r="E141" s="22" t="str">
        <f t="shared" si="40"/>
        <v>אור יהודה + בית דגן</v>
      </c>
      <c r="G141" s="32">
        <f t="shared" si="33"/>
        <v>77.459016393442624</v>
      </c>
      <c r="H141" s="32">
        <f t="shared" si="34"/>
        <v>85.964912280701753</v>
      </c>
      <c r="I141" s="32">
        <f t="shared" si="32"/>
        <v>8.505895887259129</v>
      </c>
      <c r="K141" s="34">
        <f t="shared" si="35"/>
        <v>8953.8760010000005</v>
      </c>
      <c r="L141" s="34">
        <f t="shared" si="36"/>
        <v>10489.58771</v>
      </c>
      <c r="M141" s="34">
        <f t="shared" si="37"/>
        <v>1535.7117089999992</v>
      </c>
      <c r="O141" s="36">
        <f t="shared" si="38"/>
        <v>27.461502566495565</v>
      </c>
      <c r="P141" s="36">
        <f t="shared" si="39"/>
        <v>24.769372693726936</v>
      </c>
      <c r="Q141" s="36">
        <f t="shared" si="41"/>
        <v>2.6921298727686285</v>
      </c>
      <c r="R141" s="5" t="s">
        <v>138</v>
      </c>
      <c r="S141" s="11">
        <v>79.729729729729726</v>
      </c>
      <c r="T141" s="15">
        <v>6887.624973</v>
      </c>
      <c r="U141" s="20">
        <v>18.123138033763656</v>
      </c>
      <c r="V141" s="52" t="s">
        <v>257</v>
      </c>
      <c r="X141" s="22" t="str">
        <f t="shared" si="42"/>
        <v>..</v>
      </c>
      <c r="Y141" s="22" t="str">
        <f t="shared" si="43"/>
        <v>..</v>
      </c>
      <c r="Z141" s="22" t="e">
        <f t="shared" si="44"/>
        <v>#VALUE!</v>
      </c>
    </row>
    <row r="142" spans="1:26" s="22" customFormat="1" x14ac:dyDescent="0.3">
      <c r="A142" s="25">
        <v>141</v>
      </c>
      <c r="B142" s="27" t="s">
        <v>27</v>
      </c>
      <c r="C142" s="27" t="s">
        <v>229</v>
      </c>
      <c r="D142" s="27">
        <v>3.8512480804017889E-2</v>
      </c>
      <c r="E142" s="22" t="str">
        <f t="shared" si="40"/>
        <v>טירה + לב השרון</v>
      </c>
      <c r="G142" s="32">
        <f t="shared" si="33"/>
        <v>63.992172211350294</v>
      </c>
      <c r="H142" s="32">
        <f t="shared" si="34"/>
        <v>89.445910290237464</v>
      </c>
      <c r="I142" s="32">
        <f t="shared" si="32"/>
        <v>25.45373807888717</v>
      </c>
      <c r="K142" s="34">
        <f t="shared" si="35"/>
        <v>6984.0822950000002</v>
      </c>
      <c r="L142" s="34">
        <f t="shared" si="36"/>
        <v>12183.164940000001</v>
      </c>
      <c r="M142" s="34">
        <f t="shared" si="37"/>
        <v>5199.0826450000004</v>
      </c>
      <c r="O142" s="36">
        <f t="shared" si="38"/>
        <v>19.952419708257686</v>
      </c>
      <c r="P142" s="36">
        <f t="shared" si="39"/>
        <v>20.367986673733625</v>
      </c>
      <c r="Q142" s="36">
        <f t="shared" si="41"/>
        <v>0.4155669654759393</v>
      </c>
      <c r="R142" s="5" t="s">
        <v>139</v>
      </c>
      <c r="S142" s="11">
        <v>88.118811881188122</v>
      </c>
      <c r="T142" s="15">
        <v>13490.72647</v>
      </c>
      <c r="U142" s="20">
        <v>19.666456891126494</v>
      </c>
      <c r="V142" s="52" t="s">
        <v>257</v>
      </c>
      <c r="X142" s="22" t="str">
        <f t="shared" si="42"/>
        <v>..</v>
      </c>
      <c r="Y142" s="22" t="str">
        <f t="shared" si="43"/>
        <v>..</v>
      </c>
      <c r="Z142" s="22" t="e">
        <f t="shared" si="44"/>
        <v>#VALUE!</v>
      </c>
    </row>
    <row r="143" spans="1:26" s="22" customFormat="1" x14ac:dyDescent="0.3">
      <c r="A143" s="26">
        <v>142</v>
      </c>
      <c r="B143" s="27" t="s">
        <v>142</v>
      </c>
      <c r="C143" s="27" t="s">
        <v>192</v>
      </c>
      <c r="D143" s="27">
        <v>3.8537317458280811E-2</v>
      </c>
      <c r="E143" s="22" t="str">
        <f t="shared" si="40"/>
        <v>כפר כנא + ריינה</v>
      </c>
      <c r="G143" s="32">
        <f t="shared" si="33"/>
        <v>67.672413793103445</v>
      </c>
      <c r="H143" s="32">
        <f t="shared" si="34"/>
        <v>58.249158249158249</v>
      </c>
      <c r="I143" s="32">
        <f t="shared" si="32"/>
        <v>9.4232555439451957</v>
      </c>
      <c r="K143" s="34">
        <f t="shared" si="35"/>
        <v>5824.6349959999998</v>
      </c>
      <c r="L143" s="34">
        <f t="shared" si="36"/>
        <v>6323.5274630000004</v>
      </c>
      <c r="M143" s="34">
        <f t="shared" si="37"/>
        <v>498.89246700000058</v>
      </c>
      <c r="O143" s="36">
        <f t="shared" si="38"/>
        <v>23.057235923685436</v>
      </c>
      <c r="P143" s="36">
        <f t="shared" si="39"/>
        <v>19.205238607822032</v>
      </c>
      <c r="Q143" s="36">
        <f t="shared" si="41"/>
        <v>3.8519973158634038</v>
      </c>
      <c r="R143" s="5" t="s">
        <v>140</v>
      </c>
      <c r="S143" s="11">
        <v>76.571428571428569</v>
      </c>
      <c r="T143" s="15">
        <v>7263.7090859999998</v>
      </c>
      <c r="U143" s="20">
        <v>25.682798275035935</v>
      </c>
      <c r="V143" s="52" t="s">
        <v>257</v>
      </c>
      <c r="X143" s="22" t="str">
        <f t="shared" si="42"/>
        <v>..</v>
      </c>
      <c r="Y143" s="22" t="str">
        <f t="shared" si="43"/>
        <v>..</v>
      </c>
      <c r="Z143" s="22" t="e">
        <f t="shared" si="44"/>
        <v>#VALUE!</v>
      </c>
    </row>
    <row r="144" spans="1:26" s="22" customFormat="1" x14ac:dyDescent="0.3">
      <c r="A144" s="26">
        <v>143</v>
      </c>
      <c r="B144" s="27" t="s">
        <v>132</v>
      </c>
      <c r="C144" s="27" t="s">
        <v>199</v>
      </c>
      <c r="D144" s="27">
        <v>3.8711667112770867E-2</v>
      </c>
      <c r="E144" s="22" t="str">
        <f t="shared" si="40"/>
        <v>כאבול + שעב</v>
      </c>
      <c r="G144" s="32">
        <f t="shared" si="33"/>
        <v>80.597014925373131</v>
      </c>
      <c r="H144" s="32">
        <f t="shared" si="34"/>
        <v>78.048780487804876</v>
      </c>
      <c r="I144" s="32">
        <f t="shared" si="32"/>
        <v>2.5482344375682544</v>
      </c>
      <c r="K144" s="34">
        <f t="shared" si="35"/>
        <v>6669.4082079999998</v>
      </c>
      <c r="L144" s="34">
        <f t="shared" si="36"/>
        <v>6097.5050840000004</v>
      </c>
      <c r="M144" s="34">
        <f t="shared" si="37"/>
        <v>571.90312399999948</v>
      </c>
      <c r="O144" s="36">
        <f t="shared" si="38"/>
        <v>16.798909000743866</v>
      </c>
      <c r="P144" s="36">
        <f t="shared" si="39"/>
        <v>19.557021677662583</v>
      </c>
      <c r="Q144" s="36">
        <f t="shared" si="41"/>
        <v>2.7581126769187172</v>
      </c>
      <c r="R144" s="5" t="s">
        <v>141</v>
      </c>
      <c r="S144" s="11">
        <v>62.295081967213115</v>
      </c>
      <c r="T144" s="15">
        <v>9045.2521959999995</v>
      </c>
      <c r="U144" s="20">
        <v>15.74468085106383</v>
      </c>
      <c r="V144" s="52" t="s">
        <v>257</v>
      </c>
      <c r="X144" s="22" t="str">
        <f t="shared" si="42"/>
        <v>..</v>
      </c>
      <c r="Y144" s="22" t="str">
        <f t="shared" si="43"/>
        <v>..</v>
      </c>
      <c r="Z144" s="22" t="e">
        <f t="shared" si="44"/>
        <v>#VALUE!</v>
      </c>
    </row>
    <row r="145" spans="1:26" s="22" customFormat="1" x14ac:dyDescent="0.3">
      <c r="A145" s="25">
        <v>144</v>
      </c>
      <c r="B145" s="27" t="s">
        <v>12</v>
      </c>
      <c r="C145" s="27" t="s">
        <v>245</v>
      </c>
      <c r="D145" s="27">
        <v>3.8894028869482511E-2</v>
      </c>
      <c r="E145" s="22" t="str">
        <f t="shared" si="40"/>
        <v>בית שאן + עמק המעיינות</v>
      </c>
      <c r="G145" s="32">
        <f t="shared" si="33"/>
        <v>71.331058020477812</v>
      </c>
      <c r="H145" s="32">
        <f t="shared" si="34"/>
        <v>81.212121212121218</v>
      </c>
      <c r="I145" s="32">
        <f t="shared" ref="I145:I176" si="45">ABS(G145-H145)</f>
        <v>9.8810631916434062</v>
      </c>
      <c r="K145" s="34">
        <f t="shared" si="35"/>
        <v>8107.604523</v>
      </c>
      <c r="L145" s="34">
        <f t="shared" si="36"/>
        <v>9445.5454000000009</v>
      </c>
      <c r="M145" s="34">
        <f t="shared" si="37"/>
        <v>1337.9408770000009</v>
      </c>
      <c r="O145" s="36">
        <f t="shared" si="38"/>
        <v>27.69074824917066</v>
      </c>
      <c r="P145" s="36">
        <f t="shared" si="39"/>
        <v>22.390148334732718</v>
      </c>
      <c r="Q145" s="36">
        <f t="shared" si="41"/>
        <v>5.3005999144379423</v>
      </c>
      <c r="R145" s="5" t="s">
        <v>142</v>
      </c>
      <c r="S145" s="11">
        <v>67.672413793103445</v>
      </c>
      <c r="T145" s="15">
        <v>5824.6349959999998</v>
      </c>
      <c r="U145" s="20">
        <v>23.057235923685436</v>
      </c>
      <c r="V145" s="52" t="s">
        <v>257</v>
      </c>
      <c r="X145" s="22" t="str">
        <f t="shared" si="42"/>
        <v>..</v>
      </c>
      <c r="Y145" s="22" t="str">
        <f t="shared" si="43"/>
        <v>..</v>
      </c>
      <c r="Z145" s="22" t="e">
        <f t="shared" si="44"/>
        <v>#VALUE!</v>
      </c>
    </row>
    <row r="146" spans="1:26" s="22" customFormat="1" x14ac:dyDescent="0.3">
      <c r="A146" s="26">
        <v>145</v>
      </c>
      <c r="B146" s="27" t="s">
        <v>60</v>
      </c>
      <c r="C146" s="27" t="s">
        <v>61</v>
      </c>
      <c r="D146" s="27">
        <v>3.8900977571268272E-2</v>
      </c>
      <c r="E146" s="22" t="str">
        <f t="shared" si="40"/>
        <v>קריית אתא + קריית ביאליק</v>
      </c>
      <c r="G146" s="32">
        <f t="shared" si="33"/>
        <v>79.320531757754793</v>
      </c>
      <c r="H146" s="32">
        <f t="shared" si="34"/>
        <v>79.816513761467888</v>
      </c>
      <c r="I146" s="32">
        <f t="shared" si="45"/>
        <v>0.49598200371309531</v>
      </c>
      <c r="K146" s="34">
        <f t="shared" si="35"/>
        <v>9523.3264029999991</v>
      </c>
      <c r="L146" s="34">
        <f t="shared" si="36"/>
        <v>10037.9395</v>
      </c>
      <c r="M146" s="34">
        <f t="shared" si="37"/>
        <v>514.61309700000129</v>
      </c>
      <c r="O146" s="36">
        <f t="shared" si="38"/>
        <v>23.494397759103641</v>
      </c>
      <c r="P146" s="36">
        <f t="shared" si="39"/>
        <v>23.791020821894666</v>
      </c>
      <c r="Q146" s="36">
        <f t="shared" si="41"/>
        <v>0.29662306279102424</v>
      </c>
      <c r="R146" s="5" t="s">
        <v>143</v>
      </c>
      <c r="S146" s="11">
        <v>83.251231527093594</v>
      </c>
      <c r="T146" s="15">
        <v>5390.6479849999996</v>
      </c>
      <c r="U146" s="20">
        <v>22.913883694006589</v>
      </c>
      <c r="V146" s="52" t="s">
        <v>257</v>
      </c>
      <c r="X146" s="22">
        <f t="shared" si="42"/>
        <v>2.9229358533440508</v>
      </c>
      <c r="Y146" s="22" t="str">
        <f t="shared" si="43"/>
        <v>..</v>
      </c>
      <c r="Z146" s="22" t="e">
        <f t="shared" si="44"/>
        <v>#VALUE!</v>
      </c>
    </row>
    <row r="147" spans="1:26" s="22" customFormat="1" x14ac:dyDescent="0.3">
      <c r="A147" s="26">
        <v>146</v>
      </c>
      <c r="B147" s="27" t="s">
        <v>80</v>
      </c>
      <c r="C147" s="27" t="s">
        <v>183</v>
      </c>
      <c r="D147" s="27">
        <v>3.9079997069091453E-2</v>
      </c>
      <c r="E147" s="22" t="str">
        <f t="shared" si="40"/>
        <v>אבן יהודה + קדימה-צורן</v>
      </c>
      <c r="G147" s="32">
        <f t="shared" si="33"/>
        <v>84.403669724770651</v>
      </c>
      <c r="H147" s="32">
        <f t="shared" si="34"/>
        <v>86.178861788617894</v>
      </c>
      <c r="I147" s="32">
        <f t="shared" si="45"/>
        <v>1.7751920638472427</v>
      </c>
      <c r="K147" s="34">
        <f t="shared" si="35"/>
        <v>14053.99749</v>
      </c>
      <c r="L147" s="34">
        <f t="shared" si="36"/>
        <v>12692.306259999999</v>
      </c>
      <c r="M147" s="34">
        <f t="shared" si="37"/>
        <v>1361.6912300000004</v>
      </c>
      <c r="O147" s="36">
        <f t="shared" si="38"/>
        <v>20.740344781504742</v>
      </c>
      <c r="P147" s="36">
        <f t="shared" si="39"/>
        <v>13.232169954476481</v>
      </c>
      <c r="Q147" s="36">
        <f t="shared" si="41"/>
        <v>7.5081748270282613</v>
      </c>
      <c r="R147" s="5" t="s">
        <v>144</v>
      </c>
      <c r="S147" s="11">
        <v>67.781155015197569</v>
      </c>
      <c r="T147" s="15">
        <v>7506.7823630000003</v>
      </c>
      <c r="U147" s="20">
        <v>19.838127914137416</v>
      </c>
      <c r="V147" s="52" t="s">
        <v>257</v>
      </c>
      <c r="X147" s="22" t="str">
        <f t="shared" si="42"/>
        <v>..</v>
      </c>
      <c r="Y147" s="22" t="str">
        <f t="shared" si="43"/>
        <v>..</v>
      </c>
      <c r="Z147" s="22" t="e">
        <f t="shared" si="44"/>
        <v>#VALUE!</v>
      </c>
    </row>
    <row r="148" spans="1:26" s="22" customFormat="1" x14ac:dyDescent="0.3">
      <c r="A148" s="25">
        <v>147</v>
      </c>
      <c r="B148" s="27" t="s">
        <v>17</v>
      </c>
      <c r="C148" s="27" t="s">
        <v>56</v>
      </c>
      <c r="D148" s="27">
        <v>3.9141023236497298E-2</v>
      </c>
      <c r="E148" s="22" t="str">
        <f t="shared" si="40"/>
        <v>גבעת שמואל + פתח תקווה</v>
      </c>
      <c r="G148" s="32">
        <f t="shared" si="33"/>
        <v>88.461538461538453</v>
      </c>
      <c r="H148" s="32">
        <f t="shared" si="34"/>
        <v>78.587625526401041</v>
      </c>
      <c r="I148" s="32">
        <f t="shared" si="45"/>
        <v>9.8739129351374118</v>
      </c>
      <c r="K148" s="34">
        <f t="shared" si="35"/>
        <v>13311.350039999999</v>
      </c>
      <c r="L148" s="34">
        <f t="shared" si="36"/>
        <v>10999.68555</v>
      </c>
      <c r="M148" s="34">
        <f t="shared" si="37"/>
        <v>2311.6644899999992</v>
      </c>
      <c r="O148" s="36">
        <f t="shared" si="38"/>
        <v>18.618639380530976</v>
      </c>
      <c r="P148" s="36">
        <f t="shared" si="39"/>
        <v>24.006708990193985</v>
      </c>
      <c r="Q148" s="36">
        <f t="shared" si="41"/>
        <v>5.3880696096630096</v>
      </c>
      <c r="R148" s="5" t="s">
        <v>145</v>
      </c>
      <c r="S148" s="11" t="s">
        <v>257</v>
      </c>
      <c r="T148" s="15">
        <v>16403.419382877011</v>
      </c>
      <c r="U148" s="20">
        <v>12.085769980506821</v>
      </c>
      <c r="V148" s="52" t="s">
        <v>257</v>
      </c>
      <c r="X148" s="22" t="str">
        <f t="shared" si="42"/>
        <v>..</v>
      </c>
      <c r="Y148" s="22">
        <f t="shared" si="43"/>
        <v>2.2139698545864599</v>
      </c>
      <c r="Z148" s="22" t="e">
        <f t="shared" si="44"/>
        <v>#VALUE!</v>
      </c>
    </row>
    <row r="149" spans="1:26" s="22" customFormat="1" x14ac:dyDescent="0.3">
      <c r="A149" s="25">
        <v>148</v>
      </c>
      <c r="B149" s="27" t="s">
        <v>67</v>
      </c>
      <c r="C149" s="27" t="s">
        <v>138</v>
      </c>
      <c r="D149" s="27">
        <v>3.9390812253620108E-2</v>
      </c>
      <c r="E149" s="22" t="str">
        <f t="shared" si="40"/>
        <v>ראש העין + כפר ברא</v>
      </c>
      <c r="G149" s="32">
        <f t="shared" si="33"/>
        <v>79.713914174252281</v>
      </c>
      <c r="H149" s="32">
        <f t="shared" si="34"/>
        <v>79.729729729729726</v>
      </c>
      <c r="I149" s="32">
        <f t="shared" si="45"/>
        <v>1.5815555477445287E-2</v>
      </c>
      <c r="K149" s="34">
        <f t="shared" si="35"/>
        <v>11269.58016</v>
      </c>
      <c r="L149" s="34">
        <f t="shared" si="36"/>
        <v>6887.624973</v>
      </c>
      <c r="M149" s="34">
        <f t="shared" si="37"/>
        <v>4381.9551869999996</v>
      </c>
      <c r="O149" s="36">
        <f t="shared" si="38"/>
        <v>23.84275529671654</v>
      </c>
      <c r="P149" s="36">
        <f t="shared" si="39"/>
        <v>18.123138033763656</v>
      </c>
      <c r="Q149" s="36">
        <f t="shared" si="41"/>
        <v>5.7196172629528839</v>
      </c>
      <c r="R149" s="5" t="s">
        <v>146</v>
      </c>
      <c r="S149" s="11">
        <v>83.146067415730343</v>
      </c>
      <c r="T149" s="15">
        <v>12758.011979999999</v>
      </c>
      <c r="U149" s="20">
        <v>21.772875816993466</v>
      </c>
      <c r="V149" s="52" t="s">
        <v>257</v>
      </c>
      <c r="X149" s="22">
        <f t="shared" si="42"/>
        <v>2.3966960913671009</v>
      </c>
      <c r="Y149" s="22" t="str">
        <f t="shared" si="43"/>
        <v>..</v>
      </c>
      <c r="Z149" s="22" t="e">
        <f t="shared" si="44"/>
        <v>#VALUE!</v>
      </c>
    </row>
    <row r="150" spans="1:26" s="22" customFormat="1" x14ac:dyDescent="0.3">
      <c r="A150" s="26">
        <v>149</v>
      </c>
      <c r="B150" s="27" t="s">
        <v>46</v>
      </c>
      <c r="C150" s="27" t="s">
        <v>89</v>
      </c>
      <c r="D150" s="27">
        <v>3.9397197679527533E-2</v>
      </c>
      <c r="E150" s="22" t="str">
        <f t="shared" si="40"/>
        <v>נס ציונה + באר יעקב</v>
      </c>
      <c r="G150" s="32">
        <f t="shared" si="33"/>
        <v>86.982248520710058</v>
      </c>
      <c r="H150" s="32">
        <f t="shared" si="34"/>
        <v>72.796934865900383</v>
      </c>
      <c r="I150" s="32">
        <f t="shared" si="45"/>
        <v>14.185313654809676</v>
      </c>
      <c r="K150" s="34">
        <f t="shared" si="35"/>
        <v>13332.95505</v>
      </c>
      <c r="L150" s="34">
        <f t="shared" si="36"/>
        <v>12107.93218</v>
      </c>
      <c r="M150" s="34">
        <f t="shared" si="37"/>
        <v>1225.0228700000007</v>
      </c>
      <c r="O150" s="36">
        <f t="shared" si="38"/>
        <v>20.16636528028933</v>
      </c>
      <c r="P150" s="36">
        <f t="shared" si="39"/>
        <v>22.208371604776275</v>
      </c>
      <c r="Q150" s="36">
        <f t="shared" si="41"/>
        <v>2.0420063244869446</v>
      </c>
      <c r="R150" s="5" t="s">
        <v>147</v>
      </c>
      <c r="S150" s="11">
        <v>90.350877192982466</v>
      </c>
      <c r="T150" s="15">
        <v>16035.35399</v>
      </c>
      <c r="U150" s="20">
        <v>14.720416124837451</v>
      </c>
      <c r="V150" s="52" t="s">
        <v>257</v>
      </c>
      <c r="X150" s="22">
        <f t="shared" si="42"/>
        <v>1.5599875200998394</v>
      </c>
      <c r="Y150" s="22" t="str">
        <f t="shared" si="43"/>
        <v>..</v>
      </c>
      <c r="Z150" s="22" t="e">
        <f t="shared" si="44"/>
        <v>#VALUE!</v>
      </c>
    </row>
    <row r="151" spans="1:26" s="22" customFormat="1" x14ac:dyDescent="0.3">
      <c r="A151" s="26">
        <v>150</v>
      </c>
      <c r="B151" s="27" t="s">
        <v>57</v>
      </c>
      <c r="C151" s="27" t="s">
        <v>239</v>
      </c>
      <c r="D151" s="27">
        <v>3.9452573396432017E-2</v>
      </c>
      <c r="E151" s="22" t="str">
        <f t="shared" si="40"/>
        <v>צפת + מרום הגליל</v>
      </c>
      <c r="G151" s="32">
        <f t="shared" si="33"/>
        <v>46.780303030303031</v>
      </c>
      <c r="H151" s="32">
        <f t="shared" si="34"/>
        <v>72.900763358778633</v>
      </c>
      <c r="I151" s="32">
        <f t="shared" si="45"/>
        <v>26.120460328475602</v>
      </c>
      <c r="K151" s="34">
        <f t="shared" si="35"/>
        <v>6750.8220419999998</v>
      </c>
      <c r="L151" s="34">
        <f t="shared" si="36"/>
        <v>8510.8898370000006</v>
      </c>
      <c r="M151" s="34">
        <f t="shared" si="37"/>
        <v>1760.0677950000008</v>
      </c>
      <c r="O151" s="36">
        <f t="shared" si="38"/>
        <v>23.666162966407068</v>
      </c>
      <c r="P151" s="36">
        <f t="shared" si="39"/>
        <v>19.42421483841602</v>
      </c>
      <c r="Q151" s="36">
        <f t="shared" si="41"/>
        <v>4.2419481279910478</v>
      </c>
      <c r="R151" s="5" t="s">
        <v>148</v>
      </c>
      <c r="S151" s="11">
        <v>53.267973856209153</v>
      </c>
      <c r="T151" s="15">
        <v>5947.309953</v>
      </c>
      <c r="U151" s="20">
        <v>15.315457413249211</v>
      </c>
      <c r="V151" s="52" t="s">
        <v>257</v>
      </c>
      <c r="X151" s="22" t="str">
        <f t="shared" si="42"/>
        <v>..</v>
      </c>
      <c r="Y151" s="22" t="str">
        <f t="shared" si="43"/>
        <v>..</v>
      </c>
      <c r="Z151" s="22" t="e">
        <f t="shared" si="44"/>
        <v>#VALUE!</v>
      </c>
    </row>
    <row r="152" spans="1:26" s="22" customFormat="1" x14ac:dyDescent="0.3">
      <c r="A152" s="25">
        <v>151</v>
      </c>
      <c r="B152" s="27" t="s">
        <v>16</v>
      </c>
      <c r="C152" s="27" t="s">
        <v>23</v>
      </c>
      <c r="D152" s="27">
        <v>3.9453895042192023E-2</v>
      </c>
      <c r="E152" s="22" t="str">
        <f t="shared" si="40"/>
        <v>בת ים + חולון</v>
      </c>
      <c r="G152" s="32">
        <f t="shared" si="33"/>
        <v>74.980142970611595</v>
      </c>
      <c r="H152" s="32">
        <f t="shared" si="34"/>
        <v>78.213507625272328</v>
      </c>
      <c r="I152" s="32">
        <f t="shared" si="45"/>
        <v>3.2333646546607326</v>
      </c>
      <c r="K152" s="34">
        <f t="shared" si="35"/>
        <v>8233.3259039999994</v>
      </c>
      <c r="L152" s="34">
        <f t="shared" si="36"/>
        <v>10046.34974</v>
      </c>
      <c r="M152" s="34">
        <f t="shared" si="37"/>
        <v>1813.0238360000003</v>
      </c>
      <c r="O152" s="36">
        <f t="shared" si="38"/>
        <v>28.372890896176472</v>
      </c>
      <c r="P152" s="36">
        <f t="shared" si="39"/>
        <v>25.957861253082669</v>
      </c>
      <c r="Q152" s="36">
        <f t="shared" si="41"/>
        <v>2.4150296430938027</v>
      </c>
      <c r="R152" s="5" t="s">
        <v>149</v>
      </c>
      <c r="S152" s="11">
        <v>83.800623052959494</v>
      </c>
      <c r="T152" s="15">
        <v>12147.887790000001</v>
      </c>
      <c r="U152" s="20">
        <v>21.821343186263856</v>
      </c>
      <c r="V152" s="52" t="s">
        <v>257</v>
      </c>
      <c r="X152" s="22">
        <f t="shared" si="42"/>
        <v>3.9886209914856368</v>
      </c>
      <c r="Y152" s="22">
        <f t="shared" si="43"/>
        <v>2.5052751921299072</v>
      </c>
      <c r="Z152" s="22">
        <f t="shared" si="44"/>
        <v>1.4833457993557295</v>
      </c>
    </row>
    <row r="153" spans="1:26" s="22" customFormat="1" x14ac:dyDescent="0.3">
      <c r="A153" s="26">
        <v>152</v>
      </c>
      <c r="B153" s="27" t="s">
        <v>206</v>
      </c>
      <c r="C153" s="27" t="s">
        <v>254</v>
      </c>
      <c r="D153" s="27">
        <v>3.9656048983731408E-2</v>
      </c>
      <c r="E153" s="22" t="str">
        <f t="shared" si="40"/>
        <v>באר טוביה + שפיר</v>
      </c>
      <c r="G153" s="32">
        <f t="shared" si="33"/>
        <v>80</v>
      </c>
      <c r="H153" s="32">
        <f t="shared" si="34"/>
        <v>80.662983425414367</v>
      </c>
      <c r="I153" s="32">
        <f t="shared" si="45"/>
        <v>0.66298342541436739</v>
      </c>
      <c r="K153" s="34">
        <f t="shared" si="35"/>
        <v>11492.93066</v>
      </c>
      <c r="L153" s="34">
        <f t="shared" si="36"/>
        <v>9425.1910430000007</v>
      </c>
      <c r="M153" s="34">
        <f t="shared" si="37"/>
        <v>2067.7396169999993</v>
      </c>
      <c r="O153" s="36">
        <f t="shared" si="38"/>
        <v>20.165049285550545</v>
      </c>
      <c r="P153" s="36">
        <f t="shared" si="39"/>
        <v>19.777158774373259</v>
      </c>
      <c r="Q153" s="36">
        <f t="shared" si="41"/>
        <v>0.3878905111772859</v>
      </c>
      <c r="R153" s="5" t="s">
        <v>150</v>
      </c>
      <c r="S153" s="11">
        <v>83.91959798994975</v>
      </c>
      <c r="T153" s="15">
        <v>7065.6906470000004</v>
      </c>
      <c r="U153" s="20">
        <v>21.02477239042981</v>
      </c>
      <c r="V153" s="52" t="s">
        <v>257</v>
      </c>
      <c r="X153" s="22" t="str">
        <f t="shared" si="42"/>
        <v>..</v>
      </c>
      <c r="Y153" s="22" t="str">
        <f t="shared" si="43"/>
        <v>..</v>
      </c>
      <c r="Z153" s="22" t="e">
        <f t="shared" si="44"/>
        <v>#VALUE!</v>
      </c>
    </row>
    <row r="154" spans="1:26" s="22" customFormat="1" x14ac:dyDescent="0.3">
      <c r="A154" s="26">
        <v>153</v>
      </c>
      <c r="B154" s="27" t="s">
        <v>80</v>
      </c>
      <c r="C154" s="27" t="s">
        <v>200</v>
      </c>
      <c r="D154" s="27">
        <v>3.9830685265511451E-2</v>
      </c>
      <c r="E154" s="22" t="str">
        <f t="shared" si="40"/>
        <v>אבן יהודה + תל מונד</v>
      </c>
      <c r="G154" s="32">
        <f t="shared" si="33"/>
        <v>84.403669724770651</v>
      </c>
      <c r="H154" s="32">
        <f t="shared" si="34"/>
        <v>88.721804511278194</v>
      </c>
      <c r="I154" s="32">
        <f t="shared" si="45"/>
        <v>4.3181347865075423</v>
      </c>
      <c r="K154" s="34">
        <f t="shared" si="35"/>
        <v>14053.99749</v>
      </c>
      <c r="L154" s="34">
        <f t="shared" si="36"/>
        <v>13787.64075</v>
      </c>
      <c r="M154" s="34">
        <f t="shared" si="37"/>
        <v>266.35673999999926</v>
      </c>
      <c r="O154" s="36">
        <f t="shared" si="38"/>
        <v>20.740344781504742</v>
      </c>
      <c r="P154" s="36">
        <f t="shared" si="39"/>
        <v>21.681189133777551</v>
      </c>
      <c r="Q154" s="36">
        <f t="shared" si="41"/>
        <v>0.94084435227280849</v>
      </c>
      <c r="R154" s="5" t="s">
        <v>151</v>
      </c>
      <c r="S154" s="11">
        <v>76.744186046511629</v>
      </c>
      <c r="T154" s="15">
        <v>6141.8639620000004</v>
      </c>
      <c r="U154" s="20">
        <v>25.04190412336574</v>
      </c>
      <c r="V154" s="52" t="s">
        <v>257</v>
      </c>
      <c r="X154" s="22" t="str">
        <f t="shared" si="42"/>
        <v>..</v>
      </c>
      <c r="Y154" s="22" t="str">
        <f t="shared" si="43"/>
        <v>..</v>
      </c>
      <c r="Z154" s="22" t="e">
        <f t="shared" si="44"/>
        <v>#VALUE!</v>
      </c>
    </row>
    <row r="155" spans="1:26" s="22" customFormat="1" x14ac:dyDescent="0.3">
      <c r="A155" s="25">
        <v>154</v>
      </c>
      <c r="B155" s="27" t="s">
        <v>178</v>
      </c>
      <c r="C155" s="27" t="s">
        <v>238</v>
      </c>
      <c r="D155" s="27">
        <v>3.9834052245911973E-2</v>
      </c>
      <c r="E155" s="22" t="str">
        <f t="shared" si="40"/>
        <v>פסוטה + מעלה יוסף</v>
      </c>
      <c r="G155" s="32">
        <f t="shared" si="33"/>
        <v>64.583333333333343</v>
      </c>
      <c r="H155" s="32">
        <f t="shared" si="34"/>
        <v>83.030303030303031</v>
      </c>
      <c r="I155" s="32">
        <f t="shared" si="45"/>
        <v>18.446969696969688</v>
      </c>
      <c r="K155" s="34">
        <f t="shared" si="35"/>
        <v>8581.7349090000007</v>
      </c>
      <c r="L155" s="34">
        <f t="shared" si="36"/>
        <v>10169.041209999999</v>
      </c>
      <c r="M155" s="34">
        <f t="shared" si="37"/>
        <v>1587.3063009999987</v>
      </c>
      <c r="O155" s="36">
        <f t="shared" si="38"/>
        <v>22.854291417165669</v>
      </c>
      <c r="P155" s="36">
        <f t="shared" si="39"/>
        <v>22.444201654440459</v>
      </c>
      <c r="Q155" s="36">
        <f t="shared" si="41"/>
        <v>0.41008976272521025</v>
      </c>
      <c r="R155" s="5" t="s">
        <v>152</v>
      </c>
      <c r="S155" s="11" t="s">
        <v>257</v>
      </c>
      <c r="T155" s="15">
        <v>8441.7704694323147</v>
      </c>
      <c r="U155" s="20">
        <v>27.070879590093938</v>
      </c>
      <c r="V155" s="52" t="s">
        <v>257</v>
      </c>
      <c r="X155" s="22" t="str">
        <f t="shared" si="42"/>
        <v>..</v>
      </c>
      <c r="Y155" s="22" t="str">
        <f t="shared" si="43"/>
        <v>..</v>
      </c>
      <c r="Z155" s="22" t="e">
        <f t="shared" si="44"/>
        <v>#VALUE!</v>
      </c>
    </row>
    <row r="156" spans="1:26" s="22" customFormat="1" x14ac:dyDescent="0.3">
      <c r="A156" s="25">
        <v>155</v>
      </c>
      <c r="B156" s="27" t="s">
        <v>30</v>
      </c>
      <c r="C156" s="27" t="s">
        <v>214</v>
      </c>
      <c r="D156" s="27">
        <v>3.9925142827545272E-2</v>
      </c>
      <c r="E156" s="22" t="str">
        <f t="shared" si="40"/>
        <v>יבנה + גן רווה</v>
      </c>
      <c r="G156" s="32">
        <f t="shared" si="33"/>
        <v>86.417322834645674</v>
      </c>
      <c r="H156" s="32">
        <f t="shared" si="34"/>
        <v>82.022471910112358</v>
      </c>
      <c r="I156" s="32">
        <f t="shared" si="45"/>
        <v>4.3948509245333156</v>
      </c>
      <c r="K156" s="34">
        <f t="shared" si="35"/>
        <v>10496.53867</v>
      </c>
      <c r="L156" s="34">
        <f t="shared" si="36"/>
        <v>13635.1178</v>
      </c>
      <c r="M156" s="34">
        <f t="shared" si="37"/>
        <v>3138.5791300000001</v>
      </c>
      <c r="O156" s="36">
        <f t="shared" si="38"/>
        <v>23.894477817181734</v>
      </c>
      <c r="P156" s="36">
        <f t="shared" si="39"/>
        <v>19.466814773673981</v>
      </c>
      <c r="Q156" s="36">
        <f t="shared" si="41"/>
        <v>4.4276630435077529</v>
      </c>
      <c r="R156" s="5" t="s">
        <v>153</v>
      </c>
      <c r="S156" s="11">
        <v>86.875</v>
      </c>
      <c r="T156" s="15">
        <v>5573.2148509999997</v>
      </c>
      <c r="U156" s="20">
        <v>23.045626271432724</v>
      </c>
      <c r="V156" s="52" t="s">
        <v>257</v>
      </c>
      <c r="X156" s="22" t="str">
        <f t="shared" si="42"/>
        <v>..</v>
      </c>
      <c r="Y156" s="22" t="str">
        <f t="shared" si="43"/>
        <v>..</v>
      </c>
      <c r="Z156" s="22" t="e">
        <f t="shared" si="44"/>
        <v>#VALUE!</v>
      </c>
    </row>
    <row r="157" spans="1:26" s="22" customFormat="1" x14ac:dyDescent="0.3">
      <c r="A157" s="26">
        <v>156</v>
      </c>
      <c r="B157" s="27" t="s">
        <v>90</v>
      </c>
      <c r="C157" s="27" t="s">
        <v>203</v>
      </c>
      <c r="D157" s="27">
        <v>3.9961189280727338E-2</v>
      </c>
      <c r="E157" s="22" t="str">
        <f t="shared" si="40"/>
        <v>בועיינה-נוג'ידאת + אל-בטוף</v>
      </c>
      <c r="G157" s="32">
        <f t="shared" si="33"/>
        <v>71.428571428571431</v>
      </c>
      <c r="H157" s="32">
        <f t="shared" si="34"/>
        <v>66.829268292682926</v>
      </c>
      <c r="I157" s="32">
        <f t="shared" si="45"/>
        <v>4.5993031358885048</v>
      </c>
      <c r="K157" s="34">
        <f t="shared" si="35"/>
        <v>6057.0515779999996</v>
      </c>
      <c r="L157" s="34">
        <f t="shared" si="36"/>
        <v>6077.0528000000004</v>
      </c>
      <c r="M157" s="34">
        <f t="shared" si="37"/>
        <v>20.00122200000078</v>
      </c>
      <c r="O157" s="36">
        <f t="shared" si="38"/>
        <v>22.204472843450478</v>
      </c>
      <c r="P157" s="36">
        <f t="shared" si="39"/>
        <v>23.294582145207283</v>
      </c>
      <c r="Q157" s="36">
        <f t="shared" si="41"/>
        <v>1.0901093017568044</v>
      </c>
      <c r="R157" s="5" t="s">
        <v>154</v>
      </c>
      <c r="S157" s="11">
        <v>88.36363636363636</v>
      </c>
      <c r="T157" s="15">
        <v>13516.89997</v>
      </c>
      <c r="U157" s="20">
        <v>20.939500060379181</v>
      </c>
      <c r="V157" s="52" t="s">
        <v>257</v>
      </c>
      <c r="X157" s="22" t="str">
        <f t="shared" si="42"/>
        <v>..</v>
      </c>
      <c r="Y157" s="22" t="str">
        <f t="shared" si="43"/>
        <v>..</v>
      </c>
      <c r="Z157" s="22" t="e">
        <f t="shared" si="44"/>
        <v>#VALUE!</v>
      </c>
    </row>
    <row r="158" spans="1:26" s="22" customFormat="1" x14ac:dyDescent="0.3">
      <c r="A158" s="26">
        <v>157</v>
      </c>
      <c r="B158" s="27" t="s">
        <v>56</v>
      </c>
      <c r="C158" s="27" t="s">
        <v>166</v>
      </c>
      <c r="D158" s="27">
        <v>4.0045451177384443E-2</v>
      </c>
      <c r="E158" s="22" t="str">
        <f t="shared" si="40"/>
        <v>פתח תקווה + סביון</v>
      </c>
      <c r="G158" s="32">
        <f t="shared" si="33"/>
        <v>78.587625526401041</v>
      </c>
      <c r="H158" s="32">
        <f t="shared" si="34"/>
        <v>93.181818181818173</v>
      </c>
      <c r="I158" s="32">
        <f t="shared" si="45"/>
        <v>14.594192655417132</v>
      </c>
      <c r="K158" s="34">
        <f t="shared" si="35"/>
        <v>10999.68555</v>
      </c>
      <c r="L158" s="34">
        <f t="shared" si="36"/>
        <v>17104.61505</v>
      </c>
      <c r="M158" s="34">
        <f t="shared" si="37"/>
        <v>6104.9295000000002</v>
      </c>
      <c r="O158" s="36">
        <f t="shared" si="38"/>
        <v>24.006708990193985</v>
      </c>
      <c r="P158" s="36">
        <f t="shared" si="39"/>
        <v>17.509191176470587</v>
      </c>
      <c r="Q158" s="36">
        <f t="shared" si="41"/>
        <v>6.4975178137233982</v>
      </c>
      <c r="R158" s="5" t="s">
        <v>155</v>
      </c>
      <c r="S158" s="11" t="s">
        <v>257</v>
      </c>
      <c r="T158" s="15">
        <v>6753.6683380000004</v>
      </c>
      <c r="U158" s="20">
        <v>24.162396531336224</v>
      </c>
      <c r="V158" s="52" t="s">
        <v>257</v>
      </c>
      <c r="X158" s="22">
        <f t="shared" si="42"/>
        <v>2.2139698545864599</v>
      </c>
      <c r="Y158" s="22" t="str">
        <f t="shared" si="43"/>
        <v>..</v>
      </c>
      <c r="Z158" s="22" t="e">
        <f t="shared" si="44"/>
        <v>#VALUE!</v>
      </c>
    </row>
    <row r="159" spans="1:26" s="22" customFormat="1" x14ac:dyDescent="0.3">
      <c r="A159" s="25">
        <v>158</v>
      </c>
      <c r="B159" s="27" t="s">
        <v>10</v>
      </c>
      <c r="C159" s="27" t="s">
        <v>123</v>
      </c>
      <c r="D159" s="27">
        <v>4.0203542463944038E-2</v>
      </c>
      <c r="E159" s="22" t="str">
        <f t="shared" si="40"/>
        <v>באקה אל-גרביה + חריש</v>
      </c>
      <c r="G159" s="32">
        <f t="shared" si="33"/>
        <v>68.7170474516696</v>
      </c>
      <c r="H159" s="32">
        <f t="shared" si="34"/>
        <v>69.230769230769226</v>
      </c>
      <c r="I159" s="32">
        <f t="shared" si="45"/>
        <v>0.51372177909962602</v>
      </c>
      <c r="K159" s="34">
        <f t="shared" si="35"/>
        <v>7172.3875250000001</v>
      </c>
      <c r="L159" s="34">
        <f t="shared" si="36"/>
        <v>9224.8227139999999</v>
      </c>
      <c r="M159" s="34">
        <f t="shared" si="37"/>
        <v>2052.4351889999998</v>
      </c>
      <c r="O159" s="36">
        <f t="shared" si="38"/>
        <v>21.253822629969417</v>
      </c>
      <c r="P159" s="36">
        <f t="shared" si="39"/>
        <v>27.061723323405566</v>
      </c>
      <c r="Q159" s="36">
        <f t="shared" si="41"/>
        <v>5.8079006934361495</v>
      </c>
      <c r="R159" s="5" t="s">
        <v>156</v>
      </c>
      <c r="S159" s="11" t="s">
        <v>257</v>
      </c>
      <c r="T159" s="15">
        <v>9523.486744432661</v>
      </c>
      <c r="U159" s="20">
        <v>28.675799086757991</v>
      </c>
      <c r="V159" s="52" t="s">
        <v>257</v>
      </c>
      <c r="X159" s="22" t="str">
        <f t="shared" si="42"/>
        <v>..</v>
      </c>
      <c r="Y159" s="22" t="str">
        <f t="shared" si="43"/>
        <v>..</v>
      </c>
      <c r="Z159" s="22" t="e">
        <f t="shared" si="44"/>
        <v>#VALUE!</v>
      </c>
    </row>
    <row r="160" spans="1:26" s="22" customFormat="1" x14ac:dyDescent="0.3">
      <c r="A160" s="26">
        <v>159</v>
      </c>
      <c r="B160" s="27" t="s">
        <v>79</v>
      </c>
      <c r="C160" s="27" t="s">
        <v>131</v>
      </c>
      <c r="D160" s="27">
        <v>4.0277461253165787E-2</v>
      </c>
      <c r="E160" s="22" t="str">
        <f t="shared" si="40"/>
        <v>אבו סנאן + ירכא</v>
      </c>
      <c r="G160" s="32">
        <f t="shared" si="33"/>
        <v>68.544600938967136</v>
      </c>
      <c r="H160" s="32">
        <f t="shared" si="34"/>
        <v>87.5</v>
      </c>
      <c r="I160" s="32">
        <f t="shared" si="45"/>
        <v>18.955399061032864</v>
      </c>
      <c r="K160" s="34">
        <f t="shared" si="35"/>
        <v>7071.1722309999996</v>
      </c>
      <c r="L160" s="34">
        <f t="shared" si="36"/>
        <v>7084.6919379999999</v>
      </c>
      <c r="M160" s="34">
        <f t="shared" si="37"/>
        <v>13.519707000000381</v>
      </c>
      <c r="O160" s="36">
        <f t="shared" si="38"/>
        <v>19.367311072056239</v>
      </c>
      <c r="P160" s="36">
        <f t="shared" si="39"/>
        <v>18.116653574234093</v>
      </c>
      <c r="Q160" s="36">
        <f t="shared" si="41"/>
        <v>1.2506574978221465</v>
      </c>
      <c r="R160" s="5" t="s">
        <v>157</v>
      </c>
      <c r="S160" s="11">
        <v>87.730061349693258</v>
      </c>
      <c r="T160" s="15">
        <v>15289.65451</v>
      </c>
      <c r="U160" s="20">
        <v>17.492231767501369</v>
      </c>
      <c r="V160" s="52" t="s">
        <v>257</v>
      </c>
      <c r="X160" s="22" t="str">
        <f t="shared" si="42"/>
        <v>..</v>
      </c>
      <c r="Y160" s="22" t="str">
        <f t="shared" si="43"/>
        <v>..</v>
      </c>
      <c r="Z160" s="22" t="e">
        <f t="shared" si="44"/>
        <v>#VALUE!</v>
      </c>
    </row>
    <row r="161" spans="1:26" s="22" customFormat="1" x14ac:dyDescent="0.3">
      <c r="A161" s="26">
        <v>160</v>
      </c>
      <c r="B161" s="27" t="s">
        <v>186</v>
      </c>
      <c r="C161" s="27" t="s">
        <v>194</v>
      </c>
      <c r="D161" s="27">
        <v>4.0403406589053753E-2</v>
      </c>
      <c r="E161" s="22" t="str">
        <f t="shared" si="40"/>
        <v>קריית טבעון + רמת ישי</v>
      </c>
      <c r="G161" s="32">
        <f t="shared" si="33"/>
        <v>84.140969162995589</v>
      </c>
      <c r="H161" s="32">
        <f t="shared" si="34"/>
        <v>86.842105263157904</v>
      </c>
      <c r="I161" s="32">
        <f t="shared" si="45"/>
        <v>2.7011361001623158</v>
      </c>
      <c r="K161" s="34">
        <f t="shared" si="35"/>
        <v>12598.103349999999</v>
      </c>
      <c r="L161" s="34">
        <f t="shared" si="36"/>
        <v>13145.61426</v>
      </c>
      <c r="M161" s="34">
        <f t="shared" si="37"/>
        <v>547.51091000000088</v>
      </c>
      <c r="O161" s="36">
        <f t="shared" si="38"/>
        <v>17.175231090348873</v>
      </c>
      <c r="P161" s="36">
        <f t="shared" si="39"/>
        <v>20.656455142231948</v>
      </c>
      <c r="Q161" s="36">
        <f t="shared" si="41"/>
        <v>3.4812240518830748</v>
      </c>
      <c r="R161" s="5" t="s">
        <v>158</v>
      </c>
      <c r="S161" s="11">
        <v>94.827586206896555</v>
      </c>
      <c r="T161" s="15">
        <v>5601.1820559999996</v>
      </c>
      <c r="U161" s="20">
        <v>20.01823985408117</v>
      </c>
      <c r="V161" s="52" t="s">
        <v>257</v>
      </c>
      <c r="X161" s="22" t="str">
        <f t="shared" si="42"/>
        <v>..</v>
      </c>
      <c r="Y161" s="22" t="str">
        <f t="shared" si="43"/>
        <v>..</v>
      </c>
      <c r="Z161" s="22" t="e">
        <f t="shared" si="44"/>
        <v>#VALUE!</v>
      </c>
    </row>
    <row r="162" spans="1:26" s="22" customFormat="1" x14ac:dyDescent="0.3">
      <c r="A162" s="25">
        <v>161</v>
      </c>
      <c r="B162" s="27" t="s">
        <v>126</v>
      </c>
      <c r="C162" s="27" t="s">
        <v>131</v>
      </c>
      <c r="D162" s="27">
        <v>4.0492910700519857E-2</v>
      </c>
      <c r="E162" s="22" t="str">
        <f t="shared" si="40"/>
        <v>יאנוח-ג'ת + ירכא</v>
      </c>
      <c r="G162" s="32">
        <f t="shared" ref="G162:G193" si="46">VLOOKUP(B162,$R:$S,2,FALSE)</f>
        <v>87.179487179487182</v>
      </c>
      <c r="H162" s="32">
        <f t="shared" ref="H162:H193" si="47">VLOOKUP(C162,$R:$S,2,FALSE)</f>
        <v>87.5</v>
      </c>
      <c r="I162" s="32">
        <f t="shared" si="45"/>
        <v>0.3205128205128176</v>
      </c>
      <c r="K162" s="34">
        <f t="shared" si="35"/>
        <v>7991.7433449999999</v>
      </c>
      <c r="L162" s="34">
        <f t="shared" si="36"/>
        <v>7084.6919379999999</v>
      </c>
      <c r="M162" s="34">
        <f t="shared" si="37"/>
        <v>907.05140699999993</v>
      </c>
      <c r="O162" s="36">
        <f t="shared" si="38"/>
        <v>16.810877626699629</v>
      </c>
      <c r="P162" s="36">
        <f t="shared" si="39"/>
        <v>18.116653574234093</v>
      </c>
      <c r="Q162" s="36">
        <f t="shared" si="41"/>
        <v>1.3057759475344639</v>
      </c>
      <c r="R162" s="5" t="s">
        <v>159</v>
      </c>
      <c r="S162" s="11">
        <v>82</v>
      </c>
      <c r="T162" s="15">
        <v>9671.4340630000006</v>
      </c>
      <c r="U162" s="20">
        <v>20.762711864406779</v>
      </c>
      <c r="V162" s="52" t="s">
        <v>257</v>
      </c>
      <c r="X162" s="22" t="str">
        <f t="shared" si="42"/>
        <v>..</v>
      </c>
      <c r="Y162" s="22" t="str">
        <f t="shared" si="43"/>
        <v>..</v>
      </c>
      <c r="Z162" s="22" t="e">
        <f t="shared" si="44"/>
        <v>#VALUE!</v>
      </c>
    </row>
    <row r="163" spans="1:26" s="22" customFormat="1" x14ac:dyDescent="0.3">
      <c r="A163" s="25">
        <v>162</v>
      </c>
      <c r="B163" s="27" t="s">
        <v>46</v>
      </c>
      <c r="C163" s="27" t="s">
        <v>70</v>
      </c>
      <c r="D163" s="27">
        <v>4.0575624074068131E-2</v>
      </c>
      <c r="E163" s="22" t="str">
        <f t="shared" si="40"/>
        <v>נס ציונה + רחובות</v>
      </c>
      <c r="G163" s="32">
        <f t="shared" si="46"/>
        <v>86.982248520710058</v>
      </c>
      <c r="H163" s="32">
        <f t="shared" si="47"/>
        <v>78.717026378896875</v>
      </c>
      <c r="I163" s="32">
        <f t="shared" si="45"/>
        <v>8.265222141813183</v>
      </c>
      <c r="K163" s="34">
        <f t="shared" si="35"/>
        <v>13332.95505</v>
      </c>
      <c r="L163" s="34">
        <f t="shared" si="36"/>
        <v>11348.202600000001</v>
      </c>
      <c r="M163" s="34">
        <f t="shared" si="37"/>
        <v>1984.75245</v>
      </c>
      <c r="O163" s="36">
        <f t="shared" si="38"/>
        <v>20.16636528028933</v>
      </c>
      <c r="P163" s="36">
        <f t="shared" si="39"/>
        <v>21.996260533258202</v>
      </c>
      <c r="Q163" s="36">
        <f t="shared" si="41"/>
        <v>1.8298952529688712</v>
      </c>
      <c r="R163" s="5" t="s">
        <v>160</v>
      </c>
      <c r="S163" s="11" t="s">
        <v>257</v>
      </c>
      <c r="T163" s="15">
        <v>8003.6413845486113</v>
      </c>
      <c r="U163" s="20">
        <v>37.699680511182109</v>
      </c>
      <c r="V163" s="52" t="s">
        <v>257</v>
      </c>
      <c r="X163" s="22">
        <f t="shared" si="42"/>
        <v>1.5599875200998394</v>
      </c>
      <c r="Y163" s="22">
        <f t="shared" si="43"/>
        <v>2.246493089704436</v>
      </c>
      <c r="Z163" s="22">
        <f t="shared" si="44"/>
        <v>0.68650556960459652</v>
      </c>
    </row>
    <row r="164" spans="1:26" s="22" customFormat="1" x14ac:dyDescent="0.3">
      <c r="A164" s="26">
        <v>163</v>
      </c>
      <c r="B164" s="27" t="s">
        <v>17</v>
      </c>
      <c r="C164" s="27" t="s">
        <v>18</v>
      </c>
      <c r="D164" s="27">
        <v>4.0659037789892251E-2</v>
      </c>
      <c r="E164" s="22" t="str">
        <f t="shared" si="40"/>
        <v>גבעת שמואל + גבעתיים</v>
      </c>
      <c r="G164" s="32">
        <f t="shared" si="46"/>
        <v>88.461538461538453</v>
      </c>
      <c r="H164" s="32">
        <f t="shared" si="47"/>
        <v>93.992248062015506</v>
      </c>
      <c r="I164" s="32">
        <f t="shared" si="45"/>
        <v>5.5307096004770528</v>
      </c>
      <c r="K164" s="34">
        <f t="shared" si="35"/>
        <v>13311.350039999999</v>
      </c>
      <c r="L164" s="34">
        <f t="shared" si="36"/>
        <v>14052.97567</v>
      </c>
      <c r="M164" s="34">
        <f t="shared" si="37"/>
        <v>741.62563000000046</v>
      </c>
      <c r="O164" s="36">
        <f t="shared" si="38"/>
        <v>18.618639380530976</v>
      </c>
      <c r="P164" s="36">
        <f t="shared" si="39"/>
        <v>21.139336698691853</v>
      </c>
      <c r="Q164" s="36">
        <f t="shared" si="41"/>
        <v>2.5206973181608774</v>
      </c>
      <c r="R164" s="5" t="s">
        <v>161</v>
      </c>
      <c r="S164" s="11">
        <v>63.823529411764703</v>
      </c>
      <c r="T164" s="15">
        <v>6037.9223039999997</v>
      </c>
      <c r="U164" s="20">
        <v>19.534989742420787</v>
      </c>
      <c r="V164" s="52" t="s">
        <v>257</v>
      </c>
      <c r="X164" s="22" t="str">
        <f t="shared" si="42"/>
        <v>..</v>
      </c>
      <c r="Y164" s="22">
        <f t="shared" si="43"/>
        <v>0.90330853274052803</v>
      </c>
      <c r="Z164" s="22" t="e">
        <f t="shared" si="44"/>
        <v>#VALUE!</v>
      </c>
    </row>
    <row r="165" spans="1:26" s="22" customFormat="1" x14ac:dyDescent="0.3">
      <c r="A165" s="26">
        <v>164</v>
      </c>
      <c r="B165" s="27" t="s">
        <v>141</v>
      </c>
      <c r="C165" s="27" t="s">
        <v>146</v>
      </c>
      <c r="D165" s="27">
        <v>4.0771817778952002E-2</v>
      </c>
      <c r="E165" s="22" t="str">
        <f t="shared" si="40"/>
        <v>כפר כמא + כפר תבור</v>
      </c>
      <c r="G165" s="32">
        <f t="shared" si="46"/>
        <v>62.295081967213115</v>
      </c>
      <c r="H165" s="32">
        <f t="shared" si="47"/>
        <v>83.146067415730343</v>
      </c>
      <c r="I165" s="32">
        <f t="shared" si="45"/>
        <v>20.850985448517228</v>
      </c>
      <c r="K165" s="34">
        <f t="shared" si="35"/>
        <v>9045.2521959999995</v>
      </c>
      <c r="L165" s="34">
        <f t="shared" si="36"/>
        <v>12758.011979999999</v>
      </c>
      <c r="M165" s="34">
        <f t="shared" si="37"/>
        <v>3712.7597839999999</v>
      </c>
      <c r="O165" s="36">
        <f t="shared" si="38"/>
        <v>15.74468085106383</v>
      </c>
      <c r="P165" s="36">
        <f t="shared" si="39"/>
        <v>21.772875816993466</v>
      </c>
      <c r="Q165" s="36">
        <f t="shared" si="41"/>
        <v>6.0281949659296359</v>
      </c>
      <c r="R165" s="5" t="s">
        <v>162</v>
      </c>
      <c r="S165" s="11">
        <v>72.058823529411768</v>
      </c>
      <c r="T165" s="15">
        <v>7769.8137530000004</v>
      </c>
      <c r="U165" s="20">
        <v>29.782082324455207</v>
      </c>
      <c r="V165" s="52" t="s">
        <v>257</v>
      </c>
      <c r="X165" s="22" t="str">
        <f t="shared" si="42"/>
        <v>..</v>
      </c>
      <c r="Y165" s="22" t="str">
        <f t="shared" si="43"/>
        <v>..</v>
      </c>
      <c r="Z165" s="22" t="e">
        <f t="shared" si="44"/>
        <v>#VALUE!</v>
      </c>
    </row>
    <row r="166" spans="1:26" s="22" customFormat="1" x14ac:dyDescent="0.3">
      <c r="A166" s="25">
        <v>165</v>
      </c>
      <c r="B166" s="27" t="s">
        <v>83</v>
      </c>
      <c r="C166" s="27" t="s">
        <v>129</v>
      </c>
      <c r="D166" s="27">
        <v>4.0830064633797562E-2</v>
      </c>
      <c r="E166" s="22" t="str">
        <f t="shared" si="40"/>
        <v>אכסאל + יפיע</v>
      </c>
      <c r="G166" s="32">
        <f t="shared" si="46"/>
        <v>66.5625</v>
      </c>
      <c r="H166" s="32">
        <f t="shared" si="47"/>
        <v>75.159235668789819</v>
      </c>
      <c r="I166" s="32">
        <f t="shared" si="45"/>
        <v>8.5967356687898189</v>
      </c>
      <c r="K166" s="34">
        <f t="shared" si="35"/>
        <v>6840.9158740000003</v>
      </c>
      <c r="L166" s="34">
        <f t="shared" si="36"/>
        <v>6442.319641</v>
      </c>
      <c r="M166" s="34">
        <f t="shared" si="37"/>
        <v>398.59623300000021</v>
      </c>
      <c r="O166" s="36">
        <f t="shared" si="38"/>
        <v>16.555740432612311</v>
      </c>
      <c r="P166" s="36">
        <f t="shared" si="39"/>
        <v>24.93148262753072</v>
      </c>
      <c r="Q166" s="36">
        <f t="shared" si="41"/>
        <v>8.3757421949184092</v>
      </c>
      <c r="R166" s="5" t="s">
        <v>163</v>
      </c>
      <c r="S166" s="11">
        <v>69.942196531791907</v>
      </c>
      <c r="T166" s="15">
        <v>6007.3984680000003</v>
      </c>
      <c r="U166" s="20">
        <v>23.185953035752064</v>
      </c>
      <c r="V166" s="52" t="s">
        <v>257</v>
      </c>
      <c r="X166" s="22" t="str">
        <f t="shared" si="42"/>
        <v>..</v>
      </c>
      <c r="Y166" s="22" t="str">
        <f t="shared" si="43"/>
        <v>..</v>
      </c>
      <c r="Z166" s="22" t="e">
        <f t="shared" si="44"/>
        <v>#VALUE!</v>
      </c>
    </row>
    <row r="167" spans="1:26" s="22" customFormat="1" x14ac:dyDescent="0.3">
      <c r="A167" s="26">
        <v>166</v>
      </c>
      <c r="B167" s="27" t="s">
        <v>31</v>
      </c>
      <c r="C167" s="27" t="s">
        <v>59</v>
      </c>
      <c r="D167" s="27">
        <v>4.0976332823703401E-2</v>
      </c>
      <c r="E167" s="22" t="str">
        <f t="shared" si="40"/>
        <v>יהוד-מונוסון + קריית אונו</v>
      </c>
      <c r="G167" s="32">
        <f t="shared" si="46"/>
        <v>85.238095238095241</v>
      </c>
      <c r="H167" s="32">
        <f t="shared" si="47"/>
        <v>88.969258589511753</v>
      </c>
      <c r="I167" s="32">
        <f t="shared" si="45"/>
        <v>3.7311633514165123</v>
      </c>
      <c r="K167" s="34">
        <f t="shared" si="35"/>
        <v>11837.49092</v>
      </c>
      <c r="L167" s="34">
        <f t="shared" si="36"/>
        <v>14504.46515</v>
      </c>
      <c r="M167" s="34">
        <f t="shared" si="37"/>
        <v>2666.9742299999998</v>
      </c>
      <c r="O167" s="36">
        <f t="shared" si="38"/>
        <v>25.665702308555232</v>
      </c>
      <c r="P167" s="36">
        <f t="shared" si="39"/>
        <v>19.02937995674117</v>
      </c>
      <c r="Q167" s="36">
        <f t="shared" si="41"/>
        <v>6.6363223518140622</v>
      </c>
      <c r="R167" s="5" t="s">
        <v>164</v>
      </c>
      <c r="S167" s="11">
        <v>61.43344709897611</v>
      </c>
      <c r="T167" s="15">
        <v>6226.3235880000002</v>
      </c>
      <c r="U167" s="20">
        <v>22.477440525020508</v>
      </c>
      <c r="V167" s="52" t="s">
        <v>257</v>
      </c>
      <c r="X167" s="22" t="str">
        <f t="shared" si="42"/>
        <v>..</v>
      </c>
      <c r="Y167" s="22" t="str">
        <f t="shared" si="43"/>
        <v>..</v>
      </c>
      <c r="Z167" s="22" t="e">
        <f t="shared" si="44"/>
        <v>#VALUE!</v>
      </c>
    </row>
    <row r="168" spans="1:26" s="22" customFormat="1" x14ac:dyDescent="0.3">
      <c r="A168" s="26">
        <v>167</v>
      </c>
      <c r="B168" s="27" t="s">
        <v>56</v>
      </c>
      <c r="C168" s="27" t="s">
        <v>59</v>
      </c>
      <c r="D168" s="27">
        <v>4.1070633060613079E-2</v>
      </c>
      <c r="E168" s="22" t="str">
        <f t="shared" si="40"/>
        <v>פתח תקווה + קריית אונו</v>
      </c>
      <c r="G168" s="32">
        <f t="shared" si="46"/>
        <v>78.587625526401041</v>
      </c>
      <c r="H168" s="32">
        <f t="shared" si="47"/>
        <v>88.969258589511753</v>
      </c>
      <c r="I168" s="32">
        <f t="shared" si="45"/>
        <v>10.381633063110712</v>
      </c>
      <c r="K168" s="34">
        <f t="shared" si="35"/>
        <v>10999.68555</v>
      </c>
      <c r="L168" s="34">
        <f t="shared" si="36"/>
        <v>14504.46515</v>
      </c>
      <c r="M168" s="34">
        <f t="shared" si="37"/>
        <v>3504.7795999999998</v>
      </c>
      <c r="O168" s="36">
        <f t="shared" si="38"/>
        <v>24.006708990193985</v>
      </c>
      <c r="P168" s="36">
        <f t="shared" si="39"/>
        <v>19.02937995674117</v>
      </c>
      <c r="Q168" s="36">
        <f t="shared" si="41"/>
        <v>4.9773290334528149</v>
      </c>
      <c r="R168" s="5" t="s">
        <v>165</v>
      </c>
      <c r="S168" s="11">
        <v>86.111111111111114</v>
      </c>
      <c r="T168" s="15">
        <v>7987.9513960000004</v>
      </c>
      <c r="U168" s="20">
        <v>20.326409495548962</v>
      </c>
      <c r="V168" s="52" t="s">
        <v>257</v>
      </c>
      <c r="X168" s="22">
        <f t="shared" si="42"/>
        <v>2.2139698545864599</v>
      </c>
      <c r="Y168" s="22" t="str">
        <f t="shared" si="43"/>
        <v>..</v>
      </c>
      <c r="Z168" s="22" t="e">
        <f t="shared" si="44"/>
        <v>#VALUE!</v>
      </c>
    </row>
    <row r="169" spans="1:26" s="22" customFormat="1" x14ac:dyDescent="0.3">
      <c r="A169" s="25">
        <v>168</v>
      </c>
      <c r="B169" s="27" t="s">
        <v>20</v>
      </c>
      <c r="C169" s="27" t="s">
        <v>21</v>
      </c>
      <c r="D169" s="27">
        <v>4.1133808946409792E-2</v>
      </c>
      <c r="E169" s="22" t="str">
        <f t="shared" si="40"/>
        <v>הוד השרון + הרצלייה</v>
      </c>
      <c r="G169" s="32">
        <f t="shared" si="46"/>
        <v>90.79102715466351</v>
      </c>
      <c r="H169" s="32">
        <f t="shared" si="47"/>
        <v>83.953033268101763</v>
      </c>
      <c r="I169" s="32">
        <f t="shared" si="45"/>
        <v>6.8379938865617476</v>
      </c>
      <c r="K169" s="34">
        <f t="shared" si="35"/>
        <v>13867.60061</v>
      </c>
      <c r="L169" s="34">
        <f t="shared" si="36"/>
        <v>12760.046319999999</v>
      </c>
      <c r="M169" s="34">
        <f t="shared" si="37"/>
        <v>1107.55429</v>
      </c>
      <c r="O169" s="36">
        <f t="shared" si="38"/>
        <v>20.526635720601238</v>
      </c>
      <c r="P169" s="36">
        <f t="shared" si="39"/>
        <v>21.437288855086052</v>
      </c>
      <c r="Q169" s="36">
        <f t="shared" si="41"/>
        <v>0.91065313448481433</v>
      </c>
      <c r="R169" s="5" t="s">
        <v>166</v>
      </c>
      <c r="S169" s="11">
        <v>93.181818181818173</v>
      </c>
      <c r="T169" s="15">
        <v>17104.61505</v>
      </c>
      <c r="U169" s="20">
        <v>17.509191176470587</v>
      </c>
      <c r="V169" s="52" t="s">
        <v>257</v>
      </c>
      <c r="X169" s="22">
        <f t="shared" si="42"/>
        <v>1.4157862487698907</v>
      </c>
      <c r="Y169" s="22">
        <f t="shared" si="43"/>
        <v>1.5474265320916745</v>
      </c>
      <c r="Z169" s="22">
        <f t="shared" si="44"/>
        <v>0.13164028332178379</v>
      </c>
    </row>
    <row r="170" spans="1:26" s="22" customFormat="1" x14ac:dyDescent="0.3">
      <c r="A170" s="25">
        <v>169</v>
      </c>
      <c r="B170" s="27" t="s">
        <v>43</v>
      </c>
      <c r="C170" s="27" t="s">
        <v>238</v>
      </c>
      <c r="D170" s="27">
        <v>4.1149682316270392E-2</v>
      </c>
      <c r="E170" s="22" t="str">
        <f t="shared" si="40"/>
        <v>מעלות-תרשיחא + מעלה יוסף</v>
      </c>
      <c r="G170" s="32">
        <f t="shared" si="46"/>
        <v>75.247524752475243</v>
      </c>
      <c r="H170" s="32">
        <f t="shared" si="47"/>
        <v>83.030303030303031</v>
      </c>
      <c r="I170" s="32">
        <f t="shared" si="45"/>
        <v>7.7827782778277879</v>
      </c>
      <c r="K170" s="34">
        <f t="shared" si="35"/>
        <v>8774.7969420000009</v>
      </c>
      <c r="L170" s="34">
        <f t="shared" si="36"/>
        <v>10169.041209999999</v>
      </c>
      <c r="M170" s="34">
        <f t="shared" si="37"/>
        <v>1394.2442679999986</v>
      </c>
      <c r="O170" s="36">
        <f t="shared" si="38"/>
        <v>24.253644989585744</v>
      </c>
      <c r="P170" s="36">
        <f t="shared" si="39"/>
        <v>22.444201654440459</v>
      </c>
      <c r="Q170" s="36">
        <f t="shared" si="41"/>
        <v>1.8094433351452857</v>
      </c>
      <c r="R170" s="5" t="s">
        <v>167</v>
      </c>
      <c r="S170" s="11">
        <v>90.243902439024396</v>
      </c>
      <c r="T170" s="15">
        <v>7020.3083900000001</v>
      </c>
      <c r="U170" s="20">
        <v>29.841897233201582</v>
      </c>
      <c r="V170" s="52" t="s">
        <v>257</v>
      </c>
      <c r="X170" s="22" t="str">
        <f t="shared" si="42"/>
        <v>..</v>
      </c>
      <c r="Y170" s="22" t="str">
        <f t="shared" si="43"/>
        <v>..</v>
      </c>
      <c r="Z170" s="22" t="e">
        <f t="shared" si="44"/>
        <v>#VALUE!</v>
      </c>
    </row>
    <row r="171" spans="1:26" s="22" customFormat="1" x14ac:dyDescent="0.3">
      <c r="A171" s="26">
        <v>170</v>
      </c>
      <c r="B171" s="27" t="s">
        <v>45</v>
      </c>
      <c r="C171" s="27" t="s">
        <v>142</v>
      </c>
      <c r="D171" s="27">
        <v>4.1303026676986813E-2</v>
      </c>
      <c r="E171" s="22" t="str">
        <f t="shared" si="40"/>
        <v>נוף הגליל + כפר כנא</v>
      </c>
      <c r="G171" s="32">
        <f t="shared" si="46"/>
        <v>73.347107438016536</v>
      </c>
      <c r="H171" s="32">
        <f t="shared" si="47"/>
        <v>67.672413793103445</v>
      </c>
      <c r="I171" s="32">
        <f t="shared" si="45"/>
        <v>5.6746936449130914</v>
      </c>
      <c r="K171" s="34">
        <f t="shared" si="35"/>
        <v>8107.2840800000004</v>
      </c>
      <c r="L171" s="34">
        <f t="shared" si="36"/>
        <v>5824.6349959999998</v>
      </c>
      <c r="M171" s="34">
        <f t="shared" si="37"/>
        <v>2282.6490840000006</v>
      </c>
      <c r="O171" s="36">
        <f t="shared" si="38"/>
        <v>27.483471074380166</v>
      </c>
      <c r="P171" s="36">
        <f t="shared" si="39"/>
        <v>23.057235923685436</v>
      </c>
      <c r="Q171" s="36">
        <f t="shared" si="41"/>
        <v>4.4262351506947297</v>
      </c>
      <c r="R171" s="5" t="s">
        <v>168</v>
      </c>
      <c r="S171" s="11">
        <v>86.764705882352942</v>
      </c>
      <c r="T171" s="15">
        <v>15739.47935</v>
      </c>
      <c r="U171" s="20">
        <v>18.902282636573482</v>
      </c>
      <c r="V171" s="52" t="s">
        <v>257</v>
      </c>
      <c r="X171" s="22" t="str">
        <f t="shared" si="42"/>
        <v>..</v>
      </c>
      <c r="Y171" s="22" t="str">
        <f t="shared" si="43"/>
        <v>..</v>
      </c>
      <c r="Z171" s="22" t="e">
        <f t="shared" si="44"/>
        <v>#VALUE!</v>
      </c>
    </row>
    <row r="172" spans="1:26" s="22" customFormat="1" x14ac:dyDescent="0.3">
      <c r="A172" s="26">
        <v>171</v>
      </c>
      <c r="B172" s="27" t="s">
        <v>119</v>
      </c>
      <c r="C172" s="27" t="s">
        <v>170</v>
      </c>
      <c r="D172" s="27">
        <v>4.1488310160816749E-2</v>
      </c>
      <c r="E172" s="22" t="str">
        <f t="shared" si="40"/>
        <v>זרזיר + עילוט</v>
      </c>
      <c r="G172" s="32">
        <f t="shared" si="46"/>
        <v>61.93181818181818</v>
      </c>
      <c r="H172" s="32">
        <f t="shared" si="47"/>
        <v>68.35443037974683</v>
      </c>
      <c r="I172" s="32">
        <f t="shared" si="45"/>
        <v>6.4226121979286503</v>
      </c>
      <c r="K172" s="34">
        <f t="shared" si="35"/>
        <v>6512.9817380000004</v>
      </c>
      <c r="L172" s="34">
        <f t="shared" si="36"/>
        <v>5809.1690010000002</v>
      </c>
      <c r="M172" s="34">
        <f t="shared" si="37"/>
        <v>703.8127370000002</v>
      </c>
      <c r="O172" s="36">
        <f t="shared" si="38"/>
        <v>20.972375690607734</v>
      </c>
      <c r="P172" s="36">
        <f t="shared" si="39"/>
        <v>19.876306248667095</v>
      </c>
      <c r="Q172" s="36">
        <f t="shared" si="41"/>
        <v>1.0960694419406387</v>
      </c>
      <c r="R172" s="5" t="s">
        <v>169</v>
      </c>
      <c r="S172" s="11">
        <v>63.551401869158873</v>
      </c>
      <c r="T172" s="15">
        <v>8281.3948579999997</v>
      </c>
      <c r="U172" s="20">
        <v>24.233743912918936</v>
      </c>
      <c r="V172" s="52" t="s">
        <v>257</v>
      </c>
      <c r="X172" s="22" t="str">
        <f t="shared" si="42"/>
        <v>..</v>
      </c>
      <c r="Y172" s="22" t="str">
        <f t="shared" si="43"/>
        <v>..</v>
      </c>
      <c r="Z172" s="22" t="e">
        <f t="shared" si="44"/>
        <v>#VALUE!</v>
      </c>
    </row>
    <row r="173" spans="1:26" s="22" customFormat="1" x14ac:dyDescent="0.3">
      <c r="A173" s="25">
        <v>172</v>
      </c>
      <c r="B173" s="27" t="s">
        <v>70</v>
      </c>
      <c r="C173" s="27" t="s">
        <v>209</v>
      </c>
      <c r="D173" s="27">
        <v>4.1716171163829467E-2</v>
      </c>
      <c r="E173" s="22" t="str">
        <f t="shared" si="40"/>
        <v>רחובות + ברנר</v>
      </c>
      <c r="G173" s="32">
        <f t="shared" si="46"/>
        <v>78.717026378896875</v>
      </c>
      <c r="H173" s="32">
        <f t="shared" si="47"/>
        <v>92.5</v>
      </c>
      <c r="I173" s="32">
        <f t="shared" si="45"/>
        <v>13.782973621103125</v>
      </c>
      <c r="K173" s="34">
        <f t="shared" si="35"/>
        <v>11348.202600000001</v>
      </c>
      <c r="L173" s="34">
        <f t="shared" si="36"/>
        <v>13397.32742</v>
      </c>
      <c r="M173" s="34">
        <f t="shared" si="37"/>
        <v>2049.1248199999991</v>
      </c>
      <c r="O173" s="36">
        <f t="shared" si="38"/>
        <v>21.996260533258202</v>
      </c>
      <c r="P173" s="36">
        <f t="shared" si="39"/>
        <v>19.177756653992397</v>
      </c>
      <c r="Q173" s="36">
        <f t="shared" si="41"/>
        <v>2.8185038792658048</v>
      </c>
      <c r="R173" s="5" t="s">
        <v>170</v>
      </c>
      <c r="S173" s="11">
        <v>68.35443037974683</v>
      </c>
      <c r="T173" s="15">
        <v>5809.1690010000002</v>
      </c>
      <c r="U173" s="20">
        <v>19.876306248667095</v>
      </c>
      <c r="V173" s="52" t="s">
        <v>257</v>
      </c>
      <c r="X173" s="22">
        <f t="shared" si="42"/>
        <v>2.246493089704436</v>
      </c>
      <c r="Y173" s="22" t="str">
        <f t="shared" si="43"/>
        <v>..</v>
      </c>
      <c r="Z173" s="22" t="e">
        <f t="shared" si="44"/>
        <v>#VALUE!</v>
      </c>
    </row>
    <row r="174" spans="1:26" s="22" customFormat="1" x14ac:dyDescent="0.3">
      <c r="A174" s="26">
        <v>173</v>
      </c>
      <c r="B174" s="27" t="s">
        <v>136</v>
      </c>
      <c r="C174" s="27" t="s">
        <v>164</v>
      </c>
      <c r="D174" s="27">
        <v>4.1723591516075742E-2</v>
      </c>
      <c r="E174" s="22" t="str">
        <f t="shared" si="40"/>
        <v>כסרא-סמיע + נחף</v>
      </c>
      <c r="G174" s="32">
        <f t="shared" si="46"/>
        <v>96.103896103896105</v>
      </c>
      <c r="H174" s="32">
        <f t="shared" si="47"/>
        <v>61.43344709897611</v>
      </c>
      <c r="I174" s="32">
        <f t="shared" si="45"/>
        <v>34.670449004919995</v>
      </c>
      <c r="K174" s="34">
        <f t="shared" si="35"/>
        <v>8243.9683829999994</v>
      </c>
      <c r="L174" s="34">
        <f t="shared" si="36"/>
        <v>6226.3235880000002</v>
      </c>
      <c r="M174" s="34">
        <f t="shared" si="37"/>
        <v>2017.6447949999992</v>
      </c>
      <c r="O174" s="36">
        <f t="shared" si="38"/>
        <v>16.953852247969895</v>
      </c>
      <c r="P174" s="36">
        <f t="shared" si="39"/>
        <v>22.477440525020508</v>
      </c>
      <c r="Q174" s="36">
        <f t="shared" si="41"/>
        <v>5.5235882770506137</v>
      </c>
      <c r="R174" s="5" t="s">
        <v>171</v>
      </c>
      <c r="S174" s="11">
        <v>48.170731707317074</v>
      </c>
      <c r="T174" s="15">
        <v>5646.3464960000001</v>
      </c>
      <c r="U174" s="20">
        <v>23.458205912334353</v>
      </c>
      <c r="V174" s="52" t="s">
        <v>257</v>
      </c>
      <c r="X174" s="22" t="str">
        <f t="shared" si="42"/>
        <v>..</v>
      </c>
      <c r="Y174" s="22" t="str">
        <f t="shared" si="43"/>
        <v>..</v>
      </c>
      <c r="Z174" s="22" t="e">
        <f t="shared" si="44"/>
        <v>#VALUE!</v>
      </c>
    </row>
    <row r="175" spans="1:26" s="22" customFormat="1" x14ac:dyDescent="0.3">
      <c r="A175" s="26">
        <v>174</v>
      </c>
      <c r="B175" s="27" t="s">
        <v>46</v>
      </c>
      <c r="C175" s="27" t="s">
        <v>68</v>
      </c>
      <c r="D175" s="27">
        <v>4.1832116498451581E-2</v>
      </c>
      <c r="E175" s="22" t="str">
        <f t="shared" si="40"/>
        <v>נס ציונה + ראשון לציון</v>
      </c>
      <c r="G175" s="32">
        <f t="shared" si="46"/>
        <v>86.982248520710058</v>
      </c>
      <c r="H175" s="32">
        <f t="shared" si="47"/>
        <v>85.986215950114868</v>
      </c>
      <c r="I175" s="32">
        <f t="shared" si="45"/>
        <v>0.99603257059519024</v>
      </c>
      <c r="K175" s="34">
        <f t="shared" si="35"/>
        <v>13332.95505</v>
      </c>
      <c r="L175" s="34">
        <f t="shared" si="36"/>
        <v>11058.814850000001</v>
      </c>
      <c r="M175" s="34">
        <f t="shared" si="37"/>
        <v>2274.1401999999998</v>
      </c>
      <c r="O175" s="36">
        <f t="shared" si="38"/>
        <v>20.16636528028933</v>
      </c>
      <c r="P175" s="36">
        <f t="shared" si="39"/>
        <v>25.641365858836483</v>
      </c>
      <c r="Q175" s="36">
        <f t="shared" si="41"/>
        <v>5.4750005785471529</v>
      </c>
      <c r="R175" s="5" t="s">
        <v>172</v>
      </c>
      <c r="S175" s="11">
        <v>95.454545454545453</v>
      </c>
      <c r="T175" s="15">
        <v>6121.0798269999996</v>
      </c>
      <c r="U175" s="20">
        <v>24.861878453038674</v>
      </c>
      <c r="V175" s="52" t="s">
        <v>257</v>
      </c>
      <c r="X175" s="22">
        <f t="shared" si="42"/>
        <v>1.5599875200998394</v>
      </c>
      <c r="Y175" s="22">
        <f t="shared" si="43"/>
        <v>2.9682729324306383</v>
      </c>
      <c r="Z175" s="22">
        <f t="shared" si="44"/>
        <v>1.4082854123307988</v>
      </c>
    </row>
    <row r="176" spans="1:26" s="22" customFormat="1" x14ac:dyDescent="0.3">
      <c r="A176" s="25">
        <v>175</v>
      </c>
      <c r="B176" s="27" t="s">
        <v>17</v>
      </c>
      <c r="C176" s="27" t="s">
        <v>166</v>
      </c>
      <c r="D176" s="27">
        <v>4.1889741990122173E-2</v>
      </c>
      <c r="E176" s="22" t="str">
        <f t="shared" si="40"/>
        <v>גבעת שמואל + סביון</v>
      </c>
      <c r="G176" s="32">
        <f t="shared" si="46"/>
        <v>88.461538461538453</v>
      </c>
      <c r="H176" s="32">
        <f t="shared" si="47"/>
        <v>93.181818181818173</v>
      </c>
      <c r="I176" s="32">
        <f t="shared" si="45"/>
        <v>4.72027972027972</v>
      </c>
      <c r="K176" s="34">
        <f t="shared" si="35"/>
        <v>13311.350039999999</v>
      </c>
      <c r="L176" s="34">
        <f t="shared" si="36"/>
        <v>17104.61505</v>
      </c>
      <c r="M176" s="34">
        <f t="shared" si="37"/>
        <v>3793.265010000001</v>
      </c>
      <c r="O176" s="36">
        <f t="shared" si="38"/>
        <v>18.618639380530976</v>
      </c>
      <c r="P176" s="36">
        <f t="shared" si="39"/>
        <v>17.509191176470587</v>
      </c>
      <c r="Q176" s="36">
        <f t="shared" si="41"/>
        <v>1.1094482040603886</v>
      </c>
      <c r="R176" s="5" t="s">
        <v>173</v>
      </c>
      <c r="S176" s="11">
        <v>39.655172413793103</v>
      </c>
      <c r="T176" s="15">
        <v>5541.3432830000002</v>
      </c>
      <c r="U176" s="20">
        <v>29.520089285714285</v>
      </c>
      <c r="V176" s="52" t="s">
        <v>257</v>
      </c>
      <c r="X176" s="22" t="str">
        <f t="shared" si="42"/>
        <v>..</v>
      </c>
      <c r="Y176" s="22" t="str">
        <f t="shared" si="43"/>
        <v>..</v>
      </c>
      <c r="Z176" s="22" t="e">
        <f t="shared" si="44"/>
        <v>#VALUE!</v>
      </c>
    </row>
    <row r="177" spans="1:26" s="22" customFormat="1" x14ac:dyDescent="0.3">
      <c r="A177" s="25">
        <v>176</v>
      </c>
      <c r="B177" s="27" t="s">
        <v>121</v>
      </c>
      <c r="C177" s="27" t="s">
        <v>179</v>
      </c>
      <c r="D177" s="27">
        <v>4.2029879669115332E-2</v>
      </c>
      <c r="E177" s="22" t="str">
        <f t="shared" si="40"/>
        <v>חורפיש + פקיעין (בוקייעה)</v>
      </c>
      <c r="G177" s="32">
        <f t="shared" si="46"/>
        <v>92.481203007518801</v>
      </c>
      <c r="H177" s="32">
        <f t="shared" si="47"/>
        <v>92.857142857142861</v>
      </c>
      <c r="I177" s="32">
        <f t="shared" ref="I177:I208" si="48">ABS(G177-H177)</f>
        <v>0.37593984962406068</v>
      </c>
      <c r="K177" s="34">
        <f t="shared" si="35"/>
        <v>8486.6182210000006</v>
      </c>
      <c r="L177" s="34">
        <f t="shared" si="36"/>
        <v>8086.8318250000002</v>
      </c>
      <c r="M177" s="34">
        <f t="shared" si="37"/>
        <v>399.78639600000042</v>
      </c>
      <c r="O177" s="36">
        <f t="shared" si="38"/>
        <v>13.583740674041678</v>
      </c>
      <c r="P177" s="36">
        <f t="shared" si="39"/>
        <v>17.442482611021937</v>
      </c>
      <c r="Q177" s="36">
        <f t="shared" si="41"/>
        <v>3.8587419369802589</v>
      </c>
      <c r="R177" s="5" t="s">
        <v>174</v>
      </c>
      <c r="S177" s="11">
        <v>84.239130434782609</v>
      </c>
      <c r="T177" s="15">
        <v>8509.3527140000006</v>
      </c>
      <c r="U177" s="20">
        <v>19.987204094689702</v>
      </c>
      <c r="V177" s="52" t="s">
        <v>257</v>
      </c>
      <c r="X177" s="22" t="str">
        <f t="shared" si="42"/>
        <v>..</v>
      </c>
      <c r="Y177" s="22" t="str">
        <f t="shared" si="43"/>
        <v>..</v>
      </c>
      <c r="Z177" s="22" t="e">
        <f t="shared" si="44"/>
        <v>#VALUE!</v>
      </c>
    </row>
    <row r="178" spans="1:26" s="22" customFormat="1" x14ac:dyDescent="0.3">
      <c r="A178" s="26">
        <v>177</v>
      </c>
      <c r="B178" s="27" t="s">
        <v>81</v>
      </c>
      <c r="C178" s="27" t="s">
        <v>106</v>
      </c>
      <c r="D178" s="27">
        <v>4.2171322813620092E-2</v>
      </c>
      <c r="E178" s="22" t="str">
        <f t="shared" si="40"/>
        <v>אורנית + ג'לג'וליה</v>
      </c>
      <c r="G178" s="32">
        <f t="shared" si="46"/>
        <v>86.013986013986013</v>
      </c>
      <c r="H178" s="32">
        <f t="shared" si="47"/>
        <v>65</v>
      </c>
      <c r="I178" s="32">
        <f t="shared" si="48"/>
        <v>21.013986013986013</v>
      </c>
      <c r="K178" s="34">
        <f t="shared" si="35"/>
        <v>13425.20161</v>
      </c>
      <c r="L178" s="34">
        <f t="shared" si="36"/>
        <v>5829.9622479999998</v>
      </c>
      <c r="M178" s="34">
        <f t="shared" si="37"/>
        <v>7595.2393620000003</v>
      </c>
      <c r="O178" s="36">
        <f t="shared" si="38"/>
        <v>24.18106015485408</v>
      </c>
      <c r="P178" s="36">
        <f t="shared" si="39"/>
        <v>18.692265893859808</v>
      </c>
      <c r="Q178" s="36">
        <f t="shared" si="41"/>
        <v>5.4887942609942719</v>
      </c>
      <c r="R178" s="5" t="s">
        <v>175</v>
      </c>
      <c r="S178" s="11">
        <v>62.918660287081337</v>
      </c>
      <c r="T178" s="15">
        <v>6843.4142250000004</v>
      </c>
      <c r="U178" s="20">
        <v>14.991206472036581</v>
      </c>
      <c r="V178" s="52" t="s">
        <v>257</v>
      </c>
      <c r="X178" s="22" t="str">
        <f t="shared" si="42"/>
        <v>..</v>
      </c>
      <c r="Y178" s="22" t="str">
        <f t="shared" si="43"/>
        <v>..</v>
      </c>
      <c r="Z178" s="22" t="e">
        <f t="shared" si="44"/>
        <v>#VALUE!</v>
      </c>
    </row>
    <row r="179" spans="1:26" s="22" customFormat="1" x14ac:dyDescent="0.3">
      <c r="A179" s="26">
        <v>178</v>
      </c>
      <c r="B179" s="27" t="s">
        <v>115</v>
      </c>
      <c r="C179" s="27" t="s">
        <v>169</v>
      </c>
      <c r="D179" s="27">
        <v>4.2436148953455058E-2</v>
      </c>
      <c r="E179" s="22" t="str">
        <f t="shared" si="40"/>
        <v>דייר חנא + עיילבון</v>
      </c>
      <c r="G179" s="32">
        <f t="shared" si="46"/>
        <v>90.909090909090907</v>
      </c>
      <c r="H179" s="32">
        <f t="shared" si="47"/>
        <v>63.551401869158873</v>
      </c>
      <c r="I179" s="32">
        <f t="shared" si="48"/>
        <v>27.357689039932033</v>
      </c>
      <c r="K179" s="34">
        <f t="shared" si="35"/>
        <v>6896.152427</v>
      </c>
      <c r="L179" s="34">
        <f t="shared" si="36"/>
        <v>8281.3948579999997</v>
      </c>
      <c r="M179" s="34">
        <f t="shared" si="37"/>
        <v>1385.2424309999997</v>
      </c>
      <c r="O179" s="36">
        <f t="shared" si="38"/>
        <v>29.960031974420463</v>
      </c>
      <c r="P179" s="36">
        <f t="shared" si="39"/>
        <v>24.233743912918936</v>
      </c>
      <c r="Q179" s="36">
        <f t="shared" si="41"/>
        <v>5.7262880615015277</v>
      </c>
      <c r="R179" s="5" t="s">
        <v>176</v>
      </c>
      <c r="S179" s="11">
        <v>53.155339805825243</v>
      </c>
      <c r="T179" s="15">
        <v>5924.1492120000003</v>
      </c>
      <c r="U179" s="20">
        <v>11.421287444231995</v>
      </c>
      <c r="V179" s="52" t="s">
        <v>257</v>
      </c>
      <c r="X179" s="22" t="str">
        <f t="shared" si="42"/>
        <v>..</v>
      </c>
      <c r="Y179" s="22" t="str">
        <f t="shared" si="43"/>
        <v>..</v>
      </c>
      <c r="Z179" s="22" t="e">
        <f t="shared" si="44"/>
        <v>#VALUE!</v>
      </c>
    </row>
    <row r="180" spans="1:26" s="22" customFormat="1" x14ac:dyDescent="0.3">
      <c r="A180" s="25">
        <v>179</v>
      </c>
      <c r="B180" s="27" t="s">
        <v>154</v>
      </c>
      <c r="C180" s="27" t="s">
        <v>213</v>
      </c>
      <c r="D180" s="27">
        <v>4.2500232329948477E-2</v>
      </c>
      <c r="E180" s="22" t="str">
        <f t="shared" si="40"/>
        <v>מזכרת בתיה + גזר</v>
      </c>
      <c r="G180" s="32">
        <f t="shared" si="46"/>
        <v>88.36363636363636</v>
      </c>
      <c r="H180" s="32">
        <f t="shared" si="47"/>
        <v>86.552567237163814</v>
      </c>
      <c r="I180" s="32">
        <f t="shared" si="48"/>
        <v>1.811069126472546</v>
      </c>
      <c r="K180" s="34">
        <f t="shared" si="35"/>
        <v>13516.89997</v>
      </c>
      <c r="L180" s="34">
        <f t="shared" si="36"/>
        <v>12662.8773</v>
      </c>
      <c r="M180" s="34">
        <f t="shared" si="37"/>
        <v>854.02267000000029</v>
      </c>
      <c r="O180" s="36">
        <f t="shared" si="38"/>
        <v>20.939500060379181</v>
      </c>
      <c r="P180" s="36">
        <f t="shared" si="39"/>
        <v>20.51384451544196</v>
      </c>
      <c r="Q180" s="36">
        <f t="shared" si="41"/>
        <v>0.42565554493722146</v>
      </c>
      <c r="R180" s="5" t="s">
        <v>177</v>
      </c>
      <c r="S180" s="11">
        <v>80.912863070539416</v>
      </c>
      <c r="T180" s="15">
        <v>6400.2751109999999</v>
      </c>
      <c r="U180" s="20">
        <v>22.354309342292286</v>
      </c>
      <c r="V180" s="52" t="s">
        <v>257</v>
      </c>
      <c r="X180" s="22" t="str">
        <f t="shared" si="42"/>
        <v>..</v>
      </c>
      <c r="Y180" s="22" t="str">
        <f t="shared" si="43"/>
        <v>..</v>
      </c>
      <c r="Z180" s="22" t="e">
        <f t="shared" si="44"/>
        <v>#VALUE!</v>
      </c>
    </row>
    <row r="181" spans="1:26" s="22" customFormat="1" x14ac:dyDescent="0.3">
      <c r="A181" s="26">
        <v>180</v>
      </c>
      <c r="B181" s="27" t="s">
        <v>34</v>
      </c>
      <c r="C181" s="27" t="s">
        <v>183</v>
      </c>
      <c r="D181" s="27">
        <v>4.2555971954587588E-2</v>
      </c>
      <c r="E181" s="22" t="str">
        <f t="shared" si="40"/>
        <v>כפר יונה + קדימה-צורן</v>
      </c>
      <c r="G181" s="32">
        <f t="shared" si="46"/>
        <v>79.411764705882348</v>
      </c>
      <c r="H181" s="32">
        <f t="shared" si="47"/>
        <v>86.178861788617894</v>
      </c>
      <c r="I181" s="32">
        <f t="shared" si="48"/>
        <v>6.7670970827355461</v>
      </c>
      <c r="K181" s="34">
        <f t="shared" si="35"/>
        <v>11320.785400000001</v>
      </c>
      <c r="L181" s="34">
        <f t="shared" si="36"/>
        <v>12692.306259999999</v>
      </c>
      <c r="M181" s="34">
        <f t="shared" si="37"/>
        <v>1371.5208599999987</v>
      </c>
      <c r="O181" s="36">
        <f t="shared" si="38"/>
        <v>23.015979589096279</v>
      </c>
      <c r="P181" s="36">
        <f t="shared" si="39"/>
        <v>13.232169954476481</v>
      </c>
      <c r="Q181" s="36">
        <f t="shared" si="41"/>
        <v>9.7838096346197982</v>
      </c>
      <c r="R181" s="5" t="s">
        <v>178</v>
      </c>
      <c r="S181" s="11">
        <v>64.583333333333343</v>
      </c>
      <c r="T181" s="15">
        <v>8581.7349090000007</v>
      </c>
      <c r="U181" s="20">
        <v>22.854291417165669</v>
      </c>
      <c r="V181" s="52" t="s">
        <v>257</v>
      </c>
      <c r="X181" s="22" t="str">
        <f t="shared" si="42"/>
        <v>..</v>
      </c>
      <c r="Y181" s="22" t="str">
        <f t="shared" si="43"/>
        <v>..</v>
      </c>
      <c r="Z181" s="22" t="e">
        <f t="shared" si="44"/>
        <v>#VALUE!</v>
      </c>
    </row>
    <row r="182" spans="1:26" s="22" customFormat="1" x14ac:dyDescent="0.3">
      <c r="A182" s="26">
        <v>181</v>
      </c>
      <c r="B182" s="27" t="s">
        <v>36</v>
      </c>
      <c r="C182" s="27" t="s">
        <v>106</v>
      </c>
      <c r="D182" s="27">
        <v>4.271913122771144E-2</v>
      </c>
      <c r="E182" s="22" t="str">
        <f t="shared" si="40"/>
        <v>כפר קאסם + ג'לג'וליה</v>
      </c>
      <c r="G182" s="32">
        <f t="shared" si="46"/>
        <v>75.563909774436084</v>
      </c>
      <c r="H182" s="32">
        <f t="shared" si="47"/>
        <v>65</v>
      </c>
      <c r="I182" s="32">
        <f t="shared" si="48"/>
        <v>10.563909774436084</v>
      </c>
      <c r="K182" s="34">
        <f t="shared" si="35"/>
        <v>6392.2238379999999</v>
      </c>
      <c r="L182" s="34">
        <f t="shared" si="36"/>
        <v>5829.9622479999998</v>
      </c>
      <c r="M182" s="34">
        <f t="shared" si="37"/>
        <v>562.26159000000007</v>
      </c>
      <c r="O182" s="36">
        <f t="shared" si="38"/>
        <v>19.631162965750846</v>
      </c>
      <c r="P182" s="36">
        <f t="shared" si="39"/>
        <v>18.692265893859808</v>
      </c>
      <c r="Q182" s="36">
        <f t="shared" si="41"/>
        <v>0.93889707189103788</v>
      </c>
      <c r="R182" s="5" t="s">
        <v>179</v>
      </c>
      <c r="S182" s="11">
        <v>92.857142857142861</v>
      </c>
      <c r="T182" s="15">
        <v>8086.8318250000002</v>
      </c>
      <c r="U182" s="20">
        <v>17.442482611021937</v>
      </c>
      <c r="V182" s="52" t="s">
        <v>257</v>
      </c>
      <c r="X182" s="22" t="str">
        <f t="shared" si="42"/>
        <v>..</v>
      </c>
      <c r="Y182" s="22" t="str">
        <f t="shared" si="43"/>
        <v>..</v>
      </c>
      <c r="Z182" s="22" t="e">
        <f t="shared" si="44"/>
        <v>#VALUE!</v>
      </c>
    </row>
    <row r="183" spans="1:26" s="22" customFormat="1" x14ac:dyDescent="0.3">
      <c r="A183" s="25">
        <v>182</v>
      </c>
      <c r="B183" s="27" t="s">
        <v>37</v>
      </c>
      <c r="C183" s="27" t="s">
        <v>241</v>
      </c>
      <c r="D183" s="27">
        <v>4.2870415429875151E-2</v>
      </c>
      <c r="E183" s="22" t="str">
        <f t="shared" si="40"/>
        <v>כרמיאל + משגב</v>
      </c>
      <c r="G183" s="32">
        <f t="shared" si="46"/>
        <v>82.709447415329777</v>
      </c>
      <c r="H183" s="32">
        <f t="shared" si="47"/>
        <v>82.014388489208628</v>
      </c>
      <c r="I183" s="32">
        <f t="shared" si="48"/>
        <v>0.69505892612114906</v>
      </c>
      <c r="K183" s="34">
        <f t="shared" si="35"/>
        <v>9448.6655150000006</v>
      </c>
      <c r="L183" s="34">
        <f t="shared" si="36"/>
        <v>11864.40598</v>
      </c>
      <c r="M183" s="34">
        <f t="shared" si="37"/>
        <v>2415.7404649999989</v>
      </c>
      <c r="O183" s="36">
        <f t="shared" si="38"/>
        <v>22.699503627338679</v>
      </c>
      <c r="P183" s="36">
        <f t="shared" si="39"/>
        <v>18.913957482086811</v>
      </c>
      <c r="Q183" s="36">
        <f t="shared" si="41"/>
        <v>3.7855461452518675</v>
      </c>
      <c r="R183" s="5" t="s">
        <v>180</v>
      </c>
      <c r="S183" s="11">
        <v>75.533980582524279</v>
      </c>
      <c r="T183" s="15">
        <v>10824.8519</v>
      </c>
      <c r="U183" s="20">
        <v>21.520026263952722</v>
      </c>
      <c r="V183" s="52" t="s">
        <v>257</v>
      </c>
      <c r="X183" s="22" t="str">
        <f t="shared" si="42"/>
        <v>..</v>
      </c>
      <c r="Y183" s="22" t="str">
        <f t="shared" si="43"/>
        <v>..</v>
      </c>
      <c r="Z183" s="22" t="e">
        <f t="shared" si="44"/>
        <v>#VALUE!</v>
      </c>
    </row>
    <row r="184" spans="1:26" s="22" customFormat="1" x14ac:dyDescent="0.3">
      <c r="A184" s="25">
        <v>183</v>
      </c>
      <c r="B184" s="27" t="s">
        <v>180</v>
      </c>
      <c r="C184" s="27" t="s">
        <v>237</v>
      </c>
      <c r="D184" s="27">
        <v>4.2907873837443079E-2</v>
      </c>
      <c r="E184" s="22" t="str">
        <f t="shared" si="40"/>
        <v>פרדס חנה-כרכור + מנשה</v>
      </c>
      <c r="G184" s="32">
        <f t="shared" si="46"/>
        <v>75.533980582524279</v>
      </c>
      <c r="H184" s="32">
        <f t="shared" si="47"/>
        <v>80.323450134770894</v>
      </c>
      <c r="I184" s="32">
        <f t="shared" si="48"/>
        <v>4.7894695522466151</v>
      </c>
      <c r="K184" s="34">
        <f t="shared" si="35"/>
        <v>10824.8519</v>
      </c>
      <c r="L184" s="34">
        <f t="shared" si="36"/>
        <v>11325.202010000001</v>
      </c>
      <c r="M184" s="34">
        <f t="shared" si="37"/>
        <v>500.35011000000122</v>
      </c>
      <c r="O184" s="36">
        <f t="shared" si="38"/>
        <v>21.520026263952722</v>
      </c>
      <c r="P184" s="36">
        <f t="shared" si="39"/>
        <v>17.202318229715491</v>
      </c>
      <c r="Q184" s="36">
        <f t="shared" si="41"/>
        <v>4.3177080342372314</v>
      </c>
      <c r="R184" s="5" t="s">
        <v>181</v>
      </c>
      <c r="S184" s="11">
        <v>87.058823529411768</v>
      </c>
      <c r="T184" s="15">
        <v>12905.71751</v>
      </c>
      <c r="U184" s="20">
        <v>24.950099800399201</v>
      </c>
      <c r="V184" s="52" t="s">
        <v>257</v>
      </c>
      <c r="X184" s="22" t="str">
        <f t="shared" si="42"/>
        <v>..</v>
      </c>
      <c r="Y184" s="22" t="str">
        <f t="shared" si="43"/>
        <v>..</v>
      </c>
      <c r="Z184" s="22" t="e">
        <f t="shared" si="44"/>
        <v>#VALUE!</v>
      </c>
    </row>
    <row r="185" spans="1:26" s="22" customFormat="1" x14ac:dyDescent="0.3">
      <c r="A185" s="26">
        <v>184</v>
      </c>
      <c r="B185" s="27" t="s">
        <v>89</v>
      </c>
      <c r="C185" s="27" t="s">
        <v>250</v>
      </c>
      <c r="D185" s="27">
        <v>4.2996909815126987E-2</v>
      </c>
      <c r="E185" s="22" t="str">
        <f t="shared" si="40"/>
        <v>באר יעקב + שדות דן</v>
      </c>
      <c r="G185" s="32">
        <f t="shared" si="46"/>
        <v>72.796934865900383</v>
      </c>
      <c r="H185" s="32">
        <f t="shared" si="47"/>
        <v>60.74074074074074</v>
      </c>
      <c r="I185" s="32">
        <f t="shared" si="48"/>
        <v>12.056194125159642</v>
      </c>
      <c r="K185" s="34">
        <f t="shared" si="35"/>
        <v>12107.93218</v>
      </c>
      <c r="L185" s="34">
        <f t="shared" si="36"/>
        <v>10262.43881</v>
      </c>
      <c r="M185" s="34">
        <f t="shared" si="37"/>
        <v>1845.4933700000001</v>
      </c>
      <c r="O185" s="36">
        <f t="shared" si="38"/>
        <v>22.208371604776275</v>
      </c>
      <c r="P185" s="36">
        <f t="shared" si="39"/>
        <v>21.977445580907425</v>
      </c>
      <c r="Q185" s="36">
        <f t="shared" si="41"/>
        <v>0.23092602386885019</v>
      </c>
      <c r="R185" s="5" t="s">
        <v>182</v>
      </c>
      <c r="S185" s="11">
        <v>89.156626506024097</v>
      </c>
      <c r="T185" s="15">
        <v>9101.6907780000001</v>
      </c>
      <c r="U185" s="20">
        <v>19.855072463768117</v>
      </c>
      <c r="V185" s="52" t="s">
        <v>257</v>
      </c>
      <c r="X185" s="22" t="str">
        <f t="shared" si="42"/>
        <v>..</v>
      </c>
      <c r="Y185" s="22" t="str">
        <f t="shared" si="43"/>
        <v>..</v>
      </c>
      <c r="Z185" s="22" t="e">
        <f t="shared" si="44"/>
        <v>#VALUE!</v>
      </c>
    </row>
    <row r="186" spans="1:26" s="22" customFormat="1" x14ac:dyDescent="0.3">
      <c r="A186" s="26">
        <v>185</v>
      </c>
      <c r="B186" s="27" t="s">
        <v>60</v>
      </c>
      <c r="C186" s="27" t="s">
        <v>221</v>
      </c>
      <c r="D186" s="27">
        <v>4.3098916993934387E-2</v>
      </c>
      <c r="E186" s="22" t="str">
        <f t="shared" si="40"/>
        <v>קריית אתא + זבולון</v>
      </c>
      <c r="G186" s="32">
        <f t="shared" si="46"/>
        <v>79.320531757754793</v>
      </c>
      <c r="H186" s="32">
        <f t="shared" si="47"/>
        <v>74.761904761904759</v>
      </c>
      <c r="I186" s="32">
        <f t="shared" si="48"/>
        <v>4.5586269958500338</v>
      </c>
      <c r="K186" s="34">
        <f t="shared" si="35"/>
        <v>9523.3264029999991</v>
      </c>
      <c r="L186" s="34">
        <f t="shared" si="36"/>
        <v>10492.701209999999</v>
      </c>
      <c r="M186" s="34">
        <f t="shared" si="37"/>
        <v>969.37480700000015</v>
      </c>
      <c r="O186" s="36">
        <f t="shared" si="38"/>
        <v>23.494397759103641</v>
      </c>
      <c r="P186" s="36">
        <f t="shared" si="39"/>
        <v>82.363387978142072</v>
      </c>
      <c r="Q186" s="36">
        <f t="shared" si="41"/>
        <v>58.86899021903843</v>
      </c>
      <c r="R186" s="5" t="s">
        <v>183</v>
      </c>
      <c r="S186" s="11">
        <v>86.178861788617894</v>
      </c>
      <c r="T186" s="15">
        <v>12692.306259999999</v>
      </c>
      <c r="U186" s="20">
        <v>13.232169954476481</v>
      </c>
      <c r="V186" s="52" t="s">
        <v>257</v>
      </c>
      <c r="X186" s="22">
        <f t="shared" si="42"/>
        <v>2.9229358533440508</v>
      </c>
      <c r="Y186" s="22" t="str">
        <f t="shared" si="43"/>
        <v>..</v>
      </c>
      <c r="Z186" s="22" t="e">
        <f t="shared" si="44"/>
        <v>#VALUE!</v>
      </c>
    </row>
    <row r="187" spans="1:26" s="22" customFormat="1" x14ac:dyDescent="0.3">
      <c r="A187" s="25">
        <v>186</v>
      </c>
      <c r="B187" s="27" t="s">
        <v>23</v>
      </c>
      <c r="C187" s="27" t="s">
        <v>68</v>
      </c>
      <c r="D187" s="27">
        <v>4.3136111919598312E-2</v>
      </c>
      <c r="E187" s="22" t="str">
        <f t="shared" si="40"/>
        <v>חולון + ראשון לציון</v>
      </c>
      <c r="G187" s="32">
        <f t="shared" si="46"/>
        <v>78.213507625272328</v>
      </c>
      <c r="H187" s="32">
        <f t="shared" si="47"/>
        <v>85.986215950114868</v>
      </c>
      <c r="I187" s="32">
        <f t="shared" si="48"/>
        <v>7.7727083248425402</v>
      </c>
      <c r="K187" s="34">
        <f t="shared" si="35"/>
        <v>10046.34974</v>
      </c>
      <c r="L187" s="34">
        <f t="shared" si="36"/>
        <v>11058.814850000001</v>
      </c>
      <c r="M187" s="34">
        <f t="shared" si="37"/>
        <v>1012.465110000001</v>
      </c>
      <c r="O187" s="36">
        <f t="shared" si="38"/>
        <v>25.957861253082669</v>
      </c>
      <c r="P187" s="36">
        <f t="shared" si="39"/>
        <v>25.641365858836483</v>
      </c>
      <c r="Q187" s="36">
        <f t="shared" si="41"/>
        <v>0.31649539424618567</v>
      </c>
      <c r="R187" s="5" t="s">
        <v>184</v>
      </c>
      <c r="S187" s="11">
        <v>77.391304347826079</v>
      </c>
      <c r="T187" s="15">
        <v>7566.9425019999999</v>
      </c>
      <c r="U187" s="20">
        <v>26.908665105386415</v>
      </c>
      <c r="V187" s="52" t="s">
        <v>257</v>
      </c>
      <c r="X187" s="22">
        <f t="shared" si="42"/>
        <v>2.5052751921299072</v>
      </c>
      <c r="Y187" s="22">
        <f t="shared" si="43"/>
        <v>2.9682729324306383</v>
      </c>
      <c r="Z187" s="22">
        <f t="shared" si="44"/>
        <v>0.46299774030073104</v>
      </c>
    </row>
    <row r="188" spans="1:26" s="22" customFormat="1" x14ac:dyDescent="0.3">
      <c r="A188" s="26">
        <v>187</v>
      </c>
      <c r="B188" s="27" t="s">
        <v>186</v>
      </c>
      <c r="C188" s="27" t="s">
        <v>193</v>
      </c>
      <c r="D188" s="27">
        <v>4.3248439740643949E-2</v>
      </c>
      <c r="E188" s="22" t="str">
        <f t="shared" si="40"/>
        <v>קריית טבעון + רכסים</v>
      </c>
      <c r="G188" s="32">
        <f t="shared" si="46"/>
        <v>84.140969162995589</v>
      </c>
      <c r="H188" s="32">
        <f t="shared" si="47"/>
        <v>17.964071856287426</v>
      </c>
      <c r="I188" s="32">
        <f t="shared" si="48"/>
        <v>66.176897306708156</v>
      </c>
      <c r="K188" s="34">
        <f t="shared" si="35"/>
        <v>12598.103349999999</v>
      </c>
      <c r="L188" s="34">
        <f t="shared" si="36"/>
        <v>5740.2497679999997</v>
      </c>
      <c r="M188" s="34">
        <f t="shared" si="37"/>
        <v>6857.8535819999997</v>
      </c>
      <c r="O188" s="36">
        <f t="shared" si="38"/>
        <v>17.175231090348873</v>
      </c>
      <c r="P188" s="36">
        <f t="shared" si="39"/>
        <v>21.473382326581824</v>
      </c>
      <c r="Q188" s="36">
        <f t="shared" si="41"/>
        <v>4.2981512362329504</v>
      </c>
      <c r="R188" s="5" t="s">
        <v>185</v>
      </c>
      <c r="S188" s="11">
        <v>69.767441860465112</v>
      </c>
      <c r="T188" s="15">
        <v>7167.8704100000004</v>
      </c>
      <c r="U188" s="20">
        <v>29.536957146965776</v>
      </c>
      <c r="V188" s="52" t="s">
        <v>257</v>
      </c>
      <c r="X188" s="22" t="str">
        <f t="shared" si="42"/>
        <v>..</v>
      </c>
      <c r="Y188" s="22" t="str">
        <f t="shared" si="43"/>
        <v>..</v>
      </c>
      <c r="Z188" s="22" t="e">
        <f t="shared" si="44"/>
        <v>#VALUE!</v>
      </c>
    </row>
    <row r="189" spans="1:26" s="22" customFormat="1" x14ac:dyDescent="0.3">
      <c r="A189" s="26">
        <v>188</v>
      </c>
      <c r="B189" s="27" t="s">
        <v>80</v>
      </c>
      <c r="C189" s="27" t="s">
        <v>227</v>
      </c>
      <c r="D189" s="27">
        <v>4.3276808278907217E-2</v>
      </c>
      <c r="E189" s="22" t="str">
        <f t="shared" si="40"/>
        <v>אבן יהודה + חוף השרון</v>
      </c>
      <c r="G189" s="32">
        <f t="shared" si="46"/>
        <v>84.403669724770651</v>
      </c>
      <c r="H189" s="32">
        <f t="shared" si="47"/>
        <v>84.523809523809518</v>
      </c>
      <c r="I189" s="32">
        <f t="shared" si="48"/>
        <v>0.12013979903886707</v>
      </c>
      <c r="K189" s="34">
        <f t="shared" si="35"/>
        <v>14053.99749</v>
      </c>
      <c r="L189" s="34">
        <f t="shared" si="36"/>
        <v>13114.632900000001</v>
      </c>
      <c r="M189" s="34">
        <f t="shared" si="37"/>
        <v>939.36458999999923</v>
      </c>
      <c r="O189" s="36">
        <f t="shared" si="38"/>
        <v>20.740344781504742</v>
      </c>
      <c r="P189" s="36">
        <f t="shared" si="39"/>
        <v>14.77838494231937</v>
      </c>
      <c r="Q189" s="36">
        <f t="shared" si="41"/>
        <v>5.9619598391853721</v>
      </c>
      <c r="R189" s="5" t="s">
        <v>186</v>
      </c>
      <c r="S189" s="11">
        <v>84.140969162995589</v>
      </c>
      <c r="T189" s="15">
        <v>12598.103349999999</v>
      </c>
      <c r="U189" s="20">
        <v>17.175231090348873</v>
      </c>
      <c r="V189" s="52" t="s">
        <v>257</v>
      </c>
      <c r="X189" s="22" t="str">
        <f t="shared" si="42"/>
        <v>..</v>
      </c>
      <c r="Y189" s="22" t="str">
        <f t="shared" si="43"/>
        <v>..</v>
      </c>
      <c r="Z189" s="22" t="e">
        <f t="shared" si="44"/>
        <v>#VALUE!</v>
      </c>
    </row>
    <row r="190" spans="1:26" s="22" customFormat="1" x14ac:dyDescent="0.3">
      <c r="A190" s="25">
        <v>189</v>
      </c>
      <c r="B190" s="27" t="s">
        <v>129</v>
      </c>
      <c r="C190" s="27" t="s">
        <v>192</v>
      </c>
      <c r="D190" s="27">
        <v>4.3492537520816957E-2</v>
      </c>
      <c r="E190" s="22" t="str">
        <f t="shared" si="40"/>
        <v>יפיע + ריינה</v>
      </c>
      <c r="G190" s="32">
        <f t="shared" si="46"/>
        <v>75.159235668789819</v>
      </c>
      <c r="H190" s="32">
        <f t="shared" si="47"/>
        <v>58.249158249158249</v>
      </c>
      <c r="I190" s="32">
        <f t="shared" si="48"/>
        <v>16.91007741963157</v>
      </c>
      <c r="K190" s="34">
        <f t="shared" si="35"/>
        <v>6442.319641</v>
      </c>
      <c r="L190" s="34">
        <f t="shared" si="36"/>
        <v>6323.5274630000004</v>
      </c>
      <c r="M190" s="34">
        <f t="shared" si="37"/>
        <v>118.79217799999969</v>
      </c>
      <c r="O190" s="36">
        <f t="shared" si="38"/>
        <v>24.93148262753072</v>
      </c>
      <c r="P190" s="36">
        <f t="shared" si="39"/>
        <v>19.205238607822032</v>
      </c>
      <c r="Q190" s="36">
        <f t="shared" si="41"/>
        <v>5.7262440197086875</v>
      </c>
      <c r="R190" s="5" t="s">
        <v>187</v>
      </c>
      <c r="S190" s="11">
        <v>20</v>
      </c>
      <c r="T190" s="15">
        <v>6692.15236</v>
      </c>
      <c r="U190" s="20">
        <v>24.807987711213517</v>
      </c>
      <c r="V190" s="52" t="s">
        <v>257</v>
      </c>
      <c r="X190" s="22" t="str">
        <f t="shared" si="42"/>
        <v>..</v>
      </c>
      <c r="Y190" s="22" t="str">
        <f t="shared" si="43"/>
        <v>..</v>
      </c>
      <c r="Z190" s="22" t="e">
        <f t="shared" si="44"/>
        <v>#VALUE!</v>
      </c>
    </row>
    <row r="191" spans="1:26" s="22" customFormat="1" x14ac:dyDescent="0.3">
      <c r="A191" s="25">
        <v>190</v>
      </c>
      <c r="B191" s="27" t="s">
        <v>47</v>
      </c>
      <c r="C191" s="27" t="s">
        <v>163</v>
      </c>
      <c r="D191" s="27">
        <v>4.3608593568240019E-2</v>
      </c>
      <c r="E191" s="22" t="str">
        <f t="shared" si="40"/>
        <v>נצרת + משהד</v>
      </c>
      <c r="G191" s="32">
        <f t="shared" si="46"/>
        <v>64.568081991215237</v>
      </c>
      <c r="H191" s="32">
        <f t="shared" si="47"/>
        <v>69.942196531791907</v>
      </c>
      <c r="I191" s="32">
        <f t="shared" si="48"/>
        <v>5.3741145405766702</v>
      </c>
      <c r="K191" s="34">
        <f t="shared" si="35"/>
        <v>6959.3258889999997</v>
      </c>
      <c r="L191" s="34">
        <f t="shared" si="36"/>
        <v>6007.3984680000003</v>
      </c>
      <c r="M191" s="34">
        <f t="shared" si="37"/>
        <v>951.92742099999941</v>
      </c>
      <c r="O191" s="36">
        <f t="shared" si="38"/>
        <v>26.151036911438634</v>
      </c>
      <c r="P191" s="36">
        <f t="shared" si="39"/>
        <v>23.185953035752064</v>
      </c>
      <c r="Q191" s="36">
        <f t="shared" si="41"/>
        <v>2.9650838756865703</v>
      </c>
      <c r="R191" s="5" t="s">
        <v>188</v>
      </c>
      <c r="S191" s="11">
        <v>77.931034482758619</v>
      </c>
      <c r="T191" s="15">
        <v>8869.9909320000006</v>
      </c>
      <c r="U191" s="20">
        <v>25.412844036697248</v>
      </c>
      <c r="V191" s="52" t="s">
        <v>257</v>
      </c>
      <c r="X191" s="22">
        <f t="shared" si="42"/>
        <v>3.5415630485310259</v>
      </c>
      <c r="Y191" s="22" t="str">
        <f t="shared" si="43"/>
        <v>..</v>
      </c>
      <c r="Z191" s="22" t="e">
        <f t="shared" si="44"/>
        <v>#VALUE!</v>
      </c>
    </row>
    <row r="192" spans="1:26" s="22" customFormat="1" x14ac:dyDescent="0.3">
      <c r="A192" s="26">
        <v>191</v>
      </c>
      <c r="B192" s="27" t="s">
        <v>125</v>
      </c>
      <c r="C192" s="27" t="s">
        <v>142</v>
      </c>
      <c r="D192" s="27">
        <v>4.3774795385927039E-2</v>
      </c>
      <c r="E192" s="22" t="str">
        <f t="shared" si="40"/>
        <v>טורעאן + כפר כנא</v>
      </c>
      <c r="G192" s="32">
        <f t="shared" si="46"/>
        <v>70.562770562770567</v>
      </c>
      <c r="H192" s="32">
        <f t="shared" si="47"/>
        <v>67.672413793103445</v>
      </c>
      <c r="I192" s="32">
        <f t="shared" si="48"/>
        <v>2.8903567696671217</v>
      </c>
      <c r="K192" s="34">
        <f t="shared" si="35"/>
        <v>6393.0325240000002</v>
      </c>
      <c r="L192" s="34">
        <f t="shared" si="36"/>
        <v>5824.6349959999998</v>
      </c>
      <c r="M192" s="34">
        <f t="shared" si="37"/>
        <v>568.39752800000042</v>
      </c>
      <c r="O192" s="36">
        <f t="shared" si="38"/>
        <v>24.89560304593466</v>
      </c>
      <c r="P192" s="36">
        <f t="shared" si="39"/>
        <v>23.057235923685436</v>
      </c>
      <c r="Q192" s="36">
        <f t="shared" si="41"/>
        <v>1.8383671222492239</v>
      </c>
      <c r="R192" s="5" t="s">
        <v>189</v>
      </c>
      <c r="S192" s="11">
        <v>72.807017543859658</v>
      </c>
      <c r="T192" s="15">
        <v>9800.79889</v>
      </c>
      <c r="U192" s="20">
        <v>22.861207071733389</v>
      </c>
      <c r="V192" s="52" t="s">
        <v>257</v>
      </c>
      <c r="X192" s="22" t="str">
        <f t="shared" si="42"/>
        <v>..</v>
      </c>
      <c r="Y192" s="22" t="str">
        <f t="shared" si="43"/>
        <v>..</v>
      </c>
      <c r="Z192" s="22" t="e">
        <f t="shared" si="44"/>
        <v>#VALUE!</v>
      </c>
    </row>
    <row r="193" spans="1:26" s="22" customFormat="1" x14ac:dyDescent="0.3">
      <c r="A193" s="26">
        <v>192</v>
      </c>
      <c r="B193" s="27" t="s">
        <v>39</v>
      </c>
      <c r="C193" s="27" t="s">
        <v>129</v>
      </c>
      <c r="D193" s="27">
        <v>4.3776803040536993E-2</v>
      </c>
      <c r="E193" s="22" t="str">
        <f t="shared" si="40"/>
        <v>מגדל העמק + יפיע</v>
      </c>
      <c r="G193" s="32">
        <f t="shared" si="46"/>
        <v>69.817073170731703</v>
      </c>
      <c r="H193" s="32">
        <f t="shared" si="47"/>
        <v>75.159235668789819</v>
      </c>
      <c r="I193" s="32">
        <f t="shared" si="48"/>
        <v>5.3421624980581157</v>
      </c>
      <c r="K193" s="34">
        <f t="shared" si="35"/>
        <v>8065.2315900000003</v>
      </c>
      <c r="L193" s="34">
        <f t="shared" si="36"/>
        <v>6442.319641</v>
      </c>
      <c r="M193" s="34">
        <f t="shared" si="37"/>
        <v>1622.9119490000003</v>
      </c>
      <c r="O193" s="36">
        <f t="shared" si="38"/>
        <v>25.427769985974752</v>
      </c>
      <c r="P193" s="36">
        <f t="shared" si="39"/>
        <v>24.93148262753072</v>
      </c>
      <c r="Q193" s="36">
        <f t="shared" si="41"/>
        <v>0.49628735844403238</v>
      </c>
      <c r="R193" s="5" t="s">
        <v>190</v>
      </c>
      <c r="S193" s="11">
        <v>75.912408759124077</v>
      </c>
      <c r="T193" s="15">
        <v>7972.823523</v>
      </c>
      <c r="U193" s="20">
        <v>23.446088794926006</v>
      </c>
      <c r="V193" s="52" t="s">
        <v>257</v>
      </c>
      <c r="X193" s="22" t="str">
        <f t="shared" si="42"/>
        <v>..</v>
      </c>
      <c r="Y193" s="22" t="str">
        <f t="shared" si="43"/>
        <v>..</v>
      </c>
      <c r="Z193" s="22" t="e">
        <f t="shared" si="44"/>
        <v>#VALUE!</v>
      </c>
    </row>
    <row r="194" spans="1:26" s="22" customFormat="1" x14ac:dyDescent="0.3">
      <c r="A194" s="25">
        <v>193</v>
      </c>
      <c r="B194" s="27" t="s">
        <v>151</v>
      </c>
      <c r="C194" s="27" t="s">
        <v>241</v>
      </c>
      <c r="D194" s="27">
        <v>4.3878314180587588E-2</v>
      </c>
      <c r="E194" s="22" t="str">
        <f t="shared" si="40"/>
        <v>מג'ד אל-כרום + משגב</v>
      </c>
      <c r="G194" s="32">
        <f t="shared" ref="G194:G213" si="49">VLOOKUP(B194,$R:$S,2,FALSE)</f>
        <v>76.744186046511629</v>
      </c>
      <c r="H194" s="32">
        <f t="shared" ref="H194:H213" si="50">VLOOKUP(C194,$R:$S,2,FALSE)</f>
        <v>82.014388489208628</v>
      </c>
      <c r="I194" s="32">
        <f t="shared" si="48"/>
        <v>5.2702024426969984</v>
      </c>
      <c r="K194" s="34">
        <f t="shared" ref="K194:K257" si="51">VLOOKUP(B194,R:U,3,FALSE)</f>
        <v>6141.8639620000004</v>
      </c>
      <c r="L194" s="34">
        <f t="shared" ref="L194:L257" si="52">VLOOKUP(C194,R:U,3,FALSE)</f>
        <v>11864.40598</v>
      </c>
      <c r="M194" s="34">
        <f t="shared" ref="M194:M257" si="53">ABS(K194-L194)</f>
        <v>5722.5420179999992</v>
      </c>
      <c r="O194" s="36">
        <f t="shared" ref="O194:O257" si="54">VLOOKUP(B194,$R:$U,4,FALSE)</f>
        <v>25.04190412336574</v>
      </c>
      <c r="P194" s="36">
        <f t="shared" ref="P194:P257" si="55">VLOOKUP(C194,$R:$U,4,FALSE)</f>
        <v>18.913957482086811</v>
      </c>
      <c r="Q194" s="36">
        <f t="shared" si="41"/>
        <v>6.1279466412789283</v>
      </c>
      <c r="R194" s="5" t="s">
        <v>191</v>
      </c>
      <c r="S194" s="11">
        <v>78.94736842105263</v>
      </c>
      <c r="T194" s="15">
        <v>10041.958140000001</v>
      </c>
      <c r="U194" s="20">
        <v>24.672489082969431</v>
      </c>
      <c r="V194" s="52" t="s">
        <v>257</v>
      </c>
      <c r="X194" s="22" t="str">
        <f t="shared" si="42"/>
        <v>..</v>
      </c>
      <c r="Y194" s="22" t="str">
        <f t="shared" si="43"/>
        <v>..</v>
      </c>
      <c r="Z194" s="22" t="e">
        <f t="shared" si="44"/>
        <v>#VALUE!</v>
      </c>
    </row>
    <row r="195" spans="1:26" s="22" customFormat="1" x14ac:dyDescent="0.3">
      <c r="A195" s="26">
        <v>194</v>
      </c>
      <c r="B195" s="27" t="s">
        <v>51</v>
      </c>
      <c r="C195" s="27" t="s">
        <v>54</v>
      </c>
      <c r="D195" s="27">
        <v>4.3885280493578198E-2</v>
      </c>
      <c r="E195" s="22" t="str">
        <f t="shared" ref="E195:E258" si="56">B195&amp;+" + "&amp;C195</f>
        <v>סח'נין + עראבה</v>
      </c>
      <c r="G195" s="32">
        <f t="shared" si="49"/>
        <v>83.012259194395796</v>
      </c>
      <c r="H195" s="32">
        <f t="shared" si="50"/>
        <v>81.80147058823529</v>
      </c>
      <c r="I195" s="32">
        <f t="shared" si="48"/>
        <v>1.2107886061605058</v>
      </c>
      <c r="K195" s="34">
        <f t="shared" si="51"/>
        <v>6711.5620730000001</v>
      </c>
      <c r="L195" s="34">
        <f t="shared" si="52"/>
        <v>6558.3620309999997</v>
      </c>
      <c r="M195" s="34">
        <f t="shared" si="53"/>
        <v>153.20004200000039</v>
      </c>
      <c r="O195" s="36">
        <f t="shared" si="54"/>
        <v>26.546916890080428</v>
      </c>
      <c r="P195" s="36">
        <f t="shared" si="55"/>
        <v>19.601560323209807</v>
      </c>
      <c r="Q195" s="36">
        <f t="shared" ref="Q195:Q258" si="57">ABS(O195-P195)</f>
        <v>6.9453565668706219</v>
      </c>
      <c r="R195" s="5" t="s">
        <v>192</v>
      </c>
      <c r="S195" s="11">
        <v>58.249158249158249</v>
      </c>
      <c r="T195" s="15">
        <v>6323.5274630000004</v>
      </c>
      <c r="U195" s="20">
        <v>19.205238607822032</v>
      </c>
      <c r="V195" s="52" t="s">
        <v>257</v>
      </c>
      <c r="X195" s="22" t="str">
        <f t="shared" ref="X195:X258" si="58">VLOOKUP(B195,$R:$V,5,FALSE)</f>
        <v>..</v>
      </c>
      <c r="Y195" s="22" t="str">
        <f t="shared" ref="Y195:Y258" si="59">VLOOKUP(C195,$R:$V,5,FALSE)</f>
        <v>..</v>
      </c>
      <c r="Z195" s="22" t="e">
        <f t="shared" ref="Z195:Z258" si="60">ABS(X195-Y195)</f>
        <v>#VALUE!</v>
      </c>
    </row>
    <row r="196" spans="1:26" s="22" customFormat="1" x14ac:dyDescent="0.3">
      <c r="A196" s="26">
        <v>195</v>
      </c>
      <c r="B196" s="27" t="s">
        <v>95</v>
      </c>
      <c r="C196" s="27" t="s">
        <v>165</v>
      </c>
      <c r="D196" s="27">
        <v>4.388616205593774E-2</v>
      </c>
      <c r="E196" s="22" t="str">
        <f t="shared" si="56"/>
        <v>בית ג'ן + סאג'ור</v>
      </c>
      <c r="G196" s="32">
        <f t="shared" si="49"/>
        <v>95.833333333333343</v>
      </c>
      <c r="H196" s="32">
        <f t="shared" si="50"/>
        <v>86.111111111111114</v>
      </c>
      <c r="I196" s="32">
        <f t="shared" si="48"/>
        <v>9.7222222222222285</v>
      </c>
      <c r="K196" s="34">
        <f t="shared" si="51"/>
        <v>7593.1285180000004</v>
      </c>
      <c r="L196" s="34">
        <f t="shared" si="52"/>
        <v>7987.9513960000004</v>
      </c>
      <c r="M196" s="34">
        <f t="shared" si="53"/>
        <v>394.82287799999995</v>
      </c>
      <c r="O196" s="36">
        <f t="shared" si="54"/>
        <v>16.891178024300054</v>
      </c>
      <c r="P196" s="36">
        <f t="shared" si="55"/>
        <v>20.326409495548962</v>
      </c>
      <c r="Q196" s="36">
        <f t="shared" si="57"/>
        <v>3.4352314712489083</v>
      </c>
      <c r="R196" s="5" t="s">
        <v>193</v>
      </c>
      <c r="S196" s="11">
        <v>17.964071856287426</v>
      </c>
      <c r="T196" s="15">
        <v>5740.2497679999997</v>
      </c>
      <c r="U196" s="20">
        <v>21.473382326581824</v>
      </c>
      <c r="V196" s="52" t="s">
        <v>257</v>
      </c>
      <c r="X196" s="22" t="str">
        <f t="shared" si="58"/>
        <v>..</v>
      </c>
      <c r="Y196" s="22" t="str">
        <f t="shared" si="59"/>
        <v>..</v>
      </c>
      <c r="Z196" s="22" t="e">
        <f t="shared" si="60"/>
        <v>#VALUE!</v>
      </c>
    </row>
    <row r="197" spans="1:26" s="22" customFormat="1" x14ac:dyDescent="0.3">
      <c r="A197" s="25">
        <v>196</v>
      </c>
      <c r="B197" s="27" t="s">
        <v>144</v>
      </c>
      <c r="C197" s="27" t="s">
        <v>175</v>
      </c>
      <c r="D197" s="27">
        <v>4.4012222234287371E-2</v>
      </c>
      <c r="E197" s="22" t="str">
        <f t="shared" si="56"/>
        <v>כפר קרע + ערערה</v>
      </c>
      <c r="G197" s="32">
        <f t="shared" si="49"/>
        <v>67.781155015197569</v>
      </c>
      <c r="H197" s="32">
        <f t="shared" si="50"/>
        <v>62.918660287081337</v>
      </c>
      <c r="I197" s="32">
        <f t="shared" si="48"/>
        <v>4.8624947281162321</v>
      </c>
      <c r="K197" s="34">
        <f t="shared" si="51"/>
        <v>7506.7823630000003</v>
      </c>
      <c r="L197" s="34">
        <f t="shared" si="52"/>
        <v>6843.4142250000004</v>
      </c>
      <c r="M197" s="34">
        <f t="shared" si="53"/>
        <v>663.36813799999982</v>
      </c>
      <c r="O197" s="36">
        <f t="shared" si="54"/>
        <v>19.838127914137416</v>
      </c>
      <c r="P197" s="36">
        <f t="shared" si="55"/>
        <v>14.991206472036581</v>
      </c>
      <c r="Q197" s="36">
        <f t="shared" si="57"/>
        <v>4.846921442100836</v>
      </c>
      <c r="R197" s="5" t="s">
        <v>194</v>
      </c>
      <c r="S197" s="11">
        <v>86.842105263157904</v>
      </c>
      <c r="T197" s="15">
        <v>13145.61426</v>
      </c>
      <c r="U197" s="20">
        <v>20.656455142231948</v>
      </c>
      <c r="V197" s="52" t="s">
        <v>257</v>
      </c>
      <c r="X197" s="22" t="str">
        <f t="shared" si="58"/>
        <v>..</v>
      </c>
      <c r="Y197" s="22" t="str">
        <f t="shared" si="59"/>
        <v>..</v>
      </c>
      <c r="Z197" s="22" t="e">
        <f t="shared" si="60"/>
        <v>#VALUE!</v>
      </c>
    </row>
    <row r="198" spans="1:26" s="22" customFormat="1" x14ac:dyDescent="0.3">
      <c r="A198" s="25">
        <v>197</v>
      </c>
      <c r="B198" s="27" t="s">
        <v>39</v>
      </c>
      <c r="C198" s="27" t="s">
        <v>170</v>
      </c>
      <c r="D198" s="27">
        <v>4.4098616271375207E-2</v>
      </c>
      <c r="E198" s="22" t="str">
        <f t="shared" si="56"/>
        <v>מגדל העמק + עילוט</v>
      </c>
      <c r="G198" s="32">
        <f t="shared" si="49"/>
        <v>69.817073170731703</v>
      </c>
      <c r="H198" s="32">
        <f t="shared" si="50"/>
        <v>68.35443037974683</v>
      </c>
      <c r="I198" s="32">
        <f t="shared" si="48"/>
        <v>1.4626427909848729</v>
      </c>
      <c r="K198" s="34">
        <f t="shared" si="51"/>
        <v>8065.2315900000003</v>
      </c>
      <c r="L198" s="34">
        <f t="shared" si="52"/>
        <v>5809.1690010000002</v>
      </c>
      <c r="M198" s="34">
        <f t="shared" si="53"/>
        <v>2256.0625890000001</v>
      </c>
      <c r="O198" s="36">
        <f t="shared" si="54"/>
        <v>25.427769985974752</v>
      </c>
      <c r="P198" s="36">
        <f t="shared" si="55"/>
        <v>19.876306248667095</v>
      </c>
      <c r="Q198" s="36">
        <f t="shared" si="57"/>
        <v>5.5514637373076567</v>
      </c>
      <c r="R198" s="5" t="s">
        <v>195</v>
      </c>
      <c r="S198" s="11">
        <v>58.992805755395686</v>
      </c>
      <c r="T198" s="15">
        <v>6707.9759949999998</v>
      </c>
      <c r="U198" s="20">
        <v>19.820359281437124</v>
      </c>
      <c r="V198" s="52" t="s">
        <v>257</v>
      </c>
      <c r="X198" s="22" t="str">
        <f t="shared" si="58"/>
        <v>..</v>
      </c>
      <c r="Y198" s="22" t="str">
        <f t="shared" si="59"/>
        <v>..</v>
      </c>
      <c r="Z198" s="22" t="e">
        <f t="shared" si="60"/>
        <v>#VALUE!</v>
      </c>
    </row>
    <row r="199" spans="1:26" s="22" customFormat="1" x14ac:dyDescent="0.3">
      <c r="A199" s="26">
        <v>198</v>
      </c>
      <c r="B199" s="27" t="s">
        <v>27</v>
      </c>
      <c r="C199" s="27" t="s">
        <v>134</v>
      </c>
      <c r="D199" s="27">
        <v>4.4351484045069903E-2</v>
      </c>
      <c r="E199" s="22" t="str">
        <f t="shared" si="56"/>
        <v>טירה + כוכב יאיר</v>
      </c>
      <c r="G199" s="32">
        <f t="shared" si="49"/>
        <v>63.992172211350294</v>
      </c>
      <c r="H199" s="32">
        <f t="shared" si="50"/>
        <v>92.48554913294798</v>
      </c>
      <c r="I199" s="32">
        <f t="shared" si="48"/>
        <v>28.493376921597687</v>
      </c>
      <c r="K199" s="34">
        <f t="shared" si="51"/>
        <v>6984.0822950000002</v>
      </c>
      <c r="L199" s="34">
        <f t="shared" si="52"/>
        <v>13721.86846</v>
      </c>
      <c r="M199" s="34">
        <f t="shared" si="53"/>
        <v>6737.7861649999995</v>
      </c>
      <c r="O199" s="36">
        <f t="shared" si="54"/>
        <v>19.952419708257686</v>
      </c>
      <c r="P199" s="36">
        <f t="shared" si="55"/>
        <v>7.882506042015244</v>
      </c>
      <c r="Q199" s="36">
        <f t="shared" si="57"/>
        <v>12.069913666242442</v>
      </c>
      <c r="R199" s="5" t="s">
        <v>196</v>
      </c>
      <c r="S199" s="11">
        <v>55.140186915887845</v>
      </c>
      <c r="T199" s="15">
        <v>5532.9720580000003</v>
      </c>
      <c r="U199" s="20">
        <v>10.81469320746973</v>
      </c>
      <c r="V199" s="52" t="s">
        <v>257</v>
      </c>
      <c r="X199" s="22" t="str">
        <f t="shared" si="58"/>
        <v>..</v>
      </c>
      <c r="Y199" s="22" t="str">
        <f t="shared" si="59"/>
        <v>..</v>
      </c>
      <c r="Z199" s="22" t="e">
        <f t="shared" si="60"/>
        <v>#VALUE!</v>
      </c>
    </row>
    <row r="200" spans="1:26" s="22" customFormat="1" x14ac:dyDescent="0.3">
      <c r="A200" s="26">
        <v>199</v>
      </c>
      <c r="B200" s="27" t="s">
        <v>38</v>
      </c>
      <c r="C200" s="27" t="s">
        <v>250</v>
      </c>
      <c r="D200" s="27">
        <v>4.4395109787562802E-2</v>
      </c>
      <c r="E200" s="22" t="str">
        <f t="shared" si="56"/>
        <v>לוד + שדות דן</v>
      </c>
      <c r="G200" s="32">
        <f t="shared" si="49"/>
        <v>65.938864628820966</v>
      </c>
      <c r="H200" s="32">
        <f t="shared" si="50"/>
        <v>60.74074074074074</v>
      </c>
      <c r="I200" s="32">
        <f t="shared" si="48"/>
        <v>5.1981238880802252</v>
      </c>
      <c r="K200" s="34">
        <f t="shared" si="51"/>
        <v>8088.0139559999998</v>
      </c>
      <c r="L200" s="34">
        <f t="shared" si="52"/>
        <v>10262.43881</v>
      </c>
      <c r="M200" s="34">
        <f t="shared" si="53"/>
        <v>2174.4248539999999</v>
      </c>
      <c r="O200" s="36">
        <f t="shared" si="54"/>
        <v>25.086390532544378</v>
      </c>
      <c r="P200" s="36">
        <f t="shared" si="55"/>
        <v>21.977445580907425</v>
      </c>
      <c r="Q200" s="36">
        <f t="shared" si="57"/>
        <v>3.1089449516369534</v>
      </c>
      <c r="R200" s="5" t="s">
        <v>197</v>
      </c>
      <c r="S200" s="11">
        <v>88.911290322580655</v>
      </c>
      <c r="T200" s="15">
        <v>14543.85786</v>
      </c>
      <c r="U200" s="20">
        <v>20.445669653112798</v>
      </c>
      <c r="V200" s="52" t="s">
        <v>257</v>
      </c>
      <c r="X200" s="22">
        <f t="shared" si="58"/>
        <v>7.4990398803387706</v>
      </c>
      <c r="Y200" s="22" t="str">
        <f t="shared" si="59"/>
        <v>..</v>
      </c>
      <c r="Z200" s="22" t="e">
        <f t="shared" si="60"/>
        <v>#VALUE!</v>
      </c>
    </row>
    <row r="201" spans="1:26" s="22" customFormat="1" x14ac:dyDescent="0.3">
      <c r="A201" s="25">
        <v>200</v>
      </c>
      <c r="B201" s="27" t="s">
        <v>123</v>
      </c>
      <c r="C201" s="27" t="s">
        <v>144</v>
      </c>
      <c r="D201" s="27">
        <v>4.4493435965881782E-2</v>
      </c>
      <c r="E201" s="22" t="str">
        <f t="shared" si="56"/>
        <v>חריש + כפר קרע</v>
      </c>
      <c r="G201" s="32">
        <f t="shared" si="49"/>
        <v>69.230769230769226</v>
      </c>
      <c r="H201" s="32">
        <f t="shared" si="50"/>
        <v>67.781155015197569</v>
      </c>
      <c r="I201" s="32">
        <f t="shared" si="48"/>
        <v>1.4496142155716569</v>
      </c>
      <c r="K201" s="34">
        <f t="shared" si="51"/>
        <v>9224.8227139999999</v>
      </c>
      <c r="L201" s="34">
        <f t="shared" si="52"/>
        <v>7506.7823630000003</v>
      </c>
      <c r="M201" s="34">
        <f t="shared" si="53"/>
        <v>1718.0403509999996</v>
      </c>
      <c r="O201" s="36">
        <f t="shared" si="54"/>
        <v>27.061723323405566</v>
      </c>
      <c r="P201" s="36">
        <f t="shared" si="55"/>
        <v>19.838127914137416</v>
      </c>
      <c r="Q201" s="36">
        <f t="shared" si="57"/>
        <v>7.2235954092681496</v>
      </c>
      <c r="R201" s="5" t="s">
        <v>198</v>
      </c>
      <c r="S201" s="11">
        <v>76.146788990825684</v>
      </c>
      <c r="T201" s="15">
        <v>9337.7160729999996</v>
      </c>
      <c r="U201" s="20">
        <v>25.586620069895154</v>
      </c>
      <c r="V201" s="52" t="s">
        <v>257</v>
      </c>
      <c r="X201" s="22" t="str">
        <f t="shared" si="58"/>
        <v>..</v>
      </c>
      <c r="Y201" s="22" t="str">
        <f t="shared" si="59"/>
        <v>..</v>
      </c>
      <c r="Z201" s="22" t="e">
        <f t="shared" si="60"/>
        <v>#VALUE!</v>
      </c>
    </row>
    <row r="202" spans="1:26" s="22" customFormat="1" x14ac:dyDescent="0.3">
      <c r="A202" s="26">
        <v>201</v>
      </c>
      <c r="B202" s="27" t="s">
        <v>23</v>
      </c>
      <c r="C202" s="27" t="s">
        <v>96</v>
      </c>
      <c r="D202" s="27">
        <v>4.4596211409149288E-2</v>
      </c>
      <c r="E202" s="22" t="str">
        <f t="shared" si="56"/>
        <v>חולון + בית דגן</v>
      </c>
      <c r="G202" s="32">
        <f t="shared" si="49"/>
        <v>78.213507625272328</v>
      </c>
      <c r="H202" s="32">
        <f t="shared" si="50"/>
        <v>85.964912280701753</v>
      </c>
      <c r="I202" s="32">
        <f t="shared" si="48"/>
        <v>7.7514046554294254</v>
      </c>
      <c r="K202" s="34">
        <f t="shared" si="51"/>
        <v>10046.34974</v>
      </c>
      <c r="L202" s="34">
        <f t="shared" si="52"/>
        <v>10489.58771</v>
      </c>
      <c r="M202" s="34">
        <f t="shared" si="53"/>
        <v>443.23797000000013</v>
      </c>
      <c r="O202" s="36">
        <f t="shared" si="54"/>
        <v>25.957861253082669</v>
      </c>
      <c r="P202" s="36">
        <f t="shared" si="55"/>
        <v>24.769372693726936</v>
      </c>
      <c r="Q202" s="36">
        <f t="shared" si="57"/>
        <v>1.1884885593557328</v>
      </c>
      <c r="R202" s="5" t="s">
        <v>199</v>
      </c>
      <c r="S202" s="11">
        <v>78.048780487804876</v>
      </c>
      <c r="T202" s="15">
        <v>6097.5050840000004</v>
      </c>
      <c r="U202" s="20">
        <v>19.557021677662583</v>
      </c>
      <c r="V202" s="52" t="s">
        <v>257</v>
      </c>
      <c r="X202" s="22">
        <f t="shared" si="58"/>
        <v>2.5052751921299072</v>
      </c>
      <c r="Y202" s="22" t="str">
        <f t="shared" si="59"/>
        <v>..</v>
      </c>
      <c r="Z202" s="22" t="e">
        <f t="shared" si="60"/>
        <v>#VALUE!</v>
      </c>
    </row>
    <row r="203" spans="1:26" s="22" customFormat="1" x14ac:dyDescent="0.3">
      <c r="A203" s="26">
        <v>202</v>
      </c>
      <c r="B203" s="27" t="s">
        <v>35</v>
      </c>
      <c r="C203" s="27" t="s">
        <v>215</v>
      </c>
      <c r="D203" s="27">
        <v>4.4783657476810859E-2</v>
      </c>
      <c r="E203" s="22" t="str">
        <f t="shared" si="56"/>
        <v>כפר סבא + דרום השרון</v>
      </c>
      <c r="G203" s="32">
        <f t="shared" si="49"/>
        <v>86.421861656703669</v>
      </c>
      <c r="H203" s="32">
        <f t="shared" si="50"/>
        <v>90.638297872340416</v>
      </c>
      <c r="I203" s="32">
        <f t="shared" si="48"/>
        <v>4.2164362156367474</v>
      </c>
      <c r="K203" s="34">
        <f t="shared" si="51"/>
        <v>12686.89212</v>
      </c>
      <c r="L203" s="34">
        <f t="shared" si="52"/>
        <v>14106.06331</v>
      </c>
      <c r="M203" s="34">
        <f t="shared" si="53"/>
        <v>1419.1711899999991</v>
      </c>
      <c r="O203" s="36">
        <f t="shared" si="54"/>
        <v>22.114278409817206</v>
      </c>
      <c r="P203" s="36">
        <f t="shared" si="55"/>
        <v>23.565486348122867</v>
      </c>
      <c r="Q203" s="36">
        <f t="shared" si="57"/>
        <v>1.4512079383056609</v>
      </c>
      <c r="R203" s="5" t="s">
        <v>200</v>
      </c>
      <c r="S203" s="11">
        <v>88.721804511278194</v>
      </c>
      <c r="T203" s="15">
        <v>13787.64075</v>
      </c>
      <c r="U203" s="20">
        <v>21.681189133777551</v>
      </c>
      <c r="V203" s="52" t="s">
        <v>257</v>
      </c>
      <c r="X203" s="22">
        <f t="shared" si="58"/>
        <v>1.2790497216676586</v>
      </c>
      <c r="Y203" s="22" t="str">
        <f t="shared" si="59"/>
        <v>..</v>
      </c>
      <c r="Z203" s="22" t="e">
        <f t="shared" si="60"/>
        <v>#VALUE!</v>
      </c>
    </row>
    <row r="204" spans="1:26" s="22" customFormat="1" x14ac:dyDescent="0.3">
      <c r="A204" s="25">
        <v>203</v>
      </c>
      <c r="B204" s="27" t="s">
        <v>101</v>
      </c>
      <c r="C204" s="27" t="s">
        <v>164</v>
      </c>
      <c r="D204" s="27">
        <v>4.4897843801242877E-2</v>
      </c>
      <c r="E204" s="22" t="str">
        <f t="shared" si="56"/>
        <v>בענה + נחף</v>
      </c>
      <c r="G204" s="32">
        <f t="shared" si="49"/>
        <v>52.736318407960205</v>
      </c>
      <c r="H204" s="32">
        <f t="shared" si="50"/>
        <v>61.43344709897611</v>
      </c>
      <c r="I204" s="32">
        <f t="shared" si="48"/>
        <v>8.6971286910159051</v>
      </c>
      <c r="K204" s="34">
        <f t="shared" si="51"/>
        <v>5702.5373509999999</v>
      </c>
      <c r="L204" s="34">
        <f t="shared" si="52"/>
        <v>6226.3235880000002</v>
      </c>
      <c r="M204" s="34">
        <f t="shared" si="53"/>
        <v>523.78623700000026</v>
      </c>
      <c r="O204" s="36">
        <f t="shared" si="54"/>
        <v>22.174447174447174</v>
      </c>
      <c r="P204" s="36">
        <f t="shared" si="55"/>
        <v>22.477440525020508</v>
      </c>
      <c r="Q204" s="36">
        <f t="shared" si="57"/>
        <v>0.30299335057333465</v>
      </c>
      <c r="R204" s="6" t="s">
        <v>201</v>
      </c>
      <c r="S204" s="12">
        <v>53.033707865168545</v>
      </c>
      <c r="T204" s="16">
        <v>5288.0164059999997</v>
      </c>
      <c r="U204" s="20">
        <v>14.331246442800227</v>
      </c>
      <c r="V204" s="53" t="s">
        <v>257</v>
      </c>
      <c r="X204" s="22" t="str">
        <f t="shared" si="58"/>
        <v>..</v>
      </c>
      <c r="Y204" s="22" t="str">
        <f t="shared" si="59"/>
        <v>..</v>
      </c>
      <c r="Z204" s="22" t="e">
        <f t="shared" si="60"/>
        <v>#VALUE!</v>
      </c>
    </row>
    <row r="205" spans="1:26" s="22" customFormat="1" x14ac:dyDescent="0.3">
      <c r="A205" s="25">
        <v>204</v>
      </c>
      <c r="B205" s="27" t="s">
        <v>15</v>
      </c>
      <c r="C205" s="27" t="s">
        <v>108</v>
      </c>
      <c r="D205" s="27">
        <v>4.5089912951791239E-2</v>
      </c>
      <c r="E205" s="22" t="str">
        <f t="shared" si="56"/>
        <v>בני ברק + גני תקווה</v>
      </c>
      <c r="G205" s="32">
        <f t="shared" si="49"/>
        <v>5.8859040144883794</v>
      </c>
      <c r="H205" s="32">
        <f t="shared" si="50"/>
        <v>86.241610738255034</v>
      </c>
      <c r="I205" s="32">
        <f t="shared" si="48"/>
        <v>80.355706723766659</v>
      </c>
      <c r="K205" s="34">
        <f t="shared" si="51"/>
        <v>6468.8762509999997</v>
      </c>
      <c r="L205" s="34">
        <f t="shared" si="52"/>
        <v>14415.25726</v>
      </c>
      <c r="M205" s="34">
        <f t="shared" si="53"/>
        <v>7946.3810090000006</v>
      </c>
      <c r="O205" s="36">
        <f t="shared" si="54"/>
        <v>23.326498476317788</v>
      </c>
      <c r="P205" s="36">
        <f t="shared" si="55"/>
        <v>20.330948121645793</v>
      </c>
      <c r="Q205" s="36">
        <f t="shared" si="57"/>
        <v>2.9955503546719946</v>
      </c>
      <c r="R205" s="7" t="s">
        <v>202</v>
      </c>
      <c r="S205" s="11">
        <v>53.418803418803421</v>
      </c>
      <c r="T205" s="15">
        <v>5576.9051909999998</v>
      </c>
      <c r="U205" s="21">
        <v>12.117104906478721</v>
      </c>
      <c r="V205" s="52" t="s">
        <v>257</v>
      </c>
      <c r="X205" s="22">
        <f t="shared" si="58"/>
        <v>1.7456161231452827</v>
      </c>
      <c r="Y205" s="22" t="str">
        <f t="shared" si="59"/>
        <v>..</v>
      </c>
      <c r="Z205" s="22" t="e">
        <f t="shared" si="60"/>
        <v>#VALUE!</v>
      </c>
    </row>
    <row r="206" spans="1:26" s="22" customFormat="1" x14ac:dyDescent="0.3">
      <c r="A206" s="26">
        <v>205</v>
      </c>
      <c r="B206" s="27" t="s">
        <v>48</v>
      </c>
      <c r="C206" s="27" t="s">
        <v>174</v>
      </c>
      <c r="D206" s="27">
        <v>4.5258163738708328E-2</v>
      </c>
      <c r="E206" s="22" t="str">
        <f t="shared" si="56"/>
        <v>נשר + עספיא</v>
      </c>
      <c r="G206" s="32">
        <f t="shared" si="49"/>
        <v>88.844621513944219</v>
      </c>
      <c r="H206" s="32">
        <f t="shared" si="50"/>
        <v>84.239130434782609</v>
      </c>
      <c r="I206" s="32">
        <f t="shared" si="48"/>
        <v>4.6054910791616095</v>
      </c>
      <c r="K206" s="34">
        <f t="shared" si="51"/>
        <v>11110.01417</v>
      </c>
      <c r="L206" s="34">
        <f t="shared" si="52"/>
        <v>8509.3527140000006</v>
      </c>
      <c r="M206" s="34">
        <f t="shared" si="53"/>
        <v>2600.6614559999998</v>
      </c>
      <c r="O206" s="36">
        <f t="shared" si="54"/>
        <v>21.79575051405072</v>
      </c>
      <c r="P206" s="36">
        <f t="shared" si="55"/>
        <v>19.987204094689702</v>
      </c>
      <c r="Q206" s="36">
        <f t="shared" si="57"/>
        <v>1.8085464193610186</v>
      </c>
      <c r="R206" s="7" t="s">
        <v>203</v>
      </c>
      <c r="S206" s="11">
        <v>66.829268292682926</v>
      </c>
      <c r="T206" s="15">
        <v>6077.0528000000004</v>
      </c>
      <c r="U206" s="20">
        <v>23.294582145207283</v>
      </c>
      <c r="V206" s="52" t="s">
        <v>257</v>
      </c>
      <c r="X206" s="22" t="str">
        <f t="shared" si="58"/>
        <v>..</v>
      </c>
      <c r="Y206" s="22" t="str">
        <f t="shared" si="59"/>
        <v>..</v>
      </c>
      <c r="Z206" s="22" t="e">
        <f t="shared" si="60"/>
        <v>#VALUE!</v>
      </c>
    </row>
    <row r="207" spans="1:26" s="22" customFormat="1" x14ac:dyDescent="0.3">
      <c r="A207" s="26">
        <v>206</v>
      </c>
      <c r="B207" s="27" t="s">
        <v>20</v>
      </c>
      <c r="C207" s="27" t="s">
        <v>73</v>
      </c>
      <c r="D207" s="27">
        <v>4.5266875136681338E-2</v>
      </c>
      <c r="E207" s="22" t="str">
        <f t="shared" si="56"/>
        <v>הוד השרון + רמת השרון</v>
      </c>
      <c r="G207" s="32">
        <f t="shared" si="49"/>
        <v>90.79102715466351</v>
      </c>
      <c r="H207" s="32">
        <f t="shared" si="50"/>
        <v>81.832061068702288</v>
      </c>
      <c r="I207" s="32">
        <f t="shared" si="48"/>
        <v>8.9589660859612223</v>
      </c>
      <c r="K207" s="34">
        <f t="shared" si="51"/>
        <v>13867.60061</v>
      </c>
      <c r="L207" s="34">
        <f t="shared" si="52"/>
        <v>14348.307790000001</v>
      </c>
      <c r="M207" s="34">
        <f t="shared" si="53"/>
        <v>480.70718000000124</v>
      </c>
      <c r="O207" s="36">
        <f t="shared" si="54"/>
        <v>20.526635720601238</v>
      </c>
      <c r="P207" s="36">
        <f t="shared" si="55"/>
        <v>19.603682946357086</v>
      </c>
      <c r="Q207" s="36">
        <f t="shared" si="57"/>
        <v>0.9229527742441519</v>
      </c>
      <c r="R207" s="7" t="s">
        <v>204</v>
      </c>
      <c r="S207" s="11">
        <v>81.818181818181827</v>
      </c>
      <c r="T207" s="15">
        <v>11928.998009999999</v>
      </c>
      <c r="U207" s="20">
        <v>18.403041825095055</v>
      </c>
      <c r="V207" s="52" t="s">
        <v>257</v>
      </c>
      <c r="X207" s="22">
        <f t="shared" si="58"/>
        <v>1.4157862487698907</v>
      </c>
      <c r="Y207" s="22" t="str">
        <f t="shared" si="59"/>
        <v>..</v>
      </c>
      <c r="Z207" s="22" t="e">
        <f t="shared" si="60"/>
        <v>#VALUE!</v>
      </c>
    </row>
    <row r="208" spans="1:26" s="22" customFormat="1" x14ac:dyDescent="0.3">
      <c r="A208" s="25">
        <v>207</v>
      </c>
      <c r="B208" s="27" t="s">
        <v>92</v>
      </c>
      <c r="C208" s="27" t="s">
        <v>137</v>
      </c>
      <c r="D208" s="27">
        <v>4.5399952037426902E-2</v>
      </c>
      <c r="E208" s="22" t="str">
        <f t="shared" si="56"/>
        <v>ביר אל-מכסור + כעביה-טבאש-חג'אג'רה</v>
      </c>
      <c r="G208" s="32">
        <f t="shared" si="49"/>
        <v>45.32710280373832</v>
      </c>
      <c r="H208" s="32">
        <f t="shared" si="50"/>
        <v>63.02521008403361</v>
      </c>
      <c r="I208" s="32">
        <f t="shared" si="48"/>
        <v>17.698107280295289</v>
      </c>
      <c r="K208" s="34">
        <f t="shared" si="51"/>
        <v>6455.201607</v>
      </c>
      <c r="L208" s="34">
        <f t="shared" si="52"/>
        <v>6668.3656360000004</v>
      </c>
      <c r="M208" s="34">
        <f t="shared" si="53"/>
        <v>213.16402900000048</v>
      </c>
      <c r="O208" s="36">
        <f t="shared" si="54"/>
        <v>20.323707927165717</v>
      </c>
      <c r="P208" s="36">
        <f t="shared" si="55"/>
        <v>24.280633688975108</v>
      </c>
      <c r="Q208" s="36">
        <f t="shared" si="57"/>
        <v>3.9569257618093907</v>
      </c>
      <c r="R208" s="7" t="s">
        <v>205</v>
      </c>
      <c r="S208" s="11">
        <v>74.011299435028249</v>
      </c>
      <c r="T208" s="15">
        <v>9959.9685669999999</v>
      </c>
      <c r="U208" s="20">
        <v>18.091319352269711</v>
      </c>
      <c r="V208" s="52" t="s">
        <v>257</v>
      </c>
      <c r="X208" s="22" t="str">
        <f t="shared" si="58"/>
        <v>..</v>
      </c>
      <c r="Y208" s="22" t="str">
        <f t="shared" si="59"/>
        <v>..</v>
      </c>
      <c r="Z208" s="22" t="e">
        <f t="shared" si="60"/>
        <v>#VALUE!</v>
      </c>
    </row>
    <row r="209" spans="1:26" s="22" customFormat="1" x14ac:dyDescent="0.3">
      <c r="A209" s="26">
        <v>208</v>
      </c>
      <c r="B209" s="27" t="s">
        <v>119</v>
      </c>
      <c r="C209" s="27" t="s">
        <v>137</v>
      </c>
      <c r="D209" s="27">
        <v>4.5407969564822848E-2</v>
      </c>
      <c r="E209" s="22" t="str">
        <f t="shared" si="56"/>
        <v>זרזיר + כעביה-טבאש-חג'אג'רה</v>
      </c>
      <c r="G209" s="32">
        <f t="shared" si="49"/>
        <v>61.93181818181818</v>
      </c>
      <c r="H209" s="32">
        <f t="shared" si="50"/>
        <v>63.02521008403361</v>
      </c>
      <c r="I209" s="32">
        <f t="shared" ref="I209:I213" si="61">ABS(G209-H209)</f>
        <v>1.0933919022154299</v>
      </c>
      <c r="K209" s="34">
        <f t="shared" si="51"/>
        <v>6512.9817380000004</v>
      </c>
      <c r="L209" s="34">
        <f t="shared" si="52"/>
        <v>6668.3656360000004</v>
      </c>
      <c r="M209" s="34">
        <f t="shared" si="53"/>
        <v>155.38389800000004</v>
      </c>
      <c r="O209" s="36">
        <f t="shared" si="54"/>
        <v>20.972375690607734</v>
      </c>
      <c r="P209" s="36">
        <f t="shared" si="55"/>
        <v>24.280633688975108</v>
      </c>
      <c r="Q209" s="36">
        <f t="shared" si="57"/>
        <v>3.3082579983673739</v>
      </c>
      <c r="R209" s="7" t="s">
        <v>206</v>
      </c>
      <c r="S209" s="11">
        <v>80</v>
      </c>
      <c r="T209" s="15">
        <v>11492.93066</v>
      </c>
      <c r="U209" s="20">
        <v>20.165049285550545</v>
      </c>
      <c r="V209" s="52" t="s">
        <v>257</v>
      </c>
      <c r="X209" s="22" t="str">
        <f t="shared" si="58"/>
        <v>..</v>
      </c>
      <c r="Y209" s="22" t="str">
        <f t="shared" si="59"/>
        <v>..</v>
      </c>
      <c r="Z209" s="22" t="e">
        <f t="shared" si="60"/>
        <v>#VALUE!</v>
      </c>
    </row>
    <row r="210" spans="1:26" s="22" customFormat="1" x14ac:dyDescent="0.3">
      <c r="A210" s="26">
        <v>209</v>
      </c>
      <c r="B210" s="27" t="s">
        <v>104</v>
      </c>
      <c r="C210" s="27" t="s">
        <v>210</v>
      </c>
      <c r="D210" s="27">
        <v>4.5525627694422137E-2</v>
      </c>
      <c r="E210" s="22" t="str">
        <f t="shared" si="56"/>
        <v>גדרה + גדרות</v>
      </c>
      <c r="G210" s="32">
        <f t="shared" si="49"/>
        <v>91.536748329621375</v>
      </c>
      <c r="H210" s="32">
        <f t="shared" si="50"/>
        <v>85.18518518518519</v>
      </c>
      <c r="I210" s="32">
        <f t="shared" si="61"/>
        <v>6.3515631444361844</v>
      </c>
      <c r="K210" s="34">
        <f t="shared" si="51"/>
        <v>11726.316510000001</v>
      </c>
      <c r="L210" s="34">
        <f t="shared" si="52"/>
        <v>14165.70055</v>
      </c>
      <c r="M210" s="34">
        <f t="shared" si="53"/>
        <v>2439.384039999999</v>
      </c>
      <c r="O210" s="36">
        <f t="shared" si="54"/>
        <v>19.226976927627685</v>
      </c>
      <c r="P210" s="36">
        <f t="shared" si="55"/>
        <v>16.238112011271575</v>
      </c>
      <c r="Q210" s="36">
        <f t="shared" si="57"/>
        <v>2.9888649163561105</v>
      </c>
      <c r="R210" s="7" t="s">
        <v>207</v>
      </c>
      <c r="S210" s="11">
        <v>59.473684210526315</v>
      </c>
      <c r="T210" s="15">
        <v>6869.3637259999996</v>
      </c>
      <c r="U210" s="20">
        <v>20.112214069917997</v>
      </c>
      <c r="V210" s="52" t="s">
        <v>257</v>
      </c>
      <c r="X210" s="22" t="str">
        <f t="shared" si="58"/>
        <v>..</v>
      </c>
      <c r="Y210" s="22" t="str">
        <f t="shared" si="59"/>
        <v>..</v>
      </c>
      <c r="Z210" s="22" t="e">
        <f t="shared" si="60"/>
        <v>#VALUE!</v>
      </c>
    </row>
    <row r="211" spans="1:26" s="22" customFormat="1" x14ac:dyDescent="0.3">
      <c r="A211" s="25">
        <v>210</v>
      </c>
      <c r="B211" s="27" t="s">
        <v>81</v>
      </c>
      <c r="C211" s="27" t="s">
        <v>85</v>
      </c>
      <c r="D211" s="27">
        <v>4.5569048190628889E-2</v>
      </c>
      <c r="E211" s="22" t="str">
        <f t="shared" si="56"/>
        <v>אורנית + אלפי מנשה</v>
      </c>
      <c r="G211" s="32">
        <f t="shared" si="49"/>
        <v>86.013986013986013</v>
      </c>
      <c r="H211" s="32">
        <f t="shared" si="50"/>
        <v>84.328358208955223</v>
      </c>
      <c r="I211" s="32">
        <f t="shared" si="61"/>
        <v>1.6856278050307907</v>
      </c>
      <c r="K211" s="34">
        <f t="shared" si="51"/>
        <v>13425.20161</v>
      </c>
      <c r="L211" s="34">
        <f t="shared" si="52"/>
        <v>12265.48912</v>
      </c>
      <c r="M211" s="34">
        <f t="shared" si="53"/>
        <v>1159.7124899999999</v>
      </c>
      <c r="O211" s="36">
        <f t="shared" si="54"/>
        <v>24.18106015485408</v>
      </c>
      <c r="P211" s="36">
        <f t="shared" si="55"/>
        <v>25.367889303755764</v>
      </c>
      <c r="Q211" s="36">
        <f t="shared" si="57"/>
        <v>1.1868291489016833</v>
      </c>
      <c r="R211" s="7" t="s">
        <v>208</v>
      </c>
      <c r="S211" s="11">
        <v>85.714285714285708</v>
      </c>
      <c r="T211" s="15">
        <v>12479.67706</v>
      </c>
      <c r="U211" s="20">
        <v>16.26377532883043</v>
      </c>
      <c r="V211" s="52" t="s">
        <v>257</v>
      </c>
      <c r="X211" s="22" t="str">
        <f t="shared" si="58"/>
        <v>..</v>
      </c>
      <c r="Y211" s="22" t="str">
        <f t="shared" si="59"/>
        <v>..</v>
      </c>
      <c r="Z211" s="22" t="e">
        <f t="shared" si="60"/>
        <v>#VALUE!</v>
      </c>
    </row>
    <row r="212" spans="1:26" s="22" customFormat="1" x14ac:dyDescent="0.3">
      <c r="A212" s="25">
        <v>211</v>
      </c>
      <c r="B212" s="27" t="s">
        <v>34</v>
      </c>
      <c r="C212" s="27" t="s">
        <v>229</v>
      </c>
      <c r="D212" s="27">
        <v>4.5597885807124913E-2</v>
      </c>
      <c r="E212" s="22" t="str">
        <f t="shared" si="56"/>
        <v>כפר יונה + לב השרון</v>
      </c>
      <c r="G212" s="32">
        <f t="shared" si="49"/>
        <v>79.411764705882348</v>
      </c>
      <c r="H212" s="32">
        <f t="shared" si="50"/>
        <v>89.445910290237464</v>
      </c>
      <c r="I212" s="32">
        <f t="shared" si="61"/>
        <v>10.034145584355116</v>
      </c>
      <c r="K212" s="34">
        <f t="shared" si="51"/>
        <v>11320.785400000001</v>
      </c>
      <c r="L212" s="34">
        <f t="shared" si="52"/>
        <v>12183.164940000001</v>
      </c>
      <c r="M212" s="34">
        <f t="shared" si="53"/>
        <v>862.37953999999991</v>
      </c>
      <c r="O212" s="36">
        <f t="shared" si="54"/>
        <v>23.015979589096279</v>
      </c>
      <c r="P212" s="36">
        <f t="shared" si="55"/>
        <v>20.367986673733625</v>
      </c>
      <c r="Q212" s="36">
        <f t="shared" si="57"/>
        <v>2.6479929153626536</v>
      </c>
      <c r="R212" s="7" t="s">
        <v>209</v>
      </c>
      <c r="S212" s="11">
        <v>92.5</v>
      </c>
      <c r="T212" s="15">
        <v>13397.32742</v>
      </c>
      <c r="U212" s="20">
        <v>19.177756653992397</v>
      </c>
      <c r="V212" s="52" t="s">
        <v>257</v>
      </c>
      <c r="X212" s="22" t="str">
        <f t="shared" si="58"/>
        <v>..</v>
      </c>
      <c r="Y212" s="22" t="str">
        <f t="shared" si="59"/>
        <v>..</v>
      </c>
      <c r="Z212" s="22" t="e">
        <f t="shared" si="60"/>
        <v>#VALUE!</v>
      </c>
    </row>
    <row r="213" spans="1:26" s="22" customFormat="1" x14ac:dyDescent="0.3">
      <c r="A213" s="26">
        <v>212</v>
      </c>
      <c r="B213" s="27" t="s">
        <v>47</v>
      </c>
      <c r="C213" s="27" t="s">
        <v>170</v>
      </c>
      <c r="D213" s="27">
        <v>4.5602994331510237E-2</v>
      </c>
      <c r="E213" s="22" t="str">
        <f t="shared" si="56"/>
        <v>נצרת + עילוט</v>
      </c>
      <c r="G213" s="32">
        <f t="shared" si="49"/>
        <v>64.568081991215237</v>
      </c>
      <c r="H213" s="32">
        <f t="shared" si="50"/>
        <v>68.35443037974683</v>
      </c>
      <c r="I213" s="32">
        <f t="shared" si="61"/>
        <v>3.7863483885315929</v>
      </c>
      <c r="K213" s="34">
        <f t="shared" si="51"/>
        <v>6959.3258889999997</v>
      </c>
      <c r="L213" s="34">
        <f t="shared" si="52"/>
        <v>5809.1690010000002</v>
      </c>
      <c r="M213" s="34">
        <f t="shared" si="53"/>
        <v>1150.1568879999995</v>
      </c>
      <c r="O213" s="36">
        <f t="shared" si="54"/>
        <v>26.151036911438634</v>
      </c>
      <c r="P213" s="36">
        <f t="shared" si="55"/>
        <v>19.876306248667095</v>
      </c>
      <c r="Q213" s="36">
        <f t="shared" si="57"/>
        <v>6.2747306627715389</v>
      </c>
      <c r="R213" s="7" t="s">
        <v>210</v>
      </c>
      <c r="S213" s="11">
        <v>85.18518518518519</v>
      </c>
      <c r="T213" s="15">
        <v>14165.70055</v>
      </c>
      <c r="U213" s="20">
        <v>16.238112011271575</v>
      </c>
      <c r="V213" s="52" t="s">
        <v>257</v>
      </c>
      <c r="X213" s="22">
        <f t="shared" si="58"/>
        <v>3.5415630485310259</v>
      </c>
      <c r="Y213" s="22" t="str">
        <f t="shared" si="59"/>
        <v>..</v>
      </c>
      <c r="Z213" s="22" t="e">
        <f t="shared" si="60"/>
        <v>#VALUE!</v>
      </c>
    </row>
    <row r="214" spans="1:26" s="22" customFormat="1" x14ac:dyDescent="0.3">
      <c r="A214" s="26">
        <v>213</v>
      </c>
      <c r="B214" s="27" t="s">
        <v>156</v>
      </c>
      <c r="C214" s="27" t="s">
        <v>167</v>
      </c>
      <c r="D214" s="27">
        <v>4.5636961215666308E-2</v>
      </c>
      <c r="E214" s="22" t="str">
        <f t="shared" si="56"/>
        <v>מטולה + ע'ג'ר</v>
      </c>
      <c r="G214" s="32"/>
      <c r="H214" s="32"/>
      <c r="I214" s="32">
        <v>0</v>
      </c>
      <c r="K214" s="34">
        <f t="shared" si="51"/>
        <v>9523.486744432661</v>
      </c>
      <c r="L214" s="34">
        <f t="shared" si="52"/>
        <v>7020.3083900000001</v>
      </c>
      <c r="M214" s="34">
        <f t="shared" si="53"/>
        <v>2503.1783544326609</v>
      </c>
      <c r="O214" s="36">
        <f t="shared" si="54"/>
        <v>28.675799086757991</v>
      </c>
      <c r="P214" s="36">
        <f t="shared" si="55"/>
        <v>29.841897233201582</v>
      </c>
      <c r="Q214" s="36">
        <f t="shared" si="57"/>
        <v>1.1660981464435913</v>
      </c>
      <c r="R214" s="7" t="s">
        <v>211</v>
      </c>
      <c r="S214" s="11">
        <v>85.897435897435898</v>
      </c>
      <c r="T214" s="15">
        <v>9265.9603299999999</v>
      </c>
      <c r="U214" s="20">
        <v>25.284059569773852</v>
      </c>
      <c r="V214" s="52" t="s">
        <v>257</v>
      </c>
      <c r="X214" s="22" t="str">
        <f t="shared" si="58"/>
        <v>..</v>
      </c>
      <c r="Y214" s="22" t="str">
        <f t="shared" si="59"/>
        <v>..</v>
      </c>
      <c r="Z214" s="22" t="e">
        <f t="shared" si="60"/>
        <v>#VALUE!</v>
      </c>
    </row>
    <row r="215" spans="1:26" s="22" customFormat="1" x14ac:dyDescent="0.3">
      <c r="A215" s="25">
        <v>214</v>
      </c>
      <c r="B215" s="27" t="s">
        <v>142</v>
      </c>
      <c r="C215" s="27" t="s">
        <v>203</v>
      </c>
      <c r="D215" s="27">
        <v>4.5740391861130901E-2</v>
      </c>
      <c r="E215" s="22" t="str">
        <f t="shared" si="56"/>
        <v>כפר כנא + אל-בטוף</v>
      </c>
      <c r="G215" s="32">
        <f t="shared" ref="G215:G244" si="62">VLOOKUP(B215,$R:$S,2,FALSE)</f>
        <v>67.672413793103445</v>
      </c>
      <c r="H215" s="32">
        <f t="shared" ref="H215:H244" si="63">VLOOKUP(C215,$R:$S,2,FALSE)</f>
        <v>66.829268292682926</v>
      </c>
      <c r="I215" s="32">
        <f t="shared" ref="I215:I244" si="64">ABS(G215-H215)</f>
        <v>0.84314550042051906</v>
      </c>
      <c r="K215" s="34">
        <f t="shared" si="51"/>
        <v>5824.6349959999998</v>
      </c>
      <c r="L215" s="34">
        <f t="shared" si="52"/>
        <v>6077.0528000000004</v>
      </c>
      <c r="M215" s="34">
        <f t="shared" si="53"/>
        <v>252.41780400000061</v>
      </c>
      <c r="O215" s="36">
        <f t="shared" si="54"/>
        <v>23.057235923685436</v>
      </c>
      <c r="P215" s="36">
        <f t="shared" si="55"/>
        <v>23.294582145207283</v>
      </c>
      <c r="Q215" s="36">
        <f t="shared" si="57"/>
        <v>0.2373462215218467</v>
      </c>
      <c r="R215" s="7" t="s">
        <v>212</v>
      </c>
      <c r="S215" s="11">
        <v>84.096385542168676</v>
      </c>
      <c r="T215" s="15">
        <v>9653.9862420000009</v>
      </c>
      <c r="U215" s="20">
        <v>21.081537811575835</v>
      </c>
      <c r="V215" s="52" t="s">
        <v>257</v>
      </c>
      <c r="X215" s="22" t="str">
        <f t="shared" si="58"/>
        <v>..</v>
      </c>
      <c r="Y215" s="22" t="str">
        <f t="shared" si="59"/>
        <v>..</v>
      </c>
      <c r="Z215" s="22" t="e">
        <f t="shared" si="60"/>
        <v>#VALUE!</v>
      </c>
    </row>
    <row r="216" spans="1:26" s="22" customFormat="1" x14ac:dyDescent="0.3">
      <c r="A216" s="26">
        <v>215</v>
      </c>
      <c r="B216" s="27" t="s">
        <v>164</v>
      </c>
      <c r="C216" s="27" t="s">
        <v>179</v>
      </c>
      <c r="D216" s="27">
        <v>4.5788210622386173E-2</v>
      </c>
      <c r="E216" s="22" t="str">
        <f t="shared" si="56"/>
        <v>נחף + פקיעין (בוקייעה)</v>
      </c>
      <c r="G216" s="32">
        <f t="shared" si="62"/>
        <v>61.43344709897611</v>
      </c>
      <c r="H216" s="32">
        <f t="shared" si="63"/>
        <v>92.857142857142861</v>
      </c>
      <c r="I216" s="32">
        <f t="shared" si="64"/>
        <v>31.423695758166751</v>
      </c>
      <c r="K216" s="34">
        <f t="shared" si="51"/>
        <v>6226.3235880000002</v>
      </c>
      <c r="L216" s="34">
        <f t="shared" si="52"/>
        <v>8086.8318250000002</v>
      </c>
      <c r="M216" s="34">
        <f t="shared" si="53"/>
        <v>1860.508237</v>
      </c>
      <c r="O216" s="36">
        <f t="shared" si="54"/>
        <v>22.477440525020508</v>
      </c>
      <c r="P216" s="36">
        <f t="shared" si="55"/>
        <v>17.442482611021937</v>
      </c>
      <c r="Q216" s="36">
        <f t="shared" si="57"/>
        <v>5.0349579139985714</v>
      </c>
      <c r="R216" s="7" t="s">
        <v>213</v>
      </c>
      <c r="S216" s="11">
        <v>86.552567237163814</v>
      </c>
      <c r="T216" s="15">
        <v>12662.8773</v>
      </c>
      <c r="U216" s="20">
        <v>20.51384451544196</v>
      </c>
      <c r="V216" s="52" t="s">
        <v>257</v>
      </c>
      <c r="X216" s="22" t="str">
        <f t="shared" si="58"/>
        <v>..</v>
      </c>
      <c r="Y216" s="22" t="str">
        <f t="shared" si="59"/>
        <v>..</v>
      </c>
      <c r="Z216" s="22" t="e">
        <f t="shared" si="60"/>
        <v>#VALUE!</v>
      </c>
    </row>
    <row r="217" spans="1:26" s="22" customFormat="1" x14ac:dyDescent="0.3">
      <c r="A217" s="26">
        <v>216</v>
      </c>
      <c r="B217" s="27" t="s">
        <v>181</v>
      </c>
      <c r="C217" s="27" t="s">
        <v>229</v>
      </c>
      <c r="D217" s="27">
        <v>4.5860694278215333E-2</v>
      </c>
      <c r="E217" s="22" t="str">
        <f t="shared" si="56"/>
        <v>פרדסייה + לב השרון</v>
      </c>
      <c r="G217" s="32">
        <f t="shared" si="62"/>
        <v>87.058823529411768</v>
      </c>
      <c r="H217" s="32">
        <f t="shared" si="63"/>
        <v>89.445910290237464</v>
      </c>
      <c r="I217" s="32">
        <f t="shared" si="64"/>
        <v>2.3870867608256958</v>
      </c>
      <c r="K217" s="34">
        <f t="shared" si="51"/>
        <v>12905.71751</v>
      </c>
      <c r="L217" s="34">
        <f t="shared" si="52"/>
        <v>12183.164940000001</v>
      </c>
      <c r="M217" s="34">
        <f t="shared" si="53"/>
        <v>722.55256999999983</v>
      </c>
      <c r="O217" s="36">
        <f t="shared" si="54"/>
        <v>24.950099800399201</v>
      </c>
      <c r="P217" s="36">
        <f t="shared" si="55"/>
        <v>20.367986673733625</v>
      </c>
      <c r="Q217" s="36">
        <f t="shared" si="57"/>
        <v>4.5821131266655755</v>
      </c>
      <c r="R217" s="7" t="s">
        <v>214</v>
      </c>
      <c r="S217" s="11">
        <v>82.022471910112358</v>
      </c>
      <c r="T217" s="15">
        <v>13635.1178</v>
      </c>
      <c r="U217" s="20">
        <v>19.466814773673981</v>
      </c>
      <c r="V217" s="52" t="s">
        <v>257</v>
      </c>
      <c r="X217" s="22" t="str">
        <f t="shared" si="58"/>
        <v>..</v>
      </c>
      <c r="Y217" s="22" t="str">
        <f t="shared" si="59"/>
        <v>..</v>
      </c>
      <c r="Z217" s="22" t="e">
        <f t="shared" si="60"/>
        <v>#VALUE!</v>
      </c>
    </row>
    <row r="218" spans="1:26" s="22" customFormat="1" x14ac:dyDescent="0.3">
      <c r="A218" s="25">
        <v>217</v>
      </c>
      <c r="B218" s="27" t="s">
        <v>45</v>
      </c>
      <c r="C218" s="27" t="s">
        <v>129</v>
      </c>
      <c r="D218" s="27">
        <v>4.5885548629172331E-2</v>
      </c>
      <c r="E218" s="22" t="str">
        <f t="shared" si="56"/>
        <v>נוף הגליל + יפיע</v>
      </c>
      <c r="G218" s="32">
        <f t="shared" si="62"/>
        <v>73.347107438016536</v>
      </c>
      <c r="H218" s="32">
        <f t="shared" si="63"/>
        <v>75.159235668789819</v>
      </c>
      <c r="I218" s="32">
        <f t="shared" si="64"/>
        <v>1.8121282307732827</v>
      </c>
      <c r="K218" s="34">
        <f t="shared" si="51"/>
        <v>8107.2840800000004</v>
      </c>
      <c r="L218" s="34">
        <f t="shared" si="52"/>
        <v>6442.319641</v>
      </c>
      <c r="M218" s="34">
        <f t="shared" si="53"/>
        <v>1664.9644390000003</v>
      </c>
      <c r="O218" s="36">
        <f t="shared" si="54"/>
        <v>27.483471074380166</v>
      </c>
      <c r="P218" s="36">
        <f t="shared" si="55"/>
        <v>24.93148262753072</v>
      </c>
      <c r="Q218" s="36">
        <f t="shared" si="57"/>
        <v>2.551988446849446</v>
      </c>
      <c r="R218" s="7" t="s">
        <v>215</v>
      </c>
      <c r="S218" s="11">
        <v>90.638297872340416</v>
      </c>
      <c r="T218" s="15">
        <v>14106.06331</v>
      </c>
      <c r="U218" s="20">
        <v>23.565486348122867</v>
      </c>
      <c r="V218" s="52" t="s">
        <v>257</v>
      </c>
      <c r="X218" s="22" t="str">
        <f t="shared" si="58"/>
        <v>..</v>
      </c>
      <c r="Y218" s="22" t="str">
        <f t="shared" si="59"/>
        <v>..</v>
      </c>
      <c r="Z218" s="22" t="e">
        <f t="shared" si="60"/>
        <v>#VALUE!</v>
      </c>
    </row>
    <row r="219" spans="1:26" s="22" customFormat="1" x14ac:dyDescent="0.3">
      <c r="A219" s="25">
        <v>218</v>
      </c>
      <c r="B219" s="27" t="s">
        <v>90</v>
      </c>
      <c r="C219" s="27" t="s">
        <v>169</v>
      </c>
      <c r="D219" s="27">
        <v>4.6045973982533968E-2</v>
      </c>
      <c r="E219" s="22" t="str">
        <f t="shared" si="56"/>
        <v>בועיינה-נוג'ידאת + עיילבון</v>
      </c>
      <c r="G219" s="32">
        <f t="shared" si="62"/>
        <v>71.428571428571431</v>
      </c>
      <c r="H219" s="32">
        <f t="shared" si="63"/>
        <v>63.551401869158873</v>
      </c>
      <c r="I219" s="32">
        <f t="shared" si="64"/>
        <v>7.8771695594125575</v>
      </c>
      <c r="K219" s="34">
        <f t="shared" si="51"/>
        <v>6057.0515779999996</v>
      </c>
      <c r="L219" s="34">
        <f t="shared" si="52"/>
        <v>8281.3948579999997</v>
      </c>
      <c r="M219" s="34">
        <f t="shared" si="53"/>
        <v>2224.34328</v>
      </c>
      <c r="O219" s="36">
        <f t="shared" si="54"/>
        <v>22.204472843450478</v>
      </c>
      <c r="P219" s="36">
        <f t="shared" si="55"/>
        <v>24.233743912918936</v>
      </c>
      <c r="Q219" s="36">
        <f t="shared" si="57"/>
        <v>2.0292710694684573</v>
      </c>
      <c r="R219" s="7" t="s">
        <v>216</v>
      </c>
      <c r="S219" s="11">
        <v>78.642714570858288</v>
      </c>
      <c r="T219" s="15">
        <v>8758.515883</v>
      </c>
      <c r="U219" s="20">
        <v>19.685545619264712</v>
      </c>
      <c r="V219" s="52" t="s">
        <v>257</v>
      </c>
      <c r="X219" s="22" t="str">
        <f t="shared" si="58"/>
        <v>..</v>
      </c>
      <c r="Y219" s="22" t="str">
        <f t="shared" si="59"/>
        <v>..</v>
      </c>
      <c r="Z219" s="22" t="e">
        <f t="shared" si="60"/>
        <v>#VALUE!</v>
      </c>
    </row>
    <row r="220" spans="1:26" s="22" customFormat="1" x14ac:dyDescent="0.3">
      <c r="A220" s="26">
        <v>219</v>
      </c>
      <c r="B220" s="27" t="s">
        <v>72</v>
      </c>
      <c r="C220" s="27" t="s">
        <v>77</v>
      </c>
      <c r="D220" s="27">
        <v>4.6209227472129438E-2</v>
      </c>
      <c r="E220" s="22" t="str">
        <f t="shared" si="56"/>
        <v>רמת גן + תל אביב -יפו</v>
      </c>
      <c r="G220" s="32">
        <f t="shared" si="62"/>
        <v>88.367346938775512</v>
      </c>
      <c r="H220" s="32">
        <f t="shared" si="63"/>
        <v>78.391043998958608</v>
      </c>
      <c r="I220" s="32">
        <f t="shared" si="64"/>
        <v>9.9763029398169039</v>
      </c>
      <c r="K220" s="34">
        <f t="shared" si="51"/>
        <v>12339.145710000001</v>
      </c>
      <c r="L220" s="34">
        <f t="shared" si="52"/>
        <v>12590.862590000001</v>
      </c>
      <c r="M220" s="34">
        <f t="shared" si="53"/>
        <v>251.71687999999995</v>
      </c>
      <c r="O220" s="36">
        <f t="shared" si="54"/>
        <v>22.440324494679299</v>
      </c>
      <c r="P220" s="36">
        <f t="shared" si="55"/>
        <v>18.497198557065008</v>
      </c>
      <c r="Q220" s="36">
        <f t="shared" si="57"/>
        <v>3.9431259376142904</v>
      </c>
      <c r="R220" s="7" t="s">
        <v>217</v>
      </c>
      <c r="S220" s="11">
        <v>78.835978835978835</v>
      </c>
      <c r="T220" s="15">
        <v>9902.5084810000008</v>
      </c>
      <c r="U220" s="20">
        <v>22.766570605187319</v>
      </c>
      <c r="V220" s="52" t="s">
        <v>257</v>
      </c>
      <c r="X220" s="22">
        <f t="shared" si="58"/>
        <v>1.5292128194962498</v>
      </c>
      <c r="Y220" s="22">
        <f t="shared" si="59"/>
        <v>2.5467083724090682</v>
      </c>
      <c r="Z220" s="22">
        <f t="shared" si="60"/>
        <v>1.0174955529128185</v>
      </c>
    </row>
    <row r="221" spans="1:26" s="22" customFormat="1" x14ac:dyDescent="0.3">
      <c r="A221" s="26">
        <v>220</v>
      </c>
      <c r="B221" s="27" t="s">
        <v>6</v>
      </c>
      <c r="C221" s="27" t="s">
        <v>67</v>
      </c>
      <c r="D221" s="27">
        <v>4.6329981577811027E-2</v>
      </c>
      <c r="E221" s="22" t="str">
        <f t="shared" si="56"/>
        <v>אלעד + ראש העין</v>
      </c>
      <c r="G221" s="32">
        <f t="shared" si="62"/>
        <v>28.28282828282828</v>
      </c>
      <c r="H221" s="32">
        <f t="shared" si="63"/>
        <v>79.713914174252281</v>
      </c>
      <c r="I221" s="32">
        <f t="shared" si="64"/>
        <v>51.431085891424004</v>
      </c>
      <c r="K221" s="34">
        <f t="shared" si="51"/>
        <v>6518.7370179999998</v>
      </c>
      <c r="L221" s="34">
        <f t="shared" si="52"/>
        <v>11269.58016</v>
      </c>
      <c r="M221" s="34">
        <f t="shared" si="53"/>
        <v>4750.8431419999997</v>
      </c>
      <c r="O221" s="36">
        <f t="shared" si="54"/>
        <v>27.142476697736349</v>
      </c>
      <c r="P221" s="36">
        <f t="shared" si="55"/>
        <v>23.84275529671654</v>
      </c>
      <c r="Q221" s="36">
        <f t="shared" si="57"/>
        <v>3.2997214010198093</v>
      </c>
      <c r="R221" s="7" t="s">
        <v>218</v>
      </c>
      <c r="S221" s="11">
        <v>87.142857142857139</v>
      </c>
      <c r="T221" s="15">
        <v>11067.53966</v>
      </c>
      <c r="U221" s="20">
        <v>22.963195973576596</v>
      </c>
      <c r="V221" s="52" t="s">
        <v>257</v>
      </c>
      <c r="X221" s="22" t="str">
        <f t="shared" si="58"/>
        <v>..</v>
      </c>
      <c r="Y221" s="22">
        <f t="shared" si="59"/>
        <v>2.3966960913671009</v>
      </c>
      <c r="Z221" s="22" t="e">
        <f t="shared" si="60"/>
        <v>#VALUE!</v>
      </c>
    </row>
    <row r="222" spans="1:26" s="22" customFormat="1" x14ac:dyDescent="0.3">
      <c r="A222" s="25">
        <v>221</v>
      </c>
      <c r="B222" s="27" t="s">
        <v>43</v>
      </c>
      <c r="C222" s="27" t="s">
        <v>178</v>
      </c>
      <c r="D222" s="27">
        <v>4.6389034652598977E-2</v>
      </c>
      <c r="E222" s="22" t="str">
        <f t="shared" si="56"/>
        <v>מעלות-תרשיחא + פסוטה</v>
      </c>
      <c r="G222" s="32">
        <f t="shared" si="62"/>
        <v>75.247524752475243</v>
      </c>
      <c r="H222" s="32">
        <f t="shared" si="63"/>
        <v>64.583333333333343</v>
      </c>
      <c r="I222" s="32">
        <f t="shared" si="64"/>
        <v>10.6641914191419</v>
      </c>
      <c r="K222" s="34">
        <f t="shared" si="51"/>
        <v>8774.7969420000009</v>
      </c>
      <c r="L222" s="34">
        <f t="shared" si="52"/>
        <v>8581.7349090000007</v>
      </c>
      <c r="M222" s="34">
        <f t="shared" si="53"/>
        <v>193.06203300000016</v>
      </c>
      <c r="O222" s="36">
        <f t="shared" si="54"/>
        <v>24.253644989585744</v>
      </c>
      <c r="P222" s="36">
        <f t="shared" si="55"/>
        <v>22.854291417165669</v>
      </c>
      <c r="Q222" s="36">
        <f t="shared" si="57"/>
        <v>1.3993535724200754</v>
      </c>
      <c r="R222" s="7" t="s">
        <v>219</v>
      </c>
      <c r="S222" s="11">
        <v>82.35294117647058</v>
      </c>
      <c r="T222" s="15">
        <v>8826.1222689999995</v>
      </c>
      <c r="U222" s="20">
        <v>19.095213045765387</v>
      </c>
      <c r="V222" s="52" t="s">
        <v>257</v>
      </c>
      <c r="X222" s="22" t="str">
        <f t="shared" si="58"/>
        <v>..</v>
      </c>
      <c r="Y222" s="22" t="str">
        <f t="shared" si="59"/>
        <v>..</v>
      </c>
      <c r="Z222" s="22" t="e">
        <f t="shared" si="60"/>
        <v>#VALUE!</v>
      </c>
    </row>
    <row r="223" spans="1:26" s="22" customFormat="1" x14ac:dyDescent="0.3">
      <c r="A223" s="26">
        <v>222</v>
      </c>
      <c r="B223" s="27" t="s">
        <v>81</v>
      </c>
      <c r="C223" s="27" t="s">
        <v>86</v>
      </c>
      <c r="D223" s="27">
        <v>4.6446008439906691E-2</v>
      </c>
      <c r="E223" s="22" t="str">
        <f t="shared" si="56"/>
        <v>אורנית + אלקנה</v>
      </c>
      <c r="G223" s="32">
        <f t="shared" si="62"/>
        <v>86.013986013986013</v>
      </c>
      <c r="H223" s="32">
        <f t="shared" si="63"/>
        <v>91.304347826086953</v>
      </c>
      <c r="I223" s="32">
        <f t="shared" si="64"/>
        <v>5.2903618121009401</v>
      </c>
      <c r="K223" s="34">
        <f t="shared" si="51"/>
        <v>13425.20161</v>
      </c>
      <c r="L223" s="34">
        <f t="shared" si="52"/>
        <v>12268.21444</v>
      </c>
      <c r="M223" s="34">
        <f t="shared" si="53"/>
        <v>1156.9871700000003</v>
      </c>
      <c r="O223" s="36">
        <f t="shared" si="54"/>
        <v>24.18106015485408</v>
      </c>
      <c r="P223" s="36">
        <f t="shared" si="55"/>
        <v>19.617965926690758</v>
      </c>
      <c r="Q223" s="36">
        <f t="shared" si="57"/>
        <v>4.5630942281633224</v>
      </c>
      <c r="R223" s="7" t="s">
        <v>220</v>
      </c>
      <c r="S223" s="11">
        <v>84.246575342465761</v>
      </c>
      <c r="T223" s="15">
        <v>9235.5048869999991</v>
      </c>
      <c r="U223" s="20">
        <v>21.468793993430317</v>
      </c>
      <c r="V223" s="52" t="s">
        <v>257</v>
      </c>
      <c r="X223" s="22" t="str">
        <f t="shared" si="58"/>
        <v>..</v>
      </c>
      <c r="Y223" s="22" t="str">
        <f t="shared" si="59"/>
        <v>..</v>
      </c>
      <c r="Z223" s="22" t="e">
        <f t="shared" si="60"/>
        <v>#VALUE!</v>
      </c>
    </row>
    <row r="224" spans="1:26" s="22" customFormat="1" x14ac:dyDescent="0.3">
      <c r="A224" s="26">
        <v>223</v>
      </c>
      <c r="B224" s="27" t="s">
        <v>104</v>
      </c>
      <c r="C224" s="27" t="s">
        <v>223</v>
      </c>
      <c r="D224" s="27">
        <v>4.6542264777302458E-2</v>
      </c>
      <c r="E224" s="22" t="str">
        <f t="shared" si="56"/>
        <v>גדרה + חבל יבנה</v>
      </c>
      <c r="G224" s="32">
        <f t="shared" si="62"/>
        <v>91.536748329621375</v>
      </c>
      <c r="H224" s="32">
        <f t="shared" si="63"/>
        <v>84.782608695652172</v>
      </c>
      <c r="I224" s="32">
        <f t="shared" si="64"/>
        <v>6.7541396339692028</v>
      </c>
      <c r="K224" s="34">
        <f t="shared" si="51"/>
        <v>11726.316510000001</v>
      </c>
      <c r="L224" s="34">
        <f t="shared" si="52"/>
        <v>10914.545050000001</v>
      </c>
      <c r="M224" s="34">
        <f t="shared" si="53"/>
        <v>811.77145999999993</v>
      </c>
      <c r="O224" s="36">
        <f t="shared" si="54"/>
        <v>19.226976927627685</v>
      </c>
      <c r="P224" s="36">
        <f t="shared" si="55"/>
        <v>15.424716344679545</v>
      </c>
      <c r="Q224" s="36">
        <f t="shared" si="57"/>
        <v>3.80226058294814</v>
      </c>
      <c r="R224" s="7" t="s">
        <v>221</v>
      </c>
      <c r="S224" s="11">
        <v>74.761904761904759</v>
      </c>
      <c r="T224" s="15">
        <v>10492.701209999999</v>
      </c>
      <c r="U224" s="20">
        <v>82.363387978142072</v>
      </c>
      <c r="V224" s="52" t="s">
        <v>257</v>
      </c>
      <c r="X224" s="22" t="str">
        <f t="shared" si="58"/>
        <v>..</v>
      </c>
      <c r="Y224" s="22" t="str">
        <f t="shared" si="59"/>
        <v>..</v>
      </c>
      <c r="Z224" s="22" t="e">
        <f t="shared" si="60"/>
        <v>#VALUE!</v>
      </c>
    </row>
    <row r="225" spans="1:26" s="22" customFormat="1" x14ac:dyDescent="0.3">
      <c r="A225" s="25">
        <v>224</v>
      </c>
      <c r="B225" s="27" t="s">
        <v>80</v>
      </c>
      <c r="C225" s="27" t="s">
        <v>181</v>
      </c>
      <c r="D225" s="27">
        <v>4.6577185491617462E-2</v>
      </c>
      <c r="E225" s="22" t="str">
        <f t="shared" si="56"/>
        <v>אבן יהודה + פרדסייה</v>
      </c>
      <c r="G225" s="32">
        <f t="shared" si="62"/>
        <v>84.403669724770651</v>
      </c>
      <c r="H225" s="32">
        <f t="shared" si="63"/>
        <v>87.058823529411768</v>
      </c>
      <c r="I225" s="32">
        <f t="shared" si="64"/>
        <v>2.6551538046411167</v>
      </c>
      <c r="K225" s="34">
        <f t="shared" si="51"/>
        <v>14053.99749</v>
      </c>
      <c r="L225" s="34">
        <f t="shared" si="52"/>
        <v>12905.71751</v>
      </c>
      <c r="M225" s="34">
        <f t="shared" si="53"/>
        <v>1148.2799799999993</v>
      </c>
      <c r="O225" s="36">
        <f t="shared" si="54"/>
        <v>20.740344781504742</v>
      </c>
      <c r="P225" s="36">
        <f t="shared" si="55"/>
        <v>24.950099800399201</v>
      </c>
      <c r="Q225" s="36">
        <f t="shared" si="57"/>
        <v>4.2097550188944588</v>
      </c>
      <c r="R225" s="7" t="s">
        <v>222</v>
      </c>
      <c r="S225" s="11">
        <v>80.487804878048792</v>
      </c>
      <c r="T225" s="15">
        <v>9579.1283509999994</v>
      </c>
      <c r="U225" s="20">
        <v>17.333836858006045</v>
      </c>
      <c r="V225" s="52" t="s">
        <v>257</v>
      </c>
      <c r="X225" s="22" t="str">
        <f t="shared" si="58"/>
        <v>..</v>
      </c>
      <c r="Y225" s="22" t="str">
        <f t="shared" si="59"/>
        <v>..</v>
      </c>
      <c r="Z225" s="22" t="e">
        <f t="shared" si="60"/>
        <v>#VALUE!</v>
      </c>
    </row>
    <row r="226" spans="1:26" s="22" customFormat="1" x14ac:dyDescent="0.3">
      <c r="A226" s="25">
        <v>225</v>
      </c>
      <c r="B226" s="27" t="s">
        <v>95</v>
      </c>
      <c r="C226" s="27" t="s">
        <v>179</v>
      </c>
      <c r="D226" s="27">
        <v>4.668266907536308E-2</v>
      </c>
      <c r="E226" s="22" t="str">
        <f t="shared" si="56"/>
        <v>בית ג'ן + פקיעין (בוקייעה)</v>
      </c>
      <c r="G226" s="32">
        <f t="shared" si="62"/>
        <v>95.833333333333343</v>
      </c>
      <c r="H226" s="32">
        <f t="shared" si="63"/>
        <v>92.857142857142861</v>
      </c>
      <c r="I226" s="32">
        <f t="shared" si="64"/>
        <v>2.9761904761904816</v>
      </c>
      <c r="K226" s="34">
        <f t="shared" si="51"/>
        <v>7593.1285180000004</v>
      </c>
      <c r="L226" s="34">
        <f t="shared" si="52"/>
        <v>8086.8318250000002</v>
      </c>
      <c r="M226" s="34">
        <f t="shared" si="53"/>
        <v>493.70330699999977</v>
      </c>
      <c r="O226" s="36">
        <f t="shared" si="54"/>
        <v>16.891178024300054</v>
      </c>
      <c r="P226" s="36">
        <f t="shared" si="55"/>
        <v>17.442482611021937</v>
      </c>
      <c r="Q226" s="36">
        <f t="shared" si="57"/>
        <v>0.55130458672188354</v>
      </c>
      <c r="R226" s="7" t="s">
        <v>223</v>
      </c>
      <c r="S226" s="11">
        <v>84.782608695652172</v>
      </c>
      <c r="T226" s="15">
        <v>10914.545050000001</v>
      </c>
      <c r="U226" s="20">
        <v>15.424716344679545</v>
      </c>
      <c r="V226" s="52" t="s">
        <v>257</v>
      </c>
      <c r="X226" s="22" t="str">
        <f t="shared" si="58"/>
        <v>..</v>
      </c>
      <c r="Y226" s="22" t="str">
        <f t="shared" si="59"/>
        <v>..</v>
      </c>
      <c r="Z226" s="22" t="e">
        <f t="shared" si="60"/>
        <v>#VALUE!</v>
      </c>
    </row>
    <row r="227" spans="1:26" s="22" customFormat="1" x14ac:dyDescent="0.3">
      <c r="A227" s="26">
        <v>226</v>
      </c>
      <c r="B227" s="27" t="s">
        <v>1</v>
      </c>
      <c r="C227" s="27" t="s">
        <v>99</v>
      </c>
      <c r="D227" s="27">
        <v>4.6962325070217241E-2</v>
      </c>
      <c r="E227" s="22" t="str">
        <f t="shared" si="56"/>
        <v>אום אל-פחם + בסמ"ה</v>
      </c>
      <c r="G227" s="32">
        <f t="shared" si="62"/>
        <v>63.313096270598436</v>
      </c>
      <c r="H227" s="32">
        <f t="shared" si="63"/>
        <v>63.084112149532714</v>
      </c>
      <c r="I227" s="32">
        <f t="shared" si="64"/>
        <v>0.22898412106572152</v>
      </c>
      <c r="K227" s="34">
        <f t="shared" si="51"/>
        <v>5869.8203489999996</v>
      </c>
      <c r="L227" s="34">
        <f t="shared" si="52"/>
        <v>6175.7788840000003</v>
      </c>
      <c r="M227" s="34">
        <f t="shared" si="53"/>
        <v>305.95853500000067</v>
      </c>
      <c r="O227" s="36">
        <f t="shared" si="54"/>
        <v>19.752618957465607</v>
      </c>
      <c r="P227" s="36">
        <f t="shared" si="55"/>
        <v>18.265649937932256</v>
      </c>
      <c r="Q227" s="36">
        <f t="shared" si="57"/>
        <v>1.4869690195333511</v>
      </c>
      <c r="R227" s="7" t="s">
        <v>224</v>
      </c>
      <c r="S227" s="11">
        <v>88.450704225352112</v>
      </c>
      <c r="T227" s="15">
        <v>12183.998670000001</v>
      </c>
      <c r="U227" s="20">
        <v>20.906546415798477</v>
      </c>
      <c r="V227" s="52" t="s">
        <v>257</v>
      </c>
      <c r="X227" s="22">
        <f t="shared" si="58"/>
        <v>6.0667948101874094</v>
      </c>
      <c r="Y227" s="22" t="str">
        <f t="shared" si="59"/>
        <v>..</v>
      </c>
      <c r="Z227" s="22" t="e">
        <f t="shared" si="60"/>
        <v>#VALUE!</v>
      </c>
    </row>
    <row r="228" spans="1:26" s="22" customFormat="1" x14ac:dyDescent="0.3">
      <c r="A228" s="26">
        <v>227</v>
      </c>
      <c r="B228" s="27" t="s">
        <v>106</v>
      </c>
      <c r="C228" s="27" t="s">
        <v>215</v>
      </c>
      <c r="D228" s="27">
        <v>4.6964569152180828E-2</v>
      </c>
      <c r="E228" s="22" t="str">
        <f t="shared" si="56"/>
        <v>ג'לג'וליה + דרום השרון</v>
      </c>
      <c r="G228" s="32">
        <f t="shared" si="62"/>
        <v>65</v>
      </c>
      <c r="H228" s="32">
        <f t="shared" si="63"/>
        <v>90.638297872340416</v>
      </c>
      <c r="I228" s="32">
        <f t="shared" si="64"/>
        <v>25.638297872340416</v>
      </c>
      <c r="K228" s="34">
        <f t="shared" si="51"/>
        <v>5829.9622479999998</v>
      </c>
      <c r="L228" s="34">
        <f t="shared" si="52"/>
        <v>14106.06331</v>
      </c>
      <c r="M228" s="34">
        <f t="shared" si="53"/>
        <v>8276.1010619999997</v>
      </c>
      <c r="O228" s="36">
        <f t="shared" si="54"/>
        <v>18.692265893859808</v>
      </c>
      <c r="P228" s="36">
        <f t="shared" si="55"/>
        <v>23.565486348122867</v>
      </c>
      <c r="Q228" s="36">
        <f t="shared" si="57"/>
        <v>4.8732204542630591</v>
      </c>
      <c r="R228" s="7" t="s">
        <v>225</v>
      </c>
      <c r="S228" s="11">
        <v>87.719298245614027</v>
      </c>
      <c r="T228" s="15">
        <v>10843.921420000001</v>
      </c>
      <c r="U228" s="20">
        <v>20.257826887661142</v>
      </c>
      <c r="V228" s="52" t="s">
        <v>257</v>
      </c>
      <c r="X228" s="22" t="str">
        <f t="shared" si="58"/>
        <v>..</v>
      </c>
      <c r="Y228" s="22" t="str">
        <f t="shared" si="59"/>
        <v>..</v>
      </c>
      <c r="Z228" s="22" t="e">
        <f t="shared" si="60"/>
        <v>#VALUE!</v>
      </c>
    </row>
    <row r="229" spans="1:26" s="22" customFormat="1" x14ac:dyDescent="0.3">
      <c r="A229" s="25">
        <v>228</v>
      </c>
      <c r="B229" s="27" t="s">
        <v>57</v>
      </c>
      <c r="C229" s="27" t="s">
        <v>191</v>
      </c>
      <c r="D229" s="27">
        <v>4.7017882980838463E-2</v>
      </c>
      <c r="E229" s="22" t="str">
        <f t="shared" si="56"/>
        <v>צפת + ראש פינה</v>
      </c>
      <c r="G229" s="32">
        <f t="shared" si="62"/>
        <v>46.780303030303031</v>
      </c>
      <c r="H229" s="32">
        <f t="shared" si="63"/>
        <v>78.94736842105263</v>
      </c>
      <c r="I229" s="32">
        <f t="shared" si="64"/>
        <v>32.167065390749599</v>
      </c>
      <c r="K229" s="34">
        <f t="shared" si="51"/>
        <v>6750.8220419999998</v>
      </c>
      <c r="L229" s="34">
        <f t="shared" si="52"/>
        <v>10041.958140000001</v>
      </c>
      <c r="M229" s="34">
        <f t="shared" si="53"/>
        <v>3291.1360980000009</v>
      </c>
      <c r="O229" s="36">
        <f t="shared" si="54"/>
        <v>23.666162966407068</v>
      </c>
      <c r="P229" s="36">
        <f t="shared" si="55"/>
        <v>24.672489082969431</v>
      </c>
      <c r="Q229" s="36">
        <f t="shared" si="57"/>
        <v>1.0063261165623629</v>
      </c>
      <c r="R229" s="7" t="s">
        <v>226</v>
      </c>
      <c r="S229" s="11">
        <v>74.846625766871171</v>
      </c>
      <c r="T229" s="15">
        <v>12543.368539999999</v>
      </c>
      <c r="U229" s="20">
        <v>19.505553182400686</v>
      </c>
      <c r="V229" s="52" t="s">
        <v>257</v>
      </c>
      <c r="X229" s="22" t="str">
        <f t="shared" si="58"/>
        <v>..</v>
      </c>
      <c r="Y229" s="22" t="str">
        <f t="shared" si="59"/>
        <v>..</v>
      </c>
      <c r="Z229" s="22" t="e">
        <f t="shared" si="60"/>
        <v>#VALUE!</v>
      </c>
    </row>
    <row r="230" spans="1:26" s="22" customFormat="1" x14ac:dyDescent="0.3">
      <c r="A230" s="26">
        <v>229</v>
      </c>
      <c r="B230" s="27" t="s">
        <v>68</v>
      </c>
      <c r="C230" s="27" t="s">
        <v>96</v>
      </c>
      <c r="D230" s="27">
        <v>4.7039183355688872E-2</v>
      </c>
      <c r="E230" s="22" t="str">
        <f t="shared" si="56"/>
        <v>ראשון לציון + בית דגן</v>
      </c>
      <c r="G230" s="32">
        <f t="shared" si="62"/>
        <v>85.986215950114868</v>
      </c>
      <c r="H230" s="32">
        <f t="shared" si="63"/>
        <v>85.964912280701753</v>
      </c>
      <c r="I230" s="32">
        <f t="shared" si="64"/>
        <v>2.130366941311479E-2</v>
      </c>
      <c r="K230" s="34">
        <f t="shared" si="51"/>
        <v>11058.814850000001</v>
      </c>
      <c r="L230" s="34">
        <f t="shared" si="52"/>
        <v>10489.58771</v>
      </c>
      <c r="M230" s="34">
        <f t="shared" si="53"/>
        <v>569.22714000000087</v>
      </c>
      <c r="O230" s="36">
        <f t="shared" si="54"/>
        <v>25.641365858836483</v>
      </c>
      <c r="P230" s="36">
        <f t="shared" si="55"/>
        <v>24.769372693726936</v>
      </c>
      <c r="Q230" s="36">
        <f t="shared" si="57"/>
        <v>0.87199316510954716</v>
      </c>
      <c r="R230" s="7" t="s">
        <v>227</v>
      </c>
      <c r="S230" s="11">
        <v>84.523809523809518</v>
      </c>
      <c r="T230" s="15">
        <v>13114.632900000001</v>
      </c>
      <c r="U230" s="20">
        <v>14.77838494231937</v>
      </c>
      <c r="V230" s="52" t="s">
        <v>257</v>
      </c>
      <c r="X230" s="22">
        <f t="shared" si="58"/>
        <v>2.9682729324306383</v>
      </c>
      <c r="Y230" s="22" t="str">
        <f t="shared" si="59"/>
        <v>..</v>
      </c>
      <c r="Z230" s="22" t="e">
        <f t="shared" si="60"/>
        <v>#VALUE!</v>
      </c>
    </row>
    <row r="231" spans="1:26" s="22" customFormat="1" x14ac:dyDescent="0.3">
      <c r="A231" s="26">
        <v>230</v>
      </c>
      <c r="B231" s="27" t="s">
        <v>97</v>
      </c>
      <c r="C231" s="27" t="s">
        <v>210</v>
      </c>
      <c r="D231" s="27">
        <v>4.7040688158338277E-2</v>
      </c>
      <c r="E231" s="22" t="str">
        <f t="shared" si="56"/>
        <v>בני עי"ש + גדרות</v>
      </c>
      <c r="G231" s="32">
        <f t="shared" si="62"/>
        <v>78.723404255319153</v>
      </c>
      <c r="H231" s="32">
        <f t="shared" si="63"/>
        <v>85.18518518518519</v>
      </c>
      <c r="I231" s="32">
        <f t="shared" si="64"/>
        <v>6.4617809298660376</v>
      </c>
      <c r="K231" s="34">
        <f t="shared" si="51"/>
        <v>8419.1825439999993</v>
      </c>
      <c r="L231" s="34">
        <f t="shared" si="52"/>
        <v>14165.70055</v>
      </c>
      <c r="M231" s="34">
        <f t="shared" si="53"/>
        <v>5746.5180060000002</v>
      </c>
      <c r="O231" s="36">
        <f t="shared" si="54"/>
        <v>25.956284153005466</v>
      </c>
      <c r="P231" s="36">
        <f t="shared" si="55"/>
        <v>16.238112011271575</v>
      </c>
      <c r="Q231" s="36">
        <f t="shared" si="57"/>
        <v>9.7181721417338913</v>
      </c>
      <c r="R231" s="7" t="s">
        <v>228</v>
      </c>
      <c r="S231" s="11">
        <v>91.803278688524586</v>
      </c>
      <c r="T231" s="15">
        <v>12623.76971</v>
      </c>
      <c r="U231" s="20">
        <v>18.479913137893593</v>
      </c>
      <c r="V231" s="52" t="s">
        <v>257</v>
      </c>
      <c r="X231" s="22" t="str">
        <f t="shared" si="58"/>
        <v>..</v>
      </c>
      <c r="Y231" s="22" t="str">
        <f t="shared" si="59"/>
        <v>..</v>
      </c>
      <c r="Z231" s="22" t="e">
        <f t="shared" si="60"/>
        <v>#VALUE!</v>
      </c>
    </row>
    <row r="232" spans="1:26" s="22" customFormat="1" x14ac:dyDescent="0.3">
      <c r="A232" s="25">
        <v>231</v>
      </c>
      <c r="B232" s="27" t="s">
        <v>45</v>
      </c>
      <c r="C232" s="27" t="s">
        <v>113</v>
      </c>
      <c r="D232" s="27">
        <v>4.7044648601089763E-2</v>
      </c>
      <c r="E232" s="22" t="str">
        <f t="shared" si="56"/>
        <v>נוף הגליל + דבורייה</v>
      </c>
      <c r="G232" s="32">
        <f t="shared" si="62"/>
        <v>73.347107438016536</v>
      </c>
      <c r="H232" s="32">
        <f t="shared" si="63"/>
        <v>64.473684210526315</v>
      </c>
      <c r="I232" s="32">
        <f t="shared" si="64"/>
        <v>8.8734232274902212</v>
      </c>
      <c r="K232" s="34">
        <f t="shared" si="51"/>
        <v>8107.2840800000004</v>
      </c>
      <c r="L232" s="34">
        <f t="shared" si="52"/>
        <v>7037.5590519999996</v>
      </c>
      <c r="M232" s="34">
        <f t="shared" si="53"/>
        <v>1069.7250280000007</v>
      </c>
      <c r="O232" s="36">
        <f t="shared" si="54"/>
        <v>27.483471074380166</v>
      </c>
      <c r="P232" s="36">
        <f t="shared" si="55"/>
        <v>18.424522083058669</v>
      </c>
      <c r="Q232" s="36">
        <f t="shared" si="57"/>
        <v>9.0589489913214969</v>
      </c>
      <c r="R232" s="7" t="s">
        <v>229</v>
      </c>
      <c r="S232" s="11">
        <v>89.445910290237464</v>
      </c>
      <c r="T232" s="15">
        <v>12183.164940000001</v>
      </c>
      <c r="U232" s="20">
        <v>20.367986673733625</v>
      </c>
      <c r="V232" s="52" t="s">
        <v>257</v>
      </c>
      <c r="X232" s="22" t="str">
        <f t="shared" si="58"/>
        <v>..</v>
      </c>
      <c r="Y232" s="22" t="str">
        <f t="shared" si="59"/>
        <v>..</v>
      </c>
      <c r="Z232" s="22" t="e">
        <f t="shared" si="60"/>
        <v>#VALUE!</v>
      </c>
    </row>
    <row r="233" spans="1:26" s="22" customFormat="1" x14ac:dyDescent="0.3">
      <c r="A233" s="25">
        <v>232</v>
      </c>
      <c r="B233" s="27" t="s">
        <v>3</v>
      </c>
      <c r="C233" s="27" t="s">
        <v>250</v>
      </c>
      <c r="D233" s="27">
        <v>4.7133679303124967E-2</v>
      </c>
      <c r="E233" s="22" t="str">
        <f t="shared" si="56"/>
        <v>אור יהודה + שדות דן</v>
      </c>
      <c r="G233" s="32">
        <f t="shared" si="62"/>
        <v>77.459016393442624</v>
      </c>
      <c r="H233" s="32">
        <f t="shared" si="63"/>
        <v>60.74074074074074</v>
      </c>
      <c r="I233" s="32">
        <f t="shared" si="64"/>
        <v>16.718275652701884</v>
      </c>
      <c r="K233" s="34">
        <f t="shared" si="51"/>
        <v>8953.8760010000005</v>
      </c>
      <c r="L233" s="34">
        <f t="shared" si="52"/>
        <v>10262.43881</v>
      </c>
      <c r="M233" s="34">
        <f t="shared" si="53"/>
        <v>1308.5628089999991</v>
      </c>
      <c r="O233" s="36">
        <f t="shared" si="54"/>
        <v>27.461502566495565</v>
      </c>
      <c r="P233" s="36">
        <f t="shared" si="55"/>
        <v>21.977445580907425</v>
      </c>
      <c r="Q233" s="36">
        <f t="shared" si="57"/>
        <v>5.4840569855881398</v>
      </c>
      <c r="R233" s="7" t="s">
        <v>230</v>
      </c>
      <c r="S233" s="11">
        <v>73.053892215568865</v>
      </c>
      <c r="T233" s="15">
        <v>10554.466570000001</v>
      </c>
      <c r="U233" s="20">
        <v>20.529317151630355</v>
      </c>
      <c r="V233" s="52" t="s">
        <v>257</v>
      </c>
      <c r="X233" s="22" t="str">
        <f t="shared" si="58"/>
        <v>..</v>
      </c>
      <c r="Y233" s="22" t="str">
        <f t="shared" si="59"/>
        <v>..</v>
      </c>
      <c r="Z233" s="22" t="e">
        <f t="shared" si="60"/>
        <v>#VALUE!</v>
      </c>
    </row>
    <row r="234" spans="1:26" s="22" customFormat="1" x14ac:dyDescent="0.3">
      <c r="A234" s="26">
        <v>233</v>
      </c>
      <c r="B234" s="27" t="s">
        <v>13</v>
      </c>
      <c r="C234" s="27" t="s">
        <v>236</v>
      </c>
      <c r="D234" s="27">
        <v>4.7230163234100918E-2</v>
      </c>
      <c r="E234" s="22" t="str">
        <f t="shared" si="56"/>
        <v>בית שמש + מטה יהודה</v>
      </c>
      <c r="G234" s="32">
        <f t="shared" si="62"/>
        <v>33.943781942078367</v>
      </c>
      <c r="H234" s="32">
        <f t="shared" si="63"/>
        <v>79.737783075089396</v>
      </c>
      <c r="I234" s="32">
        <f t="shared" si="64"/>
        <v>45.794001133011029</v>
      </c>
      <c r="K234" s="34">
        <f t="shared" si="51"/>
        <v>7298.7845120000002</v>
      </c>
      <c r="L234" s="34">
        <f t="shared" si="52"/>
        <v>11161.35997</v>
      </c>
      <c r="M234" s="34">
        <f t="shared" si="53"/>
        <v>3862.5754579999993</v>
      </c>
      <c r="O234" s="36">
        <f t="shared" si="54"/>
        <v>21.265160608394993</v>
      </c>
      <c r="P234" s="36">
        <f t="shared" si="55"/>
        <v>19.168065212179332</v>
      </c>
      <c r="Q234" s="36">
        <f t="shared" si="57"/>
        <v>2.0970953962156607</v>
      </c>
      <c r="R234" s="7" t="s">
        <v>231</v>
      </c>
      <c r="S234" s="11">
        <v>67.64705882352942</v>
      </c>
      <c r="T234" s="15">
        <v>9865.4654279999995</v>
      </c>
      <c r="U234" s="20">
        <v>24.187401927818875</v>
      </c>
      <c r="V234" s="52" t="s">
        <v>257</v>
      </c>
      <c r="X234" s="22">
        <f t="shared" si="58"/>
        <v>3.0551822425037662</v>
      </c>
      <c r="Y234" s="22">
        <f t="shared" si="59"/>
        <v>1.9406532291938048</v>
      </c>
      <c r="Z234" s="22">
        <f t="shared" si="60"/>
        <v>1.1145290133099615</v>
      </c>
    </row>
    <row r="235" spans="1:26" s="22" customFormat="1" x14ac:dyDescent="0.3">
      <c r="A235" s="26">
        <v>234</v>
      </c>
      <c r="B235" s="27" t="s">
        <v>30</v>
      </c>
      <c r="C235" s="27" t="s">
        <v>210</v>
      </c>
      <c r="D235" s="27">
        <v>4.7372089966666288E-2</v>
      </c>
      <c r="E235" s="22" t="str">
        <f t="shared" si="56"/>
        <v>יבנה + גדרות</v>
      </c>
      <c r="G235" s="32">
        <f t="shared" si="62"/>
        <v>86.417322834645674</v>
      </c>
      <c r="H235" s="32">
        <f t="shared" si="63"/>
        <v>85.18518518518519</v>
      </c>
      <c r="I235" s="32">
        <f t="shared" si="64"/>
        <v>1.2321376494604834</v>
      </c>
      <c r="K235" s="34">
        <f t="shared" si="51"/>
        <v>10496.53867</v>
      </c>
      <c r="L235" s="34">
        <f t="shared" si="52"/>
        <v>14165.70055</v>
      </c>
      <c r="M235" s="34">
        <f t="shared" si="53"/>
        <v>3669.1618799999997</v>
      </c>
      <c r="O235" s="36">
        <f t="shared" si="54"/>
        <v>23.894477817181734</v>
      </c>
      <c r="P235" s="36">
        <f t="shared" si="55"/>
        <v>16.238112011271575</v>
      </c>
      <c r="Q235" s="36">
        <f t="shared" si="57"/>
        <v>7.6563658059101591</v>
      </c>
      <c r="R235" s="7" t="s">
        <v>232</v>
      </c>
      <c r="S235" s="11">
        <v>81.379310344827587</v>
      </c>
      <c r="T235" s="15">
        <v>11100.10665</v>
      </c>
      <c r="U235" s="20">
        <v>18.054002236779038</v>
      </c>
      <c r="V235" s="52" t="s">
        <v>257</v>
      </c>
      <c r="X235" s="22" t="str">
        <f t="shared" si="58"/>
        <v>..</v>
      </c>
      <c r="Y235" s="22" t="str">
        <f t="shared" si="59"/>
        <v>..</v>
      </c>
      <c r="Z235" s="22" t="e">
        <f t="shared" si="60"/>
        <v>#VALUE!</v>
      </c>
    </row>
    <row r="236" spans="1:26" s="22" customFormat="1" x14ac:dyDescent="0.3">
      <c r="A236" s="25">
        <v>235</v>
      </c>
      <c r="B236" s="27" t="s">
        <v>98</v>
      </c>
      <c r="C236" s="27" t="s">
        <v>109</v>
      </c>
      <c r="D236" s="27">
        <v>4.7567064077992889E-2</v>
      </c>
      <c r="E236" s="22" t="str">
        <f t="shared" si="56"/>
        <v>בנימינה-גבעת עדה + ג'סר א-זרקא</v>
      </c>
      <c r="G236" s="32">
        <f t="shared" si="62"/>
        <v>87.096774193548384</v>
      </c>
      <c r="H236" s="32">
        <f t="shared" si="63"/>
        <v>40.659340659340657</v>
      </c>
      <c r="I236" s="32">
        <f t="shared" si="64"/>
        <v>46.437433534207727</v>
      </c>
      <c r="K236" s="34">
        <f t="shared" si="51"/>
        <v>13951.20621</v>
      </c>
      <c r="L236" s="34">
        <f t="shared" si="52"/>
        <v>5766.8423599999996</v>
      </c>
      <c r="M236" s="34">
        <f t="shared" si="53"/>
        <v>8184.3638500000006</v>
      </c>
      <c r="O236" s="36">
        <f t="shared" si="54"/>
        <v>12.596921002359815</v>
      </c>
      <c r="P236" s="36">
        <f t="shared" si="55"/>
        <v>26.309880239520961</v>
      </c>
      <c r="Q236" s="36">
        <f t="shared" si="57"/>
        <v>13.712959237161146</v>
      </c>
      <c r="R236" s="7" t="s">
        <v>233</v>
      </c>
      <c r="S236" s="11" t="s">
        <v>257</v>
      </c>
      <c r="T236" s="15">
        <v>10137.05473</v>
      </c>
      <c r="U236" s="20">
        <v>27.889207258834762</v>
      </c>
      <c r="V236" s="52" t="s">
        <v>257</v>
      </c>
      <c r="X236" s="22" t="str">
        <f t="shared" si="58"/>
        <v>..</v>
      </c>
      <c r="Y236" s="22" t="str">
        <f t="shared" si="59"/>
        <v>..</v>
      </c>
      <c r="Z236" s="22" t="e">
        <f t="shared" si="60"/>
        <v>#VALUE!</v>
      </c>
    </row>
    <row r="237" spans="1:26" s="22" customFormat="1" x14ac:dyDescent="0.3">
      <c r="A237" s="26">
        <v>236</v>
      </c>
      <c r="B237" s="27" t="s">
        <v>10</v>
      </c>
      <c r="C237" s="27" t="s">
        <v>237</v>
      </c>
      <c r="D237" s="27">
        <v>4.7760167346867673E-2</v>
      </c>
      <c r="E237" s="22" t="str">
        <f t="shared" si="56"/>
        <v>באקה אל-גרביה + מנשה</v>
      </c>
      <c r="G237" s="32">
        <f t="shared" si="62"/>
        <v>68.7170474516696</v>
      </c>
      <c r="H237" s="32">
        <f t="shared" si="63"/>
        <v>80.323450134770894</v>
      </c>
      <c r="I237" s="32">
        <f t="shared" si="64"/>
        <v>11.606402683101294</v>
      </c>
      <c r="K237" s="34">
        <f t="shared" si="51"/>
        <v>7172.3875250000001</v>
      </c>
      <c r="L237" s="34">
        <f t="shared" si="52"/>
        <v>11325.202010000001</v>
      </c>
      <c r="M237" s="34">
        <f t="shared" si="53"/>
        <v>4152.8144850000008</v>
      </c>
      <c r="O237" s="36">
        <f t="shared" si="54"/>
        <v>21.253822629969417</v>
      </c>
      <c r="P237" s="36">
        <f t="shared" si="55"/>
        <v>17.202318229715491</v>
      </c>
      <c r="Q237" s="36">
        <f t="shared" si="57"/>
        <v>4.0515044002539256</v>
      </c>
      <c r="R237" s="7" t="s">
        <v>234</v>
      </c>
      <c r="S237" s="11">
        <v>80.092592592592595</v>
      </c>
      <c r="T237" s="15">
        <v>11034.842259999999</v>
      </c>
      <c r="U237" s="20">
        <v>19.911829537105071</v>
      </c>
      <c r="V237" s="52" t="s">
        <v>257</v>
      </c>
      <c r="X237" s="22" t="str">
        <f t="shared" si="58"/>
        <v>..</v>
      </c>
      <c r="Y237" s="22" t="str">
        <f t="shared" si="59"/>
        <v>..</v>
      </c>
      <c r="Z237" s="22" t="e">
        <f t="shared" si="60"/>
        <v>#VALUE!</v>
      </c>
    </row>
    <row r="238" spans="1:26" s="22" customFormat="1" x14ac:dyDescent="0.3">
      <c r="A238" s="26">
        <v>237</v>
      </c>
      <c r="B238" s="27" t="s">
        <v>18</v>
      </c>
      <c r="C238" s="27" t="s">
        <v>82</v>
      </c>
      <c r="D238" s="27">
        <v>4.7767051739245593E-2</v>
      </c>
      <c r="E238" s="22" t="str">
        <f t="shared" si="56"/>
        <v>גבעתיים + אזור</v>
      </c>
      <c r="G238" s="32">
        <f t="shared" si="62"/>
        <v>93.992248062015506</v>
      </c>
      <c r="H238" s="32">
        <f t="shared" si="63"/>
        <v>84.87394957983193</v>
      </c>
      <c r="I238" s="32">
        <f t="shared" si="64"/>
        <v>9.118298482183576</v>
      </c>
      <c r="K238" s="34">
        <f t="shared" si="51"/>
        <v>14052.97567</v>
      </c>
      <c r="L238" s="34">
        <f t="shared" si="52"/>
        <v>10266.168019999999</v>
      </c>
      <c r="M238" s="34">
        <f t="shared" si="53"/>
        <v>3786.8076500000006</v>
      </c>
      <c r="O238" s="36">
        <f t="shared" si="54"/>
        <v>21.139336698691853</v>
      </c>
      <c r="P238" s="36">
        <f t="shared" si="55"/>
        <v>25.794007972225796</v>
      </c>
      <c r="Q238" s="36">
        <f t="shared" si="57"/>
        <v>4.6546712735339426</v>
      </c>
      <c r="R238" s="7" t="s">
        <v>235</v>
      </c>
      <c r="S238" s="11">
        <v>78.850248403122777</v>
      </c>
      <c r="T238" s="15">
        <v>8993.8079780000007</v>
      </c>
      <c r="U238" s="20">
        <v>22.721296437853539</v>
      </c>
      <c r="V238" s="52">
        <v>2.0459580637052883</v>
      </c>
      <c r="X238" s="22">
        <f t="shared" si="58"/>
        <v>0.90330853274052803</v>
      </c>
      <c r="Y238" s="22" t="str">
        <f t="shared" si="59"/>
        <v>..</v>
      </c>
      <c r="Z238" s="22" t="e">
        <f t="shared" si="60"/>
        <v>#VALUE!</v>
      </c>
    </row>
    <row r="239" spans="1:26" s="22" customFormat="1" x14ac:dyDescent="0.3">
      <c r="A239" s="25">
        <v>238</v>
      </c>
      <c r="B239" s="27" t="s">
        <v>72</v>
      </c>
      <c r="C239" s="27" t="s">
        <v>82</v>
      </c>
      <c r="D239" s="27">
        <v>4.782476212444519E-2</v>
      </c>
      <c r="E239" s="22" t="str">
        <f t="shared" si="56"/>
        <v>רמת גן + אזור</v>
      </c>
      <c r="G239" s="32">
        <f t="shared" si="62"/>
        <v>88.367346938775512</v>
      </c>
      <c r="H239" s="32">
        <f t="shared" si="63"/>
        <v>84.87394957983193</v>
      </c>
      <c r="I239" s="32">
        <f t="shared" si="64"/>
        <v>3.4933973589435823</v>
      </c>
      <c r="K239" s="34">
        <f t="shared" si="51"/>
        <v>12339.145710000001</v>
      </c>
      <c r="L239" s="34">
        <f t="shared" si="52"/>
        <v>10266.168019999999</v>
      </c>
      <c r="M239" s="34">
        <f t="shared" si="53"/>
        <v>2072.9776900000015</v>
      </c>
      <c r="O239" s="36">
        <f t="shared" si="54"/>
        <v>22.440324494679299</v>
      </c>
      <c r="P239" s="36">
        <f t="shared" si="55"/>
        <v>25.794007972225796</v>
      </c>
      <c r="Q239" s="36">
        <f t="shared" si="57"/>
        <v>3.3536834775464968</v>
      </c>
      <c r="R239" s="7" t="s">
        <v>236</v>
      </c>
      <c r="S239" s="11">
        <v>79.737783075089396</v>
      </c>
      <c r="T239" s="15">
        <v>11161.35997</v>
      </c>
      <c r="U239" s="20">
        <v>19.168065212179332</v>
      </c>
      <c r="V239" s="52">
        <v>1.9406532291938048</v>
      </c>
      <c r="X239" s="22">
        <f t="shared" si="58"/>
        <v>1.5292128194962498</v>
      </c>
      <c r="Y239" s="22" t="str">
        <f t="shared" si="59"/>
        <v>..</v>
      </c>
      <c r="Z239" s="22" t="e">
        <f t="shared" si="60"/>
        <v>#VALUE!</v>
      </c>
    </row>
    <row r="240" spans="1:26" s="22" customFormat="1" x14ac:dyDescent="0.3">
      <c r="A240" s="25">
        <v>239</v>
      </c>
      <c r="B240" s="27" t="s">
        <v>2</v>
      </c>
      <c r="C240" s="27" t="s">
        <v>240</v>
      </c>
      <c r="D240" s="27">
        <v>4.7901208412733418E-2</v>
      </c>
      <c r="E240" s="22" t="str">
        <f t="shared" si="56"/>
        <v>אופקים + מרחבים</v>
      </c>
      <c r="G240" s="32">
        <f t="shared" si="62"/>
        <v>51.860465116279073</v>
      </c>
      <c r="H240" s="32">
        <f t="shared" si="63"/>
        <v>67.256637168141594</v>
      </c>
      <c r="I240" s="32">
        <f t="shared" si="64"/>
        <v>15.396172051862521</v>
      </c>
      <c r="K240" s="34">
        <f t="shared" si="51"/>
        <v>7768.9521109999996</v>
      </c>
      <c r="L240" s="34">
        <f t="shared" si="52"/>
        <v>10164.454</v>
      </c>
      <c r="M240" s="34">
        <f t="shared" si="53"/>
        <v>2395.5018890000001</v>
      </c>
      <c r="O240" s="36">
        <f t="shared" si="54"/>
        <v>23.463784033759179</v>
      </c>
      <c r="P240" s="36">
        <f t="shared" si="55"/>
        <v>19.42257217847769</v>
      </c>
      <c r="Q240" s="36">
        <f t="shared" si="57"/>
        <v>4.0412118552814889</v>
      </c>
      <c r="R240" s="7" t="s">
        <v>237</v>
      </c>
      <c r="S240" s="11">
        <v>80.323450134770894</v>
      </c>
      <c r="T240" s="15">
        <v>11325.202010000001</v>
      </c>
      <c r="U240" s="20">
        <v>17.202318229715491</v>
      </c>
      <c r="V240" s="52" t="s">
        <v>257</v>
      </c>
      <c r="X240" s="22" t="str">
        <f t="shared" si="58"/>
        <v>..</v>
      </c>
      <c r="Y240" s="22" t="str">
        <f t="shared" si="59"/>
        <v>..</v>
      </c>
      <c r="Z240" s="22" t="e">
        <f t="shared" si="60"/>
        <v>#VALUE!</v>
      </c>
    </row>
    <row r="241" spans="1:26" s="22" customFormat="1" x14ac:dyDescent="0.3">
      <c r="A241" s="26">
        <v>240</v>
      </c>
      <c r="B241" s="27" t="s">
        <v>3</v>
      </c>
      <c r="C241" s="27" t="s">
        <v>17</v>
      </c>
      <c r="D241" s="27">
        <v>4.8058679653107457E-2</v>
      </c>
      <c r="E241" s="22" t="str">
        <f t="shared" si="56"/>
        <v>אור יהודה + גבעת שמואל</v>
      </c>
      <c r="G241" s="32">
        <f t="shared" si="62"/>
        <v>77.459016393442624</v>
      </c>
      <c r="H241" s="32">
        <f t="shared" si="63"/>
        <v>88.461538461538453</v>
      </c>
      <c r="I241" s="32">
        <f t="shared" si="64"/>
        <v>11.002522068095828</v>
      </c>
      <c r="K241" s="34">
        <f t="shared" si="51"/>
        <v>8953.8760010000005</v>
      </c>
      <c r="L241" s="34">
        <f t="shared" si="52"/>
        <v>13311.350039999999</v>
      </c>
      <c r="M241" s="34">
        <f t="shared" si="53"/>
        <v>4357.4740389999988</v>
      </c>
      <c r="O241" s="36">
        <f t="shared" si="54"/>
        <v>27.461502566495565</v>
      </c>
      <c r="P241" s="36">
        <f t="shared" si="55"/>
        <v>18.618639380530976</v>
      </c>
      <c r="Q241" s="36">
        <f t="shared" si="57"/>
        <v>8.842863185964589</v>
      </c>
      <c r="R241" s="7" t="s">
        <v>238</v>
      </c>
      <c r="S241" s="11">
        <v>83.030303030303031</v>
      </c>
      <c r="T241" s="15">
        <v>10169.041209999999</v>
      </c>
      <c r="U241" s="20">
        <v>22.444201654440459</v>
      </c>
      <c r="V241" s="52" t="s">
        <v>257</v>
      </c>
      <c r="X241" s="22" t="str">
        <f t="shared" si="58"/>
        <v>..</v>
      </c>
      <c r="Y241" s="22" t="str">
        <f t="shared" si="59"/>
        <v>..</v>
      </c>
      <c r="Z241" s="22" t="e">
        <f t="shared" si="60"/>
        <v>#VALUE!</v>
      </c>
    </row>
    <row r="242" spans="1:26" s="22" customFormat="1" x14ac:dyDescent="0.3">
      <c r="A242" s="26">
        <v>241</v>
      </c>
      <c r="B242" s="27" t="s">
        <v>126</v>
      </c>
      <c r="C242" s="27" t="s">
        <v>159</v>
      </c>
      <c r="D242" s="27">
        <v>4.8070782196672213E-2</v>
      </c>
      <c r="E242" s="22" t="str">
        <f t="shared" si="56"/>
        <v>יאנוח-ג'ת + מעיליא</v>
      </c>
      <c r="G242" s="32">
        <f t="shared" si="62"/>
        <v>87.179487179487182</v>
      </c>
      <c r="H242" s="32">
        <f t="shared" si="63"/>
        <v>82</v>
      </c>
      <c r="I242" s="32">
        <f t="shared" si="64"/>
        <v>5.1794871794871824</v>
      </c>
      <c r="K242" s="34">
        <f t="shared" si="51"/>
        <v>7991.7433449999999</v>
      </c>
      <c r="L242" s="34">
        <f t="shared" si="52"/>
        <v>9671.4340630000006</v>
      </c>
      <c r="M242" s="34">
        <f t="shared" si="53"/>
        <v>1679.6907180000007</v>
      </c>
      <c r="O242" s="36">
        <f t="shared" si="54"/>
        <v>16.810877626699629</v>
      </c>
      <c r="P242" s="36">
        <f t="shared" si="55"/>
        <v>20.762711864406779</v>
      </c>
      <c r="Q242" s="36">
        <f t="shared" si="57"/>
        <v>3.9518342377071498</v>
      </c>
      <c r="R242" s="7" t="s">
        <v>239</v>
      </c>
      <c r="S242" s="11">
        <v>72.900763358778633</v>
      </c>
      <c r="T242" s="15">
        <v>8510.8898370000006</v>
      </c>
      <c r="U242" s="20">
        <v>19.42421483841602</v>
      </c>
      <c r="V242" s="52" t="s">
        <v>257</v>
      </c>
      <c r="X242" s="22" t="str">
        <f t="shared" si="58"/>
        <v>..</v>
      </c>
      <c r="Y242" s="22" t="str">
        <f t="shared" si="59"/>
        <v>..</v>
      </c>
      <c r="Z242" s="22" t="e">
        <f t="shared" si="60"/>
        <v>#VALUE!</v>
      </c>
    </row>
    <row r="243" spans="1:26" s="22" customFormat="1" x14ac:dyDescent="0.3">
      <c r="A243" s="25">
        <v>242</v>
      </c>
      <c r="B243" s="27" t="s">
        <v>114</v>
      </c>
      <c r="C243" s="27" t="s">
        <v>164</v>
      </c>
      <c r="D243" s="27">
        <v>4.8126525960219151E-2</v>
      </c>
      <c r="E243" s="22" t="str">
        <f t="shared" si="56"/>
        <v>דייר אל-אסד + נחף</v>
      </c>
      <c r="G243" s="32">
        <f t="shared" si="62"/>
        <v>63.6</v>
      </c>
      <c r="H243" s="32">
        <f t="shared" si="63"/>
        <v>61.43344709897611</v>
      </c>
      <c r="I243" s="32">
        <f t="shared" si="64"/>
        <v>2.1665529010238913</v>
      </c>
      <c r="K243" s="34">
        <f t="shared" si="51"/>
        <v>7697.7458139999999</v>
      </c>
      <c r="L243" s="34">
        <f t="shared" si="52"/>
        <v>6226.3235880000002</v>
      </c>
      <c r="M243" s="34">
        <f t="shared" si="53"/>
        <v>1471.4222259999997</v>
      </c>
      <c r="O243" s="36">
        <f t="shared" si="54"/>
        <v>17.583182514269804</v>
      </c>
      <c r="P243" s="36">
        <f t="shared" si="55"/>
        <v>22.477440525020508</v>
      </c>
      <c r="Q243" s="36">
        <f t="shared" si="57"/>
        <v>4.8942580107507041</v>
      </c>
      <c r="R243" s="7" t="s">
        <v>240</v>
      </c>
      <c r="S243" s="11">
        <v>67.256637168141594</v>
      </c>
      <c r="T243" s="15">
        <v>10164.454</v>
      </c>
      <c r="U243" s="20">
        <v>19.42257217847769</v>
      </c>
      <c r="V243" s="52" t="s">
        <v>257</v>
      </c>
      <c r="X243" s="22" t="str">
        <f t="shared" si="58"/>
        <v>..</v>
      </c>
      <c r="Y243" s="22" t="str">
        <f t="shared" si="59"/>
        <v>..</v>
      </c>
      <c r="Z243" s="22" t="e">
        <f t="shared" si="60"/>
        <v>#VALUE!</v>
      </c>
    </row>
    <row r="244" spans="1:26" s="22" customFormat="1" x14ac:dyDescent="0.3">
      <c r="A244" s="26">
        <v>243</v>
      </c>
      <c r="B244" s="27" t="s">
        <v>98</v>
      </c>
      <c r="C244" s="27" t="s">
        <v>180</v>
      </c>
      <c r="D244" s="27">
        <v>4.8220949512116702E-2</v>
      </c>
      <c r="E244" s="22" t="str">
        <f t="shared" si="56"/>
        <v>בנימינה-גבעת עדה + פרדס חנה-כרכור</v>
      </c>
      <c r="G244" s="32">
        <f t="shared" si="62"/>
        <v>87.096774193548384</v>
      </c>
      <c r="H244" s="32">
        <f t="shared" si="63"/>
        <v>75.533980582524279</v>
      </c>
      <c r="I244" s="32">
        <f t="shared" si="64"/>
        <v>11.562793611024105</v>
      </c>
      <c r="K244" s="34">
        <f t="shared" si="51"/>
        <v>13951.20621</v>
      </c>
      <c r="L244" s="34">
        <f t="shared" si="52"/>
        <v>10824.8519</v>
      </c>
      <c r="M244" s="34">
        <f t="shared" si="53"/>
        <v>3126.3543100000006</v>
      </c>
      <c r="O244" s="36">
        <f t="shared" si="54"/>
        <v>12.596921002359815</v>
      </c>
      <c r="P244" s="36">
        <f t="shared" si="55"/>
        <v>21.520026263952722</v>
      </c>
      <c r="Q244" s="36">
        <f t="shared" si="57"/>
        <v>8.923105261592907</v>
      </c>
      <c r="R244" s="7" t="s">
        <v>241</v>
      </c>
      <c r="S244" s="11">
        <v>82.014388489208628</v>
      </c>
      <c r="T244" s="15">
        <v>11864.40598</v>
      </c>
      <c r="U244" s="20">
        <v>18.913957482086811</v>
      </c>
      <c r="V244" s="52" t="s">
        <v>257</v>
      </c>
      <c r="X244" s="22" t="str">
        <f t="shared" si="58"/>
        <v>..</v>
      </c>
      <c r="Y244" s="22" t="str">
        <f t="shared" si="59"/>
        <v>..</v>
      </c>
      <c r="Z244" s="22" t="e">
        <f t="shared" si="60"/>
        <v>#VALUE!</v>
      </c>
    </row>
    <row r="245" spans="1:26" s="22" customFormat="1" x14ac:dyDescent="0.3">
      <c r="A245" s="26">
        <v>244</v>
      </c>
      <c r="B245" s="27" t="s">
        <v>74</v>
      </c>
      <c r="C245" s="27" t="s">
        <v>145</v>
      </c>
      <c r="D245" s="27">
        <v>4.8258862066985403E-2</v>
      </c>
      <c r="E245" s="22" t="str">
        <f t="shared" si="56"/>
        <v>רעננה + כפר שמריהו</v>
      </c>
      <c r="G245" s="32"/>
      <c r="H245" s="32"/>
      <c r="I245" s="32">
        <v>0</v>
      </c>
      <c r="K245" s="34">
        <f t="shared" si="51"/>
        <v>12925.757600000001</v>
      </c>
      <c r="L245" s="34">
        <f t="shared" si="52"/>
        <v>16403.419382877011</v>
      </c>
      <c r="M245" s="34">
        <f t="shared" si="53"/>
        <v>3477.6617828770104</v>
      </c>
      <c r="O245" s="36">
        <f t="shared" si="54"/>
        <v>20.342566122949044</v>
      </c>
      <c r="P245" s="36">
        <f t="shared" si="55"/>
        <v>12.085769980506821</v>
      </c>
      <c r="Q245" s="36">
        <f t="shared" si="57"/>
        <v>8.2567961424422229</v>
      </c>
      <c r="R245" s="7" t="s">
        <v>242</v>
      </c>
      <c r="S245" s="11">
        <v>61.65413533834586</v>
      </c>
      <c r="T245" s="15">
        <v>5242.3981089999997</v>
      </c>
      <c r="U245" s="20">
        <v>8.0382237211916809</v>
      </c>
      <c r="V245" s="52" t="s">
        <v>257</v>
      </c>
      <c r="X245" s="22">
        <f t="shared" si="58"/>
        <v>1.0438140967093761</v>
      </c>
      <c r="Y245" s="22" t="str">
        <f t="shared" si="59"/>
        <v>..</v>
      </c>
      <c r="Z245" s="22" t="e">
        <f t="shared" si="60"/>
        <v>#VALUE!</v>
      </c>
    </row>
    <row r="246" spans="1:26" s="22" customFormat="1" x14ac:dyDescent="0.3">
      <c r="A246" s="25">
        <v>245</v>
      </c>
      <c r="B246" s="27" t="s">
        <v>43</v>
      </c>
      <c r="C246" s="27" t="s">
        <v>136</v>
      </c>
      <c r="D246" s="27">
        <v>4.827574501754852E-2</v>
      </c>
      <c r="E246" s="22" t="str">
        <f t="shared" si="56"/>
        <v>מעלות-תרשיחא + כסרא-סמיע</v>
      </c>
      <c r="G246" s="32">
        <f t="shared" ref="G246:G266" si="65">VLOOKUP(B246,$R:$S,2,FALSE)</f>
        <v>75.247524752475243</v>
      </c>
      <c r="H246" s="32">
        <f t="shared" ref="H246:H266" si="66">VLOOKUP(C246,$R:$S,2,FALSE)</f>
        <v>96.103896103896105</v>
      </c>
      <c r="I246" s="32">
        <f t="shared" ref="I246:I265" si="67">ABS(G246-H246)</f>
        <v>20.856371351420862</v>
      </c>
      <c r="K246" s="34">
        <f t="shared" si="51"/>
        <v>8774.7969420000009</v>
      </c>
      <c r="L246" s="34">
        <f t="shared" si="52"/>
        <v>8243.9683829999994</v>
      </c>
      <c r="M246" s="34">
        <f t="shared" si="53"/>
        <v>530.82855900000141</v>
      </c>
      <c r="O246" s="36">
        <f t="shared" si="54"/>
        <v>24.253644989585744</v>
      </c>
      <c r="P246" s="36">
        <f t="shared" si="55"/>
        <v>16.953852247969895</v>
      </c>
      <c r="Q246" s="36">
        <f t="shared" si="57"/>
        <v>7.2997927416158497</v>
      </c>
      <c r="R246" s="7" t="s">
        <v>243</v>
      </c>
      <c r="S246" s="11">
        <v>80.319148936170208</v>
      </c>
      <c r="T246" s="15">
        <v>9398.0505690000009</v>
      </c>
      <c r="U246" s="20">
        <v>17.695662152857473</v>
      </c>
      <c r="V246" s="52" t="s">
        <v>257</v>
      </c>
      <c r="X246" s="22" t="str">
        <f t="shared" si="58"/>
        <v>..</v>
      </c>
      <c r="Y246" s="22" t="str">
        <f t="shared" si="59"/>
        <v>..</v>
      </c>
      <c r="Z246" s="22" t="e">
        <f t="shared" si="60"/>
        <v>#VALUE!</v>
      </c>
    </row>
    <row r="247" spans="1:26" s="22" customFormat="1" x14ac:dyDescent="0.3">
      <c r="A247" s="25">
        <v>246</v>
      </c>
      <c r="B247" s="27" t="s">
        <v>43</v>
      </c>
      <c r="C247" s="27" t="s">
        <v>126</v>
      </c>
      <c r="D247" s="27">
        <v>4.8309635353622718E-2</v>
      </c>
      <c r="E247" s="22" t="str">
        <f t="shared" si="56"/>
        <v>מעלות-תרשיחא + יאנוח-ג'ת</v>
      </c>
      <c r="G247" s="32">
        <f t="shared" si="65"/>
        <v>75.247524752475243</v>
      </c>
      <c r="H247" s="32">
        <f t="shared" si="66"/>
        <v>87.179487179487182</v>
      </c>
      <c r="I247" s="32">
        <f t="shared" si="67"/>
        <v>11.931962427011939</v>
      </c>
      <c r="K247" s="34">
        <f t="shared" si="51"/>
        <v>8774.7969420000009</v>
      </c>
      <c r="L247" s="34">
        <f t="shared" si="52"/>
        <v>7991.7433449999999</v>
      </c>
      <c r="M247" s="34">
        <f t="shared" si="53"/>
        <v>783.05359700000099</v>
      </c>
      <c r="O247" s="36">
        <f t="shared" si="54"/>
        <v>24.253644989585744</v>
      </c>
      <c r="P247" s="36">
        <f t="shared" si="55"/>
        <v>16.810877626699629</v>
      </c>
      <c r="Q247" s="36">
        <f t="shared" si="57"/>
        <v>7.4427673628861157</v>
      </c>
      <c r="R247" s="7" t="s">
        <v>244</v>
      </c>
      <c r="S247" s="11">
        <v>84.393063583815035</v>
      </c>
      <c r="T247" s="15">
        <v>9293.9177789999994</v>
      </c>
      <c r="U247" s="20">
        <v>25.764536028350175</v>
      </c>
      <c r="V247" s="52" t="s">
        <v>257</v>
      </c>
      <c r="X247" s="22" t="str">
        <f t="shared" si="58"/>
        <v>..</v>
      </c>
      <c r="Y247" s="22" t="str">
        <f t="shared" si="59"/>
        <v>..</v>
      </c>
      <c r="Z247" s="22" t="e">
        <f t="shared" si="60"/>
        <v>#VALUE!</v>
      </c>
    </row>
    <row r="248" spans="1:26" s="22" customFormat="1" x14ac:dyDescent="0.3">
      <c r="A248" s="26">
        <v>247</v>
      </c>
      <c r="B248" s="27" t="s">
        <v>114</v>
      </c>
      <c r="C248" s="27" t="s">
        <v>136</v>
      </c>
      <c r="D248" s="27">
        <v>4.8396227704235358E-2</v>
      </c>
      <c r="E248" s="22" t="str">
        <f t="shared" si="56"/>
        <v>דייר אל-אסד + כסרא-סמיע</v>
      </c>
      <c r="G248" s="32">
        <f t="shared" si="65"/>
        <v>63.6</v>
      </c>
      <c r="H248" s="32">
        <f t="shared" si="66"/>
        <v>96.103896103896105</v>
      </c>
      <c r="I248" s="32">
        <f t="shared" si="67"/>
        <v>32.503896103896103</v>
      </c>
      <c r="K248" s="34">
        <f t="shared" si="51"/>
        <v>7697.7458139999999</v>
      </c>
      <c r="L248" s="34">
        <f t="shared" si="52"/>
        <v>8243.9683829999994</v>
      </c>
      <c r="M248" s="34">
        <f t="shared" si="53"/>
        <v>546.22256899999957</v>
      </c>
      <c r="O248" s="36">
        <f t="shared" si="54"/>
        <v>17.583182514269804</v>
      </c>
      <c r="P248" s="36">
        <f t="shared" si="55"/>
        <v>16.953852247969895</v>
      </c>
      <c r="Q248" s="36">
        <f t="shared" si="57"/>
        <v>0.62933026629990962</v>
      </c>
      <c r="R248" s="7" t="s">
        <v>245</v>
      </c>
      <c r="S248" s="11">
        <v>81.212121212121218</v>
      </c>
      <c r="T248" s="15">
        <v>9445.5454000000009</v>
      </c>
      <c r="U248" s="20">
        <v>22.390148334732718</v>
      </c>
      <c r="V248" s="52" t="s">
        <v>257</v>
      </c>
      <c r="X248" s="22" t="str">
        <f t="shared" si="58"/>
        <v>..</v>
      </c>
      <c r="Y248" s="22" t="str">
        <f t="shared" si="59"/>
        <v>..</v>
      </c>
      <c r="Z248" s="22" t="e">
        <f t="shared" si="60"/>
        <v>#VALUE!</v>
      </c>
    </row>
    <row r="249" spans="1:26" s="22" customFormat="1" x14ac:dyDescent="0.3">
      <c r="A249" s="26">
        <v>248</v>
      </c>
      <c r="B249" s="27" t="s">
        <v>115</v>
      </c>
      <c r="C249" s="27" t="s">
        <v>150</v>
      </c>
      <c r="D249" s="27">
        <v>4.8526817256024722E-2</v>
      </c>
      <c r="E249" s="22" t="str">
        <f t="shared" si="56"/>
        <v>דייר חנא + מגאר</v>
      </c>
      <c r="G249" s="32">
        <f t="shared" si="65"/>
        <v>90.909090909090907</v>
      </c>
      <c r="H249" s="32">
        <f t="shared" si="66"/>
        <v>83.91959798994975</v>
      </c>
      <c r="I249" s="32">
        <f t="shared" si="67"/>
        <v>6.9894929191411563</v>
      </c>
      <c r="K249" s="34">
        <f t="shared" si="51"/>
        <v>6896.152427</v>
      </c>
      <c r="L249" s="34">
        <f t="shared" si="52"/>
        <v>7065.6906470000004</v>
      </c>
      <c r="M249" s="34">
        <f t="shared" si="53"/>
        <v>169.53822000000036</v>
      </c>
      <c r="O249" s="36">
        <f t="shared" si="54"/>
        <v>29.960031974420463</v>
      </c>
      <c r="P249" s="36">
        <f t="shared" si="55"/>
        <v>21.02477239042981</v>
      </c>
      <c r="Q249" s="36">
        <f t="shared" si="57"/>
        <v>8.9352595839906535</v>
      </c>
      <c r="R249" s="7" t="s">
        <v>246</v>
      </c>
      <c r="S249" s="11">
        <v>86.127167630057798</v>
      </c>
      <c r="T249" s="15">
        <v>12572.02166</v>
      </c>
      <c r="U249" s="20">
        <v>25.160807119570006</v>
      </c>
      <c r="V249" s="52" t="s">
        <v>257</v>
      </c>
      <c r="X249" s="22" t="str">
        <f t="shared" si="58"/>
        <v>..</v>
      </c>
      <c r="Y249" s="22" t="str">
        <f t="shared" si="59"/>
        <v>..</v>
      </c>
      <c r="Z249" s="22" t="e">
        <f t="shared" si="60"/>
        <v>#VALUE!</v>
      </c>
    </row>
    <row r="250" spans="1:26" s="22" customFormat="1" x14ac:dyDescent="0.3">
      <c r="A250" s="25">
        <v>249</v>
      </c>
      <c r="B250" s="27" t="s">
        <v>104</v>
      </c>
      <c r="C250" s="27" t="s">
        <v>209</v>
      </c>
      <c r="D250" s="27">
        <v>4.8645820808059743E-2</v>
      </c>
      <c r="E250" s="22" t="str">
        <f t="shared" si="56"/>
        <v>גדרה + ברנר</v>
      </c>
      <c r="G250" s="32">
        <f t="shared" si="65"/>
        <v>91.536748329621375</v>
      </c>
      <c r="H250" s="32">
        <f t="shared" si="66"/>
        <v>92.5</v>
      </c>
      <c r="I250" s="32">
        <f t="shared" si="67"/>
        <v>0.96325167037862514</v>
      </c>
      <c r="K250" s="34">
        <f t="shared" si="51"/>
        <v>11726.316510000001</v>
      </c>
      <c r="L250" s="34">
        <f t="shared" si="52"/>
        <v>13397.32742</v>
      </c>
      <c r="M250" s="34">
        <f t="shared" si="53"/>
        <v>1671.0109099999991</v>
      </c>
      <c r="O250" s="36">
        <f t="shared" si="54"/>
        <v>19.226976927627685</v>
      </c>
      <c r="P250" s="36">
        <f t="shared" si="55"/>
        <v>19.177756653992397</v>
      </c>
      <c r="Q250" s="36">
        <f t="shared" si="57"/>
        <v>4.9220273635288692E-2</v>
      </c>
      <c r="R250" s="7" t="s">
        <v>247</v>
      </c>
      <c r="S250" s="11">
        <v>85.238784370477575</v>
      </c>
      <c r="T250" s="15">
        <v>12778.58056</v>
      </c>
      <c r="U250" s="20">
        <v>19.192812587282376</v>
      </c>
      <c r="V250" s="52" t="s">
        <v>257</v>
      </c>
      <c r="X250" s="22" t="str">
        <f t="shared" si="58"/>
        <v>..</v>
      </c>
      <c r="Y250" s="22" t="str">
        <f t="shared" si="59"/>
        <v>..</v>
      </c>
      <c r="Z250" s="22" t="e">
        <f t="shared" si="60"/>
        <v>#VALUE!</v>
      </c>
    </row>
    <row r="251" spans="1:26" s="22" customFormat="1" x14ac:dyDescent="0.3">
      <c r="A251" s="26">
        <v>250</v>
      </c>
      <c r="B251" s="27" t="s">
        <v>78</v>
      </c>
      <c r="C251" s="27" t="s">
        <v>149</v>
      </c>
      <c r="D251" s="27">
        <v>4.874953625420627E-2</v>
      </c>
      <c r="E251" s="22" t="str">
        <f t="shared" si="56"/>
        <v>אבו גוש + מבשרת ציון</v>
      </c>
      <c r="G251" s="32">
        <f t="shared" si="65"/>
        <v>67.2</v>
      </c>
      <c r="H251" s="32">
        <f t="shared" si="66"/>
        <v>83.800623052959494</v>
      </c>
      <c r="I251" s="32">
        <f t="shared" si="67"/>
        <v>16.600623052959492</v>
      </c>
      <c r="K251" s="34">
        <f t="shared" si="51"/>
        <v>7294.0349740000001</v>
      </c>
      <c r="L251" s="34">
        <f t="shared" si="52"/>
        <v>12147.887790000001</v>
      </c>
      <c r="M251" s="34">
        <f t="shared" si="53"/>
        <v>4853.8528160000005</v>
      </c>
      <c r="O251" s="36">
        <f t="shared" si="54"/>
        <v>24.552372426141449</v>
      </c>
      <c r="P251" s="36">
        <f t="shared" si="55"/>
        <v>21.821343186263856</v>
      </c>
      <c r="Q251" s="36">
        <f t="shared" si="57"/>
        <v>2.7310292398775928</v>
      </c>
      <c r="R251" s="7" t="s">
        <v>248</v>
      </c>
      <c r="S251" s="11">
        <v>78.181818181818187</v>
      </c>
      <c r="T251" s="15">
        <v>9197.4129749999993</v>
      </c>
      <c r="U251" s="20">
        <v>22.239031770045386</v>
      </c>
      <c r="V251" s="52" t="s">
        <v>257</v>
      </c>
      <c r="X251" s="22" t="str">
        <f t="shared" si="58"/>
        <v>..</v>
      </c>
      <c r="Y251" s="22" t="str">
        <f t="shared" si="59"/>
        <v>..</v>
      </c>
      <c r="Z251" s="22" t="e">
        <f t="shared" si="60"/>
        <v>#VALUE!</v>
      </c>
    </row>
    <row r="252" spans="1:26" s="22" customFormat="1" x14ac:dyDescent="0.3">
      <c r="A252" s="26">
        <v>251</v>
      </c>
      <c r="B252" s="27" t="s">
        <v>181</v>
      </c>
      <c r="C252" s="27" t="s">
        <v>200</v>
      </c>
      <c r="D252" s="27">
        <v>4.8868495475101748E-2</v>
      </c>
      <c r="E252" s="22" t="str">
        <f t="shared" si="56"/>
        <v>פרדסייה + תל מונד</v>
      </c>
      <c r="G252" s="32">
        <f t="shared" si="65"/>
        <v>87.058823529411768</v>
      </c>
      <c r="H252" s="32">
        <f t="shared" si="66"/>
        <v>88.721804511278194</v>
      </c>
      <c r="I252" s="32">
        <f t="shared" si="67"/>
        <v>1.6629809818664256</v>
      </c>
      <c r="K252" s="34">
        <f t="shared" si="51"/>
        <v>12905.71751</v>
      </c>
      <c r="L252" s="34">
        <f t="shared" si="52"/>
        <v>13787.64075</v>
      </c>
      <c r="M252" s="34">
        <f t="shared" si="53"/>
        <v>881.92324000000008</v>
      </c>
      <c r="O252" s="36">
        <f t="shared" si="54"/>
        <v>24.950099800399201</v>
      </c>
      <c r="P252" s="36">
        <f t="shared" si="55"/>
        <v>21.681189133777551</v>
      </c>
      <c r="Q252" s="36">
        <f t="shared" si="57"/>
        <v>3.2689106666216503</v>
      </c>
      <c r="R252" s="7" t="s">
        <v>249</v>
      </c>
      <c r="S252" s="11">
        <v>88.095238095238088</v>
      </c>
      <c r="T252" s="15">
        <v>10446.601070000001</v>
      </c>
      <c r="U252" s="20">
        <v>15.411275415896489</v>
      </c>
      <c r="V252" s="52" t="s">
        <v>257</v>
      </c>
      <c r="X252" s="22" t="str">
        <f t="shared" si="58"/>
        <v>..</v>
      </c>
      <c r="Y252" s="22" t="str">
        <f t="shared" si="59"/>
        <v>..</v>
      </c>
      <c r="Z252" s="22" t="e">
        <f t="shared" si="60"/>
        <v>#VALUE!</v>
      </c>
    </row>
    <row r="253" spans="1:26" s="22" customFormat="1" x14ac:dyDescent="0.3">
      <c r="A253" s="25">
        <v>252</v>
      </c>
      <c r="B253" s="27" t="s">
        <v>72</v>
      </c>
      <c r="C253" s="27" t="s">
        <v>108</v>
      </c>
      <c r="D253" s="27">
        <v>4.8981692753517027E-2</v>
      </c>
      <c r="E253" s="22" t="str">
        <f t="shared" si="56"/>
        <v>רמת גן + גני תקווה</v>
      </c>
      <c r="G253" s="32">
        <f t="shared" si="65"/>
        <v>88.367346938775512</v>
      </c>
      <c r="H253" s="32">
        <f t="shared" si="66"/>
        <v>86.241610738255034</v>
      </c>
      <c r="I253" s="32">
        <f t="shared" si="67"/>
        <v>2.1257362005204783</v>
      </c>
      <c r="K253" s="34">
        <f t="shared" si="51"/>
        <v>12339.145710000001</v>
      </c>
      <c r="L253" s="34">
        <f t="shared" si="52"/>
        <v>14415.25726</v>
      </c>
      <c r="M253" s="34">
        <f t="shared" si="53"/>
        <v>2076.1115499999996</v>
      </c>
      <c r="O253" s="36">
        <f t="shared" si="54"/>
        <v>22.440324494679299</v>
      </c>
      <c r="P253" s="36">
        <f t="shared" si="55"/>
        <v>20.330948121645793</v>
      </c>
      <c r="Q253" s="36">
        <f t="shared" si="57"/>
        <v>2.1093763730335056</v>
      </c>
      <c r="R253" s="7" t="s">
        <v>250</v>
      </c>
      <c r="S253" s="11">
        <v>60.74074074074074</v>
      </c>
      <c r="T253" s="15">
        <v>10262.43881</v>
      </c>
      <c r="U253" s="20">
        <v>21.977445580907425</v>
      </c>
      <c r="V253" s="52" t="s">
        <v>257</v>
      </c>
      <c r="X253" s="22">
        <f t="shared" si="58"/>
        <v>1.5292128194962498</v>
      </c>
      <c r="Y253" s="22" t="str">
        <f t="shared" si="59"/>
        <v>..</v>
      </c>
      <c r="Z253" s="22" t="e">
        <f t="shared" si="60"/>
        <v>#VALUE!</v>
      </c>
    </row>
    <row r="254" spans="1:26" s="22" customFormat="1" x14ac:dyDescent="0.3">
      <c r="A254" s="25">
        <v>253</v>
      </c>
      <c r="B254" s="27" t="s">
        <v>30</v>
      </c>
      <c r="C254" s="27" t="s">
        <v>209</v>
      </c>
      <c r="D254" s="27">
        <v>4.898366962539899E-2</v>
      </c>
      <c r="E254" s="22" t="str">
        <f t="shared" si="56"/>
        <v>יבנה + ברנר</v>
      </c>
      <c r="G254" s="32">
        <f t="shared" si="65"/>
        <v>86.417322834645674</v>
      </c>
      <c r="H254" s="32">
        <f t="shared" si="66"/>
        <v>92.5</v>
      </c>
      <c r="I254" s="32">
        <f t="shared" si="67"/>
        <v>6.0826771653543261</v>
      </c>
      <c r="K254" s="34">
        <f t="shared" si="51"/>
        <v>10496.53867</v>
      </c>
      <c r="L254" s="34">
        <f t="shared" si="52"/>
        <v>13397.32742</v>
      </c>
      <c r="M254" s="34">
        <f t="shared" si="53"/>
        <v>2900.7887499999997</v>
      </c>
      <c r="O254" s="36">
        <f t="shared" si="54"/>
        <v>23.894477817181734</v>
      </c>
      <c r="P254" s="36">
        <f t="shared" si="55"/>
        <v>19.177756653992397</v>
      </c>
      <c r="Q254" s="36">
        <f t="shared" si="57"/>
        <v>4.7167211631893373</v>
      </c>
      <c r="R254" s="7" t="s">
        <v>251</v>
      </c>
      <c r="S254" s="11">
        <v>84.020618556701038</v>
      </c>
      <c r="T254" s="15">
        <v>9724.0108509999991</v>
      </c>
      <c r="U254" s="20">
        <v>21.289493019838353</v>
      </c>
      <c r="V254" s="52" t="s">
        <v>257</v>
      </c>
      <c r="X254" s="22" t="str">
        <f t="shared" si="58"/>
        <v>..</v>
      </c>
      <c r="Y254" s="22" t="str">
        <f t="shared" si="59"/>
        <v>..</v>
      </c>
      <c r="Z254" s="22" t="e">
        <f t="shared" si="60"/>
        <v>#VALUE!</v>
      </c>
    </row>
    <row r="255" spans="1:26" s="22" customFormat="1" x14ac:dyDescent="0.3">
      <c r="A255" s="26">
        <v>254</v>
      </c>
      <c r="B255" s="27" t="s">
        <v>26</v>
      </c>
      <c r="C255" s="27" t="s">
        <v>134</v>
      </c>
      <c r="D255" s="27">
        <v>4.9106962846421687E-2</v>
      </c>
      <c r="E255" s="22" t="str">
        <f t="shared" si="56"/>
        <v>טייבה + כוכב יאיר</v>
      </c>
      <c r="G255" s="32">
        <f t="shared" si="65"/>
        <v>77.567886658795743</v>
      </c>
      <c r="H255" s="32">
        <f t="shared" si="66"/>
        <v>92.48554913294798</v>
      </c>
      <c r="I255" s="32">
        <f t="shared" si="67"/>
        <v>14.917662474152237</v>
      </c>
      <c r="K255" s="34">
        <f t="shared" si="51"/>
        <v>6533.4012300000004</v>
      </c>
      <c r="L255" s="34">
        <f t="shared" si="52"/>
        <v>13721.86846</v>
      </c>
      <c r="M255" s="34">
        <f t="shared" si="53"/>
        <v>7188.4672299999993</v>
      </c>
      <c r="O255" s="36">
        <f t="shared" si="54"/>
        <v>22.710401032841119</v>
      </c>
      <c r="P255" s="36">
        <f t="shared" si="55"/>
        <v>7.882506042015244</v>
      </c>
      <c r="Q255" s="36">
        <f t="shared" si="57"/>
        <v>14.827894990825875</v>
      </c>
      <c r="R255" s="7" t="s">
        <v>252</v>
      </c>
      <c r="S255" s="11">
        <v>87.462686567164184</v>
      </c>
      <c r="T255" s="15">
        <v>10332.010979999999</v>
      </c>
      <c r="U255" s="20">
        <v>23.214035087719299</v>
      </c>
      <c r="V255" s="52" t="s">
        <v>257</v>
      </c>
      <c r="X255" s="22" t="str">
        <f t="shared" si="58"/>
        <v>..</v>
      </c>
      <c r="Y255" s="22" t="str">
        <f t="shared" si="59"/>
        <v>..</v>
      </c>
      <c r="Z255" s="22" t="e">
        <f t="shared" si="60"/>
        <v>#VALUE!</v>
      </c>
    </row>
    <row r="256" spans="1:26" s="22" customFormat="1" x14ac:dyDescent="0.3">
      <c r="A256" s="26">
        <v>255</v>
      </c>
      <c r="B256" s="27" t="s">
        <v>83</v>
      </c>
      <c r="C256" s="27" t="s">
        <v>113</v>
      </c>
      <c r="D256" s="27">
        <v>4.9262705213984383E-2</v>
      </c>
      <c r="E256" s="22" t="str">
        <f t="shared" si="56"/>
        <v>אכסאל + דבורייה</v>
      </c>
      <c r="G256" s="32">
        <f t="shared" si="65"/>
        <v>66.5625</v>
      </c>
      <c r="H256" s="32">
        <f t="shared" si="66"/>
        <v>64.473684210526315</v>
      </c>
      <c r="I256" s="32">
        <f t="shared" si="67"/>
        <v>2.088815789473685</v>
      </c>
      <c r="K256" s="34">
        <f t="shared" si="51"/>
        <v>6840.9158740000003</v>
      </c>
      <c r="L256" s="34">
        <f t="shared" si="52"/>
        <v>7037.5590519999996</v>
      </c>
      <c r="M256" s="34">
        <f t="shared" si="53"/>
        <v>196.64317799999935</v>
      </c>
      <c r="O256" s="36">
        <f t="shared" si="54"/>
        <v>16.555740432612311</v>
      </c>
      <c r="P256" s="36">
        <f t="shared" si="55"/>
        <v>18.424522083058669</v>
      </c>
      <c r="Q256" s="36">
        <f t="shared" si="57"/>
        <v>1.8687816504463584</v>
      </c>
      <c r="R256" s="7" t="s">
        <v>253</v>
      </c>
      <c r="S256" s="11">
        <v>68.181818181818173</v>
      </c>
      <c r="T256" s="15">
        <v>11181.69694</v>
      </c>
      <c r="U256" s="20">
        <v>19.485066941297632</v>
      </c>
      <c r="V256" s="52" t="s">
        <v>257</v>
      </c>
      <c r="X256" s="22" t="str">
        <f t="shared" si="58"/>
        <v>..</v>
      </c>
      <c r="Y256" s="22" t="str">
        <f t="shared" si="59"/>
        <v>..</v>
      </c>
      <c r="Z256" s="22" t="e">
        <f t="shared" si="60"/>
        <v>#VALUE!</v>
      </c>
    </row>
    <row r="257" spans="1:26" s="22" customFormat="1" x14ac:dyDescent="0.3">
      <c r="A257" s="25">
        <v>256</v>
      </c>
      <c r="B257" s="27" t="s">
        <v>121</v>
      </c>
      <c r="C257" s="27" t="s">
        <v>178</v>
      </c>
      <c r="D257" s="27">
        <v>4.934048302357448E-2</v>
      </c>
      <c r="E257" s="22" t="str">
        <f t="shared" si="56"/>
        <v>חורפיש + פסוטה</v>
      </c>
      <c r="G257" s="32">
        <f t="shared" si="65"/>
        <v>92.481203007518801</v>
      </c>
      <c r="H257" s="32">
        <f t="shared" si="66"/>
        <v>64.583333333333343</v>
      </c>
      <c r="I257" s="32">
        <f t="shared" si="67"/>
        <v>27.897869674185458</v>
      </c>
      <c r="K257" s="34">
        <f t="shared" si="51"/>
        <v>8486.6182210000006</v>
      </c>
      <c r="L257" s="34">
        <f t="shared" si="52"/>
        <v>8581.7349090000007</v>
      </c>
      <c r="M257" s="34">
        <f t="shared" si="53"/>
        <v>95.116688000000067</v>
      </c>
      <c r="O257" s="36">
        <f t="shared" si="54"/>
        <v>13.583740674041678</v>
      </c>
      <c r="P257" s="36">
        <f t="shared" si="55"/>
        <v>22.854291417165669</v>
      </c>
      <c r="Q257" s="36">
        <f t="shared" si="57"/>
        <v>9.2705507431239909</v>
      </c>
      <c r="R257" s="7" t="s">
        <v>254</v>
      </c>
      <c r="S257" s="11">
        <v>80.662983425414367</v>
      </c>
      <c r="T257" s="15">
        <v>9425.1910430000007</v>
      </c>
      <c r="U257" s="20">
        <v>19.777158774373259</v>
      </c>
      <c r="V257" s="52" t="s">
        <v>257</v>
      </c>
      <c r="X257" s="22" t="str">
        <f t="shared" si="58"/>
        <v>..</v>
      </c>
      <c r="Y257" s="22" t="str">
        <f t="shared" si="59"/>
        <v>..</v>
      </c>
      <c r="Z257" s="22" t="e">
        <f t="shared" si="60"/>
        <v>#VALUE!</v>
      </c>
    </row>
    <row r="258" spans="1:26" s="22" customFormat="1" x14ac:dyDescent="0.3">
      <c r="A258" s="26">
        <v>257</v>
      </c>
      <c r="B258" s="27" t="s">
        <v>174</v>
      </c>
      <c r="C258" s="27" t="s">
        <v>193</v>
      </c>
      <c r="D258" s="27">
        <v>4.9533936043890982E-2</v>
      </c>
      <c r="E258" s="22" t="str">
        <f t="shared" si="56"/>
        <v>עספיא + רכסים</v>
      </c>
      <c r="G258" s="32">
        <f t="shared" si="65"/>
        <v>84.239130434782609</v>
      </c>
      <c r="H258" s="32">
        <f t="shared" si="66"/>
        <v>17.964071856287426</v>
      </c>
      <c r="I258" s="32">
        <f t="shared" si="67"/>
        <v>66.275058578495191</v>
      </c>
      <c r="K258" s="34">
        <f t="shared" ref="K258:K265" si="68">VLOOKUP(B258,R:U,3,FALSE)</f>
        <v>8509.3527140000006</v>
      </c>
      <c r="L258" s="34">
        <f t="shared" ref="L258:L265" si="69">VLOOKUP(C258,R:U,3,FALSE)</f>
        <v>5740.2497679999997</v>
      </c>
      <c r="M258" s="34">
        <f t="shared" ref="M258:M265" si="70">ABS(K258-L258)</f>
        <v>2769.1029460000009</v>
      </c>
      <c r="O258" s="36">
        <f t="shared" ref="O258:O265" si="71">VLOOKUP(B258,$R:$U,4,FALSE)</f>
        <v>19.987204094689702</v>
      </c>
      <c r="P258" s="36">
        <f t="shared" ref="P258:P265" si="72">VLOOKUP(C258,$R:$U,4,FALSE)</f>
        <v>21.473382326581824</v>
      </c>
      <c r="Q258" s="36">
        <f t="shared" si="57"/>
        <v>1.4861782318921222</v>
      </c>
      <c r="R258" s="8" t="s">
        <v>255</v>
      </c>
      <c r="S258" s="11" t="s">
        <v>257</v>
      </c>
      <c r="T258" s="15">
        <v>9424.6822240000001</v>
      </c>
      <c r="U258" s="20">
        <v>22.721893491124259</v>
      </c>
      <c r="V258" s="52" t="s">
        <v>257</v>
      </c>
      <c r="X258" s="22" t="str">
        <f t="shared" si="58"/>
        <v>..</v>
      </c>
      <c r="Y258" s="22" t="str">
        <f t="shared" si="59"/>
        <v>..</v>
      </c>
      <c r="Z258" s="22" t="e">
        <f t="shared" si="60"/>
        <v>#VALUE!</v>
      </c>
    </row>
    <row r="259" spans="1:26" s="22" customFormat="1" x14ac:dyDescent="0.3">
      <c r="A259" s="26">
        <v>258</v>
      </c>
      <c r="B259" s="27" t="s">
        <v>124</v>
      </c>
      <c r="C259" s="27" t="s">
        <v>191</v>
      </c>
      <c r="D259" s="27">
        <v>4.9538387387966898E-2</v>
      </c>
      <c r="E259" s="22" t="str">
        <f t="shared" ref="E259:E266" si="73">B259&amp;+" + "&amp;C259</f>
        <v>טובא-זנגרייה + ראש פינה</v>
      </c>
      <c r="G259" s="32">
        <f t="shared" si="65"/>
        <v>67.692307692307693</v>
      </c>
      <c r="H259" s="32">
        <f t="shared" si="66"/>
        <v>78.94736842105263</v>
      </c>
      <c r="I259" s="32">
        <f t="shared" si="67"/>
        <v>11.255060728744937</v>
      </c>
      <c r="K259" s="34">
        <f t="shared" si="68"/>
        <v>6124.8169049999997</v>
      </c>
      <c r="L259" s="34">
        <f t="shared" si="69"/>
        <v>10041.958140000001</v>
      </c>
      <c r="M259" s="34">
        <f t="shared" si="70"/>
        <v>3917.141235000001</v>
      </c>
      <c r="O259" s="36">
        <f t="shared" si="71"/>
        <v>26.617795753286149</v>
      </c>
      <c r="P259" s="36">
        <f t="shared" si="72"/>
        <v>24.672489082969431</v>
      </c>
      <c r="Q259" s="36">
        <f t="shared" ref="Q259:Q265" si="74">ABS(O259-P259)</f>
        <v>1.9453066703167181</v>
      </c>
      <c r="R259"/>
      <c r="S259"/>
      <c r="T259"/>
      <c r="U259"/>
      <c r="X259" s="22" t="str">
        <f t="shared" ref="X259:X266" si="75">VLOOKUP(B259,$R:$V,5,FALSE)</f>
        <v>..</v>
      </c>
      <c r="Y259" s="22" t="str">
        <f t="shared" ref="Y259:Y266" si="76">VLOOKUP(C259,$R:$V,5,FALSE)</f>
        <v>..</v>
      </c>
      <c r="Z259" s="22" t="e">
        <f t="shared" ref="Z259:Z266" si="77">ABS(X259-Y259)</f>
        <v>#VALUE!</v>
      </c>
    </row>
    <row r="260" spans="1:26" s="22" customFormat="1" x14ac:dyDescent="0.3">
      <c r="A260" s="25">
        <v>259</v>
      </c>
      <c r="B260" s="27" t="s">
        <v>38</v>
      </c>
      <c r="C260" s="27" t="s">
        <v>89</v>
      </c>
      <c r="D260" s="27">
        <v>4.9606312844237353E-2</v>
      </c>
      <c r="E260" s="22" t="str">
        <f t="shared" si="73"/>
        <v>לוד + באר יעקב</v>
      </c>
      <c r="G260" s="32">
        <f t="shared" si="65"/>
        <v>65.938864628820966</v>
      </c>
      <c r="H260" s="32">
        <f t="shared" si="66"/>
        <v>72.796934865900383</v>
      </c>
      <c r="I260" s="32">
        <f t="shared" si="67"/>
        <v>6.8580702370794171</v>
      </c>
      <c r="K260" s="34">
        <f t="shared" si="68"/>
        <v>8088.0139559999998</v>
      </c>
      <c r="L260" s="34">
        <f t="shared" si="69"/>
        <v>12107.93218</v>
      </c>
      <c r="M260" s="34">
        <f t="shared" si="70"/>
        <v>4019.918224</v>
      </c>
      <c r="O260" s="36">
        <f t="shared" si="71"/>
        <v>25.086390532544378</v>
      </c>
      <c r="P260" s="36">
        <f t="shared" si="72"/>
        <v>22.208371604776275</v>
      </c>
      <c r="Q260" s="36">
        <f t="shared" si="74"/>
        <v>2.8780189277681032</v>
      </c>
      <c r="R260"/>
      <c r="S260"/>
      <c r="T260"/>
      <c r="U260"/>
      <c r="X260" s="22">
        <f t="shared" si="75"/>
        <v>7.4990398803387706</v>
      </c>
      <c r="Y260" s="22" t="str">
        <f t="shared" si="76"/>
        <v>..</v>
      </c>
      <c r="Z260" s="22" t="e">
        <f t="shared" si="77"/>
        <v>#VALUE!</v>
      </c>
    </row>
    <row r="261" spans="1:26" s="22" customFormat="1" x14ac:dyDescent="0.3">
      <c r="A261" s="25">
        <v>260</v>
      </c>
      <c r="B261" s="27" t="s">
        <v>60</v>
      </c>
      <c r="C261" s="27" t="s">
        <v>64</v>
      </c>
      <c r="D261" s="27">
        <v>4.9643024323664818E-2</v>
      </c>
      <c r="E261" s="22" t="str">
        <f t="shared" si="73"/>
        <v>קריית אתא + קריית מוצקין</v>
      </c>
      <c r="G261" s="32">
        <f t="shared" si="65"/>
        <v>79.320531757754793</v>
      </c>
      <c r="H261" s="32">
        <f t="shared" si="66"/>
        <v>79.518072289156621</v>
      </c>
      <c r="I261" s="32">
        <f t="shared" si="67"/>
        <v>0.19754053140182748</v>
      </c>
      <c r="K261" s="34">
        <f t="shared" si="68"/>
        <v>9523.3264029999991</v>
      </c>
      <c r="L261" s="34">
        <f t="shared" si="69"/>
        <v>10504.18881</v>
      </c>
      <c r="M261" s="34">
        <f t="shared" si="70"/>
        <v>980.86240700000053</v>
      </c>
      <c r="O261" s="36">
        <f t="shared" si="71"/>
        <v>23.494397759103641</v>
      </c>
      <c r="P261" s="36">
        <f t="shared" si="72"/>
        <v>23.578849072020542</v>
      </c>
      <c r="Q261" s="36">
        <f t="shared" si="74"/>
        <v>8.4451312916900889E-2</v>
      </c>
      <c r="R261"/>
      <c r="S261"/>
      <c r="T261"/>
      <c r="U261"/>
      <c r="X261" s="22">
        <f t="shared" si="75"/>
        <v>2.9229358533440508</v>
      </c>
      <c r="Y261" s="22" t="str">
        <f t="shared" si="76"/>
        <v>..</v>
      </c>
      <c r="Z261" s="22" t="e">
        <f t="shared" si="77"/>
        <v>#VALUE!</v>
      </c>
    </row>
    <row r="262" spans="1:26" s="22" customFormat="1" x14ac:dyDescent="0.3">
      <c r="A262" s="26">
        <v>261</v>
      </c>
      <c r="B262" s="27" t="s">
        <v>137</v>
      </c>
      <c r="C262" s="27" t="s">
        <v>194</v>
      </c>
      <c r="D262" s="27">
        <v>4.9730690815629947E-2</v>
      </c>
      <c r="E262" s="22" t="str">
        <f t="shared" si="73"/>
        <v>כעביה-טבאש-חג'אג'רה + רמת ישי</v>
      </c>
      <c r="G262" s="32">
        <f t="shared" si="65"/>
        <v>63.02521008403361</v>
      </c>
      <c r="H262" s="32">
        <f t="shared" si="66"/>
        <v>86.842105263157904</v>
      </c>
      <c r="I262" s="32">
        <f t="shared" si="67"/>
        <v>23.816895179124295</v>
      </c>
      <c r="K262" s="34">
        <f t="shared" si="68"/>
        <v>6668.3656360000004</v>
      </c>
      <c r="L262" s="34">
        <f t="shared" si="69"/>
        <v>13145.61426</v>
      </c>
      <c r="M262" s="34">
        <f t="shared" si="70"/>
        <v>6477.2486239999998</v>
      </c>
      <c r="O262" s="36">
        <f t="shared" si="71"/>
        <v>24.280633688975108</v>
      </c>
      <c r="P262" s="36">
        <f t="shared" si="72"/>
        <v>20.656455142231948</v>
      </c>
      <c r="Q262" s="36">
        <f t="shared" si="74"/>
        <v>3.6241785467431598</v>
      </c>
      <c r="R262"/>
      <c r="S262"/>
      <c r="T262"/>
      <c r="U262"/>
      <c r="X262" s="22" t="str">
        <f t="shared" si="75"/>
        <v>..</v>
      </c>
      <c r="Y262" s="22" t="str">
        <f t="shared" si="76"/>
        <v>..</v>
      </c>
      <c r="Z262" s="22" t="e">
        <f t="shared" si="77"/>
        <v>#VALUE!</v>
      </c>
    </row>
    <row r="263" spans="1:26" s="22" customFormat="1" x14ac:dyDescent="0.3">
      <c r="A263" s="26">
        <v>262</v>
      </c>
      <c r="B263" s="27" t="s">
        <v>3</v>
      </c>
      <c r="C263" s="27" t="s">
        <v>72</v>
      </c>
      <c r="D263" s="27">
        <v>4.9810034330454542E-2</v>
      </c>
      <c r="E263" s="22" t="str">
        <f t="shared" si="73"/>
        <v>אור יהודה + רמת גן</v>
      </c>
      <c r="G263" s="32">
        <f t="shared" si="65"/>
        <v>77.459016393442624</v>
      </c>
      <c r="H263" s="32">
        <f t="shared" si="66"/>
        <v>88.367346938775512</v>
      </c>
      <c r="I263" s="32">
        <f t="shared" si="67"/>
        <v>10.908330545332888</v>
      </c>
      <c r="K263" s="34">
        <f t="shared" si="68"/>
        <v>8953.8760010000005</v>
      </c>
      <c r="L263" s="34">
        <f t="shared" si="69"/>
        <v>12339.145710000001</v>
      </c>
      <c r="M263" s="34">
        <f t="shared" si="70"/>
        <v>3385.2697090000001</v>
      </c>
      <c r="O263" s="36">
        <f t="shared" si="71"/>
        <v>27.461502566495565</v>
      </c>
      <c r="P263" s="36">
        <f t="shared" si="72"/>
        <v>22.440324494679299</v>
      </c>
      <c r="Q263" s="36">
        <f t="shared" si="74"/>
        <v>5.0211780718162657</v>
      </c>
      <c r="R263"/>
      <c r="S263"/>
      <c r="T263"/>
      <c r="U263"/>
      <c r="X263" s="22" t="str">
        <f t="shared" si="75"/>
        <v>..</v>
      </c>
      <c r="Y263" s="22">
        <f t="shared" si="76"/>
        <v>1.5292128194962498</v>
      </c>
      <c r="Z263" s="22" t="e">
        <f t="shared" si="77"/>
        <v>#VALUE!</v>
      </c>
    </row>
    <row r="264" spans="1:26" s="22" customFormat="1" x14ac:dyDescent="0.3">
      <c r="A264" s="25">
        <v>263</v>
      </c>
      <c r="B264" s="27" t="s">
        <v>179</v>
      </c>
      <c r="C264" s="27" t="s">
        <v>190</v>
      </c>
      <c r="D264" s="27">
        <v>5.001391315424137E-2</v>
      </c>
      <c r="E264" s="22" t="str">
        <f t="shared" si="73"/>
        <v>פקיעין (בוקייעה) + ראמה</v>
      </c>
      <c r="G264" s="32">
        <f t="shared" si="65"/>
        <v>92.857142857142861</v>
      </c>
      <c r="H264" s="32">
        <f t="shared" si="66"/>
        <v>75.912408759124077</v>
      </c>
      <c r="I264" s="32">
        <f t="shared" si="67"/>
        <v>16.944734098018785</v>
      </c>
      <c r="K264" s="34">
        <f t="shared" si="68"/>
        <v>8086.8318250000002</v>
      </c>
      <c r="L264" s="34">
        <f t="shared" si="69"/>
        <v>7972.823523</v>
      </c>
      <c r="M264" s="34">
        <f t="shared" si="70"/>
        <v>114.00830200000019</v>
      </c>
      <c r="O264" s="36">
        <f t="shared" si="71"/>
        <v>17.442482611021937</v>
      </c>
      <c r="P264" s="36">
        <f t="shared" si="72"/>
        <v>23.446088794926006</v>
      </c>
      <c r="Q264" s="36">
        <f t="shared" si="74"/>
        <v>6.0036061839040684</v>
      </c>
      <c r="R264"/>
      <c r="S264"/>
      <c r="T264"/>
      <c r="U264"/>
      <c r="X264" s="22" t="str">
        <f t="shared" si="75"/>
        <v>..</v>
      </c>
      <c r="Y264" s="22" t="str">
        <f t="shared" si="76"/>
        <v>..</v>
      </c>
      <c r="Z264" s="22" t="e">
        <f t="shared" si="77"/>
        <v>#VALUE!</v>
      </c>
    </row>
    <row r="265" spans="1:26" s="22" customFormat="1" x14ac:dyDescent="0.3">
      <c r="A265" s="26">
        <v>264</v>
      </c>
      <c r="B265" s="27" t="s">
        <v>57</v>
      </c>
      <c r="C265" s="27" t="s">
        <v>122</v>
      </c>
      <c r="D265" s="27">
        <v>5.0086488766931191E-2</v>
      </c>
      <c r="E265" s="22" t="str">
        <f t="shared" si="73"/>
        <v>צפת + חצור הגלילית</v>
      </c>
      <c r="G265" s="32">
        <f t="shared" si="65"/>
        <v>46.780303030303031</v>
      </c>
      <c r="H265" s="32">
        <f t="shared" si="66"/>
        <v>59.060402684563762</v>
      </c>
      <c r="I265" s="32">
        <f t="shared" si="67"/>
        <v>12.280099654260731</v>
      </c>
      <c r="K265" s="34">
        <f t="shared" si="68"/>
        <v>6750.8220419999998</v>
      </c>
      <c r="L265" s="34">
        <f t="shared" si="69"/>
        <v>7823.1921819999998</v>
      </c>
      <c r="M265" s="34">
        <f t="shared" si="70"/>
        <v>1072.37014</v>
      </c>
      <c r="O265" s="36">
        <f t="shared" si="71"/>
        <v>23.666162966407068</v>
      </c>
      <c r="P265" s="36">
        <f t="shared" si="72"/>
        <v>29.782693053938686</v>
      </c>
      <c r="Q265" s="36">
        <f t="shared" si="74"/>
        <v>6.1165300875316184</v>
      </c>
      <c r="R265"/>
      <c r="S265"/>
      <c r="T265"/>
      <c r="U265"/>
      <c r="X265" s="22" t="str">
        <f t="shared" si="75"/>
        <v>..</v>
      </c>
      <c r="Y265" s="22" t="str">
        <f t="shared" si="76"/>
        <v>..</v>
      </c>
      <c r="Z265" s="22" t="e">
        <f t="shared" si="77"/>
        <v>#VALUE!</v>
      </c>
    </row>
    <row r="266" spans="1:26" s="22" customFormat="1" x14ac:dyDescent="0.3">
      <c r="A266" s="25">
        <v>265</v>
      </c>
      <c r="B266" s="27" t="s">
        <v>39</v>
      </c>
      <c r="C266" s="27" t="s">
        <v>119</v>
      </c>
      <c r="D266" s="27">
        <v>5.0226166724627007E-2</v>
      </c>
      <c r="E266" s="22" t="str">
        <f t="shared" si="73"/>
        <v>מגדל העמק + זרזיר</v>
      </c>
      <c r="G266" s="32">
        <f t="shared" si="65"/>
        <v>69.817073170731703</v>
      </c>
      <c r="H266" s="32">
        <f t="shared" si="66"/>
        <v>61.93181818181818</v>
      </c>
      <c r="I266" s="32"/>
      <c r="K266" s="34"/>
      <c r="L266" s="34"/>
      <c r="M266" s="34"/>
      <c r="O266" s="36"/>
      <c r="P266" s="36"/>
      <c r="Q266" s="36"/>
      <c r="R266"/>
      <c r="S266"/>
      <c r="T266"/>
      <c r="U266"/>
      <c r="X266" s="22" t="str">
        <f t="shared" si="75"/>
        <v>..</v>
      </c>
      <c r="Y266" s="22" t="str">
        <f t="shared" si="76"/>
        <v>..</v>
      </c>
      <c r="Z266" s="22" t="e">
        <f t="shared" si="77"/>
        <v>#VALUE!</v>
      </c>
    </row>
    <row r="267" spans="1:26" x14ac:dyDescent="0.3">
      <c r="X267" s="22"/>
      <c r="Y267" s="22"/>
    </row>
    <row r="268" spans="1:26" x14ac:dyDescent="0.3">
      <c r="X268" s="22"/>
      <c r="Y268" s="22"/>
    </row>
    <row r="269" spans="1:26" x14ac:dyDescent="0.3">
      <c r="X269" s="22"/>
      <c r="Y269" s="22"/>
    </row>
    <row r="270" spans="1:26" x14ac:dyDescent="0.3">
      <c r="X270" s="22"/>
      <c r="Y270" s="22"/>
    </row>
    <row r="271" spans="1:26" x14ac:dyDescent="0.3">
      <c r="X271" s="22"/>
      <c r="Y271" s="22"/>
    </row>
    <row r="272" spans="1:26" x14ac:dyDescent="0.3">
      <c r="X272" s="22"/>
      <c r="Y272" s="22"/>
    </row>
    <row r="273" spans="24:25" x14ac:dyDescent="0.3">
      <c r="X273" s="22"/>
      <c r="Y273" s="22"/>
    </row>
    <row r="274" spans="24:25" x14ac:dyDescent="0.3">
      <c r="X274" s="22"/>
      <c r="Y274" s="22"/>
    </row>
    <row r="275" spans="24:25" x14ac:dyDescent="0.3">
      <c r="X275" s="22"/>
      <c r="Y275" s="22"/>
    </row>
    <row r="276" spans="24:25" x14ac:dyDescent="0.3">
      <c r="X276" s="22"/>
      <c r="Y276" s="22"/>
    </row>
    <row r="277" spans="24:25" x14ac:dyDescent="0.3">
      <c r="X277" s="22"/>
      <c r="Y277" s="22"/>
    </row>
    <row r="278" spans="24:25" x14ac:dyDescent="0.3">
      <c r="X278" s="22"/>
      <c r="Y278" s="22"/>
    </row>
    <row r="279" spans="24:25" x14ac:dyDescent="0.3">
      <c r="X279" s="22"/>
      <c r="Y279" s="22"/>
    </row>
    <row r="280" spans="24:25" x14ac:dyDescent="0.3">
      <c r="X280" s="22"/>
      <c r="Y280" s="22"/>
    </row>
    <row r="281" spans="24:25" x14ac:dyDescent="0.3">
      <c r="X281" s="22"/>
      <c r="Y281" s="22"/>
    </row>
    <row r="282" spans="24:25" x14ac:dyDescent="0.3">
      <c r="X282" s="22"/>
      <c r="Y282" s="22"/>
    </row>
    <row r="283" spans="24:25" x14ac:dyDescent="0.3">
      <c r="X283" s="22"/>
      <c r="Y283" s="22"/>
    </row>
    <row r="284" spans="24:25" x14ac:dyDescent="0.3">
      <c r="X284" s="22"/>
      <c r="Y284" s="22"/>
    </row>
    <row r="285" spans="24:25" x14ac:dyDescent="0.3">
      <c r="X285" s="22"/>
      <c r="Y285" s="22"/>
    </row>
    <row r="286" spans="24:25" x14ac:dyDescent="0.3">
      <c r="X286" s="22"/>
      <c r="Y286" s="22"/>
    </row>
    <row r="287" spans="24:25" x14ac:dyDescent="0.3">
      <c r="X287" s="22"/>
      <c r="Y287" s="22"/>
    </row>
    <row r="288" spans="24:25" x14ac:dyDescent="0.3">
      <c r="X288" s="22"/>
      <c r="Y288" s="22"/>
    </row>
    <row r="289" spans="24:25" x14ac:dyDescent="0.3">
      <c r="X289" s="22"/>
      <c r="Y289" s="22"/>
    </row>
    <row r="290" spans="24:25" x14ac:dyDescent="0.3">
      <c r="X290" s="22"/>
      <c r="Y290" s="22"/>
    </row>
    <row r="291" spans="24:25" x14ac:dyDescent="0.3">
      <c r="X291" s="22"/>
      <c r="Y291" s="22"/>
    </row>
    <row r="292" spans="24:25" x14ac:dyDescent="0.3">
      <c r="X292" s="22"/>
      <c r="Y292" s="22"/>
    </row>
    <row r="293" spans="24:25" x14ac:dyDescent="0.3">
      <c r="X293" s="22"/>
      <c r="Y293" s="22"/>
    </row>
    <row r="294" spans="24:25" x14ac:dyDescent="0.3">
      <c r="X294" s="22"/>
      <c r="Y294" s="22"/>
    </row>
    <row r="295" spans="24:25" x14ac:dyDescent="0.3">
      <c r="X295" s="22"/>
      <c r="Y295" s="22"/>
    </row>
    <row r="296" spans="24:25" x14ac:dyDescent="0.3">
      <c r="X296" s="22"/>
      <c r="Y296" s="22"/>
    </row>
    <row r="297" spans="24:25" x14ac:dyDescent="0.3">
      <c r="X297" s="22"/>
      <c r="Y297" s="22"/>
    </row>
    <row r="298" spans="24:25" x14ac:dyDescent="0.3">
      <c r="X298" s="22"/>
      <c r="Y298" s="22"/>
    </row>
    <row r="299" spans="24:25" x14ac:dyDescent="0.3">
      <c r="X299" s="22"/>
      <c r="Y299" s="22"/>
    </row>
    <row r="300" spans="24:25" x14ac:dyDescent="0.3">
      <c r="X300" s="22"/>
      <c r="Y300" s="22"/>
    </row>
    <row r="301" spans="24:25" x14ac:dyDescent="0.3">
      <c r="X301" s="22"/>
      <c r="Y301" s="22"/>
    </row>
    <row r="302" spans="24:25" x14ac:dyDescent="0.3">
      <c r="X302" s="22"/>
      <c r="Y302" s="22"/>
    </row>
    <row r="303" spans="24:25" x14ac:dyDescent="0.3">
      <c r="X303" s="22"/>
      <c r="Y303" s="22"/>
    </row>
    <row r="304" spans="24:25" x14ac:dyDescent="0.3">
      <c r="X304" s="22"/>
      <c r="Y304" s="22"/>
    </row>
    <row r="305" spans="24:25" x14ac:dyDescent="0.3">
      <c r="X305" s="22"/>
      <c r="Y305" s="22"/>
    </row>
    <row r="306" spans="24:25" x14ac:dyDescent="0.3">
      <c r="X306" s="22"/>
      <c r="Y306" s="22"/>
    </row>
    <row r="307" spans="24:25" x14ac:dyDescent="0.3">
      <c r="X307" s="22"/>
      <c r="Y307" s="22"/>
    </row>
    <row r="308" spans="24:25" x14ac:dyDescent="0.3">
      <c r="X308" s="22"/>
      <c r="Y308" s="22"/>
    </row>
    <row r="309" spans="24:25" x14ac:dyDescent="0.3">
      <c r="X309" s="22"/>
      <c r="Y309" s="22"/>
    </row>
    <row r="310" spans="24:25" x14ac:dyDescent="0.3">
      <c r="X310" s="22"/>
      <c r="Y310" s="22"/>
    </row>
    <row r="311" spans="24:25" x14ac:dyDescent="0.3">
      <c r="X311" s="22"/>
      <c r="Y311" s="22"/>
    </row>
    <row r="312" spans="24:25" x14ac:dyDescent="0.3">
      <c r="X312" s="22"/>
      <c r="Y312" s="22"/>
    </row>
    <row r="313" spans="24:25" x14ac:dyDescent="0.3">
      <c r="X313" s="22"/>
      <c r="Y313" s="2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ED76-F04B-4474-952A-CA6B2FBE9AC4}">
  <dimension ref="A1:C266"/>
  <sheetViews>
    <sheetView rightToLeft="1" workbookViewId="0">
      <selection activeCell="D10" sqref="D10"/>
    </sheetView>
  </sheetViews>
  <sheetFormatPr defaultRowHeight="14" x14ac:dyDescent="0.3"/>
  <cols>
    <col min="1" max="1" width="15.5" style="40" customWidth="1"/>
    <col min="2" max="2" width="18.4140625" style="40" customWidth="1"/>
    <col min="3" max="3" width="10.6640625" style="40" customWidth="1"/>
  </cols>
  <sheetData>
    <row r="1" spans="1:3" x14ac:dyDescent="0.3">
      <c r="A1" s="44" t="s">
        <v>262</v>
      </c>
      <c r="B1" s="44" t="s">
        <v>263</v>
      </c>
      <c r="C1" s="45" t="s">
        <v>267</v>
      </c>
    </row>
    <row r="2" spans="1:3" x14ac:dyDescent="0.3">
      <c r="A2" s="46" t="s">
        <v>63</v>
      </c>
      <c r="B2" s="46" t="s">
        <v>221</v>
      </c>
      <c r="C2" s="47">
        <v>58.962574721179109</v>
      </c>
    </row>
    <row r="3" spans="1:3" x14ac:dyDescent="0.3">
      <c r="A3" s="46" t="s">
        <v>60</v>
      </c>
      <c r="B3" s="46" t="s">
        <v>221</v>
      </c>
      <c r="C3" s="47">
        <v>58.86899021903843</v>
      </c>
    </row>
    <row r="4" spans="1:3" x14ac:dyDescent="0.3">
      <c r="A4" s="46" t="s">
        <v>64</v>
      </c>
      <c r="B4" s="46" t="s">
        <v>221</v>
      </c>
      <c r="C4" s="47">
        <v>58.784538906121526</v>
      </c>
    </row>
    <row r="5" spans="1:3" x14ac:dyDescent="0.3">
      <c r="A5" s="46" t="s">
        <v>61</v>
      </c>
      <c r="B5" s="46" t="s">
        <v>221</v>
      </c>
      <c r="C5" s="47">
        <v>58.57236715624741</v>
      </c>
    </row>
    <row r="6" spans="1:3" x14ac:dyDescent="0.3">
      <c r="A6" s="46" t="s">
        <v>4</v>
      </c>
      <c r="B6" s="46" t="s">
        <v>98</v>
      </c>
      <c r="C6" s="47">
        <v>15.308406539524769</v>
      </c>
    </row>
    <row r="7" spans="1:3" x14ac:dyDescent="0.3">
      <c r="A7" s="46" t="s">
        <v>26</v>
      </c>
      <c r="B7" s="46" t="s">
        <v>134</v>
      </c>
      <c r="C7" s="47">
        <v>14.827894990825875</v>
      </c>
    </row>
    <row r="8" spans="1:3" x14ac:dyDescent="0.3">
      <c r="A8" s="46" t="s">
        <v>98</v>
      </c>
      <c r="B8" s="46" t="s">
        <v>109</v>
      </c>
      <c r="C8" s="47">
        <v>13.712959237161146</v>
      </c>
    </row>
    <row r="9" spans="1:3" x14ac:dyDescent="0.3">
      <c r="A9" s="46" t="s">
        <v>27</v>
      </c>
      <c r="B9" s="46" t="s">
        <v>134</v>
      </c>
      <c r="C9" s="47">
        <v>12.069913666242442</v>
      </c>
    </row>
    <row r="10" spans="1:3" x14ac:dyDescent="0.3">
      <c r="A10" s="46" t="s">
        <v>181</v>
      </c>
      <c r="B10" s="46" t="s">
        <v>183</v>
      </c>
      <c r="C10" s="47">
        <v>11.71792984592272</v>
      </c>
    </row>
    <row r="11" spans="1:3" x14ac:dyDescent="0.3">
      <c r="A11" s="46" t="s">
        <v>45</v>
      </c>
      <c r="B11" s="46" t="s">
        <v>83</v>
      </c>
      <c r="C11" s="47">
        <v>10.927730641767855</v>
      </c>
    </row>
    <row r="12" spans="1:3" x14ac:dyDescent="0.3">
      <c r="A12" s="46" t="s">
        <v>54</v>
      </c>
      <c r="B12" s="46" t="s">
        <v>115</v>
      </c>
      <c r="C12" s="47">
        <v>10.358471651210657</v>
      </c>
    </row>
    <row r="13" spans="1:3" x14ac:dyDescent="0.3">
      <c r="A13" s="46" t="s">
        <v>3</v>
      </c>
      <c r="B13" s="46" t="s">
        <v>166</v>
      </c>
      <c r="C13" s="47">
        <v>9.9523113900249776</v>
      </c>
    </row>
    <row r="14" spans="1:3" x14ac:dyDescent="0.3">
      <c r="A14" s="46" t="s">
        <v>123</v>
      </c>
      <c r="B14" s="46" t="s">
        <v>237</v>
      </c>
      <c r="C14" s="47">
        <v>9.859405093690075</v>
      </c>
    </row>
    <row r="15" spans="1:3" x14ac:dyDescent="0.3">
      <c r="A15" s="46" t="s">
        <v>34</v>
      </c>
      <c r="B15" s="46" t="s">
        <v>183</v>
      </c>
      <c r="C15" s="47">
        <v>9.7838096346197982</v>
      </c>
    </row>
    <row r="16" spans="1:3" x14ac:dyDescent="0.3">
      <c r="A16" s="46" t="s">
        <v>97</v>
      </c>
      <c r="B16" s="46" t="s">
        <v>210</v>
      </c>
      <c r="C16" s="47">
        <v>9.7181721417338913</v>
      </c>
    </row>
    <row r="17" spans="1:3" x14ac:dyDescent="0.3">
      <c r="A17" s="46" t="s">
        <v>47</v>
      </c>
      <c r="B17" s="46" t="s">
        <v>83</v>
      </c>
      <c r="C17" s="47">
        <v>9.5952964788263237</v>
      </c>
    </row>
    <row r="18" spans="1:3" x14ac:dyDescent="0.3">
      <c r="A18" s="46" t="s">
        <v>21</v>
      </c>
      <c r="B18" s="46" t="s">
        <v>145</v>
      </c>
      <c r="C18" s="47">
        <v>9.3515188745792308</v>
      </c>
    </row>
    <row r="19" spans="1:3" x14ac:dyDescent="0.3">
      <c r="A19" s="46" t="s">
        <v>121</v>
      </c>
      <c r="B19" s="46" t="s">
        <v>178</v>
      </c>
      <c r="C19" s="47">
        <v>9.2705507431239909</v>
      </c>
    </row>
    <row r="20" spans="1:3" x14ac:dyDescent="0.3">
      <c r="A20" s="46" t="s">
        <v>45</v>
      </c>
      <c r="B20" s="46" t="s">
        <v>113</v>
      </c>
      <c r="C20" s="47">
        <v>9.0589489913214969</v>
      </c>
    </row>
    <row r="21" spans="1:3" x14ac:dyDescent="0.3">
      <c r="A21" s="39" t="s">
        <v>115</v>
      </c>
      <c r="B21" s="39" t="s">
        <v>150</v>
      </c>
      <c r="C21" s="40">
        <v>8.9352595839906535</v>
      </c>
    </row>
    <row r="22" spans="1:3" x14ac:dyDescent="0.3">
      <c r="A22" s="39" t="s">
        <v>98</v>
      </c>
      <c r="B22" s="39" t="s">
        <v>180</v>
      </c>
      <c r="C22" s="40">
        <v>8.923105261592907</v>
      </c>
    </row>
    <row r="23" spans="1:3" x14ac:dyDescent="0.3">
      <c r="A23" s="39" t="s">
        <v>3</v>
      </c>
      <c r="B23" s="39" t="s">
        <v>17</v>
      </c>
      <c r="C23" s="40">
        <v>8.842863185964589</v>
      </c>
    </row>
    <row r="24" spans="1:3" x14ac:dyDescent="0.3">
      <c r="A24" s="39" t="s">
        <v>30</v>
      </c>
      <c r="B24" s="39" t="s">
        <v>223</v>
      </c>
      <c r="C24" s="40">
        <v>8.4697614725021886</v>
      </c>
    </row>
    <row r="25" spans="1:3" x14ac:dyDescent="0.3">
      <c r="A25" s="39" t="s">
        <v>183</v>
      </c>
      <c r="B25" s="39" t="s">
        <v>200</v>
      </c>
      <c r="C25" s="40">
        <v>8.4490191793010698</v>
      </c>
    </row>
    <row r="26" spans="1:3" x14ac:dyDescent="0.3">
      <c r="A26" s="39" t="s">
        <v>3</v>
      </c>
      <c r="B26" s="39" t="s">
        <v>59</v>
      </c>
      <c r="C26" s="40">
        <v>8.4321226097543942</v>
      </c>
    </row>
    <row r="27" spans="1:3" x14ac:dyDescent="0.3">
      <c r="A27" s="39" t="s">
        <v>83</v>
      </c>
      <c r="B27" s="39" t="s">
        <v>129</v>
      </c>
      <c r="C27" s="40">
        <v>8.3757421949184092</v>
      </c>
    </row>
    <row r="28" spans="1:3" x14ac:dyDescent="0.3">
      <c r="A28" s="39" t="s">
        <v>105</v>
      </c>
      <c r="B28" s="39" t="s">
        <v>140</v>
      </c>
      <c r="C28" s="40">
        <v>8.3523613935490886</v>
      </c>
    </row>
    <row r="29" spans="1:3" x14ac:dyDescent="0.3">
      <c r="A29" s="39" t="s">
        <v>45</v>
      </c>
      <c r="B29" s="39" t="s">
        <v>192</v>
      </c>
      <c r="C29" s="40">
        <v>8.2782324665581335</v>
      </c>
    </row>
    <row r="30" spans="1:3" x14ac:dyDescent="0.3">
      <c r="A30" s="39" t="s">
        <v>74</v>
      </c>
      <c r="B30" s="39" t="s">
        <v>145</v>
      </c>
      <c r="C30" s="40">
        <v>8.2567961424422229</v>
      </c>
    </row>
    <row r="31" spans="1:3" x14ac:dyDescent="0.3">
      <c r="A31" s="39" t="s">
        <v>100</v>
      </c>
      <c r="B31" s="39" t="s">
        <v>186</v>
      </c>
      <c r="C31" s="40">
        <v>8.2462993895473637</v>
      </c>
    </row>
    <row r="32" spans="1:3" x14ac:dyDescent="0.3">
      <c r="A32" s="39" t="s">
        <v>31</v>
      </c>
      <c r="B32" s="39" t="s">
        <v>166</v>
      </c>
      <c r="C32" s="40">
        <v>8.1565111320846455</v>
      </c>
    </row>
    <row r="33" spans="1:3" x14ac:dyDescent="0.3">
      <c r="A33" s="39" t="s">
        <v>30</v>
      </c>
      <c r="B33" s="39" t="s">
        <v>210</v>
      </c>
      <c r="C33" s="40">
        <v>7.6563658059101591</v>
      </c>
    </row>
    <row r="34" spans="1:3" x14ac:dyDescent="0.3">
      <c r="A34" s="39" t="s">
        <v>51</v>
      </c>
      <c r="B34" s="39" t="s">
        <v>241</v>
      </c>
      <c r="C34" s="40">
        <v>7.6329594079936172</v>
      </c>
    </row>
    <row r="35" spans="1:3" x14ac:dyDescent="0.3">
      <c r="A35" s="39" t="s">
        <v>80</v>
      </c>
      <c r="B35" s="39" t="s">
        <v>183</v>
      </c>
      <c r="C35" s="40">
        <v>7.5081748270282613</v>
      </c>
    </row>
    <row r="36" spans="1:3" x14ac:dyDescent="0.3">
      <c r="A36" s="39" t="s">
        <v>114</v>
      </c>
      <c r="B36" s="39" t="s">
        <v>151</v>
      </c>
      <c r="C36" s="40">
        <v>7.4587216090959352</v>
      </c>
    </row>
    <row r="37" spans="1:3" x14ac:dyDescent="0.3">
      <c r="A37" s="39" t="s">
        <v>43</v>
      </c>
      <c r="B37" s="39" t="s">
        <v>126</v>
      </c>
      <c r="C37" s="40">
        <v>7.4427673628861157</v>
      </c>
    </row>
    <row r="38" spans="1:3" x14ac:dyDescent="0.3">
      <c r="A38" s="39" t="s">
        <v>43</v>
      </c>
      <c r="B38" s="39" t="s">
        <v>136</v>
      </c>
      <c r="C38" s="40">
        <v>7.2997927416158497</v>
      </c>
    </row>
    <row r="39" spans="1:3" x14ac:dyDescent="0.3">
      <c r="A39" s="39" t="s">
        <v>123</v>
      </c>
      <c r="B39" s="39" t="s">
        <v>144</v>
      </c>
      <c r="C39" s="40">
        <v>7.2235954092681496</v>
      </c>
    </row>
    <row r="40" spans="1:3" x14ac:dyDescent="0.3">
      <c r="A40" s="39" t="s">
        <v>183</v>
      </c>
      <c r="B40" s="39" t="s">
        <v>229</v>
      </c>
      <c r="C40" s="40">
        <v>7.1358167192571447</v>
      </c>
    </row>
    <row r="41" spans="1:3" x14ac:dyDescent="0.3">
      <c r="A41" s="39" t="s">
        <v>3</v>
      </c>
      <c r="B41" s="39" t="s">
        <v>108</v>
      </c>
      <c r="C41" s="40">
        <v>7.1305544448497713</v>
      </c>
    </row>
    <row r="42" spans="1:3" x14ac:dyDescent="0.3">
      <c r="A42" s="39" t="s">
        <v>103</v>
      </c>
      <c r="B42" s="39" t="s">
        <v>105</v>
      </c>
      <c r="C42" s="40">
        <v>7.1285064666990223</v>
      </c>
    </row>
    <row r="43" spans="1:3" x14ac:dyDescent="0.3">
      <c r="A43" s="39" t="s">
        <v>65</v>
      </c>
      <c r="B43" s="39" t="s">
        <v>254</v>
      </c>
      <c r="C43" s="40">
        <v>7.1182151025109803</v>
      </c>
    </row>
    <row r="44" spans="1:3" x14ac:dyDescent="0.3">
      <c r="A44" s="39" t="s">
        <v>47</v>
      </c>
      <c r="B44" s="39" t="s">
        <v>192</v>
      </c>
      <c r="C44" s="40">
        <v>6.945798303616602</v>
      </c>
    </row>
    <row r="45" spans="1:3" x14ac:dyDescent="0.3">
      <c r="A45" s="39" t="s">
        <v>51</v>
      </c>
      <c r="B45" s="39" t="s">
        <v>54</v>
      </c>
      <c r="C45" s="40">
        <v>6.9453565668706219</v>
      </c>
    </row>
    <row r="46" spans="1:3" x14ac:dyDescent="0.3">
      <c r="A46" s="39" t="s">
        <v>120</v>
      </c>
      <c r="B46" s="39" t="s">
        <v>157</v>
      </c>
      <c r="C46" s="40">
        <v>6.8755260688284565</v>
      </c>
    </row>
    <row r="47" spans="1:3" x14ac:dyDescent="0.3">
      <c r="A47" s="39" t="s">
        <v>65</v>
      </c>
      <c r="B47" s="39" t="s">
        <v>206</v>
      </c>
      <c r="C47" s="40">
        <v>6.7303245913336944</v>
      </c>
    </row>
    <row r="48" spans="1:3" x14ac:dyDescent="0.3">
      <c r="A48" s="39" t="s">
        <v>97</v>
      </c>
      <c r="B48" s="39" t="s">
        <v>104</v>
      </c>
      <c r="C48" s="40">
        <v>6.7293072253777808</v>
      </c>
    </row>
    <row r="49" spans="1:3" x14ac:dyDescent="0.3">
      <c r="A49" s="39" t="s">
        <v>31</v>
      </c>
      <c r="B49" s="39" t="s">
        <v>59</v>
      </c>
      <c r="C49" s="40">
        <v>6.6363223518140622</v>
      </c>
    </row>
    <row r="50" spans="1:3" x14ac:dyDescent="0.3">
      <c r="A50" s="39" t="s">
        <v>95</v>
      </c>
      <c r="B50" s="39" t="s">
        <v>190</v>
      </c>
      <c r="C50" s="40">
        <v>6.554910770625952</v>
      </c>
    </row>
    <row r="51" spans="1:3" x14ac:dyDescent="0.3">
      <c r="A51" s="39" t="s">
        <v>56</v>
      </c>
      <c r="B51" s="39" t="s">
        <v>166</v>
      </c>
      <c r="C51" s="40">
        <v>6.4975178137233982</v>
      </c>
    </row>
    <row r="52" spans="1:3" x14ac:dyDescent="0.3">
      <c r="A52" s="39" t="s">
        <v>79</v>
      </c>
      <c r="B52" s="39" t="s">
        <v>140</v>
      </c>
      <c r="C52" s="40">
        <v>6.3154872029796962</v>
      </c>
    </row>
    <row r="53" spans="1:3" x14ac:dyDescent="0.3">
      <c r="A53" s="39" t="s">
        <v>47</v>
      </c>
      <c r="B53" s="39" t="s">
        <v>170</v>
      </c>
      <c r="C53" s="40">
        <v>6.2747306627715389</v>
      </c>
    </row>
    <row r="54" spans="1:3" x14ac:dyDescent="0.3">
      <c r="A54" s="39" t="s">
        <v>188</v>
      </c>
      <c r="B54" s="39" t="s">
        <v>209</v>
      </c>
      <c r="C54" s="40">
        <v>6.235087382704851</v>
      </c>
    </row>
    <row r="55" spans="1:3" x14ac:dyDescent="0.3">
      <c r="A55" s="39" t="s">
        <v>151</v>
      </c>
      <c r="B55" s="39" t="s">
        <v>241</v>
      </c>
      <c r="C55" s="40">
        <v>6.1279466412789283</v>
      </c>
    </row>
    <row r="56" spans="1:3" x14ac:dyDescent="0.3">
      <c r="A56" s="39" t="s">
        <v>57</v>
      </c>
      <c r="B56" s="39" t="s">
        <v>122</v>
      </c>
      <c r="C56" s="40">
        <v>6.1165300875316184</v>
      </c>
    </row>
    <row r="57" spans="1:3" x14ac:dyDescent="0.3">
      <c r="A57" s="39" t="s">
        <v>81</v>
      </c>
      <c r="B57" s="39" t="s">
        <v>138</v>
      </c>
      <c r="C57" s="40">
        <v>6.0579221210904244</v>
      </c>
    </row>
    <row r="58" spans="1:3" x14ac:dyDescent="0.3">
      <c r="A58" s="39" t="s">
        <v>141</v>
      </c>
      <c r="B58" s="39" t="s">
        <v>146</v>
      </c>
      <c r="C58" s="40">
        <v>6.0281949659296359</v>
      </c>
    </row>
    <row r="59" spans="1:3" x14ac:dyDescent="0.3">
      <c r="A59" s="39" t="s">
        <v>24</v>
      </c>
      <c r="B59" s="39" t="s">
        <v>28</v>
      </c>
      <c r="C59" s="40">
        <v>6.0107086438282984</v>
      </c>
    </row>
    <row r="60" spans="1:3" x14ac:dyDescent="0.3">
      <c r="A60" s="39" t="s">
        <v>179</v>
      </c>
      <c r="B60" s="39" t="s">
        <v>190</v>
      </c>
      <c r="C60" s="40">
        <v>6.0036061839040684</v>
      </c>
    </row>
    <row r="61" spans="1:3" x14ac:dyDescent="0.3">
      <c r="A61" s="39" t="s">
        <v>80</v>
      </c>
      <c r="B61" s="39" t="s">
        <v>227</v>
      </c>
      <c r="C61" s="40">
        <v>5.9619598391853721</v>
      </c>
    </row>
    <row r="62" spans="1:3" x14ac:dyDescent="0.3">
      <c r="A62" s="39" t="s">
        <v>10</v>
      </c>
      <c r="B62" s="39" t="s">
        <v>123</v>
      </c>
      <c r="C62" s="40">
        <v>5.8079006934361495</v>
      </c>
    </row>
    <row r="63" spans="1:3" x14ac:dyDescent="0.3">
      <c r="A63" s="39" t="s">
        <v>115</v>
      </c>
      <c r="B63" s="39" t="s">
        <v>169</v>
      </c>
      <c r="C63" s="40">
        <v>5.7262880615015277</v>
      </c>
    </row>
    <row r="64" spans="1:3" x14ac:dyDescent="0.3">
      <c r="A64" s="39" t="s">
        <v>129</v>
      </c>
      <c r="B64" s="39" t="s">
        <v>192</v>
      </c>
      <c r="C64" s="40">
        <v>5.7262440197086875</v>
      </c>
    </row>
    <row r="65" spans="1:3" x14ac:dyDescent="0.3">
      <c r="A65" s="39" t="s">
        <v>67</v>
      </c>
      <c r="B65" s="39" t="s">
        <v>138</v>
      </c>
      <c r="C65" s="40">
        <v>5.7196172629528839</v>
      </c>
    </row>
    <row r="66" spans="1:3" x14ac:dyDescent="0.3">
      <c r="A66" s="39" t="s">
        <v>39</v>
      </c>
      <c r="B66" s="39" t="s">
        <v>170</v>
      </c>
      <c r="C66" s="40">
        <v>5.5514637373076567</v>
      </c>
    </row>
    <row r="67" spans="1:3" x14ac:dyDescent="0.3">
      <c r="A67" s="39" t="s">
        <v>136</v>
      </c>
      <c r="B67" s="39" t="s">
        <v>164</v>
      </c>
      <c r="C67" s="40">
        <v>5.5235882770506137</v>
      </c>
    </row>
    <row r="68" spans="1:3" x14ac:dyDescent="0.3">
      <c r="A68" s="39" t="s">
        <v>81</v>
      </c>
      <c r="B68" s="39" t="s">
        <v>106</v>
      </c>
      <c r="C68" s="40">
        <v>5.4887942609942719</v>
      </c>
    </row>
    <row r="69" spans="1:3" x14ac:dyDescent="0.3">
      <c r="A69" s="39" t="s">
        <v>151</v>
      </c>
      <c r="B69" s="39" t="s">
        <v>199</v>
      </c>
      <c r="C69" s="40">
        <v>5.4848824457031569</v>
      </c>
    </row>
    <row r="70" spans="1:3" x14ac:dyDescent="0.3">
      <c r="A70" s="39" t="s">
        <v>3</v>
      </c>
      <c r="B70" s="39" t="s">
        <v>250</v>
      </c>
      <c r="C70" s="40">
        <v>5.4840569855881398</v>
      </c>
    </row>
    <row r="71" spans="1:3" x14ac:dyDescent="0.3">
      <c r="A71" s="39" t="s">
        <v>46</v>
      </c>
      <c r="B71" s="39" t="s">
        <v>68</v>
      </c>
      <c r="C71" s="40">
        <v>5.4750005785471529</v>
      </c>
    </row>
    <row r="72" spans="1:3" x14ac:dyDescent="0.3">
      <c r="A72" s="39" t="s">
        <v>116</v>
      </c>
      <c r="B72" s="39" t="s">
        <v>187</v>
      </c>
      <c r="C72" s="40">
        <v>5.4153629823631917</v>
      </c>
    </row>
    <row r="73" spans="1:3" x14ac:dyDescent="0.3">
      <c r="A73" s="39" t="s">
        <v>17</v>
      </c>
      <c r="B73" s="39" t="s">
        <v>56</v>
      </c>
      <c r="C73" s="40">
        <v>5.3880696096630096</v>
      </c>
    </row>
    <row r="74" spans="1:3" x14ac:dyDescent="0.3">
      <c r="A74" s="39" t="s">
        <v>31</v>
      </c>
      <c r="B74" s="39" t="s">
        <v>108</v>
      </c>
      <c r="C74" s="40">
        <v>5.3347541869094393</v>
      </c>
    </row>
    <row r="75" spans="1:3" x14ac:dyDescent="0.3">
      <c r="A75" s="39" t="s">
        <v>12</v>
      </c>
      <c r="B75" s="39" t="s">
        <v>245</v>
      </c>
      <c r="C75" s="40">
        <v>5.3005999144379423</v>
      </c>
    </row>
    <row r="76" spans="1:3" x14ac:dyDescent="0.3">
      <c r="A76" s="39" t="s">
        <v>78</v>
      </c>
      <c r="B76" s="39" t="s">
        <v>116</v>
      </c>
      <c r="C76" s="40">
        <v>5.1597476972911238</v>
      </c>
    </row>
    <row r="77" spans="1:3" x14ac:dyDescent="0.3">
      <c r="A77" s="39" t="s">
        <v>37</v>
      </c>
      <c r="B77" s="39" t="s">
        <v>114</v>
      </c>
      <c r="C77" s="40">
        <v>5.1163211130688744</v>
      </c>
    </row>
    <row r="78" spans="1:3" x14ac:dyDescent="0.3">
      <c r="A78" s="39" t="s">
        <v>122</v>
      </c>
      <c r="B78" s="39" t="s">
        <v>191</v>
      </c>
      <c r="C78" s="40">
        <v>5.1102039709692555</v>
      </c>
    </row>
    <row r="79" spans="1:3" x14ac:dyDescent="0.3">
      <c r="A79" s="39" t="s">
        <v>79</v>
      </c>
      <c r="B79" s="39" t="s">
        <v>103</v>
      </c>
      <c r="C79" s="40">
        <v>5.09163227612963</v>
      </c>
    </row>
    <row r="80" spans="1:3" x14ac:dyDescent="0.3">
      <c r="A80" s="39" t="s">
        <v>129</v>
      </c>
      <c r="B80" s="39" t="s">
        <v>170</v>
      </c>
      <c r="C80" s="40">
        <v>5.0551763788636244</v>
      </c>
    </row>
    <row r="81" spans="1:3" x14ac:dyDescent="0.3">
      <c r="A81" s="39" t="s">
        <v>164</v>
      </c>
      <c r="B81" s="39" t="s">
        <v>179</v>
      </c>
      <c r="C81" s="40">
        <v>5.0349579139985714</v>
      </c>
    </row>
    <row r="82" spans="1:3" x14ac:dyDescent="0.3">
      <c r="A82" s="39" t="s">
        <v>113</v>
      </c>
      <c r="B82" s="39" t="s">
        <v>171</v>
      </c>
      <c r="C82" s="40">
        <v>5.0336838292756845</v>
      </c>
    </row>
    <row r="83" spans="1:3" x14ac:dyDescent="0.3">
      <c r="A83" s="39" t="s">
        <v>3</v>
      </c>
      <c r="B83" s="39" t="s">
        <v>72</v>
      </c>
      <c r="C83" s="40">
        <v>5.0211780718162657</v>
      </c>
    </row>
    <row r="84" spans="1:3" x14ac:dyDescent="0.3">
      <c r="A84" s="39" t="s">
        <v>56</v>
      </c>
      <c r="B84" s="39" t="s">
        <v>59</v>
      </c>
      <c r="C84" s="40">
        <v>4.9773290334528149</v>
      </c>
    </row>
    <row r="85" spans="1:3" x14ac:dyDescent="0.3">
      <c r="A85" s="39" t="s">
        <v>114</v>
      </c>
      <c r="B85" s="39" t="s">
        <v>164</v>
      </c>
      <c r="C85" s="40">
        <v>4.8942580107507041</v>
      </c>
    </row>
    <row r="86" spans="1:3" x14ac:dyDescent="0.3">
      <c r="A86" s="39" t="s">
        <v>106</v>
      </c>
      <c r="B86" s="39" t="s">
        <v>215</v>
      </c>
      <c r="C86" s="40">
        <v>4.8732204542630591</v>
      </c>
    </row>
    <row r="87" spans="1:3" x14ac:dyDescent="0.3">
      <c r="A87" s="39" t="s">
        <v>144</v>
      </c>
      <c r="B87" s="39" t="s">
        <v>175</v>
      </c>
      <c r="C87" s="40">
        <v>4.846921442100836</v>
      </c>
    </row>
    <row r="88" spans="1:3" x14ac:dyDescent="0.3">
      <c r="A88" s="39" t="s">
        <v>10</v>
      </c>
      <c r="B88" s="39" t="s">
        <v>111</v>
      </c>
      <c r="C88" s="40">
        <v>4.7738450326577393</v>
      </c>
    </row>
    <row r="89" spans="1:3" x14ac:dyDescent="0.3">
      <c r="A89" s="39" t="s">
        <v>100</v>
      </c>
      <c r="B89" s="39" t="s">
        <v>194</v>
      </c>
      <c r="C89" s="40">
        <v>4.7650753376642889</v>
      </c>
    </row>
    <row r="90" spans="1:3" x14ac:dyDescent="0.3">
      <c r="A90" s="39" t="s">
        <v>30</v>
      </c>
      <c r="B90" s="39" t="s">
        <v>209</v>
      </c>
      <c r="C90" s="40">
        <v>4.7167211631893373</v>
      </c>
    </row>
    <row r="91" spans="1:3" x14ac:dyDescent="0.3">
      <c r="A91" s="39" t="s">
        <v>15</v>
      </c>
      <c r="B91" s="39" t="s">
        <v>17</v>
      </c>
      <c r="C91" s="40">
        <v>4.7078590957868123</v>
      </c>
    </row>
    <row r="92" spans="1:3" x14ac:dyDescent="0.3">
      <c r="A92" s="39" t="s">
        <v>75</v>
      </c>
      <c r="B92" s="39" t="s">
        <v>253</v>
      </c>
      <c r="C92" s="40">
        <v>4.7030826858090684</v>
      </c>
    </row>
    <row r="93" spans="1:3" x14ac:dyDescent="0.3">
      <c r="A93" s="39" t="s">
        <v>18</v>
      </c>
      <c r="B93" s="39" t="s">
        <v>82</v>
      </c>
      <c r="C93" s="40">
        <v>4.6546712735339426</v>
      </c>
    </row>
    <row r="94" spans="1:3" x14ac:dyDescent="0.3">
      <c r="A94" s="39" t="s">
        <v>101</v>
      </c>
      <c r="B94" s="39" t="s">
        <v>114</v>
      </c>
      <c r="C94" s="40">
        <v>4.5912646601773694</v>
      </c>
    </row>
    <row r="95" spans="1:3" x14ac:dyDescent="0.3">
      <c r="A95" s="39" t="s">
        <v>43</v>
      </c>
      <c r="B95" s="39" t="s">
        <v>139</v>
      </c>
      <c r="C95" s="40">
        <v>4.5871880984592508</v>
      </c>
    </row>
    <row r="96" spans="1:3" x14ac:dyDescent="0.3">
      <c r="A96" s="39" t="s">
        <v>181</v>
      </c>
      <c r="B96" s="39" t="s">
        <v>229</v>
      </c>
      <c r="C96" s="40">
        <v>4.5821131266655755</v>
      </c>
    </row>
    <row r="97" spans="1:3" x14ac:dyDescent="0.3">
      <c r="A97" s="39" t="s">
        <v>168</v>
      </c>
      <c r="B97" s="39" t="s">
        <v>201</v>
      </c>
      <c r="C97" s="40">
        <v>4.5710361937732547</v>
      </c>
    </row>
    <row r="98" spans="1:3" x14ac:dyDescent="0.3">
      <c r="A98" s="39" t="s">
        <v>81</v>
      </c>
      <c r="B98" s="39" t="s">
        <v>86</v>
      </c>
      <c r="C98" s="40">
        <v>4.5630942281633224</v>
      </c>
    </row>
    <row r="99" spans="1:3" x14ac:dyDescent="0.3">
      <c r="A99" s="39" t="s">
        <v>36</v>
      </c>
      <c r="B99" s="39" t="s">
        <v>81</v>
      </c>
      <c r="C99" s="40">
        <v>4.549897189103234</v>
      </c>
    </row>
    <row r="100" spans="1:3" x14ac:dyDescent="0.3">
      <c r="A100" s="39" t="s">
        <v>154</v>
      </c>
      <c r="B100" s="39" t="s">
        <v>188</v>
      </c>
      <c r="C100" s="40">
        <v>4.4733439763180662</v>
      </c>
    </row>
    <row r="101" spans="1:3" x14ac:dyDescent="0.3">
      <c r="A101" s="39" t="s">
        <v>30</v>
      </c>
      <c r="B101" s="39" t="s">
        <v>214</v>
      </c>
      <c r="C101" s="40">
        <v>4.4276630435077529</v>
      </c>
    </row>
    <row r="102" spans="1:3" x14ac:dyDescent="0.3">
      <c r="A102" s="39" t="s">
        <v>45</v>
      </c>
      <c r="B102" s="39" t="s">
        <v>142</v>
      </c>
      <c r="C102" s="40">
        <v>4.4262351506947297</v>
      </c>
    </row>
    <row r="103" spans="1:3" x14ac:dyDescent="0.3">
      <c r="A103" s="39" t="s">
        <v>29</v>
      </c>
      <c r="B103" s="39" t="s">
        <v>132</v>
      </c>
      <c r="C103" s="40">
        <v>4.3463117707103365</v>
      </c>
    </row>
    <row r="104" spans="1:3" x14ac:dyDescent="0.3">
      <c r="A104" s="39" t="s">
        <v>180</v>
      </c>
      <c r="B104" s="39" t="s">
        <v>237</v>
      </c>
      <c r="C104" s="40">
        <v>4.3177080342372314</v>
      </c>
    </row>
    <row r="105" spans="1:3" x14ac:dyDescent="0.3">
      <c r="A105" s="39" t="s">
        <v>186</v>
      </c>
      <c r="B105" s="39" t="s">
        <v>193</v>
      </c>
      <c r="C105" s="40">
        <v>4.2981512362329504</v>
      </c>
    </row>
    <row r="106" spans="1:3" x14ac:dyDescent="0.3">
      <c r="A106" s="39" t="s">
        <v>45</v>
      </c>
      <c r="B106" s="39" t="s">
        <v>163</v>
      </c>
      <c r="C106" s="40">
        <v>4.2975180386281018</v>
      </c>
    </row>
    <row r="107" spans="1:3" x14ac:dyDescent="0.3">
      <c r="A107" s="39" t="s">
        <v>15</v>
      </c>
      <c r="B107" s="39" t="s">
        <v>59</v>
      </c>
      <c r="C107" s="40">
        <v>4.2971185195766175</v>
      </c>
    </row>
    <row r="108" spans="1:3" x14ac:dyDescent="0.3">
      <c r="A108" s="39" t="s">
        <v>171</v>
      </c>
      <c r="B108" s="39" t="s">
        <v>192</v>
      </c>
      <c r="C108" s="40">
        <v>4.2529673045123211</v>
      </c>
    </row>
    <row r="109" spans="1:3" x14ac:dyDescent="0.3">
      <c r="A109" s="39" t="s">
        <v>57</v>
      </c>
      <c r="B109" s="39" t="s">
        <v>239</v>
      </c>
      <c r="C109" s="40">
        <v>4.2419481279910478</v>
      </c>
    </row>
    <row r="110" spans="1:3" x14ac:dyDescent="0.3">
      <c r="A110" s="39" t="s">
        <v>36</v>
      </c>
      <c r="B110" s="39" t="s">
        <v>67</v>
      </c>
      <c r="C110" s="40">
        <v>4.2115923309656935</v>
      </c>
    </row>
    <row r="111" spans="1:3" x14ac:dyDescent="0.3">
      <c r="A111" s="39" t="s">
        <v>80</v>
      </c>
      <c r="B111" s="39" t="s">
        <v>181</v>
      </c>
      <c r="C111" s="40">
        <v>4.2097550188944588</v>
      </c>
    </row>
    <row r="112" spans="1:3" x14ac:dyDescent="0.3">
      <c r="A112" s="39" t="s">
        <v>26</v>
      </c>
      <c r="B112" s="39" t="s">
        <v>58</v>
      </c>
      <c r="C112" s="40">
        <v>4.0596387293416356</v>
      </c>
    </row>
    <row r="113" spans="1:3" x14ac:dyDescent="0.3">
      <c r="A113" s="39" t="s">
        <v>10</v>
      </c>
      <c r="B113" s="39" t="s">
        <v>237</v>
      </c>
      <c r="C113" s="40">
        <v>4.0515044002539256</v>
      </c>
    </row>
    <row r="114" spans="1:3" x14ac:dyDescent="0.3">
      <c r="A114" s="39" t="s">
        <v>2</v>
      </c>
      <c r="B114" s="39" t="s">
        <v>240</v>
      </c>
      <c r="C114" s="40">
        <v>4.0412118552814889</v>
      </c>
    </row>
    <row r="115" spans="1:3" x14ac:dyDescent="0.3">
      <c r="A115" s="39" t="s">
        <v>45</v>
      </c>
      <c r="B115" s="39" t="s">
        <v>171</v>
      </c>
      <c r="C115" s="40">
        <v>4.0252651620458124</v>
      </c>
    </row>
    <row r="116" spans="1:3" x14ac:dyDescent="0.3">
      <c r="A116" s="39" t="s">
        <v>163</v>
      </c>
      <c r="B116" s="39" t="s">
        <v>192</v>
      </c>
      <c r="C116" s="40">
        <v>3.9807144279300317</v>
      </c>
    </row>
    <row r="117" spans="1:3" x14ac:dyDescent="0.3">
      <c r="A117" s="39" t="s">
        <v>92</v>
      </c>
      <c r="B117" s="39" t="s">
        <v>137</v>
      </c>
      <c r="C117" s="40">
        <v>3.9569257618093907</v>
      </c>
    </row>
    <row r="118" spans="1:3" x14ac:dyDescent="0.3">
      <c r="A118" s="39" t="s">
        <v>126</v>
      </c>
      <c r="B118" s="39" t="s">
        <v>159</v>
      </c>
      <c r="C118" s="40">
        <v>3.9518342377071498</v>
      </c>
    </row>
    <row r="119" spans="1:3" x14ac:dyDescent="0.3">
      <c r="A119" s="39" t="s">
        <v>72</v>
      </c>
      <c r="B119" s="39" t="s">
        <v>77</v>
      </c>
      <c r="C119" s="40">
        <v>3.9431259376142904</v>
      </c>
    </row>
    <row r="120" spans="1:3" x14ac:dyDescent="0.3">
      <c r="A120" s="39" t="s">
        <v>121</v>
      </c>
      <c r="B120" s="39" t="s">
        <v>179</v>
      </c>
      <c r="C120" s="40">
        <v>3.8587419369802589</v>
      </c>
    </row>
    <row r="121" spans="1:3" x14ac:dyDescent="0.3">
      <c r="A121" s="39" t="s">
        <v>142</v>
      </c>
      <c r="B121" s="39" t="s">
        <v>192</v>
      </c>
      <c r="C121" s="40">
        <v>3.8519973158634038</v>
      </c>
    </row>
    <row r="122" spans="1:3" x14ac:dyDescent="0.3">
      <c r="A122" s="39" t="s">
        <v>17</v>
      </c>
      <c r="B122" s="39" t="s">
        <v>72</v>
      </c>
      <c r="C122" s="40">
        <v>3.8216851141483232</v>
      </c>
    </row>
    <row r="123" spans="1:3" x14ac:dyDescent="0.3">
      <c r="A123" s="39" t="s">
        <v>104</v>
      </c>
      <c r="B123" s="39" t="s">
        <v>223</v>
      </c>
      <c r="C123" s="40">
        <v>3.80226058294814</v>
      </c>
    </row>
    <row r="124" spans="1:3" x14ac:dyDescent="0.3">
      <c r="A124" s="39" t="s">
        <v>37</v>
      </c>
      <c r="B124" s="39" t="s">
        <v>241</v>
      </c>
      <c r="C124" s="40">
        <v>3.7855461452518675</v>
      </c>
    </row>
    <row r="125" spans="1:3" x14ac:dyDescent="0.3">
      <c r="A125" s="39" t="s">
        <v>209</v>
      </c>
      <c r="B125" s="39" t="s">
        <v>223</v>
      </c>
      <c r="C125" s="40">
        <v>3.7530403093128513</v>
      </c>
    </row>
    <row r="126" spans="1:3" x14ac:dyDescent="0.3">
      <c r="A126" s="39" t="s">
        <v>56</v>
      </c>
      <c r="B126" s="39" t="s">
        <v>108</v>
      </c>
      <c r="C126" s="40">
        <v>3.675760868548192</v>
      </c>
    </row>
    <row r="127" spans="1:3" x14ac:dyDescent="0.3">
      <c r="A127" s="39" t="s">
        <v>137</v>
      </c>
      <c r="B127" s="39" t="s">
        <v>194</v>
      </c>
      <c r="C127" s="40">
        <v>3.6241785467431598</v>
      </c>
    </row>
    <row r="128" spans="1:3" x14ac:dyDescent="0.3">
      <c r="A128" s="39" t="s">
        <v>43</v>
      </c>
      <c r="B128" s="39" t="s">
        <v>159</v>
      </c>
      <c r="C128" s="40">
        <v>3.4909331251789659</v>
      </c>
    </row>
    <row r="129" spans="1:3" x14ac:dyDescent="0.3">
      <c r="A129" s="39" t="s">
        <v>186</v>
      </c>
      <c r="B129" s="39" t="s">
        <v>194</v>
      </c>
      <c r="C129" s="40">
        <v>3.4812240518830748</v>
      </c>
    </row>
    <row r="130" spans="1:3" x14ac:dyDescent="0.3">
      <c r="A130" s="39" t="s">
        <v>71</v>
      </c>
      <c r="B130" s="39" t="s">
        <v>89</v>
      </c>
      <c r="C130" s="40">
        <v>3.4428394994859914</v>
      </c>
    </row>
    <row r="131" spans="1:3" x14ac:dyDescent="0.3">
      <c r="A131" s="39" t="s">
        <v>95</v>
      </c>
      <c r="B131" s="39" t="s">
        <v>165</v>
      </c>
      <c r="C131" s="40">
        <v>3.4352314712489083</v>
      </c>
    </row>
    <row r="132" spans="1:3" x14ac:dyDescent="0.3">
      <c r="A132" s="39" t="s">
        <v>70</v>
      </c>
      <c r="B132" s="39" t="s">
        <v>188</v>
      </c>
      <c r="C132" s="40">
        <v>3.4165835034390462</v>
      </c>
    </row>
    <row r="133" spans="1:3" x14ac:dyDescent="0.3">
      <c r="A133" s="39" t="s">
        <v>59</v>
      </c>
      <c r="B133" s="39" t="s">
        <v>72</v>
      </c>
      <c r="C133" s="40">
        <v>3.4109445379381285</v>
      </c>
    </row>
    <row r="134" spans="1:3" x14ac:dyDescent="0.3">
      <c r="A134" s="39" t="s">
        <v>72</v>
      </c>
      <c r="B134" s="39" t="s">
        <v>82</v>
      </c>
      <c r="C134" s="40">
        <v>3.3536834775464968</v>
      </c>
    </row>
    <row r="135" spans="1:3" x14ac:dyDescent="0.3">
      <c r="A135" s="39" t="s">
        <v>119</v>
      </c>
      <c r="B135" s="39" t="s">
        <v>137</v>
      </c>
      <c r="C135" s="40">
        <v>3.3082579983673739</v>
      </c>
    </row>
    <row r="136" spans="1:3" x14ac:dyDescent="0.3">
      <c r="A136" s="39" t="s">
        <v>6</v>
      </c>
      <c r="B136" s="39" t="s">
        <v>67</v>
      </c>
      <c r="C136" s="40">
        <v>3.2997214010198093</v>
      </c>
    </row>
    <row r="137" spans="1:3" x14ac:dyDescent="0.3">
      <c r="A137" s="39" t="s">
        <v>111</v>
      </c>
      <c r="B137" s="39" t="s">
        <v>118</v>
      </c>
      <c r="C137" s="40">
        <v>3.288609305691768</v>
      </c>
    </row>
    <row r="138" spans="1:3" x14ac:dyDescent="0.3">
      <c r="A138" s="39" t="s">
        <v>99</v>
      </c>
      <c r="B138" s="39" t="s">
        <v>175</v>
      </c>
      <c r="C138" s="40">
        <v>3.2744434658956756</v>
      </c>
    </row>
    <row r="139" spans="1:3" x14ac:dyDescent="0.3">
      <c r="A139" s="39" t="s">
        <v>181</v>
      </c>
      <c r="B139" s="39" t="s">
        <v>200</v>
      </c>
      <c r="C139" s="40">
        <v>3.2689106666216503</v>
      </c>
    </row>
    <row r="140" spans="1:3" x14ac:dyDescent="0.3">
      <c r="A140" s="39" t="s">
        <v>165</v>
      </c>
      <c r="B140" s="39" t="s">
        <v>190</v>
      </c>
      <c r="C140" s="40">
        <v>3.1196792993770437</v>
      </c>
    </row>
    <row r="141" spans="1:3" x14ac:dyDescent="0.3">
      <c r="A141" s="39" t="s">
        <v>38</v>
      </c>
      <c r="B141" s="39" t="s">
        <v>250</v>
      </c>
      <c r="C141" s="40">
        <v>3.1089449516369534</v>
      </c>
    </row>
    <row r="142" spans="1:3" x14ac:dyDescent="0.3">
      <c r="A142" s="39" t="s">
        <v>20</v>
      </c>
      <c r="B142" s="39" t="s">
        <v>215</v>
      </c>
      <c r="C142" s="40">
        <v>3.0388506275216294</v>
      </c>
    </row>
    <row r="143" spans="1:3" x14ac:dyDescent="0.3">
      <c r="A143" s="39" t="s">
        <v>15</v>
      </c>
      <c r="B143" s="39" t="s">
        <v>108</v>
      </c>
      <c r="C143" s="40">
        <v>2.9955503546719946</v>
      </c>
    </row>
    <row r="144" spans="1:3" x14ac:dyDescent="0.3">
      <c r="A144" s="39" t="s">
        <v>104</v>
      </c>
      <c r="B144" s="39" t="s">
        <v>210</v>
      </c>
      <c r="C144" s="40">
        <v>2.9888649163561105</v>
      </c>
    </row>
    <row r="145" spans="1:3" x14ac:dyDescent="0.3">
      <c r="A145" s="39" t="s">
        <v>47</v>
      </c>
      <c r="B145" s="39" t="s">
        <v>163</v>
      </c>
      <c r="C145" s="40">
        <v>2.9650838756865703</v>
      </c>
    </row>
    <row r="146" spans="1:3" x14ac:dyDescent="0.3">
      <c r="A146" s="39" t="s">
        <v>133</v>
      </c>
      <c r="B146" s="39" t="s">
        <v>143</v>
      </c>
      <c r="C146" s="40">
        <v>2.9250424804900561</v>
      </c>
    </row>
    <row r="147" spans="1:3" x14ac:dyDescent="0.3">
      <c r="A147" s="39" t="s">
        <v>165</v>
      </c>
      <c r="B147" s="39" t="s">
        <v>179</v>
      </c>
      <c r="C147" s="40">
        <v>2.8839268845270247</v>
      </c>
    </row>
    <row r="148" spans="1:3" x14ac:dyDescent="0.3">
      <c r="A148" s="39" t="s">
        <v>38</v>
      </c>
      <c r="B148" s="39" t="s">
        <v>89</v>
      </c>
      <c r="C148" s="40">
        <v>2.8780189277681032</v>
      </c>
    </row>
    <row r="149" spans="1:3" x14ac:dyDescent="0.3">
      <c r="A149" s="39" t="s">
        <v>101</v>
      </c>
      <c r="B149" s="39" t="s">
        <v>151</v>
      </c>
      <c r="C149" s="40">
        <v>2.8674569489185657</v>
      </c>
    </row>
    <row r="150" spans="1:3" x14ac:dyDescent="0.3">
      <c r="A150" s="39" t="s">
        <v>126</v>
      </c>
      <c r="B150" s="39" t="s">
        <v>139</v>
      </c>
      <c r="C150" s="40">
        <v>2.8555792644268649</v>
      </c>
    </row>
    <row r="151" spans="1:3" x14ac:dyDescent="0.3">
      <c r="A151" s="39" t="s">
        <v>108</v>
      </c>
      <c r="B151" s="39" t="s">
        <v>166</v>
      </c>
      <c r="C151" s="40">
        <v>2.8217569451752063</v>
      </c>
    </row>
    <row r="152" spans="1:3" x14ac:dyDescent="0.3">
      <c r="A152" s="39" t="s">
        <v>70</v>
      </c>
      <c r="B152" s="39" t="s">
        <v>209</v>
      </c>
      <c r="C152" s="40">
        <v>2.8185038792658048</v>
      </c>
    </row>
    <row r="153" spans="1:3" x14ac:dyDescent="0.3">
      <c r="A153" s="39" t="s">
        <v>96</v>
      </c>
      <c r="B153" s="39" t="s">
        <v>250</v>
      </c>
      <c r="C153" s="40">
        <v>2.7919271128195113</v>
      </c>
    </row>
    <row r="154" spans="1:3" x14ac:dyDescent="0.3">
      <c r="A154" s="39" t="s">
        <v>132</v>
      </c>
      <c r="B154" s="39" t="s">
        <v>199</v>
      </c>
      <c r="C154" s="40">
        <v>2.7581126769187172</v>
      </c>
    </row>
    <row r="155" spans="1:3" x14ac:dyDescent="0.3">
      <c r="A155" s="39" t="s">
        <v>78</v>
      </c>
      <c r="B155" s="39" t="s">
        <v>149</v>
      </c>
      <c r="C155" s="40">
        <v>2.7310292398775928</v>
      </c>
    </row>
    <row r="156" spans="1:3" x14ac:dyDescent="0.3">
      <c r="A156" s="39" t="s">
        <v>136</v>
      </c>
      <c r="B156" s="39" t="s">
        <v>139</v>
      </c>
      <c r="C156" s="40">
        <v>2.7126046431565989</v>
      </c>
    </row>
    <row r="157" spans="1:3" x14ac:dyDescent="0.3">
      <c r="A157" s="39" t="s">
        <v>3</v>
      </c>
      <c r="B157" s="39" t="s">
        <v>96</v>
      </c>
      <c r="C157" s="40">
        <v>2.6921298727686285</v>
      </c>
    </row>
    <row r="158" spans="1:3" x14ac:dyDescent="0.3">
      <c r="A158" s="39" t="s">
        <v>90</v>
      </c>
      <c r="B158" s="39" t="s">
        <v>125</v>
      </c>
      <c r="C158" s="40">
        <v>2.6911302024841817</v>
      </c>
    </row>
    <row r="159" spans="1:3" x14ac:dyDescent="0.3">
      <c r="A159" s="39" t="s">
        <v>83</v>
      </c>
      <c r="B159" s="39" t="s">
        <v>192</v>
      </c>
      <c r="C159" s="40">
        <v>2.6494981752097218</v>
      </c>
    </row>
    <row r="160" spans="1:3" x14ac:dyDescent="0.3">
      <c r="A160" s="39" t="s">
        <v>34</v>
      </c>
      <c r="B160" s="39" t="s">
        <v>229</v>
      </c>
      <c r="C160" s="40">
        <v>2.6479929153626536</v>
      </c>
    </row>
    <row r="161" spans="1:3" x14ac:dyDescent="0.3">
      <c r="A161" s="39" t="s">
        <v>18</v>
      </c>
      <c r="B161" s="39" t="s">
        <v>77</v>
      </c>
      <c r="C161" s="40">
        <v>2.6421381416268446</v>
      </c>
    </row>
    <row r="162" spans="1:3" x14ac:dyDescent="0.3">
      <c r="A162" s="39" t="s">
        <v>45</v>
      </c>
      <c r="B162" s="39" t="s">
        <v>129</v>
      </c>
      <c r="C162" s="40">
        <v>2.551988446849446</v>
      </c>
    </row>
    <row r="163" spans="1:3" x14ac:dyDescent="0.3">
      <c r="A163" s="39" t="s">
        <v>17</v>
      </c>
      <c r="B163" s="39" t="s">
        <v>18</v>
      </c>
      <c r="C163" s="40">
        <v>2.5206973181608774</v>
      </c>
    </row>
    <row r="164" spans="1:3" x14ac:dyDescent="0.3">
      <c r="A164" s="39" t="s">
        <v>116</v>
      </c>
      <c r="B164" s="39" t="s">
        <v>149</v>
      </c>
      <c r="C164" s="40">
        <v>2.428718457413531</v>
      </c>
    </row>
    <row r="165" spans="1:3" x14ac:dyDescent="0.3">
      <c r="A165" s="39" t="s">
        <v>16</v>
      </c>
      <c r="B165" s="39" t="s">
        <v>23</v>
      </c>
      <c r="C165" s="40">
        <v>2.4150296430938027</v>
      </c>
    </row>
    <row r="166" spans="1:3" x14ac:dyDescent="0.3">
      <c r="A166" s="39" t="s">
        <v>37</v>
      </c>
      <c r="B166" s="39" t="s">
        <v>151</v>
      </c>
      <c r="C166" s="40">
        <v>2.3424004960270608</v>
      </c>
    </row>
    <row r="167" spans="1:3" x14ac:dyDescent="0.3">
      <c r="A167" s="39" t="s">
        <v>15</v>
      </c>
      <c r="B167" s="39" t="s">
        <v>18</v>
      </c>
      <c r="C167" s="40">
        <v>2.1871617776259349</v>
      </c>
    </row>
    <row r="168" spans="1:3" x14ac:dyDescent="0.3">
      <c r="A168" s="39" t="s">
        <v>164</v>
      </c>
      <c r="B168" s="39" t="s">
        <v>165</v>
      </c>
      <c r="C168" s="40">
        <v>2.1510310294715467</v>
      </c>
    </row>
    <row r="169" spans="1:3" x14ac:dyDescent="0.3">
      <c r="A169" s="39" t="s">
        <v>72</v>
      </c>
      <c r="B169" s="39" t="s">
        <v>108</v>
      </c>
      <c r="C169" s="40">
        <v>2.1093763730335056</v>
      </c>
    </row>
    <row r="170" spans="1:3" x14ac:dyDescent="0.3">
      <c r="A170" s="39" t="s">
        <v>13</v>
      </c>
      <c r="B170" s="39" t="s">
        <v>236</v>
      </c>
      <c r="C170" s="40">
        <v>2.0970953962156607</v>
      </c>
    </row>
    <row r="171" spans="1:3" x14ac:dyDescent="0.3">
      <c r="A171" s="39" t="s">
        <v>46</v>
      </c>
      <c r="B171" s="39" t="s">
        <v>89</v>
      </c>
      <c r="C171" s="40">
        <v>2.0420063244869446</v>
      </c>
    </row>
    <row r="172" spans="1:3" x14ac:dyDescent="0.3">
      <c r="A172" s="39" t="s">
        <v>79</v>
      </c>
      <c r="B172" s="39" t="s">
        <v>105</v>
      </c>
      <c r="C172" s="40">
        <v>2.0368741905693923</v>
      </c>
    </row>
    <row r="173" spans="1:3" x14ac:dyDescent="0.3">
      <c r="A173" s="39" t="s">
        <v>90</v>
      </c>
      <c r="B173" s="39" t="s">
        <v>169</v>
      </c>
      <c r="C173" s="40">
        <v>2.0292710694684573</v>
      </c>
    </row>
    <row r="174" spans="1:3" x14ac:dyDescent="0.3">
      <c r="A174" s="39" t="s">
        <v>146</v>
      </c>
      <c r="B174" s="39" t="s">
        <v>195</v>
      </c>
      <c r="C174" s="40">
        <v>1.9525165355563416</v>
      </c>
    </row>
    <row r="175" spans="1:3" x14ac:dyDescent="0.3">
      <c r="A175" s="39" t="s">
        <v>124</v>
      </c>
      <c r="B175" s="39" t="s">
        <v>191</v>
      </c>
      <c r="C175" s="40">
        <v>1.9453066703167181</v>
      </c>
    </row>
    <row r="176" spans="1:3" x14ac:dyDescent="0.3">
      <c r="A176" s="39" t="s">
        <v>34</v>
      </c>
      <c r="B176" s="39" t="s">
        <v>181</v>
      </c>
      <c r="C176" s="40">
        <v>1.9341202113029219</v>
      </c>
    </row>
    <row r="177" spans="1:3" x14ac:dyDescent="0.3">
      <c r="A177" s="39" t="s">
        <v>127</v>
      </c>
      <c r="B177" s="39" t="s">
        <v>218</v>
      </c>
      <c r="C177" s="40">
        <v>1.8834297932945709</v>
      </c>
    </row>
    <row r="178" spans="1:3" x14ac:dyDescent="0.3">
      <c r="A178" s="39" t="s">
        <v>83</v>
      </c>
      <c r="B178" s="39" t="s">
        <v>113</v>
      </c>
      <c r="C178" s="40">
        <v>1.8687816504463584</v>
      </c>
    </row>
    <row r="179" spans="1:3" x14ac:dyDescent="0.3">
      <c r="A179" s="39" t="s">
        <v>125</v>
      </c>
      <c r="B179" s="39" t="s">
        <v>142</v>
      </c>
      <c r="C179" s="40">
        <v>1.8383671222492239</v>
      </c>
    </row>
    <row r="180" spans="1:3" x14ac:dyDescent="0.3">
      <c r="A180" s="39" t="s">
        <v>21</v>
      </c>
      <c r="B180" s="39" t="s">
        <v>73</v>
      </c>
      <c r="C180" s="40">
        <v>1.8336059087289662</v>
      </c>
    </row>
    <row r="181" spans="1:3" x14ac:dyDescent="0.3">
      <c r="A181" s="39" t="s">
        <v>46</v>
      </c>
      <c r="B181" s="39" t="s">
        <v>70</v>
      </c>
      <c r="C181" s="40">
        <v>1.8298952529688712</v>
      </c>
    </row>
    <row r="182" spans="1:3" x14ac:dyDescent="0.3">
      <c r="A182" s="39" t="s">
        <v>43</v>
      </c>
      <c r="B182" s="39" t="s">
        <v>238</v>
      </c>
      <c r="C182" s="40">
        <v>1.8094433351452857</v>
      </c>
    </row>
    <row r="183" spans="1:3" x14ac:dyDescent="0.3">
      <c r="A183" s="39" t="s">
        <v>48</v>
      </c>
      <c r="B183" s="39" t="s">
        <v>174</v>
      </c>
      <c r="C183" s="40">
        <v>1.8085464193610186</v>
      </c>
    </row>
    <row r="184" spans="1:3" x14ac:dyDescent="0.3">
      <c r="A184" s="39" t="s">
        <v>3</v>
      </c>
      <c r="B184" s="39" t="s">
        <v>31</v>
      </c>
      <c r="C184" s="40">
        <v>1.795800257940332</v>
      </c>
    </row>
    <row r="185" spans="1:3" x14ac:dyDescent="0.3">
      <c r="A185" s="39" t="s">
        <v>35</v>
      </c>
      <c r="B185" s="39" t="s">
        <v>74</v>
      </c>
      <c r="C185" s="40">
        <v>1.7717122868681621</v>
      </c>
    </row>
    <row r="186" spans="1:3" x14ac:dyDescent="0.3">
      <c r="A186" s="39" t="s">
        <v>27</v>
      </c>
      <c r="B186" s="39" t="s">
        <v>200</v>
      </c>
      <c r="C186" s="40">
        <v>1.7287694255198645</v>
      </c>
    </row>
    <row r="187" spans="1:3" x14ac:dyDescent="0.3">
      <c r="A187" s="39" t="s">
        <v>58</v>
      </c>
      <c r="B187" s="39" t="s">
        <v>229</v>
      </c>
      <c r="C187" s="40">
        <v>1.7172243702341419</v>
      </c>
    </row>
    <row r="188" spans="1:3" x14ac:dyDescent="0.3">
      <c r="A188" s="39" t="s">
        <v>17</v>
      </c>
      <c r="B188" s="39" t="s">
        <v>108</v>
      </c>
      <c r="C188" s="40">
        <v>1.7123087411148177</v>
      </c>
    </row>
    <row r="189" spans="1:3" x14ac:dyDescent="0.3">
      <c r="A189" s="39" t="s">
        <v>159</v>
      </c>
      <c r="B189" s="39" t="s">
        <v>238</v>
      </c>
      <c r="C189" s="40">
        <v>1.6814897900336803</v>
      </c>
    </row>
    <row r="190" spans="1:3" x14ac:dyDescent="0.3">
      <c r="A190" s="39" t="s">
        <v>128</v>
      </c>
      <c r="B190" s="39" t="s">
        <v>231</v>
      </c>
      <c r="C190" s="40">
        <v>1.6288081778188754</v>
      </c>
    </row>
    <row r="191" spans="1:3" x14ac:dyDescent="0.3">
      <c r="A191" s="39" t="s">
        <v>29</v>
      </c>
      <c r="B191" s="39" t="s">
        <v>87</v>
      </c>
      <c r="C191" s="40">
        <v>1.6180861368130692</v>
      </c>
    </row>
    <row r="192" spans="1:3" x14ac:dyDescent="0.3">
      <c r="A192" s="39" t="s">
        <v>4</v>
      </c>
      <c r="B192" s="39" t="s">
        <v>109</v>
      </c>
      <c r="C192" s="40">
        <v>1.595447302363624</v>
      </c>
    </row>
    <row r="193" spans="1:3" x14ac:dyDescent="0.3">
      <c r="A193" s="39" t="s">
        <v>20</v>
      </c>
      <c r="B193" s="39" t="s">
        <v>35</v>
      </c>
      <c r="C193" s="40">
        <v>1.5876426892159685</v>
      </c>
    </row>
    <row r="194" spans="1:3" x14ac:dyDescent="0.3">
      <c r="A194" s="39" t="s">
        <v>147</v>
      </c>
      <c r="B194" s="39" t="s">
        <v>208</v>
      </c>
      <c r="C194" s="40">
        <v>1.5433592039929795</v>
      </c>
    </row>
    <row r="195" spans="1:3" x14ac:dyDescent="0.3">
      <c r="A195" s="39" t="s">
        <v>59</v>
      </c>
      <c r="B195" s="39" t="s">
        <v>166</v>
      </c>
      <c r="C195" s="40">
        <v>1.5201887802705834</v>
      </c>
    </row>
    <row r="196" spans="1:3" x14ac:dyDescent="0.3">
      <c r="A196" s="39" t="s">
        <v>36</v>
      </c>
      <c r="B196" s="39" t="s">
        <v>138</v>
      </c>
      <c r="C196" s="40">
        <v>1.5080249319871903</v>
      </c>
    </row>
    <row r="197" spans="1:3" x14ac:dyDescent="0.3">
      <c r="A197" s="39" t="s">
        <v>1</v>
      </c>
      <c r="B197" s="39" t="s">
        <v>99</v>
      </c>
      <c r="C197" s="40">
        <v>1.4869690195333511</v>
      </c>
    </row>
    <row r="198" spans="1:3" x14ac:dyDescent="0.3">
      <c r="A198" s="39" t="s">
        <v>174</v>
      </c>
      <c r="B198" s="39" t="s">
        <v>193</v>
      </c>
      <c r="C198" s="40">
        <v>1.4861782318921222</v>
      </c>
    </row>
    <row r="199" spans="1:3" x14ac:dyDescent="0.3">
      <c r="A199" s="39" t="s">
        <v>161</v>
      </c>
      <c r="B199" s="39" t="s">
        <v>232</v>
      </c>
      <c r="C199" s="40">
        <v>1.4809875056417496</v>
      </c>
    </row>
    <row r="200" spans="1:3" x14ac:dyDescent="0.3">
      <c r="A200" s="39" t="s">
        <v>35</v>
      </c>
      <c r="B200" s="39" t="s">
        <v>215</v>
      </c>
      <c r="C200" s="40">
        <v>1.4512079383056609</v>
      </c>
    </row>
    <row r="201" spans="1:3" x14ac:dyDescent="0.3">
      <c r="A201" s="39" t="s">
        <v>43</v>
      </c>
      <c r="B201" s="39" t="s">
        <v>178</v>
      </c>
      <c r="C201" s="40">
        <v>1.3993535724200754</v>
      </c>
    </row>
    <row r="202" spans="1:3" x14ac:dyDescent="0.3">
      <c r="A202" s="39" t="s">
        <v>113</v>
      </c>
      <c r="B202" s="39" t="s">
        <v>195</v>
      </c>
      <c r="C202" s="40">
        <v>1.3958371983784552</v>
      </c>
    </row>
    <row r="203" spans="1:3" x14ac:dyDescent="0.3">
      <c r="A203" s="39" t="s">
        <v>45</v>
      </c>
      <c r="B203" s="39" t="s">
        <v>47</v>
      </c>
      <c r="C203" s="40">
        <v>1.3324341629415315</v>
      </c>
    </row>
    <row r="204" spans="1:3" x14ac:dyDescent="0.3">
      <c r="A204" s="39" t="s">
        <v>200</v>
      </c>
      <c r="B204" s="39" t="s">
        <v>229</v>
      </c>
      <c r="C204" s="40">
        <v>1.3132024600439252</v>
      </c>
    </row>
    <row r="205" spans="1:3" x14ac:dyDescent="0.3">
      <c r="A205" s="39" t="s">
        <v>110</v>
      </c>
      <c r="B205" s="39" t="s">
        <v>239</v>
      </c>
      <c r="C205" s="40">
        <v>1.3087694547776962</v>
      </c>
    </row>
    <row r="206" spans="1:3" x14ac:dyDescent="0.3">
      <c r="A206" s="39" t="s">
        <v>126</v>
      </c>
      <c r="B206" s="39" t="s">
        <v>131</v>
      </c>
      <c r="C206" s="40">
        <v>1.3057759475344639</v>
      </c>
    </row>
    <row r="207" spans="1:3" x14ac:dyDescent="0.3">
      <c r="A207" s="39" t="s">
        <v>59</v>
      </c>
      <c r="B207" s="39" t="s">
        <v>108</v>
      </c>
      <c r="C207" s="40">
        <v>1.3015681649046229</v>
      </c>
    </row>
    <row r="208" spans="1:3" x14ac:dyDescent="0.3">
      <c r="A208" s="39" t="s">
        <v>18</v>
      </c>
      <c r="B208" s="39" t="s">
        <v>72</v>
      </c>
      <c r="C208" s="40">
        <v>1.3009877959874458</v>
      </c>
    </row>
    <row r="209" spans="1:3" x14ac:dyDescent="0.3">
      <c r="A209" s="39" t="s">
        <v>79</v>
      </c>
      <c r="B209" s="39" t="s">
        <v>131</v>
      </c>
      <c r="C209" s="40">
        <v>1.2506574978221465</v>
      </c>
    </row>
    <row r="210" spans="1:3" x14ac:dyDescent="0.3">
      <c r="A210" s="39" t="s">
        <v>103</v>
      </c>
      <c r="B210" s="39" t="s">
        <v>140</v>
      </c>
      <c r="C210" s="40">
        <v>1.2238549268500662</v>
      </c>
    </row>
    <row r="211" spans="1:3" x14ac:dyDescent="0.3">
      <c r="A211" s="39" t="s">
        <v>47</v>
      </c>
      <c r="B211" s="39" t="s">
        <v>129</v>
      </c>
      <c r="C211" s="40">
        <v>1.2195542839079145</v>
      </c>
    </row>
    <row r="212" spans="1:3" x14ac:dyDescent="0.3">
      <c r="A212" s="39" t="s">
        <v>23</v>
      </c>
      <c r="B212" s="39" t="s">
        <v>96</v>
      </c>
      <c r="C212" s="40">
        <v>1.1884885593557328</v>
      </c>
    </row>
    <row r="213" spans="1:3" x14ac:dyDescent="0.3">
      <c r="A213" s="39" t="s">
        <v>81</v>
      </c>
      <c r="B213" s="39" t="s">
        <v>85</v>
      </c>
      <c r="C213" s="40">
        <v>1.1868291489016833</v>
      </c>
    </row>
    <row r="214" spans="1:3" x14ac:dyDescent="0.3">
      <c r="A214" s="39" t="s">
        <v>156</v>
      </c>
      <c r="B214" s="39" t="s">
        <v>167</v>
      </c>
      <c r="C214" s="40">
        <v>1.1660981464435913</v>
      </c>
    </row>
    <row r="215" spans="1:3" x14ac:dyDescent="0.3">
      <c r="A215" s="39" t="s">
        <v>100</v>
      </c>
      <c r="B215" s="39" t="s">
        <v>137</v>
      </c>
      <c r="C215" s="40">
        <v>1.1408967909211292</v>
      </c>
    </row>
    <row r="216" spans="1:3" x14ac:dyDescent="0.3">
      <c r="A216" s="39" t="s">
        <v>17</v>
      </c>
      <c r="B216" s="39" t="s">
        <v>166</v>
      </c>
      <c r="C216" s="40">
        <v>1.1094482040603886</v>
      </c>
    </row>
    <row r="217" spans="1:3" x14ac:dyDescent="0.3">
      <c r="A217" s="39" t="s">
        <v>139</v>
      </c>
      <c r="B217" s="39" t="s">
        <v>159</v>
      </c>
      <c r="C217" s="40">
        <v>1.0962549732802849</v>
      </c>
    </row>
    <row r="218" spans="1:3" x14ac:dyDescent="0.3">
      <c r="A218" s="39" t="s">
        <v>119</v>
      </c>
      <c r="B218" s="39" t="s">
        <v>170</v>
      </c>
      <c r="C218" s="40">
        <v>1.0960694419406387</v>
      </c>
    </row>
    <row r="219" spans="1:3" x14ac:dyDescent="0.3">
      <c r="A219" s="39" t="s">
        <v>21</v>
      </c>
      <c r="B219" s="39" t="s">
        <v>74</v>
      </c>
      <c r="C219" s="40">
        <v>1.0947227321370079</v>
      </c>
    </row>
    <row r="220" spans="1:3" x14ac:dyDescent="0.3">
      <c r="A220" s="39" t="s">
        <v>90</v>
      </c>
      <c r="B220" s="39" t="s">
        <v>203</v>
      </c>
      <c r="C220" s="40">
        <v>1.0901093017568044</v>
      </c>
    </row>
    <row r="221" spans="1:3" x14ac:dyDescent="0.3">
      <c r="A221" s="39" t="s">
        <v>82</v>
      </c>
      <c r="B221" s="39" t="s">
        <v>96</v>
      </c>
      <c r="C221" s="40">
        <v>1.0246352784988595</v>
      </c>
    </row>
    <row r="222" spans="1:3" x14ac:dyDescent="0.3">
      <c r="A222" s="39" t="s">
        <v>57</v>
      </c>
      <c r="B222" s="39" t="s">
        <v>191</v>
      </c>
      <c r="C222" s="40">
        <v>1.0063261165623629</v>
      </c>
    </row>
    <row r="223" spans="1:3" x14ac:dyDescent="0.3">
      <c r="A223" s="39" t="s">
        <v>80</v>
      </c>
      <c r="B223" s="39" t="s">
        <v>200</v>
      </c>
      <c r="C223" s="40">
        <v>0.94084435227280849</v>
      </c>
    </row>
    <row r="224" spans="1:3" x14ac:dyDescent="0.3">
      <c r="A224" s="39" t="s">
        <v>36</v>
      </c>
      <c r="B224" s="39" t="s">
        <v>106</v>
      </c>
      <c r="C224" s="40">
        <v>0.93889707189103788</v>
      </c>
    </row>
    <row r="225" spans="1:3" x14ac:dyDescent="0.3">
      <c r="A225" s="39" t="s">
        <v>20</v>
      </c>
      <c r="B225" s="39" t="s">
        <v>73</v>
      </c>
      <c r="C225" s="40">
        <v>0.9229527742441519</v>
      </c>
    </row>
    <row r="226" spans="1:3" x14ac:dyDescent="0.3">
      <c r="A226" s="39" t="s">
        <v>20</v>
      </c>
      <c r="B226" s="39" t="s">
        <v>21</v>
      </c>
      <c r="C226" s="40">
        <v>0.91065313448481433</v>
      </c>
    </row>
    <row r="227" spans="1:3" x14ac:dyDescent="0.3">
      <c r="A227" s="39" t="s">
        <v>15</v>
      </c>
      <c r="B227" s="39" t="s">
        <v>72</v>
      </c>
      <c r="C227" s="40">
        <v>0.88617398163848904</v>
      </c>
    </row>
    <row r="228" spans="1:3" x14ac:dyDescent="0.3">
      <c r="A228" s="39" t="s">
        <v>68</v>
      </c>
      <c r="B228" s="39" t="s">
        <v>96</v>
      </c>
      <c r="C228" s="40">
        <v>0.87199316510954716</v>
      </c>
    </row>
    <row r="229" spans="1:3" x14ac:dyDescent="0.3">
      <c r="A229" s="39" t="s">
        <v>210</v>
      </c>
      <c r="B229" s="39" t="s">
        <v>223</v>
      </c>
      <c r="C229" s="40">
        <v>0.81339566659202944</v>
      </c>
    </row>
    <row r="230" spans="1:3" x14ac:dyDescent="0.3">
      <c r="A230" s="39" t="s">
        <v>105</v>
      </c>
      <c r="B230" s="39" t="s">
        <v>131</v>
      </c>
      <c r="C230" s="40">
        <v>0.78621669274724582</v>
      </c>
    </row>
    <row r="231" spans="1:3" x14ac:dyDescent="0.3">
      <c r="A231" s="39" t="s">
        <v>44</v>
      </c>
      <c r="B231" s="39" t="s">
        <v>155</v>
      </c>
      <c r="C231" s="40">
        <v>0.75937565758028214</v>
      </c>
    </row>
    <row r="232" spans="1:3" x14ac:dyDescent="0.3">
      <c r="A232" s="39" t="s">
        <v>112</v>
      </c>
      <c r="B232" s="39" t="s">
        <v>174</v>
      </c>
      <c r="C232" s="40">
        <v>0.70705491732632098</v>
      </c>
    </row>
    <row r="233" spans="1:3" x14ac:dyDescent="0.3">
      <c r="A233" s="39" t="s">
        <v>199</v>
      </c>
      <c r="B233" s="39" t="s">
        <v>241</v>
      </c>
      <c r="C233" s="40">
        <v>0.64306419557577144</v>
      </c>
    </row>
    <row r="234" spans="1:3" x14ac:dyDescent="0.3">
      <c r="A234" s="39" t="s">
        <v>114</v>
      </c>
      <c r="B234" s="39" t="s">
        <v>136</v>
      </c>
      <c r="C234" s="40">
        <v>0.62933026629990962</v>
      </c>
    </row>
    <row r="235" spans="1:3" x14ac:dyDescent="0.3">
      <c r="A235" s="39" t="s">
        <v>106</v>
      </c>
      <c r="B235" s="39" t="s">
        <v>138</v>
      </c>
      <c r="C235" s="40">
        <v>0.56912786009615246</v>
      </c>
    </row>
    <row r="236" spans="1:3" x14ac:dyDescent="0.3">
      <c r="A236" s="39" t="s">
        <v>38</v>
      </c>
      <c r="B236" s="39" t="s">
        <v>71</v>
      </c>
      <c r="C236" s="40">
        <v>0.56482057171788824</v>
      </c>
    </row>
    <row r="237" spans="1:3" x14ac:dyDescent="0.3">
      <c r="A237" s="39" t="s">
        <v>95</v>
      </c>
      <c r="B237" s="39" t="s">
        <v>179</v>
      </c>
      <c r="C237" s="40">
        <v>0.55130458672188354</v>
      </c>
    </row>
    <row r="238" spans="1:3" x14ac:dyDescent="0.3">
      <c r="A238" s="39" t="s">
        <v>37</v>
      </c>
      <c r="B238" s="39" t="s">
        <v>101</v>
      </c>
      <c r="C238" s="40">
        <v>0.52505645289150493</v>
      </c>
    </row>
    <row r="239" spans="1:3" x14ac:dyDescent="0.3">
      <c r="A239" s="39" t="s">
        <v>39</v>
      </c>
      <c r="B239" s="39" t="s">
        <v>129</v>
      </c>
      <c r="C239" s="40">
        <v>0.49628735844403238</v>
      </c>
    </row>
    <row r="240" spans="1:3" x14ac:dyDescent="0.3">
      <c r="A240" s="39" t="s">
        <v>136</v>
      </c>
      <c r="B240" s="39" t="s">
        <v>179</v>
      </c>
      <c r="C240" s="40">
        <v>0.48863036305204233</v>
      </c>
    </row>
    <row r="241" spans="1:3" x14ac:dyDescent="0.3">
      <c r="A241" s="39" t="s">
        <v>197</v>
      </c>
      <c r="B241" s="39" t="s">
        <v>224</v>
      </c>
      <c r="C241" s="40">
        <v>0.4608767626856789</v>
      </c>
    </row>
    <row r="242" spans="1:3" x14ac:dyDescent="0.3">
      <c r="A242" s="39" t="s">
        <v>22</v>
      </c>
      <c r="B242" s="39" t="s">
        <v>84</v>
      </c>
      <c r="C242" s="40">
        <v>0.452457763413328</v>
      </c>
    </row>
    <row r="243" spans="1:3" x14ac:dyDescent="0.3">
      <c r="A243" s="39" t="s">
        <v>154</v>
      </c>
      <c r="B243" s="39" t="s">
        <v>213</v>
      </c>
      <c r="C243" s="40">
        <v>0.42565554493722146</v>
      </c>
    </row>
    <row r="244" spans="1:3" x14ac:dyDescent="0.3">
      <c r="A244" s="39" t="s">
        <v>27</v>
      </c>
      <c r="B244" s="39" t="s">
        <v>229</v>
      </c>
      <c r="C244" s="40">
        <v>0.4155669654759393</v>
      </c>
    </row>
    <row r="245" spans="1:3" x14ac:dyDescent="0.3">
      <c r="A245" s="39" t="s">
        <v>17</v>
      </c>
      <c r="B245" s="39" t="s">
        <v>59</v>
      </c>
      <c r="C245" s="40">
        <v>0.41074057621019477</v>
      </c>
    </row>
    <row r="246" spans="1:3" x14ac:dyDescent="0.3">
      <c r="A246" s="39" t="s">
        <v>178</v>
      </c>
      <c r="B246" s="39" t="s">
        <v>238</v>
      </c>
      <c r="C246" s="40">
        <v>0.41008976272521025</v>
      </c>
    </row>
    <row r="247" spans="1:3" x14ac:dyDescent="0.3">
      <c r="A247" s="39" t="s">
        <v>142</v>
      </c>
      <c r="B247" s="39" t="s">
        <v>171</v>
      </c>
      <c r="C247" s="40">
        <v>0.40096998864891731</v>
      </c>
    </row>
    <row r="248" spans="1:3" x14ac:dyDescent="0.3">
      <c r="A248" s="39" t="s">
        <v>61</v>
      </c>
      <c r="B248" s="39" t="s">
        <v>63</v>
      </c>
      <c r="C248" s="40">
        <v>0.39020756493169984</v>
      </c>
    </row>
    <row r="249" spans="1:3" x14ac:dyDescent="0.3">
      <c r="A249" s="39" t="s">
        <v>206</v>
      </c>
      <c r="B249" s="39" t="s">
        <v>254</v>
      </c>
      <c r="C249" s="40">
        <v>0.3878905111772859</v>
      </c>
    </row>
    <row r="250" spans="1:3" x14ac:dyDescent="0.3">
      <c r="A250" s="39" t="s">
        <v>23</v>
      </c>
      <c r="B250" s="39" t="s">
        <v>68</v>
      </c>
      <c r="C250" s="40">
        <v>0.31649539424618567</v>
      </c>
    </row>
    <row r="251" spans="1:3" x14ac:dyDescent="0.3">
      <c r="A251" s="39" t="s">
        <v>101</v>
      </c>
      <c r="B251" s="39" t="s">
        <v>164</v>
      </c>
      <c r="C251" s="40">
        <v>0.30299335057333465</v>
      </c>
    </row>
    <row r="252" spans="1:3" x14ac:dyDescent="0.3">
      <c r="A252" s="39" t="s">
        <v>60</v>
      </c>
      <c r="B252" s="39" t="s">
        <v>61</v>
      </c>
      <c r="C252" s="40">
        <v>0.29662306279102424</v>
      </c>
    </row>
    <row r="253" spans="1:3" x14ac:dyDescent="0.3">
      <c r="A253" s="39" t="s">
        <v>163</v>
      </c>
      <c r="B253" s="39" t="s">
        <v>171</v>
      </c>
      <c r="C253" s="40">
        <v>0.27225287658228936</v>
      </c>
    </row>
    <row r="254" spans="1:3" x14ac:dyDescent="0.3">
      <c r="A254" s="39" t="s">
        <v>78</v>
      </c>
      <c r="B254" s="39" t="s">
        <v>187</v>
      </c>
      <c r="C254" s="40">
        <v>0.25561528507206788</v>
      </c>
    </row>
    <row r="255" spans="1:3" x14ac:dyDescent="0.3">
      <c r="A255" s="39" t="s">
        <v>142</v>
      </c>
      <c r="B255" s="39" t="s">
        <v>203</v>
      </c>
      <c r="C255" s="40">
        <v>0.2373462215218467</v>
      </c>
    </row>
    <row r="256" spans="1:3" x14ac:dyDescent="0.3">
      <c r="A256" s="39" t="s">
        <v>89</v>
      </c>
      <c r="B256" s="39" t="s">
        <v>250</v>
      </c>
      <c r="C256" s="40">
        <v>0.23092602386885019</v>
      </c>
    </row>
    <row r="257" spans="1:3" x14ac:dyDescent="0.3">
      <c r="A257" s="39" t="s">
        <v>37</v>
      </c>
      <c r="B257" s="39" t="s">
        <v>164</v>
      </c>
      <c r="C257" s="40">
        <v>0.22206310231817028</v>
      </c>
    </row>
    <row r="258" spans="1:3" x14ac:dyDescent="0.3">
      <c r="A258" s="39" t="s">
        <v>61</v>
      </c>
      <c r="B258" s="39" t="s">
        <v>64</v>
      </c>
      <c r="C258" s="40">
        <v>0.21217174987412335</v>
      </c>
    </row>
    <row r="259" spans="1:3" x14ac:dyDescent="0.3">
      <c r="A259" s="39" t="s">
        <v>20</v>
      </c>
      <c r="B259" s="39" t="s">
        <v>74</v>
      </c>
      <c r="C259" s="40">
        <v>0.18406959765219355</v>
      </c>
    </row>
    <row r="260" spans="1:3" x14ac:dyDescent="0.3">
      <c r="A260" s="39" t="s">
        <v>63</v>
      </c>
      <c r="B260" s="39" t="s">
        <v>64</v>
      </c>
      <c r="C260" s="40">
        <v>0.17803581505757649</v>
      </c>
    </row>
    <row r="261" spans="1:3" x14ac:dyDescent="0.3">
      <c r="A261" s="39" t="s">
        <v>23</v>
      </c>
      <c r="B261" s="39" t="s">
        <v>82</v>
      </c>
      <c r="C261" s="40">
        <v>0.16385328085687334</v>
      </c>
    </row>
    <row r="262" spans="1:3" x14ac:dyDescent="0.3">
      <c r="A262" s="39" t="s">
        <v>142</v>
      </c>
      <c r="B262" s="39" t="s">
        <v>163</v>
      </c>
      <c r="C262" s="40">
        <v>0.12871711206662795</v>
      </c>
    </row>
    <row r="263" spans="1:3" x14ac:dyDescent="0.3">
      <c r="A263" s="39" t="s">
        <v>60</v>
      </c>
      <c r="B263" s="39" t="s">
        <v>64</v>
      </c>
      <c r="C263" s="40">
        <v>8.4451312916900889E-2</v>
      </c>
    </row>
    <row r="264" spans="1:3" x14ac:dyDescent="0.3">
      <c r="A264" s="39" t="s">
        <v>104</v>
      </c>
      <c r="B264" s="39" t="s">
        <v>209</v>
      </c>
      <c r="C264" s="40">
        <v>4.9220273635288692E-2</v>
      </c>
    </row>
    <row r="265" spans="1:3" x14ac:dyDescent="0.3">
      <c r="A265" s="39" t="s">
        <v>76</v>
      </c>
      <c r="B265" s="39" t="s">
        <v>87</v>
      </c>
      <c r="C265" s="40">
        <v>3.0868305073369129E-2</v>
      </c>
    </row>
    <row r="266" spans="1:3" x14ac:dyDescent="0.3">
      <c r="A266" s="39" t="s">
        <v>39</v>
      </c>
      <c r="B266" s="39" t="s">
        <v>119</v>
      </c>
    </row>
  </sheetData>
  <sortState xmlns:xlrd2="http://schemas.microsoft.com/office/spreadsheetml/2017/richdata2" ref="A2:C266">
    <sortCondition descending="1" ref="C1:C2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1C6E-CA7A-4E08-9A76-36F4080B010E}">
  <dimension ref="A1:I266"/>
  <sheetViews>
    <sheetView rightToLeft="1" workbookViewId="0">
      <selection activeCell="F5" sqref="F5"/>
    </sheetView>
  </sheetViews>
  <sheetFormatPr defaultRowHeight="14" x14ac:dyDescent="0.3"/>
  <cols>
    <col min="1" max="2" width="17.08203125" bestFit="1" customWidth="1"/>
    <col min="6" max="6" width="29.1640625" bestFit="1" customWidth="1"/>
    <col min="7" max="8" width="21.08203125" style="32" bestFit="1" customWidth="1"/>
    <col min="9" max="9" width="14.6640625" style="32" customWidth="1"/>
  </cols>
  <sheetData>
    <row r="1" spans="1:9" x14ac:dyDescent="0.3">
      <c r="A1" s="37" t="s">
        <v>262</v>
      </c>
      <c r="B1" s="37" t="s">
        <v>263</v>
      </c>
      <c r="C1" s="37" t="s">
        <v>267</v>
      </c>
      <c r="G1" s="31" t="s">
        <v>268</v>
      </c>
      <c r="H1" s="31" t="s">
        <v>269</v>
      </c>
      <c r="I1" s="31" t="s">
        <v>267</v>
      </c>
    </row>
    <row r="2" spans="1:9" x14ac:dyDescent="0.3">
      <c r="A2" s="48" t="s">
        <v>15</v>
      </c>
      <c r="B2" s="48" t="s">
        <v>18</v>
      </c>
      <c r="C2" s="48">
        <v>88.106344047527131</v>
      </c>
      <c r="F2" s="22" t="s">
        <v>349</v>
      </c>
      <c r="G2" s="32">
        <v>5.8859040144883794</v>
      </c>
      <c r="H2" s="32">
        <v>93.992248062015506</v>
      </c>
      <c r="I2" s="32">
        <v>88.106344047527131</v>
      </c>
    </row>
    <row r="3" spans="1:9" x14ac:dyDescent="0.3">
      <c r="A3" s="38" t="s">
        <v>15</v>
      </c>
      <c r="B3" s="38" t="s">
        <v>59</v>
      </c>
      <c r="C3" s="38">
        <v>83.083354575023378</v>
      </c>
      <c r="F3" s="22" t="s">
        <v>411</v>
      </c>
      <c r="G3" s="32">
        <v>5.8859040144883794</v>
      </c>
      <c r="H3" s="32">
        <v>88.969258589511753</v>
      </c>
      <c r="I3" s="32">
        <v>83.083354575023378</v>
      </c>
    </row>
    <row r="4" spans="1:9" x14ac:dyDescent="0.3">
      <c r="A4" s="38" t="s">
        <v>15</v>
      </c>
      <c r="B4" s="38" t="s">
        <v>17</v>
      </c>
      <c r="C4" s="38">
        <v>82.575634447050078</v>
      </c>
      <c r="F4" s="22" t="s">
        <v>286</v>
      </c>
      <c r="G4" s="32">
        <v>5.8859040144883794</v>
      </c>
      <c r="H4" s="32">
        <v>88.461538461538453</v>
      </c>
      <c r="I4" s="32">
        <v>82.575634447050078</v>
      </c>
    </row>
    <row r="5" spans="1:9" x14ac:dyDescent="0.3">
      <c r="A5" s="38" t="s">
        <v>15</v>
      </c>
      <c r="B5" s="38" t="s">
        <v>72</v>
      </c>
      <c r="C5" s="38">
        <v>82.481442924287137</v>
      </c>
      <c r="F5" s="22" t="s">
        <v>293</v>
      </c>
      <c r="G5" s="32">
        <v>5.8859040144883794</v>
      </c>
      <c r="H5" s="32">
        <v>88.367346938775512</v>
      </c>
      <c r="I5" s="32">
        <v>82.481442924287137</v>
      </c>
    </row>
    <row r="6" spans="1:9" x14ac:dyDescent="0.3">
      <c r="A6" s="38" t="s">
        <v>15</v>
      </c>
      <c r="B6" s="38" t="s">
        <v>108</v>
      </c>
      <c r="C6" s="38">
        <v>80.355706723766659</v>
      </c>
      <c r="F6" s="22" t="s">
        <v>478</v>
      </c>
      <c r="G6" s="32">
        <v>5.8859040144883794</v>
      </c>
      <c r="H6" s="32">
        <v>86.241610738255034</v>
      </c>
      <c r="I6" s="32">
        <v>80.355706723766659</v>
      </c>
    </row>
    <row r="7" spans="1:9" x14ac:dyDescent="0.3">
      <c r="A7" s="38" t="s">
        <v>116</v>
      </c>
      <c r="B7" s="38" t="s">
        <v>187</v>
      </c>
      <c r="C7" s="38">
        <v>70.526315789473685</v>
      </c>
      <c r="F7" s="22" t="s">
        <v>399</v>
      </c>
      <c r="G7" s="32">
        <v>90.526315789473685</v>
      </c>
      <c r="H7" s="32">
        <v>20</v>
      </c>
      <c r="I7" s="32">
        <v>70.526315789473685</v>
      </c>
    </row>
    <row r="8" spans="1:9" x14ac:dyDescent="0.3">
      <c r="A8" s="38" t="s">
        <v>174</v>
      </c>
      <c r="B8" s="38" t="s">
        <v>193</v>
      </c>
      <c r="C8" s="38">
        <v>66.275058578495191</v>
      </c>
      <c r="F8" s="22" t="s">
        <v>531</v>
      </c>
      <c r="G8" s="32">
        <v>84.239130434782609</v>
      </c>
      <c r="H8" s="32">
        <v>17.964071856287426</v>
      </c>
      <c r="I8" s="32">
        <v>66.275058578495191</v>
      </c>
    </row>
    <row r="9" spans="1:9" x14ac:dyDescent="0.3">
      <c r="A9" s="38" t="s">
        <v>186</v>
      </c>
      <c r="B9" s="38" t="s">
        <v>193</v>
      </c>
      <c r="C9" s="38">
        <v>66.176897306708156</v>
      </c>
      <c r="F9" s="22" t="s">
        <v>461</v>
      </c>
      <c r="G9" s="32">
        <v>84.140969162995589</v>
      </c>
      <c r="H9" s="32">
        <v>17.964071856287426</v>
      </c>
      <c r="I9" s="32">
        <v>66.176897306708156</v>
      </c>
    </row>
    <row r="10" spans="1:9" x14ac:dyDescent="0.3">
      <c r="A10" s="38" t="s">
        <v>6</v>
      </c>
      <c r="B10" s="38" t="s">
        <v>67</v>
      </c>
      <c r="C10" s="38">
        <v>51.431085891424004</v>
      </c>
      <c r="F10" s="22" t="s">
        <v>494</v>
      </c>
      <c r="G10" s="32">
        <v>28.28282828282828</v>
      </c>
      <c r="H10" s="32">
        <v>79.713914174252281</v>
      </c>
      <c r="I10" s="32">
        <v>51.431085891424004</v>
      </c>
    </row>
    <row r="11" spans="1:9" x14ac:dyDescent="0.3">
      <c r="A11" s="38" t="s">
        <v>78</v>
      </c>
      <c r="B11" s="38" t="s">
        <v>187</v>
      </c>
      <c r="C11" s="38">
        <v>47.2</v>
      </c>
      <c r="F11" s="22" t="s">
        <v>278</v>
      </c>
      <c r="G11" s="32">
        <v>67.2</v>
      </c>
      <c r="H11" s="32">
        <v>20</v>
      </c>
      <c r="I11" s="32">
        <v>47.2</v>
      </c>
    </row>
    <row r="12" spans="1:9" x14ac:dyDescent="0.3">
      <c r="A12" s="38" t="s">
        <v>98</v>
      </c>
      <c r="B12" s="38" t="s">
        <v>109</v>
      </c>
      <c r="C12" s="38">
        <v>46.437433534207727</v>
      </c>
      <c r="F12" s="22" t="s">
        <v>509</v>
      </c>
      <c r="G12" s="32">
        <v>87.096774193548384</v>
      </c>
      <c r="H12" s="32">
        <v>40.659340659340657</v>
      </c>
      <c r="I12" s="32">
        <v>46.437433534207727</v>
      </c>
    </row>
    <row r="13" spans="1:9" x14ac:dyDescent="0.3">
      <c r="A13" s="38" t="s">
        <v>4</v>
      </c>
      <c r="B13" s="38" t="s">
        <v>109</v>
      </c>
      <c r="C13" s="38">
        <v>45.895281189398844</v>
      </c>
      <c r="F13" s="22" t="s">
        <v>342</v>
      </c>
      <c r="G13" s="32">
        <v>86.554621848739501</v>
      </c>
      <c r="H13" s="32">
        <v>40.659340659340657</v>
      </c>
      <c r="I13" s="32">
        <v>45.895281189398844</v>
      </c>
    </row>
    <row r="14" spans="1:9" x14ac:dyDescent="0.3">
      <c r="A14" s="38" t="s">
        <v>13</v>
      </c>
      <c r="B14" s="38" t="s">
        <v>236</v>
      </c>
      <c r="C14" s="38">
        <v>45.794001133011029</v>
      </c>
      <c r="F14" s="22" t="s">
        <v>507</v>
      </c>
      <c r="G14" s="32">
        <v>33.943781942078367</v>
      </c>
      <c r="H14" s="32">
        <v>79.737783075089396</v>
      </c>
      <c r="I14" s="32">
        <v>45.794001133011029</v>
      </c>
    </row>
    <row r="15" spans="1:9" x14ac:dyDescent="0.3">
      <c r="A15" s="38" t="s">
        <v>127</v>
      </c>
      <c r="B15" s="38" t="s">
        <v>218</v>
      </c>
      <c r="C15" s="38">
        <v>34.683840749414514</v>
      </c>
      <c r="F15" s="22" t="s">
        <v>405</v>
      </c>
      <c r="G15" s="32">
        <v>52.459016393442624</v>
      </c>
      <c r="H15" s="32">
        <v>87.142857142857139</v>
      </c>
      <c r="I15" s="32">
        <v>34.683840749414514</v>
      </c>
    </row>
    <row r="16" spans="1:9" x14ac:dyDescent="0.3">
      <c r="A16" s="38" t="s">
        <v>136</v>
      </c>
      <c r="B16" s="38" t="s">
        <v>164</v>
      </c>
      <c r="C16" s="38">
        <v>34.670449004919995</v>
      </c>
      <c r="F16" s="22" t="s">
        <v>447</v>
      </c>
      <c r="G16" s="32">
        <v>96.103896103896105</v>
      </c>
      <c r="H16" s="32">
        <v>61.43344709897611</v>
      </c>
      <c r="I16" s="32">
        <v>34.670449004919995</v>
      </c>
    </row>
    <row r="17" spans="1:9" x14ac:dyDescent="0.3">
      <c r="A17" s="38" t="s">
        <v>168</v>
      </c>
      <c r="B17" s="38" t="s">
        <v>201</v>
      </c>
      <c r="C17" s="38">
        <v>33.730998017184397</v>
      </c>
      <c r="F17" s="22" t="s">
        <v>296</v>
      </c>
      <c r="G17" s="32">
        <v>86.764705882352942</v>
      </c>
      <c r="H17" s="32">
        <v>53.033707865168545</v>
      </c>
      <c r="I17" s="32">
        <v>33.730998017184397</v>
      </c>
    </row>
    <row r="18" spans="1:9" x14ac:dyDescent="0.3">
      <c r="A18" s="38" t="s">
        <v>114</v>
      </c>
      <c r="B18" s="38" t="s">
        <v>136</v>
      </c>
      <c r="C18" s="38">
        <v>32.503896103896103</v>
      </c>
      <c r="F18" s="22" t="s">
        <v>521</v>
      </c>
      <c r="G18" s="32">
        <v>63.6</v>
      </c>
      <c r="H18" s="32">
        <v>96.103896103896105</v>
      </c>
      <c r="I18" s="32">
        <v>32.503896103896103</v>
      </c>
    </row>
    <row r="19" spans="1:9" x14ac:dyDescent="0.3">
      <c r="A19" s="38" t="s">
        <v>57</v>
      </c>
      <c r="B19" s="38" t="s">
        <v>191</v>
      </c>
      <c r="C19" s="38">
        <v>32.167065390749599</v>
      </c>
      <c r="F19" s="22" t="s">
        <v>502</v>
      </c>
      <c r="G19" s="32">
        <v>46.780303030303031</v>
      </c>
      <c r="H19" s="32">
        <v>78.94736842105263</v>
      </c>
      <c r="I19" s="32">
        <v>32.167065390749599</v>
      </c>
    </row>
    <row r="20" spans="1:9" x14ac:dyDescent="0.3">
      <c r="A20" s="38" t="s">
        <v>164</v>
      </c>
      <c r="B20" s="38" t="s">
        <v>179</v>
      </c>
      <c r="C20" s="38">
        <v>31.423695758166751</v>
      </c>
      <c r="F20" s="22" t="s">
        <v>489</v>
      </c>
      <c r="G20" s="32">
        <v>61.43344709897611</v>
      </c>
      <c r="H20" s="32">
        <v>92.857142857142861</v>
      </c>
      <c r="I20" s="32">
        <v>31.423695758166751</v>
      </c>
    </row>
    <row r="21" spans="1:9" x14ac:dyDescent="0.3">
      <c r="A21" t="s">
        <v>37</v>
      </c>
      <c r="B21" t="s">
        <v>101</v>
      </c>
      <c r="C21">
        <v>29.973129007369572</v>
      </c>
      <c r="F21" s="22" t="s">
        <v>324</v>
      </c>
      <c r="G21" s="32">
        <v>82.709447415329777</v>
      </c>
      <c r="H21" s="32">
        <v>52.736318407960205</v>
      </c>
      <c r="I21" s="32">
        <v>29.973129007369572</v>
      </c>
    </row>
    <row r="22" spans="1:9" x14ac:dyDescent="0.3">
      <c r="A22" t="s">
        <v>58</v>
      </c>
      <c r="B22" t="s">
        <v>229</v>
      </c>
      <c r="C22">
        <v>28.833665392278277</v>
      </c>
      <c r="F22" s="22" t="s">
        <v>412</v>
      </c>
      <c r="G22" s="32">
        <v>60.612244897959187</v>
      </c>
      <c r="H22" s="32">
        <v>89.445910290237464</v>
      </c>
      <c r="I22" s="32">
        <v>28.833665392278277</v>
      </c>
    </row>
    <row r="23" spans="1:9" x14ac:dyDescent="0.3">
      <c r="A23" t="s">
        <v>27</v>
      </c>
      <c r="B23" t="s">
        <v>134</v>
      </c>
      <c r="C23">
        <v>28.493376921597687</v>
      </c>
      <c r="F23" s="22" t="s">
        <v>472</v>
      </c>
      <c r="G23" s="32">
        <v>63.992172211350294</v>
      </c>
      <c r="H23" s="32">
        <v>92.48554913294798</v>
      </c>
      <c r="I23" s="32">
        <v>28.493376921597687</v>
      </c>
    </row>
    <row r="24" spans="1:9" x14ac:dyDescent="0.3">
      <c r="A24" t="s">
        <v>121</v>
      </c>
      <c r="B24" t="s">
        <v>178</v>
      </c>
      <c r="C24">
        <v>27.897869674185458</v>
      </c>
      <c r="F24" s="22" t="s">
        <v>530</v>
      </c>
      <c r="G24" s="32">
        <v>92.481203007518801</v>
      </c>
      <c r="H24" s="32">
        <v>64.583333333333343</v>
      </c>
      <c r="I24" s="32">
        <v>27.897869674185458</v>
      </c>
    </row>
    <row r="25" spans="1:9" x14ac:dyDescent="0.3">
      <c r="A25" t="s">
        <v>115</v>
      </c>
      <c r="B25" t="s">
        <v>169</v>
      </c>
      <c r="C25">
        <v>27.357689039932033</v>
      </c>
      <c r="F25" s="22" t="s">
        <v>452</v>
      </c>
      <c r="G25" s="32">
        <v>90.909090909090907</v>
      </c>
      <c r="H25" s="32">
        <v>63.551401869158873</v>
      </c>
      <c r="I25" s="32">
        <v>27.357689039932033</v>
      </c>
    </row>
    <row r="26" spans="1:9" x14ac:dyDescent="0.3">
      <c r="A26" t="s">
        <v>57</v>
      </c>
      <c r="B26" t="s">
        <v>239</v>
      </c>
      <c r="C26">
        <v>26.120460328475602</v>
      </c>
      <c r="F26" s="22" t="s">
        <v>424</v>
      </c>
      <c r="G26" s="32">
        <v>46.780303030303031</v>
      </c>
      <c r="H26" s="32">
        <v>72.900763358778633</v>
      </c>
      <c r="I26" s="32">
        <v>26.120460328475602</v>
      </c>
    </row>
    <row r="27" spans="1:9" x14ac:dyDescent="0.3">
      <c r="A27" t="s">
        <v>106</v>
      </c>
      <c r="B27" t="s">
        <v>215</v>
      </c>
      <c r="C27">
        <v>25.638297872340416</v>
      </c>
      <c r="F27" s="22" t="s">
        <v>501</v>
      </c>
      <c r="G27" s="32">
        <v>65</v>
      </c>
      <c r="H27" s="32">
        <v>90.638297872340416</v>
      </c>
      <c r="I27" s="32">
        <v>25.638297872340416</v>
      </c>
    </row>
    <row r="28" spans="1:9" x14ac:dyDescent="0.3">
      <c r="A28" t="s">
        <v>27</v>
      </c>
      <c r="B28" t="s">
        <v>229</v>
      </c>
      <c r="C28">
        <v>25.45373807888717</v>
      </c>
      <c r="F28" s="22" t="s">
        <v>415</v>
      </c>
      <c r="G28" s="32">
        <v>63.992172211350294</v>
      </c>
      <c r="H28" s="32">
        <v>89.445910290237464</v>
      </c>
      <c r="I28" s="32">
        <v>25.45373807888717</v>
      </c>
    </row>
    <row r="29" spans="1:9" x14ac:dyDescent="0.3">
      <c r="A29" t="s">
        <v>96</v>
      </c>
      <c r="B29" t="s">
        <v>250</v>
      </c>
      <c r="C29">
        <v>25.224171539961013</v>
      </c>
      <c r="F29" s="22" t="s">
        <v>373</v>
      </c>
      <c r="G29" s="32">
        <v>85.964912280701753</v>
      </c>
      <c r="H29" s="32">
        <v>60.74074074074074</v>
      </c>
      <c r="I29" s="32">
        <v>25.224171539961013</v>
      </c>
    </row>
    <row r="30" spans="1:9" x14ac:dyDescent="0.3">
      <c r="A30" t="s">
        <v>45</v>
      </c>
      <c r="B30" t="s">
        <v>171</v>
      </c>
      <c r="C30">
        <v>25.176375730699462</v>
      </c>
      <c r="F30" s="22" t="s">
        <v>361</v>
      </c>
      <c r="G30" s="32">
        <v>73.347107438016536</v>
      </c>
      <c r="H30" s="32">
        <v>48.170731707317074</v>
      </c>
      <c r="I30" s="32">
        <v>25.176375730699462</v>
      </c>
    </row>
    <row r="31" spans="1:9" x14ac:dyDescent="0.3">
      <c r="A31" t="s">
        <v>27</v>
      </c>
      <c r="B31" t="s">
        <v>200</v>
      </c>
      <c r="C31">
        <v>24.7296322999279</v>
      </c>
      <c r="F31" s="22" t="s">
        <v>413</v>
      </c>
      <c r="G31" s="32">
        <v>63.992172211350294</v>
      </c>
      <c r="H31" s="32">
        <v>88.721804511278194</v>
      </c>
      <c r="I31" s="32">
        <v>24.7296322999279</v>
      </c>
    </row>
    <row r="32" spans="1:9" x14ac:dyDescent="0.3">
      <c r="A32" t="s">
        <v>164</v>
      </c>
      <c r="B32" t="s">
        <v>165</v>
      </c>
      <c r="C32">
        <v>24.677664012135004</v>
      </c>
      <c r="F32" s="22" t="s">
        <v>344</v>
      </c>
      <c r="G32" s="32">
        <v>61.43344709897611</v>
      </c>
      <c r="H32" s="32">
        <v>86.111111111111114</v>
      </c>
      <c r="I32" s="32">
        <v>24.677664012135004</v>
      </c>
    </row>
    <row r="33" spans="1:9" x14ac:dyDescent="0.3">
      <c r="A33" t="s">
        <v>146</v>
      </c>
      <c r="B33" t="s">
        <v>195</v>
      </c>
      <c r="C33">
        <v>24.153261660334657</v>
      </c>
      <c r="F33" s="22" t="s">
        <v>308</v>
      </c>
      <c r="G33" s="32">
        <v>83.146067415730343</v>
      </c>
      <c r="H33" s="32">
        <v>58.992805755395686</v>
      </c>
      <c r="I33" s="32">
        <v>24.153261660334657</v>
      </c>
    </row>
    <row r="34" spans="1:9" x14ac:dyDescent="0.3">
      <c r="A34" t="s">
        <v>100</v>
      </c>
      <c r="B34" t="s">
        <v>194</v>
      </c>
      <c r="C34">
        <v>24.037227214377417</v>
      </c>
      <c r="F34" s="22" t="s">
        <v>381</v>
      </c>
      <c r="G34" s="32">
        <v>62.804878048780488</v>
      </c>
      <c r="H34" s="32">
        <v>86.842105263157904</v>
      </c>
      <c r="I34" s="32">
        <v>24.037227214377417</v>
      </c>
    </row>
    <row r="35" spans="1:9" x14ac:dyDescent="0.3">
      <c r="A35" t="s">
        <v>101</v>
      </c>
      <c r="B35" t="s">
        <v>151</v>
      </c>
      <c r="C35">
        <v>24.007867638551424</v>
      </c>
      <c r="F35" s="22" t="s">
        <v>290</v>
      </c>
      <c r="G35" s="32">
        <v>52.736318407960205</v>
      </c>
      <c r="H35" s="32">
        <v>76.744186046511629</v>
      </c>
      <c r="I35" s="32">
        <v>24.007867638551424</v>
      </c>
    </row>
    <row r="36" spans="1:9" x14ac:dyDescent="0.3">
      <c r="A36" t="s">
        <v>137</v>
      </c>
      <c r="B36" t="s">
        <v>194</v>
      </c>
      <c r="C36">
        <v>23.816895179124295</v>
      </c>
      <c r="F36" s="22" t="s">
        <v>535</v>
      </c>
      <c r="G36" s="32">
        <v>63.02521008403361</v>
      </c>
      <c r="H36" s="32">
        <v>86.842105263157904</v>
      </c>
      <c r="I36" s="32">
        <v>23.816895179124295</v>
      </c>
    </row>
    <row r="37" spans="1:9" x14ac:dyDescent="0.3">
      <c r="A37" t="s">
        <v>78</v>
      </c>
      <c r="B37" t="s">
        <v>116</v>
      </c>
      <c r="C37">
        <v>23.326315789473682</v>
      </c>
      <c r="F37" s="22" t="s">
        <v>337</v>
      </c>
      <c r="G37" s="32">
        <v>67.2</v>
      </c>
      <c r="H37" s="32">
        <v>90.526315789473685</v>
      </c>
      <c r="I37" s="32">
        <v>23.326315789473682</v>
      </c>
    </row>
    <row r="38" spans="1:9" x14ac:dyDescent="0.3">
      <c r="A38" t="s">
        <v>120</v>
      </c>
      <c r="B38" t="s">
        <v>157</v>
      </c>
      <c r="C38">
        <v>21.96429558392748</v>
      </c>
      <c r="F38" s="22" t="s">
        <v>340</v>
      </c>
      <c r="G38" s="32">
        <v>65.765765765765778</v>
      </c>
      <c r="H38" s="32">
        <v>87.730061349693258</v>
      </c>
      <c r="I38" s="32">
        <v>21.96429558392748</v>
      </c>
    </row>
    <row r="39" spans="1:9" x14ac:dyDescent="0.3">
      <c r="A39" t="s">
        <v>163</v>
      </c>
      <c r="B39" t="s">
        <v>171</v>
      </c>
      <c r="C39">
        <v>21.771464824474833</v>
      </c>
      <c r="F39" s="22" t="s">
        <v>379</v>
      </c>
      <c r="G39" s="32">
        <v>69.942196531791907</v>
      </c>
      <c r="H39" s="32">
        <v>48.170731707317074</v>
      </c>
      <c r="I39" s="32">
        <v>21.771464824474833</v>
      </c>
    </row>
    <row r="40" spans="1:9" x14ac:dyDescent="0.3">
      <c r="A40" t="s">
        <v>100</v>
      </c>
      <c r="B40" t="s">
        <v>186</v>
      </c>
      <c r="C40">
        <v>21.336091114215101</v>
      </c>
      <c r="F40" s="22" t="s">
        <v>369</v>
      </c>
      <c r="G40" s="32">
        <v>62.804878048780488</v>
      </c>
      <c r="H40" s="32">
        <v>84.140969162995589</v>
      </c>
      <c r="I40" s="32">
        <v>21.336091114215101</v>
      </c>
    </row>
    <row r="41" spans="1:9" x14ac:dyDescent="0.3">
      <c r="A41" t="s">
        <v>37</v>
      </c>
      <c r="B41" t="s">
        <v>164</v>
      </c>
      <c r="C41">
        <v>21.276000316353667</v>
      </c>
      <c r="F41" s="22" t="s">
        <v>362</v>
      </c>
      <c r="G41" s="32">
        <v>82.709447415329777</v>
      </c>
      <c r="H41" s="32">
        <v>61.43344709897611</v>
      </c>
      <c r="I41" s="32">
        <v>21.276000316353667</v>
      </c>
    </row>
    <row r="42" spans="1:9" x14ac:dyDescent="0.3">
      <c r="A42" t="s">
        <v>81</v>
      </c>
      <c r="B42" t="s">
        <v>106</v>
      </c>
      <c r="C42">
        <v>21.013986013986013</v>
      </c>
      <c r="F42" s="22" t="s">
        <v>451</v>
      </c>
      <c r="G42" s="32">
        <v>86.013986013986013</v>
      </c>
      <c r="H42" s="32">
        <v>65</v>
      </c>
      <c r="I42" s="32">
        <v>21.013986013986013</v>
      </c>
    </row>
    <row r="43" spans="1:9" x14ac:dyDescent="0.3">
      <c r="A43" t="s">
        <v>43</v>
      </c>
      <c r="B43" t="s">
        <v>136</v>
      </c>
      <c r="C43">
        <v>20.856371351420862</v>
      </c>
      <c r="F43" s="22" t="s">
        <v>519</v>
      </c>
      <c r="G43" s="32">
        <v>75.247524752475243</v>
      </c>
      <c r="H43" s="32">
        <v>96.103896103896105</v>
      </c>
      <c r="I43" s="32">
        <v>20.856371351420862</v>
      </c>
    </row>
    <row r="44" spans="1:9" x14ac:dyDescent="0.3">
      <c r="A44" t="s">
        <v>141</v>
      </c>
      <c r="B44" t="s">
        <v>146</v>
      </c>
      <c r="C44">
        <v>20.850985448517228</v>
      </c>
      <c r="F44" s="22" t="s">
        <v>438</v>
      </c>
      <c r="G44" s="32">
        <v>62.295081967213115</v>
      </c>
      <c r="H44" s="32">
        <v>83.146067415730343</v>
      </c>
      <c r="I44" s="32">
        <v>20.850985448517228</v>
      </c>
    </row>
    <row r="45" spans="1:9" x14ac:dyDescent="0.3">
      <c r="A45" t="s">
        <v>95</v>
      </c>
      <c r="B45" t="s">
        <v>190</v>
      </c>
      <c r="C45">
        <v>19.920924574209266</v>
      </c>
      <c r="F45" s="22" t="s">
        <v>366</v>
      </c>
      <c r="G45" s="32">
        <v>95.833333333333343</v>
      </c>
      <c r="H45" s="32">
        <v>75.912408759124077</v>
      </c>
      <c r="I45" s="32">
        <v>19.920924574209266</v>
      </c>
    </row>
    <row r="46" spans="1:9" x14ac:dyDescent="0.3">
      <c r="A46" t="s">
        <v>122</v>
      </c>
      <c r="B46" t="s">
        <v>191</v>
      </c>
      <c r="C46">
        <v>19.886965736488868</v>
      </c>
      <c r="F46" s="22" t="s">
        <v>279</v>
      </c>
      <c r="G46" s="32">
        <v>59.060402684563762</v>
      </c>
      <c r="H46" s="32">
        <v>78.94736842105263</v>
      </c>
      <c r="I46" s="32">
        <v>19.886965736488868</v>
      </c>
    </row>
    <row r="47" spans="1:9" x14ac:dyDescent="0.3">
      <c r="A47" t="s">
        <v>142</v>
      </c>
      <c r="B47" t="s">
        <v>171</v>
      </c>
      <c r="C47">
        <v>19.501682085786371</v>
      </c>
      <c r="F47" s="22" t="s">
        <v>326</v>
      </c>
      <c r="G47" s="32">
        <v>67.672413793103445</v>
      </c>
      <c r="H47" s="32">
        <v>48.170731707317074</v>
      </c>
      <c r="I47" s="32">
        <v>19.501682085786371</v>
      </c>
    </row>
    <row r="48" spans="1:9" x14ac:dyDescent="0.3">
      <c r="A48" t="s">
        <v>29</v>
      </c>
      <c r="B48" t="s">
        <v>132</v>
      </c>
      <c r="C48">
        <v>19.407213225656413</v>
      </c>
      <c r="F48" s="22" t="s">
        <v>291</v>
      </c>
      <c r="G48" s="32">
        <v>61.189801699716718</v>
      </c>
      <c r="H48" s="32">
        <v>80.597014925373131</v>
      </c>
      <c r="I48" s="32">
        <v>19.407213225656413</v>
      </c>
    </row>
    <row r="49" spans="1:9" x14ac:dyDescent="0.3">
      <c r="A49" t="s">
        <v>37</v>
      </c>
      <c r="B49" t="s">
        <v>114</v>
      </c>
      <c r="C49">
        <v>19.109447415329775</v>
      </c>
      <c r="F49" s="22" t="s">
        <v>359</v>
      </c>
      <c r="G49" s="32">
        <v>82.709447415329777</v>
      </c>
      <c r="H49" s="32">
        <v>63.6</v>
      </c>
      <c r="I49" s="32">
        <v>19.109447415329775</v>
      </c>
    </row>
    <row r="50" spans="1:9" x14ac:dyDescent="0.3">
      <c r="A50" t="s">
        <v>79</v>
      </c>
      <c r="B50" t="s">
        <v>131</v>
      </c>
      <c r="C50">
        <v>18.955399061032864</v>
      </c>
      <c r="F50" s="22" t="s">
        <v>433</v>
      </c>
      <c r="G50" s="32">
        <v>68.544600938967136</v>
      </c>
      <c r="H50" s="32">
        <v>87.5</v>
      </c>
      <c r="I50" s="32">
        <v>18.955399061032864</v>
      </c>
    </row>
    <row r="51" spans="1:9" x14ac:dyDescent="0.3">
      <c r="A51" t="s">
        <v>178</v>
      </c>
      <c r="B51" t="s">
        <v>238</v>
      </c>
      <c r="C51">
        <v>18.446969696969688</v>
      </c>
      <c r="F51" s="22" t="s">
        <v>428</v>
      </c>
      <c r="G51" s="32">
        <v>64.583333333333343</v>
      </c>
      <c r="H51" s="32">
        <v>83.030303030303031</v>
      </c>
      <c r="I51" s="32">
        <v>18.446969696969688</v>
      </c>
    </row>
    <row r="52" spans="1:9" x14ac:dyDescent="0.3">
      <c r="A52" t="s">
        <v>79</v>
      </c>
      <c r="B52" t="s">
        <v>105</v>
      </c>
      <c r="C52">
        <v>18.010020909772365</v>
      </c>
      <c r="F52" s="22" t="s">
        <v>289</v>
      </c>
      <c r="G52" s="32">
        <v>68.544600938967136</v>
      </c>
      <c r="H52" s="32">
        <v>86.554621848739501</v>
      </c>
      <c r="I52" s="32">
        <v>18.010020909772365</v>
      </c>
    </row>
    <row r="53" spans="1:9" x14ac:dyDescent="0.3">
      <c r="A53" t="s">
        <v>92</v>
      </c>
      <c r="B53" t="s">
        <v>137</v>
      </c>
      <c r="C53">
        <v>17.698107280295289</v>
      </c>
      <c r="F53" s="22" t="s">
        <v>481</v>
      </c>
      <c r="G53" s="32">
        <v>45.32710280373832</v>
      </c>
      <c r="H53" s="32">
        <v>63.02521008403361</v>
      </c>
      <c r="I53" s="32">
        <v>17.698107280295289</v>
      </c>
    </row>
    <row r="54" spans="1:9" x14ac:dyDescent="0.3">
      <c r="A54" t="s">
        <v>161</v>
      </c>
      <c r="B54" t="s">
        <v>232</v>
      </c>
      <c r="C54">
        <v>17.555780933062884</v>
      </c>
      <c r="F54" s="22" t="s">
        <v>310</v>
      </c>
      <c r="G54" s="32">
        <v>63.823529411764703</v>
      </c>
      <c r="H54" s="32">
        <v>81.379310344827587</v>
      </c>
      <c r="I54" s="32">
        <v>17.555780933062884</v>
      </c>
    </row>
    <row r="55" spans="1:9" x14ac:dyDescent="0.3">
      <c r="A55" t="s">
        <v>26</v>
      </c>
      <c r="B55" t="s">
        <v>58</v>
      </c>
      <c r="C55">
        <v>16.955641760836556</v>
      </c>
      <c r="F55" s="22" t="s">
        <v>377</v>
      </c>
      <c r="G55" s="32">
        <v>77.567886658795743</v>
      </c>
      <c r="H55" s="32">
        <v>60.612244897959187</v>
      </c>
      <c r="I55" s="32">
        <v>16.955641760836556</v>
      </c>
    </row>
    <row r="56" spans="1:9" x14ac:dyDescent="0.3">
      <c r="A56" t="s">
        <v>179</v>
      </c>
      <c r="B56" t="s">
        <v>190</v>
      </c>
      <c r="C56">
        <v>16.944734098018785</v>
      </c>
      <c r="F56" s="22" t="s">
        <v>537</v>
      </c>
      <c r="G56" s="32">
        <v>92.857142857142861</v>
      </c>
      <c r="H56" s="32">
        <v>75.912408759124077</v>
      </c>
      <c r="I56" s="32">
        <v>16.944734098018785</v>
      </c>
    </row>
    <row r="57" spans="1:9" x14ac:dyDescent="0.3">
      <c r="A57" t="s">
        <v>129</v>
      </c>
      <c r="B57" t="s">
        <v>192</v>
      </c>
      <c r="C57">
        <v>16.91007741963157</v>
      </c>
      <c r="F57" s="22" t="s">
        <v>463</v>
      </c>
      <c r="G57" s="32">
        <v>75.159235668789819</v>
      </c>
      <c r="H57" s="32">
        <v>58.249158249158249</v>
      </c>
      <c r="I57" s="32">
        <v>16.91007741963157</v>
      </c>
    </row>
    <row r="58" spans="1:9" x14ac:dyDescent="0.3">
      <c r="A58" t="s">
        <v>3</v>
      </c>
      <c r="B58" t="s">
        <v>250</v>
      </c>
      <c r="C58">
        <v>16.718275652701884</v>
      </c>
      <c r="F58" s="22" t="s">
        <v>506</v>
      </c>
      <c r="G58" s="32">
        <v>77.459016393442624</v>
      </c>
      <c r="H58" s="32">
        <v>60.74074074074074</v>
      </c>
      <c r="I58" s="32">
        <v>16.718275652701884</v>
      </c>
    </row>
    <row r="59" spans="1:9" x14ac:dyDescent="0.3">
      <c r="A59" t="s">
        <v>78</v>
      </c>
      <c r="B59" t="s">
        <v>149</v>
      </c>
      <c r="C59">
        <v>16.600623052959492</v>
      </c>
      <c r="F59" s="22" t="s">
        <v>524</v>
      </c>
      <c r="G59" s="32">
        <v>67.2</v>
      </c>
      <c r="H59" s="32">
        <v>83.800623052959494</v>
      </c>
      <c r="I59" s="32">
        <v>16.600623052959492</v>
      </c>
    </row>
    <row r="60" spans="1:9" x14ac:dyDescent="0.3">
      <c r="A60" t="s">
        <v>113</v>
      </c>
      <c r="B60" t="s">
        <v>171</v>
      </c>
      <c r="C60">
        <v>16.302952503209241</v>
      </c>
      <c r="F60" s="22" t="s">
        <v>375</v>
      </c>
      <c r="G60" s="32">
        <v>64.473684210526315</v>
      </c>
      <c r="H60" s="32">
        <v>48.170731707317074</v>
      </c>
      <c r="I60" s="32">
        <v>16.302952503209241</v>
      </c>
    </row>
    <row r="61" spans="1:9" x14ac:dyDescent="0.3">
      <c r="A61" t="s">
        <v>3</v>
      </c>
      <c r="B61" t="s">
        <v>166</v>
      </c>
      <c r="C61">
        <v>15.722801788375548</v>
      </c>
      <c r="F61" s="22" t="s">
        <v>329</v>
      </c>
      <c r="G61" s="32">
        <v>77.459016393442624</v>
      </c>
      <c r="H61" s="32">
        <v>93.181818181818173</v>
      </c>
      <c r="I61" s="32">
        <v>15.722801788375548</v>
      </c>
    </row>
    <row r="62" spans="1:9" x14ac:dyDescent="0.3">
      <c r="A62" t="s">
        <v>18</v>
      </c>
      <c r="B62" t="s">
        <v>77</v>
      </c>
      <c r="C62">
        <v>15.601204063056898</v>
      </c>
      <c r="F62" s="22" t="s">
        <v>354</v>
      </c>
      <c r="G62" s="32">
        <v>93.992248062015506</v>
      </c>
      <c r="H62" s="32">
        <v>78.391043998958608</v>
      </c>
      <c r="I62" s="32">
        <v>15.601204063056898</v>
      </c>
    </row>
    <row r="63" spans="1:9" x14ac:dyDescent="0.3">
      <c r="A63" t="s">
        <v>2</v>
      </c>
      <c r="B63" t="s">
        <v>240</v>
      </c>
      <c r="C63">
        <v>15.396172051862521</v>
      </c>
      <c r="F63" s="22" t="s">
        <v>513</v>
      </c>
      <c r="G63" s="32">
        <v>51.860465116279073</v>
      </c>
      <c r="H63" s="32">
        <v>67.256637168141594</v>
      </c>
      <c r="I63" s="32">
        <v>15.396172051862521</v>
      </c>
    </row>
    <row r="64" spans="1:9" x14ac:dyDescent="0.3">
      <c r="A64" t="s">
        <v>65</v>
      </c>
      <c r="B64" t="s">
        <v>254</v>
      </c>
      <c r="C64">
        <v>15.278368040798981</v>
      </c>
      <c r="F64" s="22" t="s">
        <v>408</v>
      </c>
      <c r="G64" s="32">
        <v>65.384615384615387</v>
      </c>
      <c r="H64" s="32">
        <v>80.662983425414367</v>
      </c>
      <c r="I64" s="32">
        <v>15.278368040798981</v>
      </c>
    </row>
    <row r="65" spans="1:9" x14ac:dyDescent="0.3">
      <c r="A65" t="s">
        <v>45</v>
      </c>
      <c r="B65" t="s">
        <v>192</v>
      </c>
      <c r="C65">
        <v>15.097949188858287</v>
      </c>
      <c r="F65" s="22" t="s">
        <v>281</v>
      </c>
      <c r="G65" s="32">
        <v>73.347107438016536</v>
      </c>
      <c r="H65" s="32">
        <v>58.249158249158249</v>
      </c>
      <c r="I65" s="32">
        <v>15.097949188858287</v>
      </c>
    </row>
    <row r="66" spans="1:9" x14ac:dyDescent="0.3">
      <c r="A66" t="s">
        <v>26</v>
      </c>
      <c r="B66" t="s">
        <v>134</v>
      </c>
      <c r="C66">
        <v>14.917662474152237</v>
      </c>
      <c r="F66" s="22" t="s">
        <v>528</v>
      </c>
      <c r="G66" s="32">
        <v>77.567886658795743</v>
      </c>
      <c r="H66" s="32">
        <v>92.48554913294798</v>
      </c>
      <c r="I66" s="32">
        <v>14.917662474152237</v>
      </c>
    </row>
    <row r="67" spans="1:9" x14ac:dyDescent="0.3">
      <c r="A67" t="s">
        <v>106</v>
      </c>
      <c r="B67" t="s">
        <v>138</v>
      </c>
      <c r="C67">
        <v>14.729729729729726</v>
      </c>
      <c r="F67" s="22" t="s">
        <v>334</v>
      </c>
      <c r="G67" s="32">
        <v>65</v>
      </c>
      <c r="H67" s="32">
        <v>79.729729729729726</v>
      </c>
      <c r="I67" s="32">
        <v>14.729729729729726</v>
      </c>
    </row>
    <row r="68" spans="1:9" x14ac:dyDescent="0.3">
      <c r="A68" t="s">
        <v>75</v>
      </c>
      <c r="B68" t="s">
        <v>253</v>
      </c>
      <c r="C68">
        <v>14.712918660287087</v>
      </c>
      <c r="F68" s="22" t="s">
        <v>409</v>
      </c>
      <c r="G68" s="32">
        <v>82.89473684210526</v>
      </c>
      <c r="H68" s="32">
        <v>68.181818181818173</v>
      </c>
      <c r="I68" s="32">
        <v>14.712918660287087</v>
      </c>
    </row>
    <row r="69" spans="1:9" x14ac:dyDescent="0.3">
      <c r="A69" t="s">
        <v>65</v>
      </c>
      <c r="B69" t="s">
        <v>206</v>
      </c>
      <c r="C69">
        <v>14.615384615384613</v>
      </c>
      <c r="F69" s="22" t="s">
        <v>306</v>
      </c>
      <c r="G69" s="32">
        <v>65.384615384615387</v>
      </c>
      <c r="H69" s="32">
        <v>80</v>
      </c>
      <c r="I69" s="32">
        <v>14.615384615384613</v>
      </c>
    </row>
    <row r="70" spans="1:9" x14ac:dyDescent="0.3">
      <c r="A70" t="s">
        <v>56</v>
      </c>
      <c r="B70" t="s">
        <v>166</v>
      </c>
      <c r="C70">
        <v>14.594192655417132</v>
      </c>
      <c r="F70" s="22" t="s">
        <v>431</v>
      </c>
      <c r="G70" s="32">
        <v>78.587625526401041</v>
      </c>
      <c r="H70" s="32">
        <v>93.181818181818173</v>
      </c>
      <c r="I70" s="32">
        <v>14.594192655417132</v>
      </c>
    </row>
    <row r="71" spans="1:9" x14ac:dyDescent="0.3">
      <c r="A71" t="s">
        <v>188</v>
      </c>
      <c r="B71" t="s">
        <v>209</v>
      </c>
      <c r="C71">
        <v>14.568965517241381</v>
      </c>
      <c r="F71" s="22" t="s">
        <v>402</v>
      </c>
      <c r="G71" s="32">
        <v>77.931034482758619</v>
      </c>
      <c r="H71" s="32">
        <v>92.5</v>
      </c>
      <c r="I71" s="32">
        <v>14.568965517241381</v>
      </c>
    </row>
    <row r="72" spans="1:9" x14ac:dyDescent="0.3">
      <c r="A72" t="s">
        <v>46</v>
      </c>
      <c r="B72" t="s">
        <v>89</v>
      </c>
      <c r="C72">
        <v>14.185313654809676</v>
      </c>
      <c r="F72" s="22" t="s">
        <v>423</v>
      </c>
      <c r="G72" s="32">
        <v>86.982248520710058</v>
      </c>
      <c r="H72" s="32">
        <v>72.796934865900383</v>
      </c>
      <c r="I72" s="32">
        <v>14.185313654809676</v>
      </c>
    </row>
    <row r="73" spans="1:9" x14ac:dyDescent="0.3">
      <c r="A73" t="s">
        <v>70</v>
      </c>
      <c r="B73" t="s">
        <v>209</v>
      </c>
      <c r="C73">
        <v>13.782973621103125</v>
      </c>
      <c r="F73" s="22" t="s">
        <v>446</v>
      </c>
      <c r="G73" s="32">
        <v>78.717026378896875</v>
      </c>
      <c r="H73" s="32">
        <v>92.5</v>
      </c>
      <c r="I73" s="32">
        <v>13.782973621103125</v>
      </c>
    </row>
    <row r="74" spans="1:9" x14ac:dyDescent="0.3">
      <c r="A74" t="s">
        <v>103</v>
      </c>
      <c r="B74" t="s">
        <v>105</v>
      </c>
      <c r="C74">
        <v>13.497627030086647</v>
      </c>
      <c r="F74" s="22" t="s">
        <v>406</v>
      </c>
      <c r="G74" s="32">
        <v>73.056994818652853</v>
      </c>
      <c r="H74" s="32">
        <v>86.554621848739501</v>
      </c>
      <c r="I74" s="32">
        <v>13.497627030086647</v>
      </c>
    </row>
    <row r="75" spans="1:9" x14ac:dyDescent="0.3">
      <c r="A75" t="s">
        <v>114</v>
      </c>
      <c r="B75" t="s">
        <v>151</v>
      </c>
      <c r="C75">
        <v>13.144186046511628</v>
      </c>
      <c r="F75" s="22" t="s">
        <v>292</v>
      </c>
      <c r="G75" s="32">
        <v>63.6</v>
      </c>
      <c r="H75" s="32">
        <v>76.744186046511629</v>
      </c>
      <c r="I75" s="32">
        <v>13.144186046511628</v>
      </c>
    </row>
    <row r="76" spans="1:9" x14ac:dyDescent="0.3">
      <c r="A76" t="s">
        <v>43</v>
      </c>
      <c r="B76" t="s">
        <v>139</v>
      </c>
      <c r="C76">
        <v>12.871287128712879</v>
      </c>
      <c r="F76" s="22" t="s">
        <v>300</v>
      </c>
      <c r="G76" s="32">
        <v>75.247524752475243</v>
      </c>
      <c r="H76" s="32">
        <v>88.118811881188122</v>
      </c>
      <c r="I76" s="32">
        <v>12.871287128712879</v>
      </c>
    </row>
    <row r="77" spans="1:9" x14ac:dyDescent="0.3">
      <c r="A77" t="s">
        <v>97</v>
      </c>
      <c r="B77" t="s">
        <v>104</v>
      </c>
      <c r="C77">
        <v>12.813344074302222</v>
      </c>
      <c r="F77" s="22" t="s">
        <v>343</v>
      </c>
      <c r="G77" s="32">
        <v>78.723404255319153</v>
      </c>
      <c r="H77" s="32">
        <v>91.536748329621375</v>
      </c>
      <c r="I77" s="32">
        <v>12.813344074302222</v>
      </c>
    </row>
    <row r="78" spans="1:9" x14ac:dyDescent="0.3">
      <c r="A78" t="s">
        <v>57</v>
      </c>
      <c r="B78" t="s">
        <v>122</v>
      </c>
      <c r="C78">
        <v>12.280099654260731</v>
      </c>
      <c r="F78" s="22" t="s">
        <v>538</v>
      </c>
      <c r="G78" s="32">
        <v>46.780303030303031</v>
      </c>
      <c r="H78" s="32">
        <v>59.060402684563762</v>
      </c>
      <c r="I78" s="32">
        <v>12.280099654260731</v>
      </c>
    </row>
    <row r="79" spans="1:9" x14ac:dyDescent="0.3">
      <c r="A79" t="s">
        <v>89</v>
      </c>
      <c r="B79" t="s">
        <v>250</v>
      </c>
      <c r="C79">
        <v>12.056194125159642</v>
      </c>
      <c r="F79" s="22" t="s">
        <v>458</v>
      </c>
      <c r="G79" s="32">
        <v>72.796934865900383</v>
      </c>
      <c r="H79" s="32">
        <v>60.74074074074074</v>
      </c>
      <c r="I79" s="32">
        <v>12.056194125159642</v>
      </c>
    </row>
    <row r="80" spans="1:9" x14ac:dyDescent="0.3">
      <c r="A80" t="s">
        <v>43</v>
      </c>
      <c r="B80" t="s">
        <v>126</v>
      </c>
      <c r="C80">
        <v>11.931962427011939</v>
      </c>
      <c r="F80" s="22" t="s">
        <v>520</v>
      </c>
      <c r="G80" s="32">
        <v>75.247524752475243</v>
      </c>
      <c r="H80" s="32">
        <v>87.179487179487182</v>
      </c>
      <c r="I80" s="32">
        <v>11.931962427011939</v>
      </c>
    </row>
    <row r="81" spans="1:9" x14ac:dyDescent="0.3">
      <c r="A81" t="s">
        <v>163</v>
      </c>
      <c r="B81" t="s">
        <v>192</v>
      </c>
      <c r="C81">
        <v>11.693038282633658</v>
      </c>
      <c r="F81" s="22" t="s">
        <v>294</v>
      </c>
      <c r="G81" s="32">
        <v>69.942196531791907</v>
      </c>
      <c r="H81" s="32">
        <v>58.249158249158249</v>
      </c>
      <c r="I81" s="32">
        <v>11.693038282633658</v>
      </c>
    </row>
    <row r="82" spans="1:9" x14ac:dyDescent="0.3">
      <c r="A82" t="s">
        <v>10</v>
      </c>
      <c r="B82" t="s">
        <v>237</v>
      </c>
      <c r="C82">
        <v>11.606402683101294</v>
      </c>
      <c r="F82" s="22" t="s">
        <v>510</v>
      </c>
      <c r="G82" s="32">
        <v>68.7170474516696</v>
      </c>
      <c r="H82" s="32">
        <v>80.323450134770894</v>
      </c>
      <c r="I82" s="32">
        <v>11.606402683101294</v>
      </c>
    </row>
    <row r="83" spans="1:9" x14ac:dyDescent="0.3">
      <c r="A83" t="s">
        <v>98</v>
      </c>
      <c r="B83" t="s">
        <v>180</v>
      </c>
      <c r="C83">
        <v>11.562793611024105</v>
      </c>
      <c r="F83" s="22" t="s">
        <v>517</v>
      </c>
      <c r="G83" s="32">
        <v>87.096774193548384</v>
      </c>
      <c r="H83" s="32">
        <v>75.533980582524279</v>
      </c>
      <c r="I83" s="32">
        <v>11.562793611024105</v>
      </c>
    </row>
    <row r="84" spans="1:9" x14ac:dyDescent="0.3">
      <c r="A84" t="s">
        <v>3</v>
      </c>
      <c r="B84" t="s">
        <v>59</v>
      </c>
      <c r="C84">
        <v>11.510242196069129</v>
      </c>
      <c r="F84" s="22" t="s">
        <v>322</v>
      </c>
      <c r="G84" s="32">
        <v>77.459016393442624</v>
      </c>
      <c r="H84" s="32">
        <v>88.969258589511753</v>
      </c>
      <c r="I84" s="32">
        <v>11.510242196069129</v>
      </c>
    </row>
    <row r="85" spans="1:9" x14ac:dyDescent="0.3">
      <c r="A85" t="s">
        <v>124</v>
      </c>
      <c r="B85" t="s">
        <v>191</v>
      </c>
      <c r="C85">
        <v>11.255060728744937</v>
      </c>
      <c r="F85" s="22" t="s">
        <v>532</v>
      </c>
      <c r="G85" s="32">
        <v>67.692307692307693</v>
      </c>
      <c r="H85" s="32">
        <v>78.94736842105263</v>
      </c>
      <c r="I85" s="32">
        <v>11.255060728744937</v>
      </c>
    </row>
    <row r="86" spans="1:9" x14ac:dyDescent="0.3">
      <c r="A86" t="s">
        <v>123</v>
      </c>
      <c r="B86" t="s">
        <v>237</v>
      </c>
      <c r="C86">
        <v>11.092680904001668</v>
      </c>
      <c r="F86" s="22" t="s">
        <v>350</v>
      </c>
      <c r="G86" s="32">
        <v>69.230769230769226</v>
      </c>
      <c r="H86" s="32">
        <v>80.323450134770894</v>
      </c>
      <c r="I86" s="32">
        <v>11.092680904001668</v>
      </c>
    </row>
    <row r="87" spans="1:9" x14ac:dyDescent="0.3">
      <c r="A87" t="s">
        <v>3</v>
      </c>
      <c r="B87" t="s">
        <v>17</v>
      </c>
      <c r="C87">
        <v>11.002522068095828</v>
      </c>
      <c r="F87" s="22" t="s">
        <v>514</v>
      </c>
      <c r="G87" s="32">
        <v>77.459016393442624</v>
      </c>
      <c r="H87" s="32">
        <v>88.461538461538453</v>
      </c>
      <c r="I87" s="32">
        <v>11.002522068095828</v>
      </c>
    </row>
    <row r="88" spans="1:9" x14ac:dyDescent="0.3">
      <c r="A88" t="s">
        <v>3</v>
      </c>
      <c r="B88" t="s">
        <v>72</v>
      </c>
      <c r="C88">
        <v>10.908330545332888</v>
      </c>
      <c r="F88" s="22" t="s">
        <v>536</v>
      </c>
      <c r="G88" s="32">
        <v>77.459016393442624</v>
      </c>
      <c r="H88" s="32">
        <v>88.367346938775512</v>
      </c>
      <c r="I88" s="32">
        <v>10.908330545332888</v>
      </c>
    </row>
    <row r="89" spans="1:9" x14ac:dyDescent="0.3">
      <c r="A89" t="s">
        <v>101</v>
      </c>
      <c r="B89" t="s">
        <v>114</v>
      </c>
      <c r="C89">
        <v>10.863681592039796</v>
      </c>
      <c r="F89" s="22" t="s">
        <v>275</v>
      </c>
      <c r="G89" s="32">
        <v>52.736318407960205</v>
      </c>
      <c r="H89" s="32">
        <v>63.6</v>
      </c>
      <c r="I89" s="32">
        <v>10.863681592039796</v>
      </c>
    </row>
    <row r="90" spans="1:9" x14ac:dyDescent="0.3">
      <c r="A90" t="s">
        <v>43</v>
      </c>
      <c r="B90" t="s">
        <v>178</v>
      </c>
      <c r="C90">
        <v>10.6641914191419</v>
      </c>
      <c r="F90" s="22" t="s">
        <v>495</v>
      </c>
      <c r="G90" s="32">
        <v>75.247524752475243</v>
      </c>
      <c r="H90" s="32">
        <v>64.583333333333343</v>
      </c>
      <c r="I90" s="32">
        <v>10.6641914191419</v>
      </c>
    </row>
    <row r="91" spans="1:9" x14ac:dyDescent="0.3">
      <c r="A91" t="s">
        <v>47</v>
      </c>
      <c r="B91" t="s">
        <v>129</v>
      </c>
      <c r="C91">
        <v>10.591153677574582</v>
      </c>
      <c r="F91" s="22" t="s">
        <v>303</v>
      </c>
      <c r="G91" s="32">
        <v>64.568081991215237</v>
      </c>
      <c r="H91" s="32">
        <v>75.159235668789819</v>
      </c>
      <c r="I91" s="32">
        <v>10.591153677574582</v>
      </c>
    </row>
    <row r="92" spans="1:9" x14ac:dyDescent="0.3">
      <c r="A92" t="s">
        <v>36</v>
      </c>
      <c r="B92" t="s">
        <v>106</v>
      </c>
      <c r="C92">
        <v>10.563909774436084</v>
      </c>
      <c r="F92" s="22" t="s">
        <v>455</v>
      </c>
      <c r="G92" s="32">
        <v>75.563909774436084</v>
      </c>
      <c r="H92" s="32">
        <v>65</v>
      </c>
      <c r="I92" s="32">
        <v>10.563909774436084</v>
      </c>
    </row>
    <row r="93" spans="1:9" x14ac:dyDescent="0.3">
      <c r="A93" t="s">
        <v>36</v>
      </c>
      <c r="B93" t="s">
        <v>81</v>
      </c>
      <c r="C93">
        <v>10.450076239549929</v>
      </c>
      <c r="F93" s="22" t="s">
        <v>325</v>
      </c>
      <c r="G93" s="32">
        <v>75.563909774436084</v>
      </c>
      <c r="H93" s="32">
        <v>86.013986013986013</v>
      </c>
      <c r="I93" s="32">
        <v>10.450076239549929</v>
      </c>
    </row>
    <row r="94" spans="1:9" x14ac:dyDescent="0.3">
      <c r="A94" t="s">
        <v>154</v>
      </c>
      <c r="B94" t="s">
        <v>188</v>
      </c>
      <c r="C94">
        <v>10.432601880877741</v>
      </c>
      <c r="F94" s="22" t="s">
        <v>305</v>
      </c>
      <c r="G94" s="32">
        <v>88.36363636363636</v>
      </c>
      <c r="H94" s="32">
        <v>77.931034482758619</v>
      </c>
      <c r="I94" s="32">
        <v>10.432601880877741</v>
      </c>
    </row>
    <row r="95" spans="1:9" x14ac:dyDescent="0.3">
      <c r="A95" t="s">
        <v>56</v>
      </c>
      <c r="B95" t="s">
        <v>59</v>
      </c>
      <c r="C95">
        <v>10.381633063110712</v>
      </c>
      <c r="F95" s="22" t="s">
        <v>441</v>
      </c>
      <c r="G95" s="32">
        <v>78.587625526401041</v>
      </c>
      <c r="H95" s="32">
        <v>88.969258589511753</v>
      </c>
      <c r="I95" s="32">
        <v>10.381633063110712</v>
      </c>
    </row>
    <row r="96" spans="1:9" x14ac:dyDescent="0.3">
      <c r="A96" t="s">
        <v>165</v>
      </c>
      <c r="B96" t="s">
        <v>190</v>
      </c>
      <c r="C96">
        <v>10.198702351987038</v>
      </c>
      <c r="F96" s="22" t="s">
        <v>311</v>
      </c>
      <c r="G96" s="32">
        <v>86.111111111111114</v>
      </c>
      <c r="H96" s="32">
        <v>75.912408759124077</v>
      </c>
      <c r="I96" s="32">
        <v>10.198702351987038</v>
      </c>
    </row>
    <row r="97" spans="1:9" x14ac:dyDescent="0.3">
      <c r="A97" t="s">
        <v>171</v>
      </c>
      <c r="B97" t="s">
        <v>192</v>
      </c>
      <c r="C97">
        <v>10.078426541841175</v>
      </c>
      <c r="F97" s="22" t="s">
        <v>394</v>
      </c>
      <c r="G97" s="32">
        <v>48.170731707317074</v>
      </c>
      <c r="H97" s="32">
        <v>58.249158249158249</v>
      </c>
      <c r="I97" s="32">
        <v>10.078426541841175</v>
      </c>
    </row>
    <row r="98" spans="1:9" x14ac:dyDescent="0.3">
      <c r="A98" t="s">
        <v>34</v>
      </c>
      <c r="B98" t="s">
        <v>229</v>
      </c>
      <c r="C98">
        <v>10.034145584355116</v>
      </c>
      <c r="F98" s="22" t="s">
        <v>485</v>
      </c>
      <c r="G98" s="32">
        <v>79.411764705882348</v>
      </c>
      <c r="H98" s="32">
        <v>89.445910290237464</v>
      </c>
      <c r="I98" s="32">
        <v>10.034145584355116</v>
      </c>
    </row>
    <row r="99" spans="1:9" x14ac:dyDescent="0.3">
      <c r="A99" t="s">
        <v>10</v>
      </c>
      <c r="B99" t="s">
        <v>111</v>
      </c>
      <c r="C99">
        <v>9.9978119860814019</v>
      </c>
      <c r="F99" s="22" t="s">
        <v>331</v>
      </c>
      <c r="G99" s="32">
        <v>68.7170474516696</v>
      </c>
      <c r="H99" s="32">
        <v>78.714859437751002</v>
      </c>
      <c r="I99" s="32">
        <v>9.9978119860814019</v>
      </c>
    </row>
    <row r="100" spans="1:9" x14ac:dyDescent="0.3">
      <c r="A100" t="s">
        <v>105</v>
      </c>
      <c r="B100" t="s">
        <v>140</v>
      </c>
      <c r="C100">
        <v>9.9831932773109315</v>
      </c>
      <c r="F100" s="22" t="s">
        <v>321</v>
      </c>
      <c r="G100" s="32">
        <v>86.554621848739501</v>
      </c>
      <c r="H100" s="32">
        <v>76.571428571428569</v>
      </c>
      <c r="I100" s="32">
        <v>9.9831932773109315</v>
      </c>
    </row>
    <row r="101" spans="1:9" x14ac:dyDescent="0.3">
      <c r="A101" t="s">
        <v>72</v>
      </c>
      <c r="B101" t="s">
        <v>77</v>
      </c>
      <c r="C101">
        <v>9.9763029398169039</v>
      </c>
      <c r="F101" s="22" t="s">
        <v>493</v>
      </c>
      <c r="G101" s="32">
        <v>88.367346938775512</v>
      </c>
      <c r="H101" s="32">
        <v>78.391043998958608</v>
      </c>
      <c r="I101" s="32">
        <v>9.9763029398169039</v>
      </c>
    </row>
    <row r="102" spans="1:9" x14ac:dyDescent="0.3">
      <c r="A102" t="s">
        <v>12</v>
      </c>
      <c r="B102" t="s">
        <v>245</v>
      </c>
      <c r="C102">
        <v>9.8810631916434062</v>
      </c>
      <c r="F102" s="22" t="s">
        <v>418</v>
      </c>
      <c r="G102" s="32">
        <v>71.331058020477812</v>
      </c>
      <c r="H102" s="32">
        <v>81.212121212121218</v>
      </c>
      <c r="I102" s="32">
        <v>9.8810631916434062</v>
      </c>
    </row>
    <row r="103" spans="1:9" x14ac:dyDescent="0.3">
      <c r="A103" t="s">
        <v>17</v>
      </c>
      <c r="B103" t="s">
        <v>56</v>
      </c>
      <c r="C103">
        <v>9.8739129351374118</v>
      </c>
      <c r="F103" s="22" t="s">
        <v>421</v>
      </c>
      <c r="G103" s="32">
        <v>88.461538461538453</v>
      </c>
      <c r="H103" s="32">
        <v>78.587625526401041</v>
      </c>
      <c r="I103" s="32">
        <v>9.8739129351374118</v>
      </c>
    </row>
    <row r="104" spans="1:9" x14ac:dyDescent="0.3">
      <c r="A104" t="s">
        <v>110</v>
      </c>
      <c r="B104" t="s">
        <v>239</v>
      </c>
      <c r="C104">
        <v>9.7915443335290604</v>
      </c>
      <c r="F104" s="22" t="s">
        <v>389</v>
      </c>
      <c r="G104" s="32">
        <v>82.692307692307693</v>
      </c>
      <c r="H104" s="32">
        <v>72.900763358778633</v>
      </c>
      <c r="I104" s="32">
        <v>9.7915443335290604</v>
      </c>
    </row>
    <row r="105" spans="1:9" x14ac:dyDescent="0.3">
      <c r="A105" t="s">
        <v>95</v>
      </c>
      <c r="B105" t="s">
        <v>165</v>
      </c>
      <c r="C105">
        <v>9.7222222222222285</v>
      </c>
      <c r="F105" s="22" t="s">
        <v>469</v>
      </c>
      <c r="G105" s="32">
        <v>95.833333333333343</v>
      </c>
      <c r="H105" s="32">
        <v>86.111111111111114</v>
      </c>
      <c r="I105" s="32">
        <v>9.7222222222222285</v>
      </c>
    </row>
    <row r="106" spans="1:9" x14ac:dyDescent="0.3">
      <c r="A106" t="s">
        <v>142</v>
      </c>
      <c r="B106" t="s">
        <v>192</v>
      </c>
      <c r="C106">
        <v>9.4232555439451957</v>
      </c>
      <c r="F106" s="22" t="s">
        <v>416</v>
      </c>
      <c r="G106" s="32">
        <v>67.672413793103445</v>
      </c>
      <c r="H106" s="32">
        <v>58.249158249158249</v>
      </c>
      <c r="I106" s="32">
        <v>9.4232555439451957</v>
      </c>
    </row>
    <row r="107" spans="1:9" x14ac:dyDescent="0.3">
      <c r="A107" t="s">
        <v>29</v>
      </c>
      <c r="B107" t="s">
        <v>87</v>
      </c>
      <c r="C107">
        <v>9.3747144293155387</v>
      </c>
      <c r="F107" s="22" t="s">
        <v>368</v>
      </c>
      <c r="G107" s="32">
        <v>61.189801699716718</v>
      </c>
      <c r="H107" s="32">
        <v>70.564516129032256</v>
      </c>
      <c r="I107" s="32">
        <v>9.3747144293155387</v>
      </c>
    </row>
    <row r="108" spans="1:9" x14ac:dyDescent="0.3">
      <c r="A108" t="s">
        <v>18</v>
      </c>
      <c r="B108" t="s">
        <v>82</v>
      </c>
      <c r="C108">
        <v>9.118298482183576</v>
      </c>
      <c r="F108" s="22" t="s">
        <v>511</v>
      </c>
      <c r="G108" s="32">
        <v>93.992248062015506</v>
      </c>
      <c r="H108" s="32">
        <v>84.87394957983193</v>
      </c>
      <c r="I108" s="32">
        <v>9.118298482183576</v>
      </c>
    </row>
    <row r="109" spans="1:9" x14ac:dyDescent="0.3">
      <c r="A109" t="s">
        <v>54</v>
      </c>
      <c r="B109" t="s">
        <v>115</v>
      </c>
      <c r="C109">
        <v>9.1076203208556166</v>
      </c>
      <c r="F109" s="22" t="s">
        <v>351</v>
      </c>
      <c r="G109" s="32">
        <v>81.80147058823529</v>
      </c>
      <c r="H109" s="32">
        <v>90.909090909090907</v>
      </c>
      <c r="I109" s="32">
        <v>9.1076203208556166</v>
      </c>
    </row>
    <row r="110" spans="1:9" x14ac:dyDescent="0.3">
      <c r="A110" t="s">
        <v>133</v>
      </c>
      <c r="B110" t="s">
        <v>143</v>
      </c>
      <c r="C110">
        <v>9.0564607805987123</v>
      </c>
      <c r="F110" s="22" t="s">
        <v>302</v>
      </c>
      <c r="G110" s="32">
        <v>92.307692307692307</v>
      </c>
      <c r="H110" s="32">
        <v>83.251231527093594</v>
      </c>
      <c r="I110" s="32">
        <v>9.0564607805987123</v>
      </c>
    </row>
    <row r="111" spans="1:9" x14ac:dyDescent="0.3">
      <c r="A111" t="s">
        <v>20</v>
      </c>
      <c r="B111" t="s">
        <v>73</v>
      </c>
      <c r="C111">
        <v>8.9589660859612223</v>
      </c>
      <c r="F111" s="22" t="s">
        <v>480</v>
      </c>
      <c r="G111" s="32">
        <v>90.79102715466351</v>
      </c>
      <c r="H111" s="32">
        <v>81.832061068702288</v>
      </c>
      <c r="I111" s="32">
        <v>8.9589660859612223</v>
      </c>
    </row>
    <row r="112" spans="1:9" x14ac:dyDescent="0.3">
      <c r="A112" t="s">
        <v>45</v>
      </c>
      <c r="B112" t="s">
        <v>113</v>
      </c>
      <c r="C112">
        <v>8.8734232274902212</v>
      </c>
      <c r="F112" s="22" t="s">
        <v>505</v>
      </c>
      <c r="G112" s="32">
        <v>73.347107438016536</v>
      </c>
      <c r="H112" s="32">
        <v>64.473684210526315</v>
      </c>
      <c r="I112" s="32">
        <v>8.8734232274902212</v>
      </c>
    </row>
    <row r="113" spans="1:9" x14ac:dyDescent="0.3">
      <c r="A113" t="s">
        <v>61</v>
      </c>
      <c r="B113" t="s">
        <v>63</v>
      </c>
      <c r="C113">
        <v>8.8305982685101299</v>
      </c>
      <c r="F113" s="22" t="s">
        <v>330</v>
      </c>
      <c r="G113" s="32">
        <v>79.816513761467888</v>
      </c>
      <c r="H113" s="32">
        <v>70.985915492957758</v>
      </c>
      <c r="I113" s="32">
        <v>8.8305982685101299</v>
      </c>
    </row>
    <row r="114" spans="1:9" x14ac:dyDescent="0.3">
      <c r="A114" t="s">
        <v>3</v>
      </c>
      <c r="B114" t="s">
        <v>108</v>
      </c>
      <c r="C114">
        <v>8.7825943448124093</v>
      </c>
      <c r="F114" s="22" t="s">
        <v>387</v>
      </c>
      <c r="G114" s="32">
        <v>77.459016393442624</v>
      </c>
      <c r="H114" s="32">
        <v>86.241610738255034</v>
      </c>
      <c r="I114" s="32">
        <v>8.7825943448124093</v>
      </c>
    </row>
    <row r="115" spans="1:9" x14ac:dyDescent="0.3">
      <c r="A115" t="s">
        <v>45</v>
      </c>
      <c r="B115" t="s">
        <v>47</v>
      </c>
      <c r="C115">
        <v>8.7790254468012989</v>
      </c>
      <c r="F115" s="22" t="s">
        <v>312</v>
      </c>
      <c r="G115" s="32">
        <v>73.347107438016536</v>
      </c>
      <c r="H115" s="32">
        <v>64.568081991215237</v>
      </c>
      <c r="I115" s="32">
        <v>8.7790254468012989</v>
      </c>
    </row>
    <row r="116" spans="1:9" x14ac:dyDescent="0.3">
      <c r="A116" t="s">
        <v>101</v>
      </c>
      <c r="B116" t="s">
        <v>164</v>
      </c>
      <c r="C116">
        <v>8.6971286910159051</v>
      </c>
      <c r="F116" s="22" t="s">
        <v>477</v>
      </c>
      <c r="G116" s="32">
        <v>52.736318407960205</v>
      </c>
      <c r="H116" s="32">
        <v>61.43344709897611</v>
      </c>
      <c r="I116" s="32">
        <v>8.6971286910159051</v>
      </c>
    </row>
    <row r="117" spans="1:9" x14ac:dyDescent="0.3">
      <c r="A117" t="s">
        <v>83</v>
      </c>
      <c r="B117" t="s">
        <v>129</v>
      </c>
      <c r="C117">
        <v>8.5967356687898189</v>
      </c>
      <c r="F117" s="22" t="s">
        <v>439</v>
      </c>
      <c r="G117" s="32">
        <v>66.5625</v>
      </c>
      <c r="H117" s="32">
        <v>75.159235668789819</v>
      </c>
      <c r="I117" s="32">
        <v>8.5967356687898189</v>
      </c>
    </row>
    <row r="118" spans="1:9" x14ac:dyDescent="0.3">
      <c r="A118" t="s">
        <v>63</v>
      </c>
      <c r="B118" t="s">
        <v>64</v>
      </c>
      <c r="C118">
        <v>8.532156796198862</v>
      </c>
      <c r="F118" s="22" t="s">
        <v>284</v>
      </c>
      <c r="G118" s="32">
        <v>70.985915492957758</v>
      </c>
      <c r="H118" s="32">
        <v>79.518072289156621</v>
      </c>
      <c r="I118" s="32">
        <v>8.532156796198862</v>
      </c>
    </row>
    <row r="119" spans="1:9" x14ac:dyDescent="0.3">
      <c r="A119" t="s">
        <v>3</v>
      </c>
      <c r="B119" t="s">
        <v>96</v>
      </c>
      <c r="C119">
        <v>8.505895887259129</v>
      </c>
      <c r="F119" s="22" t="s">
        <v>414</v>
      </c>
      <c r="G119" s="32">
        <v>77.459016393442624</v>
      </c>
      <c r="H119" s="32">
        <v>85.964912280701753</v>
      </c>
      <c r="I119" s="32">
        <v>8.505895887259129</v>
      </c>
    </row>
    <row r="120" spans="1:9" x14ac:dyDescent="0.3">
      <c r="A120" t="s">
        <v>83</v>
      </c>
      <c r="B120" t="s">
        <v>192</v>
      </c>
      <c r="C120">
        <v>8.3133417508417509</v>
      </c>
      <c r="F120" s="22" t="s">
        <v>410</v>
      </c>
      <c r="G120" s="32">
        <v>66.5625</v>
      </c>
      <c r="H120" s="32">
        <v>58.249158249158249</v>
      </c>
      <c r="I120" s="32">
        <v>8.3133417508417509</v>
      </c>
    </row>
    <row r="121" spans="1:9" x14ac:dyDescent="0.3">
      <c r="A121" t="s">
        <v>46</v>
      </c>
      <c r="B121" t="s">
        <v>70</v>
      </c>
      <c r="C121">
        <v>8.265222141813183</v>
      </c>
      <c r="F121" s="22" t="s">
        <v>436</v>
      </c>
      <c r="G121" s="32">
        <v>86.982248520710058</v>
      </c>
      <c r="H121" s="32">
        <v>78.717026378896875</v>
      </c>
      <c r="I121" s="32">
        <v>8.265222141813183</v>
      </c>
    </row>
    <row r="122" spans="1:9" x14ac:dyDescent="0.3">
      <c r="A122" t="s">
        <v>79</v>
      </c>
      <c r="B122" t="s">
        <v>140</v>
      </c>
      <c r="C122">
        <v>8.0268276324614334</v>
      </c>
      <c r="F122" s="22" t="s">
        <v>282</v>
      </c>
      <c r="G122" s="32">
        <v>68.544600938967136</v>
      </c>
      <c r="H122" s="32">
        <v>76.571428571428569</v>
      </c>
      <c r="I122" s="32">
        <v>8.0268276324614334</v>
      </c>
    </row>
    <row r="123" spans="1:9" x14ac:dyDescent="0.3">
      <c r="A123" t="s">
        <v>136</v>
      </c>
      <c r="B123" t="s">
        <v>139</v>
      </c>
      <c r="C123">
        <v>7.9850842227079823</v>
      </c>
      <c r="F123" s="22" t="s">
        <v>404</v>
      </c>
      <c r="G123" s="32">
        <v>96.103896103896105</v>
      </c>
      <c r="H123" s="32">
        <v>88.118811881188122</v>
      </c>
      <c r="I123" s="32">
        <v>7.9850842227079823</v>
      </c>
    </row>
    <row r="124" spans="1:9" x14ac:dyDescent="0.3">
      <c r="A124" t="s">
        <v>31</v>
      </c>
      <c r="B124" t="s">
        <v>166</v>
      </c>
      <c r="C124">
        <v>7.943722943722932</v>
      </c>
      <c r="F124" s="22" t="s">
        <v>301</v>
      </c>
      <c r="G124" s="32">
        <v>85.238095238095241</v>
      </c>
      <c r="H124" s="32">
        <v>93.181818181818173</v>
      </c>
      <c r="I124" s="32">
        <v>7.943722943722932</v>
      </c>
    </row>
    <row r="125" spans="1:9" x14ac:dyDescent="0.3">
      <c r="A125" t="s">
        <v>90</v>
      </c>
      <c r="B125" t="s">
        <v>169</v>
      </c>
      <c r="C125">
        <v>7.8771695594125575</v>
      </c>
      <c r="F125" s="22" t="s">
        <v>492</v>
      </c>
      <c r="G125" s="32">
        <v>71.428571428571431</v>
      </c>
      <c r="H125" s="32">
        <v>63.551401869158873</v>
      </c>
      <c r="I125" s="32">
        <v>7.8771695594125575</v>
      </c>
    </row>
    <row r="126" spans="1:9" x14ac:dyDescent="0.3">
      <c r="A126" t="s">
        <v>43</v>
      </c>
      <c r="B126" t="s">
        <v>238</v>
      </c>
      <c r="C126">
        <v>7.7827782778277879</v>
      </c>
      <c r="F126" s="22" t="s">
        <v>443</v>
      </c>
      <c r="G126" s="32">
        <v>75.247524752475243</v>
      </c>
      <c r="H126" s="32">
        <v>83.030303030303031</v>
      </c>
      <c r="I126" s="32">
        <v>7.7827782778277879</v>
      </c>
    </row>
    <row r="127" spans="1:9" x14ac:dyDescent="0.3">
      <c r="A127" t="s">
        <v>3</v>
      </c>
      <c r="B127" t="s">
        <v>31</v>
      </c>
      <c r="C127">
        <v>7.7790788446526165</v>
      </c>
      <c r="F127" s="22" t="s">
        <v>397</v>
      </c>
      <c r="G127" s="32">
        <v>77.459016393442624</v>
      </c>
      <c r="H127" s="32">
        <v>85.238095238095241</v>
      </c>
      <c r="I127" s="32">
        <v>7.7790788446526165</v>
      </c>
    </row>
    <row r="128" spans="1:9" x14ac:dyDescent="0.3">
      <c r="A128" t="s">
        <v>23</v>
      </c>
      <c r="B128" t="s">
        <v>68</v>
      </c>
      <c r="C128">
        <v>7.7727083248425402</v>
      </c>
      <c r="F128" s="22" t="s">
        <v>460</v>
      </c>
      <c r="G128" s="32">
        <v>78.213507625272328</v>
      </c>
      <c r="H128" s="32">
        <v>85.986215950114868</v>
      </c>
      <c r="I128" s="32">
        <v>7.7727083248425402</v>
      </c>
    </row>
    <row r="129" spans="1:9" x14ac:dyDescent="0.3">
      <c r="A129" t="s">
        <v>23</v>
      </c>
      <c r="B129" t="s">
        <v>96</v>
      </c>
      <c r="C129">
        <v>7.7514046554294254</v>
      </c>
      <c r="F129" s="22" t="s">
        <v>475</v>
      </c>
      <c r="G129" s="32">
        <v>78.213507625272328</v>
      </c>
      <c r="H129" s="32">
        <v>85.964912280701753</v>
      </c>
      <c r="I129" s="32">
        <v>7.7514046554294254</v>
      </c>
    </row>
    <row r="130" spans="1:9" x14ac:dyDescent="0.3">
      <c r="A130" t="s">
        <v>209</v>
      </c>
      <c r="B130" t="s">
        <v>223</v>
      </c>
      <c r="C130">
        <v>7.7173913043478279</v>
      </c>
      <c r="F130" s="22" t="s">
        <v>314</v>
      </c>
      <c r="G130" s="32">
        <v>92.5</v>
      </c>
      <c r="H130" s="32">
        <v>84.782608695652172</v>
      </c>
      <c r="I130" s="32">
        <v>7.7173913043478279</v>
      </c>
    </row>
    <row r="131" spans="1:9" x14ac:dyDescent="0.3">
      <c r="A131" t="s">
        <v>56</v>
      </c>
      <c r="B131" t="s">
        <v>108</v>
      </c>
      <c r="C131">
        <v>7.6539852118539926</v>
      </c>
      <c r="F131" s="22" t="s">
        <v>341</v>
      </c>
      <c r="G131" s="32">
        <v>78.587625526401041</v>
      </c>
      <c r="H131" s="32">
        <v>86.241610738255034</v>
      </c>
      <c r="I131" s="32">
        <v>7.6539852118539926</v>
      </c>
    </row>
    <row r="132" spans="1:9" x14ac:dyDescent="0.3">
      <c r="A132" t="s">
        <v>34</v>
      </c>
      <c r="B132" t="s">
        <v>181</v>
      </c>
      <c r="C132">
        <v>7.6470588235294201</v>
      </c>
      <c r="F132" s="22" t="s">
        <v>323</v>
      </c>
      <c r="G132" s="32">
        <v>79.411764705882348</v>
      </c>
      <c r="H132" s="32">
        <v>87.058823529411768</v>
      </c>
      <c r="I132" s="32">
        <v>7.6470588235294201</v>
      </c>
    </row>
    <row r="133" spans="1:9" x14ac:dyDescent="0.3">
      <c r="A133" t="s">
        <v>115</v>
      </c>
      <c r="B133" t="s">
        <v>150</v>
      </c>
      <c r="C133">
        <v>6.9894929191411563</v>
      </c>
      <c r="F133" s="22" t="s">
        <v>522</v>
      </c>
      <c r="G133" s="32">
        <v>90.909090909090907</v>
      </c>
      <c r="H133" s="32">
        <v>83.91959798994975</v>
      </c>
      <c r="I133" s="32">
        <v>6.9894929191411563</v>
      </c>
    </row>
    <row r="134" spans="1:9" x14ac:dyDescent="0.3">
      <c r="A134" t="s">
        <v>108</v>
      </c>
      <c r="B134" t="s">
        <v>166</v>
      </c>
      <c r="C134">
        <v>6.9402074435631391</v>
      </c>
      <c r="F134" s="22" t="s">
        <v>283</v>
      </c>
      <c r="G134" s="32">
        <v>86.241610738255034</v>
      </c>
      <c r="H134" s="32">
        <v>93.181818181818173</v>
      </c>
      <c r="I134" s="32">
        <v>6.9402074435631391</v>
      </c>
    </row>
    <row r="135" spans="1:9" x14ac:dyDescent="0.3">
      <c r="A135" t="s">
        <v>38</v>
      </c>
      <c r="B135" t="s">
        <v>89</v>
      </c>
      <c r="C135">
        <v>6.8580702370794171</v>
      </c>
      <c r="F135" s="22" t="s">
        <v>533</v>
      </c>
      <c r="G135" s="32">
        <v>65.938864628820966</v>
      </c>
      <c r="H135" s="32">
        <v>72.796934865900383</v>
      </c>
      <c r="I135" s="32">
        <v>6.8580702370794171</v>
      </c>
    </row>
    <row r="136" spans="1:9" x14ac:dyDescent="0.3">
      <c r="A136" t="s">
        <v>20</v>
      </c>
      <c r="B136" t="s">
        <v>21</v>
      </c>
      <c r="C136">
        <v>6.8379938865617476</v>
      </c>
      <c r="F136" s="22" t="s">
        <v>442</v>
      </c>
      <c r="G136" s="32">
        <v>90.79102715466351</v>
      </c>
      <c r="H136" s="32">
        <v>83.953033268101763</v>
      </c>
      <c r="I136" s="32">
        <v>6.8379938865617476</v>
      </c>
    </row>
    <row r="137" spans="1:9" x14ac:dyDescent="0.3">
      <c r="A137" t="s">
        <v>129</v>
      </c>
      <c r="B137" t="s">
        <v>170</v>
      </c>
      <c r="C137">
        <v>6.8048052890429886</v>
      </c>
      <c r="F137" s="22" t="s">
        <v>356</v>
      </c>
      <c r="G137" s="32">
        <v>75.159235668789819</v>
      </c>
      <c r="H137" s="32">
        <v>68.35443037974683</v>
      </c>
      <c r="I137" s="32">
        <v>6.8048052890429886</v>
      </c>
    </row>
    <row r="138" spans="1:9" x14ac:dyDescent="0.3">
      <c r="A138" t="s">
        <v>45</v>
      </c>
      <c r="B138" t="s">
        <v>83</v>
      </c>
      <c r="C138">
        <v>6.7846074380165362</v>
      </c>
      <c r="F138" s="22" t="s">
        <v>352</v>
      </c>
      <c r="G138" s="32">
        <v>73.347107438016536</v>
      </c>
      <c r="H138" s="32">
        <v>66.5625</v>
      </c>
      <c r="I138" s="32">
        <v>6.7846074380165362</v>
      </c>
    </row>
    <row r="139" spans="1:9" x14ac:dyDescent="0.3">
      <c r="A139" t="s">
        <v>34</v>
      </c>
      <c r="B139" t="s">
        <v>183</v>
      </c>
      <c r="C139">
        <v>6.7670970827355461</v>
      </c>
      <c r="F139" s="22" t="s">
        <v>454</v>
      </c>
      <c r="G139" s="32">
        <v>79.411764705882348</v>
      </c>
      <c r="H139" s="32">
        <v>86.178861788617894</v>
      </c>
      <c r="I139" s="32">
        <v>6.7670970827355461</v>
      </c>
    </row>
    <row r="140" spans="1:9" x14ac:dyDescent="0.3">
      <c r="A140" t="s">
        <v>104</v>
      </c>
      <c r="B140" t="s">
        <v>223</v>
      </c>
      <c r="C140">
        <v>6.7541396339692028</v>
      </c>
      <c r="F140" s="22" t="s">
        <v>497</v>
      </c>
      <c r="G140" s="32">
        <v>91.536748329621375</v>
      </c>
      <c r="H140" s="32">
        <v>84.782608695652172</v>
      </c>
      <c r="I140" s="32">
        <v>6.7541396339692028</v>
      </c>
    </row>
    <row r="141" spans="1:9" x14ac:dyDescent="0.3">
      <c r="A141" t="s">
        <v>43</v>
      </c>
      <c r="B141" t="s">
        <v>159</v>
      </c>
      <c r="C141">
        <v>6.7524752475247567</v>
      </c>
      <c r="F141" s="22" t="s">
        <v>307</v>
      </c>
      <c r="G141" s="32">
        <v>75.247524752475243</v>
      </c>
      <c r="H141" s="32">
        <v>82</v>
      </c>
      <c r="I141" s="32">
        <v>6.7524752475247567</v>
      </c>
    </row>
    <row r="142" spans="1:9" x14ac:dyDescent="0.3">
      <c r="A142" t="s">
        <v>165</v>
      </c>
      <c r="B142" t="s">
        <v>179</v>
      </c>
      <c r="C142">
        <v>6.7460317460317469</v>
      </c>
      <c r="F142" s="22" t="s">
        <v>378</v>
      </c>
      <c r="G142" s="32">
        <v>86.111111111111114</v>
      </c>
      <c r="H142" s="32">
        <v>92.857142857142861</v>
      </c>
      <c r="I142" s="32">
        <v>6.7460317460317469</v>
      </c>
    </row>
    <row r="143" spans="1:9" x14ac:dyDescent="0.3">
      <c r="A143" t="s">
        <v>116</v>
      </c>
      <c r="B143" t="s">
        <v>149</v>
      </c>
      <c r="C143">
        <v>6.7256927365141905</v>
      </c>
      <c r="F143" s="22" t="s">
        <v>384</v>
      </c>
      <c r="G143" s="32">
        <v>90.526315789473685</v>
      </c>
      <c r="H143" s="32">
        <v>83.800623052959494</v>
      </c>
      <c r="I143" s="32">
        <v>6.7256927365141905</v>
      </c>
    </row>
    <row r="144" spans="1:9" x14ac:dyDescent="0.3">
      <c r="A144" t="s">
        <v>23</v>
      </c>
      <c r="B144" t="s">
        <v>82</v>
      </c>
      <c r="C144">
        <v>6.6604419545596016</v>
      </c>
      <c r="F144" s="22" t="s">
        <v>297</v>
      </c>
      <c r="G144" s="32">
        <v>78.213507625272328</v>
      </c>
      <c r="H144" s="32">
        <v>84.87394957983193</v>
      </c>
      <c r="I144" s="32">
        <v>6.6604419545596016</v>
      </c>
    </row>
    <row r="145" spans="1:9" x14ac:dyDescent="0.3">
      <c r="A145" t="s">
        <v>97</v>
      </c>
      <c r="B145" t="s">
        <v>210</v>
      </c>
      <c r="C145">
        <v>6.4617809298660376</v>
      </c>
      <c r="F145" s="22" t="s">
        <v>504</v>
      </c>
      <c r="G145" s="32">
        <v>78.723404255319153</v>
      </c>
      <c r="H145" s="32">
        <v>85.18518518518519</v>
      </c>
      <c r="I145" s="32">
        <v>6.4617809298660376</v>
      </c>
    </row>
    <row r="146" spans="1:9" x14ac:dyDescent="0.3">
      <c r="A146" t="s">
        <v>119</v>
      </c>
      <c r="B146" t="s">
        <v>170</v>
      </c>
      <c r="C146">
        <v>6.4226121979286503</v>
      </c>
      <c r="F146" s="22" t="s">
        <v>445</v>
      </c>
      <c r="G146" s="32">
        <v>61.93181818181818</v>
      </c>
      <c r="H146" s="32">
        <v>68.35443037974683</v>
      </c>
      <c r="I146" s="32">
        <v>6.4226121979286503</v>
      </c>
    </row>
    <row r="147" spans="1:9" x14ac:dyDescent="0.3">
      <c r="A147" t="s">
        <v>104</v>
      </c>
      <c r="B147" t="s">
        <v>210</v>
      </c>
      <c r="C147">
        <v>6.3515631444361844</v>
      </c>
      <c r="F147" s="22" t="s">
        <v>483</v>
      </c>
      <c r="G147" s="32">
        <v>91.536748329621375</v>
      </c>
      <c r="H147" s="32">
        <v>85.18518518518519</v>
      </c>
      <c r="I147" s="32">
        <v>6.3515631444361844</v>
      </c>
    </row>
    <row r="148" spans="1:9" x14ac:dyDescent="0.3">
      <c r="A148" t="s">
        <v>47</v>
      </c>
      <c r="B148" t="s">
        <v>192</v>
      </c>
      <c r="C148">
        <v>6.3189237420569881</v>
      </c>
      <c r="F148" s="22" t="s">
        <v>317</v>
      </c>
      <c r="G148" s="32">
        <v>64.568081991215237</v>
      </c>
      <c r="H148" s="32">
        <v>58.249158249158249</v>
      </c>
      <c r="I148" s="32">
        <v>6.3189237420569881</v>
      </c>
    </row>
    <row r="149" spans="1:9" x14ac:dyDescent="0.3">
      <c r="A149" t="s">
        <v>81</v>
      </c>
      <c r="B149" t="s">
        <v>138</v>
      </c>
      <c r="C149">
        <v>6.284256284256287</v>
      </c>
      <c r="F149" s="22" t="s">
        <v>298</v>
      </c>
      <c r="G149" s="32">
        <v>86.013986013986013</v>
      </c>
      <c r="H149" s="32">
        <v>79.729729729729726</v>
      </c>
      <c r="I149" s="32">
        <v>6.284256284256287</v>
      </c>
    </row>
    <row r="150" spans="1:9" x14ac:dyDescent="0.3">
      <c r="A150" t="s">
        <v>139</v>
      </c>
      <c r="B150" t="s">
        <v>159</v>
      </c>
      <c r="C150">
        <v>6.1188118811881225</v>
      </c>
      <c r="F150" s="22" t="s">
        <v>380</v>
      </c>
      <c r="G150" s="32">
        <v>88.118811881188122</v>
      </c>
      <c r="H150" s="32">
        <v>82</v>
      </c>
      <c r="I150" s="32">
        <v>6.1188118811881225</v>
      </c>
    </row>
    <row r="151" spans="1:9" x14ac:dyDescent="0.3">
      <c r="A151" t="s">
        <v>30</v>
      </c>
      <c r="B151" t="s">
        <v>209</v>
      </c>
      <c r="C151">
        <v>6.0826771653543261</v>
      </c>
      <c r="F151" s="22" t="s">
        <v>527</v>
      </c>
      <c r="G151" s="32">
        <v>86.417322834645674</v>
      </c>
      <c r="H151" s="32">
        <v>92.5</v>
      </c>
      <c r="I151" s="32">
        <v>6.0826771653543261</v>
      </c>
    </row>
    <row r="152" spans="1:9" x14ac:dyDescent="0.3">
      <c r="A152" t="s">
        <v>37</v>
      </c>
      <c r="B152" t="s">
        <v>151</v>
      </c>
      <c r="C152">
        <v>5.9652613688181475</v>
      </c>
      <c r="F152" s="22" t="s">
        <v>395</v>
      </c>
      <c r="G152" s="32">
        <v>82.709447415329777</v>
      </c>
      <c r="H152" s="32">
        <v>76.744186046511629</v>
      </c>
      <c r="I152" s="32">
        <v>5.9652613688181475</v>
      </c>
    </row>
    <row r="153" spans="1:9" x14ac:dyDescent="0.3">
      <c r="A153" t="s">
        <v>45</v>
      </c>
      <c r="B153" t="s">
        <v>142</v>
      </c>
      <c r="C153">
        <v>5.6746936449130914</v>
      </c>
      <c r="F153" s="22" t="s">
        <v>444</v>
      </c>
      <c r="G153" s="32">
        <v>73.347107438016536</v>
      </c>
      <c r="H153" s="32">
        <v>67.672413793103445</v>
      </c>
      <c r="I153" s="32">
        <v>5.6746936449130914</v>
      </c>
    </row>
    <row r="154" spans="1:9" x14ac:dyDescent="0.3">
      <c r="A154" t="s">
        <v>20</v>
      </c>
      <c r="B154" t="s">
        <v>74</v>
      </c>
      <c r="C154">
        <v>5.6558920195283804</v>
      </c>
      <c r="F154" s="22" t="s">
        <v>403</v>
      </c>
      <c r="G154" s="32">
        <v>90.79102715466351</v>
      </c>
      <c r="H154" s="32">
        <v>85.13513513513513</v>
      </c>
      <c r="I154" s="32">
        <v>5.6558920195283804</v>
      </c>
    </row>
    <row r="155" spans="1:9" x14ac:dyDescent="0.3">
      <c r="A155" t="s">
        <v>18</v>
      </c>
      <c r="B155" t="s">
        <v>72</v>
      </c>
      <c r="C155">
        <v>5.6249011232399937</v>
      </c>
      <c r="F155" s="22" t="s">
        <v>287</v>
      </c>
      <c r="G155" s="32">
        <v>93.992248062015506</v>
      </c>
      <c r="H155" s="32">
        <v>88.367346938775512</v>
      </c>
      <c r="I155" s="32">
        <v>5.6249011232399937</v>
      </c>
    </row>
    <row r="156" spans="1:9" x14ac:dyDescent="0.3">
      <c r="A156" t="s">
        <v>17</v>
      </c>
      <c r="B156" t="s">
        <v>18</v>
      </c>
      <c r="C156">
        <v>5.5307096004770528</v>
      </c>
      <c r="F156" s="22" t="s">
        <v>437</v>
      </c>
      <c r="G156" s="32">
        <v>88.461538461538453</v>
      </c>
      <c r="H156" s="32">
        <v>93.992248062015506</v>
      </c>
      <c r="I156" s="32">
        <v>5.5307096004770528</v>
      </c>
    </row>
    <row r="157" spans="1:9" x14ac:dyDescent="0.3">
      <c r="A157" t="s">
        <v>113</v>
      </c>
      <c r="B157" t="s">
        <v>195</v>
      </c>
      <c r="C157">
        <v>5.4808784551306289</v>
      </c>
      <c r="F157" s="22" t="s">
        <v>355</v>
      </c>
      <c r="G157" s="32">
        <v>64.473684210526315</v>
      </c>
      <c r="H157" s="32">
        <v>58.992805755395686</v>
      </c>
      <c r="I157" s="32">
        <v>5.4808784551306289</v>
      </c>
    </row>
    <row r="158" spans="1:9" x14ac:dyDescent="0.3">
      <c r="A158" t="s">
        <v>47</v>
      </c>
      <c r="B158" t="s">
        <v>163</v>
      </c>
      <c r="C158">
        <v>5.3741145405766702</v>
      </c>
      <c r="F158" s="22" t="s">
        <v>464</v>
      </c>
      <c r="G158" s="32">
        <v>64.568081991215237</v>
      </c>
      <c r="H158" s="32">
        <v>69.942196531791907</v>
      </c>
      <c r="I158" s="32">
        <v>5.3741145405766702</v>
      </c>
    </row>
    <row r="159" spans="1:9" x14ac:dyDescent="0.3">
      <c r="A159" t="s">
        <v>39</v>
      </c>
      <c r="B159" t="s">
        <v>129</v>
      </c>
      <c r="C159">
        <v>5.3421624980581157</v>
      </c>
      <c r="F159" s="22" t="s">
        <v>466</v>
      </c>
      <c r="G159" s="32">
        <v>69.817073170731703</v>
      </c>
      <c r="H159" s="32">
        <v>75.159235668789819</v>
      </c>
      <c r="I159" s="32">
        <v>5.3421624980581157</v>
      </c>
    </row>
    <row r="160" spans="1:9" x14ac:dyDescent="0.3">
      <c r="A160" t="s">
        <v>81</v>
      </c>
      <c r="B160" t="s">
        <v>86</v>
      </c>
      <c r="C160">
        <v>5.2903618121009401</v>
      </c>
      <c r="F160" s="22" t="s">
        <v>496</v>
      </c>
      <c r="G160" s="32">
        <v>86.013986013986013</v>
      </c>
      <c r="H160" s="32">
        <v>91.304347826086953</v>
      </c>
      <c r="I160" s="32">
        <v>5.2903618121009401</v>
      </c>
    </row>
    <row r="161" spans="1:9" x14ac:dyDescent="0.3">
      <c r="A161" t="s">
        <v>151</v>
      </c>
      <c r="B161" t="s">
        <v>241</v>
      </c>
      <c r="C161">
        <v>5.2702024426969984</v>
      </c>
      <c r="F161" s="22" t="s">
        <v>467</v>
      </c>
      <c r="G161" s="32">
        <v>76.744186046511629</v>
      </c>
      <c r="H161" s="32">
        <v>82.014388489208628</v>
      </c>
      <c r="I161" s="32">
        <v>5.2702024426969984</v>
      </c>
    </row>
    <row r="162" spans="1:9" x14ac:dyDescent="0.3">
      <c r="A162" t="s">
        <v>38</v>
      </c>
      <c r="B162" t="s">
        <v>250</v>
      </c>
      <c r="C162">
        <v>5.1981238880802252</v>
      </c>
      <c r="F162" s="22" t="s">
        <v>473</v>
      </c>
      <c r="G162" s="32">
        <v>65.938864628820966</v>
      </c>
      <c r="H162" s="32">
        <v>60.74074074074074</v>
      </c>
      <c r="I162" s="32">
        <v>5.1981238880802252</v>
      </c>
    </row>
    <row r="163" spans="1:9" x14ac:dyDescent="0.3">
      <c r="A163" t="s">
        <v>126</v>
      </c>
      <c r="B163" t="s">
        <v>159</v>
      </c>
      <c r="C163">
        <v>5.1794871794871824</v>
      </c>
      <c r="F163" s="22" t="s">
        <v>515</v>
      </c>
      <c r="G163" s="32">
        <v>87.179487179487182</v>
      </c>
      <c r="H163" s="32">
        <v>82</v>
      </c>
      <c r="I163" s="32">
        <v>5.1794871794871824</v>
      </c>
    </row>
    <row r="164" spans="1:9" x14ac:dyDescent="0.3">
      <c r="A164" t="s">
        <v>61</v>
      </c>
      <c r="B164" t="s">
        <v>221</v>
      </c>
      <c r="C164">
        <v>5.0546089995631291</v>
      </c>
      <c r="F164" s="22" t="s">
        <v>276</v>
      </c>
      <c r="G164" s="32">
        <v>79.816513761467888</v>
      </c>
      <c r="H164" s="32">
        <v>74.761904761904759</v>
      </c>
      <c r="I164" s="32">
        <v>5.0546089995631291</v>
      </c>
    </row>
    <row r="165" spans="1:9" x14ac:dyDescent="0.3">
      <c r="A165" t="s">
        <v>144</v>
      </c>
      <c r="B165" t="s">
        <v>175</v>
      </c>
      <c r="C165">
        <v>4.8624947281162321</v>
      </c>
      <c r="F165" s="22" t="s">
        <v>470</v>
      </c>
      <c r="G165" s="32">
        <v>67.781155015197569</v>
      </c>
      <c r="H165" s="32">
        <v>62.918660287081337</v>
      </c>
      <c r="I165" s="32">
        <v>4.8624947281162321</v>
      </c>
    </row>
    <row r="166" spans="1:9" x14ac:dyDescent="0.3">
      <c r="A166" t="s">
        <v>180</v>
      </c>
      <c r="B166" t="s">
        <v>237</v>
      </c>
      <c r="C166">
        <v>4.7894695522466151</v>
      </c>
      <c r="F166" s="22" t="s">
        <v>457</v>
      </c>
      <c r="G166" s="32">
        <v>75.533980582524279</v>
      </c>
      <c r="H166" s="32">
        <v>80.323450134770894</v>
      </c>
      <c r="I166" s="32">
        <v>4.7894695522466151</v>
      </c>
    </row>
    <row r="167" spans="1:9" x14ac:dyDescent="0.3">
      <c r="A167" t="s">
        <v>64</v>
      </c>
      <c r="B167" t="s">
        <v>221</v>
      </c>
      <c r="C167">
        <v>4.7561675272518613</v>
      </c>
      <c r="F167" s="22" t="s">
        <v>277</v>
      </c>
      <c r="G167" s="32">
        <v>79.518072289156621</v>
      </c>
      <c r="H167" s="32">
        <v>74.761904761904759</v>
      </c>
      <c r="I167" s="32">
        <v>4.7561675272518613</v>
      </c>
    </row>
    <row r="168" spans="1:9" x14ac:dyDescent="0.3">
      <c r="A168" t="s">
        <v>17</v>
      </c>
      <c r="B168" t="s">
        <v>166</v>
      </c>
      <c r="C168">
        <v>4.72027972027972</v>
      </c>
      <c r="F168" s="22" t="s">
        <v>449</v>
      </c>
      <c r="G168" s="32">
        <v>88.461538461538453</v>
      </c>
      <c r="H168" s="32">
        <v>93.181818181818173</v>
      </c>
      <c r="I168" s="32">
        <v>4.72027972027972</v>
      </c>
    </row>
    <row r="169" spans="1:9" x14ac:dyDescent="0.3">
      <c r="A169" t="s">
        <v>147</v>
      </c>
      <c r="B169" t="s">
        <v>208</v>
      </c>
      <c r="C169">
        <v>4.6365914786967579</v>
      </c>
      <c r="F169" s="22" t="s">
        <v>353</v>
      </c>
      <c r="G169" s="32">
        <v>90.350877192982466</v>
      </c>
      <c r="H169" s="32">
        <v>85.714285714285708</v>
      </c>
      <c r="I169" s="32">
        <v>4.6365914786967579</v>
      </c>
    </row>
    <row r="170" spans="1:9" x14ac:dyDescent="0.3">
      <c r="A170" t="s">
        <v>76</v>
      </c>
      <c r="B170" t="s">
        <v>87</v>
      </c>
      <c r="C170">
        <v>4.6215039173633272</v>
      </c>
      <c r="F170" s="22" t="s">
        <v>327</v>
      </c>
      <c r="G170" s="32">
        <v>65.943012211668929</v>
      </c>
      <c r="H170" s="32">
        <v>70.564516129032256</v>
      </c>
      <c r="I170" s="32">
        <v>4.6215039173633272</v>
      </c>
    </row>
    <row r="171" spans="1:9" x14ac:dyDescent="0.3">
      <c r="A171" t="s">
        <v>48</v>
      </c>
      <c r="B171" t="s">
        <v>174</v>
      </c>
      <c r="C171">
        <v>4.6054910791616095</v>
      </c>
      <c r="F171" s="22" t="s">
        <v>479</v>
      </c>
      <c r="G171" s="32">
        <v>88.844621513944219</v>
      </c>
      <c r="H171" s="32">
        <v>84.239130434782609</v>
      </c>
      <c r="I171" s="32">
        <v>4.6054910791616095</v>
      </c>
    </row>
    <row r="172" spans="1:9" x14ac:dyDescent="0.3">
      <c r="A172" t="s">
        <v>90</v>
      </c>
      <c r="B172" t="s">
        <v>203</v>
      </c>
      <c r="C172">
        <v>4.5993031358885048</v>
      </c>
      <c r="F172" s="22" t="s">
        <v>430</v>
      </c>
      <c r="G172" s="32">
        <v>71.428571428571431</v>
      </c>
      <c r="H172" s="32">
        <v>66.829268292682926</v>
      </c>
      <c r="I172" s="32">
        <v>4.5993031358885048</v>
      </c>
    </row>
    <row r="173" spans="1:9" x14ac:dyDescent="0.3">
      <c r="A173" t="s">
        <v>60</v>
      </c>
      <c r="B173" t="s">
        <v>221</v>
      </c>
      <c r="C173">
        <v>4.5586269958500338</v>
      </c>
      <c r="F173" s="22" t="s">
        <v>459</v>
      </c>
      <c r="G173" s="32">
        <v>79.320531757754793</v>
      </c>
      <c r="H173" s="32">
        <v>74.761904761904759</v>
      </c>
      <c r="I173" s="32">
        <v>4.5586269958500338</v>
      </c>
    </row>
    <row r="174" spans="1:9" x14ac:dyDescent="0.3">
      <c r="A174" t="s">
        <v>79</v>
      </c>
      <c r="B174" t="s">
        <v>103</v>
      </c>
      <c r="C174">
        <v>4.5123938796857175</v>
      </c>
      <c r="F174" s="22" t="s">
        <v>396</v>
      </c>
      <c r="G174" s="32">
        <v>68.544600938967136</v>
      </c>
      <c r="H174" s="32">
        <v>73.056994818652853</v>
      </c>
      <c r="I174" s="32">
        <v>4.5123938796857175</v>
      </c>
    </row>
    <row r="175" spans="1:9" x14ac:dyDescent="0.3">
      <c r="A175" t="s">
        <v>30</v>
      </c>
      <c r="B175" t="s">
        <v>214</v>
      </c>
      <c r="C175">
        <v>4.3948509245333156</v>
      </c>
      <c r="F175" s="22" t="s">
        <v>429</v>
      </c>
      <c r="G175" s="32">
        <v>86.417322834645674</v>
      </c>
      <c r="H175" s="32">
        <v>82.022471910112358</v>
      </c>
      <c r="I175" s="32">
        <v>4.3948509245333156</v>
      </c>
    </row>
    <row r="176" spans="1:9" x14ac:dyDescent="0.3">
      <c r="A176" t="s">
        <v>20</v>
      </c>
      <c r="B176" t="s">
        <v>35</v>
      </c>
      <c r="C176">
        <v>4.3691654979598411</v>
      </c>
      <c r="F176" s="22" t="s">
        <v>401</v>
      </c>
      <c r="G176" s="32">
        <v>90.79102715466351</v>
      </c>
      <c r="H176" s="32">
        <v>86.421861656703669</v>
      </c>
      <c r="I176" s="32">
        <v>4.3691654979598411</v>
      </c>
    </row>
    <row r="177" spans="1:9" x14ac:dyDescent="0.3">
      <c r="A177" t="s">
        <v>80</v>
      </c>
      <c r="B177" t="s">
        <v>200</v>
      </c>
      <c r="C177">
        <v>4.3181347865075423</v>
      </c>
      <c r="F177" s="22" t="s">
        <v>427</v>
      </c>
      <c r="G177" s="32">
        <v>84.403669724770651</v>
      </c>
      <c r="H177" s="32">
        <v>88.721804511278194</v>
      </c>
      <c r="I177" s="32">
        <v>4.3181347865075423</v>
      </c>
    </row>
    <row r="178" spans="1:9" x14ac:dyDescent="0.3">
      <c r="A178" t="s">
        <v>35</v>
      </c>
      <c r="B178" t="s">
        <v>215</v>
      </c>
      <c r="C178">
        <v>4.2164362156367474</v>
      </c>
      <c r="F178" s="22" t="s">
        <v>476</v>
      </c>
      <c r="G178" s="32">
        <v>86.421861656703669</v>
      </c>
      <c r="H178" s="32">
        <v>90.638297872340416</v>
      </c>
      <c r="I178" s="32">
        <v>4.2164362156367474</v>
      </c>
    </row>
    <row r="179" spans="1:9" x14ac:dyDescent="0.3">
      <c r="A179" t="s">
        <v>59</v>
      </c>
      <c r="B179" t="s">
        <v>166</v>
      </c>
      <c r="C179">
        <v>4.2125595923064196</v>
      </c>
      <c r="F179" s="22" t="s">
        <v>295</v>
      </c>
      <c r="G179" s="32">
        <v>88.969258589511753</v>
      </c>
      <c r="H179" s="32">
        <v>93.181818181818173</v>
      </c>
      <c r="I179" s="32">
        <v>4.2125595923064196</v>
      </c>
    </row>
    <row r="180" spans="1:9" x14ac:dyDescent="0.3">
      <c r="A180" t="s">
        <v>36</v>
      </c>
      <c r="B180" t="s">
        <v>138</v>
      </c>
      <c r="C180">
        <v>4.1658199552936424</v>
      </c>
      <c r="F180" s="22" t="s">
        <v>288</v>
      </c>
      <c r="G180" s="32">
        <v>75.563909774436084</v>
      </c>
      <c r="H180" s="32">
        <v>79.729729729729726</v>
      </c>
      <c r="I180" s="32">
        <v>4.1658199552936424</v>
      </c>
    </row>
    <row r="181" spans="1:9" x14ac:dyDescent="0.3">
      <c r="A181" t="s">
        <v>36</v>
      </c>
      <c r="B181" t="s">
        <v>67</v>
      </c>
      <c r="C181">
        <v>4.1500043998161971</v>
      </c>
      <c r="F181" s="22" t="s">
        <v>339</v>
      </c>
      <c r="G181" s="32">
        <v>75.563909774436084</v>
      </c>
      <c r="H181" s="32">
        <v>79.713914174252281</v>
      </c>
      <c r="I181" s="32">
        <v>4.1500043998161971</v>
      </c>
    </row>
    <row r="182" spans="1:9" x14ac:dyDescent="0.3">
      <c r="A182" t="s">
        <v>71</v>
      </c>
      <c r="B182" t="s">
        <v>89</v>
      </c>
      <c r="C182">
        <v>4.077482275480051</v>
      </c>
      <c r="F182" s="22" t="s">
        <v>391</v>
      </c>
      <c r="G182" s="32">
        <v>68.719452590420332</v>
      </c>
      <c r="H182" s="32">
        <v>72.796934865900383</v>
      </c>
      <c r="I182" s="32">
        <v>4.077482275480051</v>
      </c>
    </row>
    <row r="183" spans="1:9" x14ac:dyDescent="0.3">
      <c r="A183" t="s">
        <v>199</v>
      </c>
      <c r="B183" t="s">
        <v>241</v>
      </c>
      <c r="C183">
        <v>3.9656080014037514</v>
      </c>
      <c r="F183" s="22" t="s">
        <v>372</v>
      </c>
      <c r="G183" s="32">
        <v>78.048780487804876</v>
      </c>
      <c r="H183" s="32">
        <v>82.014388489208628</v>
      </c>
      <c r="I183" s="32">
        <v>3.9656080014037514</v>
      </c>
    </row>
    <row r="184" spans="1:9" x14ac:dyDescent="0.3">
      <c r="A184" t="s">
        <v>47</v>
      </c>
      <c r="B184" t="s">
        <v>170</v>
      </c>
      <c r="C184">
        <v>3.7863483885315929</v>
      </c>
      <c r="F184" s="22" t="s">
        <v>486</v>
      </c>
      <c r="G184" s="32">
        <v>64.568081991215237</v>
      </c>
      <c r="H184" s="32">
        <v>68.35443037974683</v>
      </c>
      <c r="I184" s="32">
        <v>3.7863483885315929</v>
      </c>
    </row>
    <row r="185" spans="1:9" x14ac:dyDescent="0.3">
      <c r="A185" t="s">
        <v>63</v>
      </c>
      <c r="B185" t="s">
        <v>221</v>
      </c>
      <c r="C185">
        <v>3.7759892689470007</v>
      </c>
      <c r="F185" s="22" t="s">
        <v>304</v>
      </c>
      <c r="G185" s="32">
        <v>70.985915492957758</v>
      </c>
      <c r="H185" s="32">
        <v>74.761904761904759</v>
      </c>
      <c r="I185" s="32">
        <v>3.7759892689470007</v>
      </c>
    </row>
    <row r="186" spans="1:9" x14ac:dyDescent="0.3">
      <c r="A186" t="s">
        <v>31</v>
      </c>
      <c r="B186" t="s">
        <v>59</v>
      </c>
      <c r="C186">
        <v>3.7311633514165123</v>
      </c>
      <c r="F186" s="22" t="s">
        <v>440</v>
      </c>
      <c r="G186" s="32">
        <v>85.238095238095241</v>
      </c>
      <c r="H186" s="32">
        <v>88.969258589511753</v>
      </c>
      <c r="I186" s="32">
        <v>3.7311633514165123</v>
      </c>
    </row>
    <row r="187" spans="1:9" x14ac:dyDescent="0.3">
      <c r="A187" t="s">
        <v>103</v>
      </c>
      <c r="B187" t="s">
        <v>140</v>
      </c>
      <c r="C187">
        <v>3.5144337527757159</v>
      </c>
      <c r="F187" s="22" t="s">
        <v>320</v>
      </c>
      <c r="G187" s="32">
        <v>73.056994818652853</v>
      </c>
      <c r="H187" s="32">
        <v>76.571428571428569</v>
      </c>
      <c r="I187" s="32">
        <v>3.5144337527757159</v>
      </c>
    </row>
    <row r="188" spans="1:9" x14ac:dyDescent="0.3">
      <c r="A188" t="s">
        <v>72</v>
      </c>
      <c r="B188" t="s">
        <v>82</v>
      </c>
      <c r="C188">
        <v>3.4933973589435823</v>
      </c>
      <c r="F188" s="22" t="s">
        <v>512</v>
      </c>
      <c r="G188" s="32">
        <v>88.367346938775512</v>
      </c>
      <c r="H188" s="32">
        <v>84.87394957983193</v>
      </c>
      <c r="I188" s="32">
        <v>3.4933973589435823</v>
      </c>
    </row>
    <row r="189" spans="1:9" x14ac:dyDescent="0.3">
      <c r="A189" t="s">
        <v>45</v>
      </c>
      <c r="B189" t="s">
        <v>163</v>
      </c>
      <c r="C189">
        <v>3.4049109062246288</v>
      </c>
      <c r="F189" s="22" t="s">
        <v>338</v>
      </c>
      <c r="G189" s="32">
        <v>73.347107438016536</v>
      </c>
      <c r="H189" s="32">
        <v>69.942196531791907</v>
      </c>
      <c r="I189" s="32">
        <v>3.4049109062246288</v>
      </c>
    </row>
    <row r="190" spans="1:9" x14ac:dyDescent="0.3">
      <c r="A190" t="s">
        <v>183</v>
      </c>
      <c r="B190" t="s">
        <v>229</v>
      </c>
      <c r="C190">
        <v>3.2670485016195698</v>
      </c>
      <c r="F190" s="22" t="s">
        <v>333</v>
      </c>
      <c r="G190" s="32">
        <v>86.178861788617894</v>
      </c>
      <c r="H190" s="32">
        <v>89.445910290237464</v>
      </c>
      <c r="I190" s="32">
        <v>3.2670485016195698</v>
      </c>
    </row>
    <row r="191" spans="1:9" x14ac:dyDescent="0.3">
      <c r="A191" t="s">
        <v>136</v>
      </c>
      <c r="B191" t="s">
        <v>179</v>
      </c>
      <c r="C191">
        <v>3.2467532467532436</v>
      </c>
      <c r="F191" s="22" t="s">
        <v>407</v>
      </c>
      <c r="G191" s="32">
        <v>96.103896103896105</v>
      </c>
      <c r="H191" s="32">
        <v>92.857142857142861</v>
      </c>
      <c r="I191" s="32">
        <v>3.2467532467532436</v>
      </c>
    </row>
    <row r="192" spans="1:9" x14ac:dyDescent="0.3">
      <c r="A192" t="s">
        <v>16</v>
      </c>
      <c r="B192" t="s">
        <v>23</v>
      </c>
      <c r="C192">
        <v>3.2333646546607326</v>
      </c>
      <c r="F192" s="22" t="s">
        <v>425</v>
      </c>
      <c r="G192" s="32">
        <v>74.980142970611595</v>
      </c>
      <c r="H192" s="32">
        <v>78.213507625272328</v>
      </c>
      <c r="I192" s="32">
        <v>3.2333646546607326</v>
      </c>
    </row>
    <row r="193" spans="1:9" x14ac:dyDescent="0.3">
      <c r="A193" t="s">
        <v>95</v>
      </c>
      <c r="B193" t="s">
        <v>179</v>
      </c>
      <c r="C193">
        <v>2.9761904761904816</v>
      </c>
      <c r="F193" s="22" t="s">
        <v>499</v>
      </c>
      <c r="G193" s="32">
        <v>95.833333333333343</v>
      </c>
      <c r="H193" s="32">
        <v>92.857142857142861</v>
      </c>
      <c r="I193" s="32">
        <v>2.9761904761904816</v>
      </c>
    </row>
    <row r="194" spans="1:9" x14ac:dyDescent="0.3">
      <c r="A194" t="s">
        <v>125</v>
      </c>
      <c r="B194" t="s">
        <v>142</v>
      </c>
      <c r="C194">
        <v>2.8903567696671217</v>
      </c>
      <c r="F194" s="22" t="s">
        <v>465</v>
      </c>
      <c r="G194" s="32">
        <v>70.562770562770567</v>
      </c>
      <c r="H194" s="32">
        <v>67.672413793103445</v>
      </c>
      <c r="I194" s="32">
        <v>2.8903567696671217</v>
      </c>
    </row>
    <row r="195" spans="1:9" x14ac:dyDescent="0.3">
      <c r="A195" t="s">
        <v>38</v>
      </c>
      <c r="B195" t="s">
        <v>71</v>
      </c>
      <c r="C195">
        <v>2.7805879615993661</v>
      </c>
      <c r="F195" s="22" t="s">
        <v>316</v>
      </c>
      <c r="G195" s="32">
        <v>65.938864628820966</v>
      </c>
      <c r="H195" s="32">
        <v>68.719452590420332</v>
      </c>
      <c r="I195" s="32">
        <v>2.7805879615993661</v>
      </c>
    </row>
    <row r="196" spans="1:9" x14ac:dyDescent="0.3">
      <c r="A196" t="s">
        <v>59</v>
      </c>
      <c r="B196" t="s">
        <v>108</v>
      </c>
      <c r="C196">
        <v>2.7276478512567195</v>
      </c>
      <c r="F196" s="22" t="s">
        <v>285</v>
      </c>
      <c r="G196" s="32">
        <v>88.969258589511753</v>
      </c>
      <c r="H196" s="32">
        <v>86.241610738255034</v>
      </c>
      <c r="I196" s="32">
        <v>2.7276478512567195</v>
      </c>
    </row>
    <row r="197" spans="1:9" x14ac:dyDescent="0.3">
      <c r="A197" t="s">
        <v>186</v>
      </c>
      <c r="B197" t="s">
        <v>194</v>
      </c>
      <c r="C197">
        <v>2.7011361001623158</v>
      </c>
      <c r="F197" s="22" t="s">
        <v>434</v>
      </c>
      <c r="G197" s="32">
        <v>84.140969162995589</v>
      </c>
      <c r="H197" s="32">
        <v>86.842105263157904</v>
      </c>
      <c r="I197" s="32">
        <v>2.7011361001623158</v>
      </c>
    </row>
    <row r="198" spans="1:9" x14ac:dyDescent="0.3">
      <c r="A198" t="s">
        <v>80</v>
      </c>
      <c r="B198" t="s">
        <v>181</v>
      </c>
      <c r="C198">
        <v>2.6551538046411167</v>
      </c>
      <c r="F198" s="22" t="s">
        <v>498</v>
      </c>
      <c r="G198" s="32">
        <v>84.403669724770651</v>
      </c>
      <c r="H198" s="32">
        <v>87.058823529411768</v>
      </c>
      <c r="I198" s="32">
        <v>2.6551538046411167</v>
      </c>
    </row>
    <row r="199" spans="1:9" x14ac:dyDescent="0.3">
      <c r="A199" t="s">
        <v>112</v>
      </c>
      <c r="B199" t="s">
        <v>174</v>
      </c>
      <c r="C199">
        <v>2.63345643780427</v>
      </c>
      <c r="F199" s="22" t="s">
        <v>336</v>
      </c>
      <c r="G199" s="32">
        <v>86.872586872586879</v>
      </c>
      <c r="H199" s="32">
        <v>84.239130434782609</v>
      </c>
      <c r="I199" s="32">
        <v>2.63345643780427</v>
      </c>
    </row>
    <row r="200" spans="1:9" x14ac:dyDescent="0.3">
      <c r="A200" t="s">
        <v>132</v>
      </c>
      <c r="B200" t="s">
        <v>199</v>
      </c>
      <c r="C200">
        <v>2.5482344375682544</v>
      </c>
      <c r="F200" s="22" t="s">
        <v>417</v>
      </c>
      <c r="G200" s="32">
        <v>80.597014925373131</v>
      </c>
      <c r="H200" s="32">
        <v>78.048780487804876</v>
      </c>
      <c r="I200" s="32">
        <v>2.5482344375682544</v>
      </c>
    </row>
    <row r="201" spans="1:9" x14ac:dyDescent="0.3">
      <c r="A201" t="s">
        <v>183</v>
      </c>
      <c r="B201" t="s">
        <v>200</v>
      </c>
      <c r="C201">
        <v>2.5429427226602996</v>
      </c>
      <c r="F201" s="22" t="s">
        <v>299</v>
      </c>
      <c r="G201" s="32">
        <v>86.178861788617894</v>
      </c>
      <c r="H201" s="32">
        <v>88.721804511278194</v>
      </c>
      <c r="I201" s="32">
        <v>2.5429427226602996</v>
      </c>
    </row>
    <row r="202" spans="1:9" x14ac:dyDescent="0.3">
      <c r="A202" t="s">
        <v>24</v>
      </c>
      <c r="B202" t="s">
        <v>28</v>
      </c>
      <c r="C202">
        <v>2.5069921327603879</v>
      </c>
      <c r="F202" s="22" t="s">
        <v>393</v>
      </c>
      <c r="G202" s="32">
        <v>75.432756324900126</v>
      </c>
      <c r="H202" s="32">
        <v>72.925764192139738</v>
      </c>
      <c r="I202" s="32">
        <v>2.5069921327603879</v>
      </c>
    </row>
    <row r="203" spans="1:9" x14ac:dyDescent="0.3">
      <c r="A203" t="s">
        <v>181</v>
      </c>
      <c r="B203" t="s">
        <v>229</v>
      </c>
      <c r="C203">
        <v>2.3870867608256958</v>
      </c>
      <c r="F203" s="22" t="s">
        <v>490</v>
      </c>
      <c r="G203" s="32">
        <v>87.058823529411768</v>
      </c>
      <c r="H203" s="32">
        <v>89.445910290237464</v>
      </c>
      <c r="I203" s="32">
        <v>2.3870867608256958</v>
      </c>
    </row>
    <row r="204" spans="1:9" x14ac:dyDescent="0.3">
      <c r="A204" t="s">
        <v>142</v>
      </c>
      <c r="B204" t="s">
        <v>163</v>
      </c>
      <c r="C204">
        <v>2.2697827386884626</v>
      </c>
      <c r="F204" s="22" t="s">
        <v>309</v>
      </c>
      <c r="G204" s="32">
        <v>67.672413793103445</v>
      </c>
      <c r="H204" s="32">
        <v>69.942196531791907</v>
      </c>
      <c r="I204" s="32">
        <v>2.2697827386884626</v>
      </c>
    </row>
    <row r="205" spans="1:9" x14ac:dyDescent="0.3">
      <c r="A205" t="s">
        <v>17</v>
      </c>
      <c r="B205" t="s">
        <v>108</v>
      </c>
      <c r="C205">
        <v>2.2199277232834191</v>
      </c>
      <c r="F205" s="22" t="s">
        <v>348</v>
      </c>
      <c r="G205" s="32">
        <v>88.461538461538453</v>
      </c>
      <c r="H205" s="32">
        <v>86.241610738255034</v>
      </c>
      <c r="I205" s="32">
        <v>2.2199277232834191</v>
      </c>
    </row>
    <row r="206" spans="1:9" x14ac:dyDescent="0.3">
      <c r="A206" t="s">
        <v>114</v>
      </c>
      <c r="B206" t="s">
        <v>164</v>
      </c>
      <c r="C206">
        <v>2.1665529010238913</v>
      </c>
      <c r="F206" s="22" t="s">
        <v>516</v>
      </c>
      <c r="G206" s="32">
        <v>63.6</v>
      </c>
      <c r="H206" s="32">
        <v>61.43344709897611</v>
      </c>
      <c r="I206" s="32">
        <v>2.1665529010238913</v>
      </c>
    </row>
    <row r="207" spans="1:9" x14ac:dyDescent="0.3">
      <c r="A207" t="s">
        <v>72</v>
      </c>
      <c r="B207" t="s">
        <v>108</v>
      </c>
      <c r="C207">
        <v>2.1257362005204783</v>
      </c>
      <c r="F207" s="22" t="s">
        <v>526</v>
      </c>
      <c r="G207" s="32">
        <v>88.367346938775512</v>
      </c>
      <c r="H207" s="32">
        <v>86.241610738255034</v>
      </c>
      <c r="I207" s="32">
        <v>2.1257362005204783</v>
      </c>
    </row>
    <row r="208" spans="1:9" x14ac:dyDescent="0.3">
      <c r="A208" t="s">
        <v>21</v>
      </c>
      <c r="B208" t="s">
        <v>73</v>
      </c>
      <c r="C208">
        <v>2.1209721993994748</v>
      </c>
      <c r="F208" s="22" t="s">
        <v>319</v>
      </c>
      <c r="G208" s="32">
        <v>83.953033268101763</v>
      </c>
      <c r="H208" s="32">
        <v>81.832061068702288</v>
      </c>
      <c r="I208" s="32">
        <v>2.1209721993994748</v>
      </c>
    </row>
    <row r="209" spans="1:9" x14ac:dyDescent="0.3">
      <c r="A209" t="s">
        <v>83</v>
      </c>
      <c r="B209" t="s">
        <v>113</v>
      </c>
      <c r="C209">
        <v>2.088815789473685</v>
      </c>
      <c r="F209" s="22" t="s">
        <v>529</v>
      </c>
      <c r="G209" s="32">
        <v>66.5625</v>
      </c>
      <c r="H209" s="32">
        <v>64.473684210526315</v>
      </c>
      <c r="I209" s="32">
        <v>2.088815789473685</v>
      </c>
    </row>
    <row r="210" spans="1:9" x14ac:dyDescent="0.3">
      <c r="A210" t="s">
        <v>47</v>
      </c>
      <c r="B210" t="s">
        <v>83</v>
      </c>
      <c r="C210">
        <v>1.9944180087847627</v>
      </c>
      <c r="F210" s="22" t="s">
        <v>315</v>
      </c>
      <c r="G210" s="32">
        <v>64.568081991215237</v>
      </c>
      <c r="H210" s="32">
        <v>66.5625</v>
      </c>
      <c r="I210" s="32">
        <v>1.9944180087847627</v>
      </c>
    </row>
    <row r="211" spans="1:9" x14ac:dyDescent="0.3">
      <c r="A211" t="s">
        <v>45</v>
      </c>
      <c r="B211" t="s">
        <v>129</v>
      </c>
      <c r="C211">
        <v>1.8121282307732827</v>
      </c>
      <c r="F211" s="22" t="s">
        <v>491</v>
      </c>
      <c r="G211" s="32">
        <v>73.347107438016536</v>
      </c>
      <c r="H211" s="32">
        <v>75.159235668789819</v>
      </c>
      <c r="I211" s="32">
        <v>1.8121282307732827</v>
      </c>
    </row>
    <row r="212" spans="1:9" x14ac:dyDescent="0.3">
      <c r="A212" t="s">
        <v>154</v>
      </c>
      <c r="B212" t="s">
        <v>213</v>
      </c>
      <c r="C212">
        <v>1.811069126472546</v>
      </c>
      <c r="F212" s="22" t="s">
        <v>453</v>
      </c>
      <c r="G212" s="32">
        <v>88.36363636363636</v>
      </c>
      <c r="H212" s="32">
        <v>86.552567237163814</v>
      </c>
      <c r="I212" s="32">
        <v>1.811069126472546</v>
      </c>
    </row>
    <row r="213" spans="1:9" x14ac:dyDescent="0.3">
      <c r="A213" t="s">
        <v>80</v>
      </c>
      <c r="B213" t="s">
        <v>183</v>
      </c>
      <c r="C213">
        <v>1.7751920638472427</v>
      </c>
      <c r="F213" s="22" t="s">
        <v>420</v>
      </c>
      <c r="G213" s="32">
        <v>84.403669724770651</v>
      </c>
      <c r="H213" s="32">
        <v>86.178861788617894</v>
      </c>
      <c r="I213" s="32">
        <v>1.7751920638472427</v>
      </c>
    </row>
    <row r="214" spans="1:9" x14ac:dyDescent="0.3">
      <c r="A214" t="s">
        <v>22</v>
      </c>
      <c r="B214" t="s">
        <v>84</v>
      </c>
      <c r="C214">
        <v>1.7058320334121646</v>
      </c>
      <c r="F214" s="22" t="s">
        <v>335</v>
      </c>
      <c r="G214" s="32">
        <v>74.764756201881951</v>
      </c>
      <c r="H214" s="32">
        <v>76.470588235294116</v>
      </c>
      <c r="I214" s="32">
        <v>1.7058320334121646</v>
      </c>
    </row>
    <row r="215" spans="1:9" x14ac:dyDescent="0.3">
      <c r="A215" t="s">
        <v>81</v>
      </c>
      <c r="B215" t="s">
        <v>85</v>
      </c>
      <c r="C215">
        <v>1.6856278050307907</v>
      </c>
      <c r="F215" s="22" t="s">
        <v>484</v>
      </c>
      <c r="G215" s="32">
        <v>86.013986013986013</v>
      </c>
      <c r="H215" s="32">
        <v>84.328358208955223</v>
      </c>
      <c r="I215" s="32">
        <v>1.6856278050307907</v>
      </c>
    </row>
    <row r="216" spans="1:9" x14ac:dyDescent="0.3">
      <c r="A216" t="s">
        <v>181</v>
      </c>
      <c r="B216" t="s">
        <v>200</v>
      </c>
      <c r="C216">
        <v>1.6629809818664256</v>
      </c>
      <c r="F216" s="22" t="s">
        <v>525</v>
      </c>
      <c r="G216" s="32">
        <v>87.058823529411768</v>
      </c>
      <c r="H216" s="32">
        <v>88.721804511278194</v>
      </c>
      <c r="I216" s="32">
        <v>1.6629809818664256</v>
      </c>
    </row>
    <row r="217" spans="1:9" x14ac:dyDescent="0.3">
      <c r="A217" t="s">
        <v>30</v>
      </c>
      <c r="B217" t="s">
        <v>223</v>
      </c>
      <c r="C217">
        <v>1.6347141389935018</v>
      </c>
      <c r="F217" s="22" t="s">
        <v>357</v>
      </c>
      <c r="G217" s="32">
        <v>86.417322834645674</v>
      </c>
      <c r="H217" s="32">
        <v>84.782608695652172</v>
      </c>
      <c r="I217" s="32">
        <v>1.6347141389935018</v>
      </c>
    </row>
    <row r="218" spans="1:9" x14ac:dyDescent="0.3">
      <c r="A218" t="s">
        <v>39</v>
      </c>
      <c r="B218" t="s">
        <v>170</v>
      </c>
      <c r="C218">
        <v>1.4626427909848729</v>
      </c>
      <c r="F218" s="22" t="s">
        <v>471</v>
      </c>
      <c r="G218" s="32">
        <v>69.817073170731703</v>
      </c>
      <c r="H218" s="32">
        <v>68.35443037974683</v>
      </c>
      <c r="I218" s="32">
        <v>1.4626427909848729</v>
      </c>
    </row>
    <row r="219" spans="1:9" x14ac:dyDescent="0.3">
      <c r="A219" t="s">
        <v>123</v>
      </c>
      <c r="B219" t="s">
        <v>144</v>
      </c>
      <c r="C219">
        <v>1.4496142155716569</v>
      </c>
      <c r="F219" s="22" t="s">
        <v>474</v>
      </c>
      <c r="G219" s="32">
        <v>69.230769230769226</v>
      </c>
      <c r="H219" s="32">
        <v>67.781155015197569</v>
      </c>
      <c r="I219" s="32">
        <v>1.4496142155716569</v>
      </c>
    </row>
    <row r="220" spans="1:9" x14ac:dyDescent="0.3">
      <c r="A220" t="s">
        <v>151</v>
      </c>
      <c r="B220" t="s">
        <v>199</v>
      </c>
      <c r="C220">
        <v>1.3045944412932471</v>
      </c>
      <c r="F220" s="22" t="s">
        <v>388</v>
      </c>
      <c r="G220" s="32">
        <v>76.744186046511629</v>
      </c>
      <c r="H220" s="32">
        <v>78.048780487804876</v>
      </c>
      <c r="I220" s="32">
        <v>1.3045944412932471</v>
      </c>
    </row>
    <row r="221" spans="1:9" x14ac:dyDescent="0.3">
      <c r="A221" t="s">
        <v>35</v>
      </c>
      <c r="B221" t="s">
        <v>74</v>
      </c>
      <c r="C221">
        <v>1.2867265215685393</v>
      </c>
      <c r="F221" s="22" t="s">
        <v>400</v>
      </c>
      <c r="G221" s="32">
        <v>86.421861656703669</v>
      </c>
      <c r="H221" s="32">
        <v>85.13513513513513</v>
      </c>
      <c r="I221" s="32">
        <v>1.2867265215685393</v>
      </c>
    </row>
    <row r="222" spans="1:9" x14ac:dyDescent="0.3">
      <c r="A222" t="s">
        <v>30</v>
      </c>
      <c r="B222" t="s">
        <v>210</v>
      </c>
      <c r="C222">
        <v>1.2321376494604834</v>
      </c>
      <c r="F222" s="22" t="s">
        <v>508</v>
      </c>
      <c r="G222" s="32">
        <v>86.417322834645674</v>
      </c>
      <c r="H222" s="32">
        <v>85.18518518518519</v>
      </c>
      <c r="I222" s="32">
        <v>1.2321376494604834</v>
      </c>
    </row>
    <row r="223" spans="1:9" x14ac:dyDescent="0.3">
      <c r="A223" t="s">
        <v>51</v>
      </c>
      <c r="B223" t="s">
        <v>54</v>
      </c>
      <c r="C223">
        <v>1.2107886061605058</v>
      </c>
      <c r="F223" s="22" t="s">
        <v>468</v>
      </c>
      <c r="G223" s="32">
        <v>83.012259194395796</v>
      </c>
      <c r="H223" s="32">
        <v>81.80147058823529</v>
      </c>
      <c r="I223" s="32">
        <v>1.2107886061605058</v>
      </c>
    </row>
    <row r="224" spans="1:9" x14ac:dyDescent="0.3">
      <c r="A224" t="s">
        <v>21</v>
      </c>
      <c r="B224" t="s">
        <v>74</v>
      </c>
      <c r="C224">
        <v>1.1821018670333672</v>
      </c>
      <c r="F224" s="22" t="s">
        <v>382</v>
      </c>
      <c r="G224" s="32">
        <v>83.953033268101763</v>
      </c>
      <c r="H224" s="32">
        <v>85.13513513513513</v>
      </c>
      <c r="I224" s="32">
        <v>1.1821018670333672</v>
      </c>
    </row>
    <row r="225" spans="1:9" x14ac:dyDescent="0.3">
      <c r="A225" t="s">
        <v>119</v>
      </c>
      <c r="B225" t="s">
        <v>137</v>
      </c>
      <c r="C225">
        <v>1.0933919022154299</v>
      </c>
      <c r="F225" s="22" t="s">
        <v>482</v>
      </c>
      <c r="G225" s="32">
        <v>61.93181818181818</v>
      </c>
      <c r="H225" s="32">
        <v>63.02521008403361</v>
      </c>
      <c r="I225" s="32">
        <v>1.0933919022154299</v>
      </c>
    </row>
    <row r="226" spans="1:9" x14ac:dyDescent="0.3">
      <c r="A226" t="s">
        <v>82</v>
      </c>
      <c r="B226" t="s">
        <v>96</v>
      </c>
      <c r="C226">
        <v>1.0909627008698237</v>
      </c>
      <c r="F226" s="22" t="s">
        <v>371</v>
      </c>
      <c r="G226" s="32">
        <v>84.87394957983193</v>
      </c>
      <c r="H226" s="32">
        <v>85.964912280701753</v>
      </c>
      <c r="I226" s="32">
        <v>1.0909627008698237</v>
      </c>
    </row>
    <row r="227" spans="1:9" x14ac:dyDescent="0.3">
      <c r="A227" t="s">
        <v>159</v>
      </c>
      <c r="B227" t="s">
        <v>238</v>
      </c>
      <c r="C227">
        <v>1.0303030303030312</v>
      </c>
      <c r="F227" s="22" t="s">
        <v>363</v>
      </c>
      <c r="G227" s="32">
        <v>82</v>
      </c>
      <c r="H227" s="32">
        <v>83.030303030303031</v>
      </c>
      <c r="I227" s="32">
        <v>1.0303030303030312</v>
      </c>
    </row>
    <row r="228" spans="1:9" x14ac:dyDescent="0.3">
      <c r="A228" t="s">
        <v>31</v>
      </c>
      <c r="B228" t="s">
        <v>108</v>
      </c>
      <c r="C228">
        <v>1.0035155001597929</v>
      </c>
      <c r="F228" s="22" t="s">
        <v>383</v>
      </c>
      <c r="G228" s="32">
        <v>85.238095238095241</v>
      </c>
      <c r="H228" s="32">
        <v>86.241610738255034</v>
      </c>
      <c r="I228" s="32">
        <v>1.0035155001597929</v>
      </c>
    </row>
    <row r="229" spans="1:9" x14ac:dyDescent="0.3">
      <c r="A229" t="s">
        <v>51</v>
      </c>
      <c r="B229" t="s">
        <v>241</v>
      </c>
      <c r="C229">
        <v>0.99787070518716803</v>
      </c>
      <c r="F229" s="22" t="s">
        <v>346</v>
      </c>
      <c r="G229" s="32">
        <v>83.012259194395796</v>
      </c>
      <c r="H229" s="32">
        <v>82.014388489208628</v>
      </c>
      <c r="I229" s="32">
        <v>0.99787070518716803</v>
      </c>
    </row>
    <row r="230" spans="1:9" x14ac:dyDescent="0.3">
      <c r="A230" t="s">
        <v>46</v>
      </c>
      <c r="B230" t="s">
        <v>68</v>
      </c>
      <c r="C230">
        <v>0.99603257059519024</v>
      </c>
      <c r="F230" s="22" t="s">
        <v>448</v>
      </c>
      <c r="G230" s="32">
        <v>86.982248520710058</v>
      </c>
      <c r="H230" s="32">
        <v>85.986215950114868</v>
      </c>
      <c r="I230" s="32">
        <v>0.99603257059519024</v>
      </c>
    </row>
    <row r="231" spans="1:9" x14ac:dyDescent="0.3">
      <c r="A231" t="s">
        <v>104</v>
      </c>
      <c r="B231" t="s">
        <v>209</v>
      </c>
      <c r="C231">
        <v>0.96325167037862514</v>
      </c>
      <c r="F231" s="22" t="s">
        <v>523</v>
      </c>
      <c r="G231" s="32">
        <v>91.536748329621375</v>
      </c>
      <c r="H231" s="32">
        <v>92.5</v>
      </c>
      <c r="I231" s="32">
        <v>0.96325167037862514</v>
      </c>
    </row>
    <row r="232" spans="1:9" x14ac:dyDescent="0.3">
      <c r="A232" t="s">
        <v>105</v>
      </c>
      <c r="B232" t="s">
        <v>131</v>
      </c>
      <c r="C232">
        <v>0.94537815126049907</v>
      </c>
      <c r="F232" s="22" t="s">
        <v>347</v>
      </c>
      <c r="G232" s="32">
        <v>86.554621848739501</v>
      </c>
      <c r="H232" s="32">
        <v>87.5</v>
      </c>
      <c r="I232" s="32">
        <v>0.94537815126049907</v>
      </c>
    </row>
    <row r="233" spans="1:9" x14ac:dyDescent="0.3">
      <c r="A233" t="s">
        <v>126</v>
      </c>
      <c r="B233" t="s">
        <v>139</v>
      </c>
      <c r="C233">
        <v>0.93932470170094007</v>
      </c>
      <c r="F233" s="22" t="s">
        <v>358</v>
      </c>
      <c r="G233" s="32">
        <v>87.179487179487182</v>
      </c>
      <c r="H233" s="32">
        <v>88.118811881188122</v>
      </c>
      <c r="I233" s="32">
        <v>0.93932470170094007</v>
      </c>
    </row>
    <row r="234" spans="1:9" x14ac:dyDescent="0.3">
      <c r="A234" t="s">
        <v>181</v>
      </c>
      <c r="B234" t="s">
        <v>183</v>
      </c>
      <c r="C234">
        <v>0.87996174079387401</v>
      </c>
      <c r="F234" s="22" t="s">
        <v>345</v>
      </c>
      <c r="G234" s="32">
        <v>87.058823529411768</v>
      </c>
      <c r="H234" s="32">
        <v>86.178861788617894</v>
      </c>
      <c r="I234" s="32">
        <v>0.87996174079387401</v>
      </c>
    </row>
    <row r="235" spans="1:9" x14ac:dyDescent="0.3">
      <c r="A235" t="s">
        <v>90</v>
      </c>
      <c r="B235" t="s">
        <v>125</v>
      </c>
      <c r="C235">
        <v>0.86580086580086402</v>
      </c>
      <c r="F235" s="22" t="s">
        <v>386</v>
      </c>
      <c r="G235" s="32">
        <v>71.428571428571431</v>
      </c>
      <c r="H235" s="32">
        <v>70.562770562770567</v>
      </c>
      <c r="I235" s="32">
        <v>0.86580086580086402</v>
      </c>
    </row>
    <row r="236" spans="1:9" x14ac:dyDescent="0.3">
      <c r="A236" t="s">
        <v>142</v>
      </c>
      <c r="B236" t="s">
        <v>203</v>
      </c>
      <c r="C236">
        <v>0.84314550042051906</v>
      </c>
      <c r="F236" s="22" t="s">
        <v>488</v>
      </c>
      <c r="G236" s="32">
        <v>67.672413793103445</v>
      </c>
      <c r="H236" s="32">
        <v>66.829268292682926</v>
      </c>
      <c r="I236" s="32">
        <v>0.84314550042051906</v>
      </c>
    </row>
    <row r="237" spans="1:9" x14ac:dyDescent="0.3">
      <c r="A237" t="s">
        <v>70</v>
      </c>
      <c r="B237" t="s">
        <v>188</v>
      </c>
      <c r="C237">
        <v>0.78599189613825615</v>
      </c>
      <c r="F237" s="22" t="s">
        <v>367</v>
      </c>
      <c r="G237" s="32">
        <v>78.717026378896875</v>
      </c>
      <c r="H237" s="32">
        <v>77.931034482758619</v>
      </c>
      <c r="I237" s="32">
        <v>0.78599189613825615</v>
      </c>
    </row>
    <row r="238" spans="1:9" x14ac:dyDescent="0.3">
      <c r="A238" t="s">
        <v>200</v>
      </c>
      <c r="B238" t="s">
        <v>229</v>
      </c>
      <c r="C238">
        <v>0.7241057789592702</v>
      </c>
      <c r="F238" s="22" t="s">
        <v>364</v>
      </c>
      <c r="G238" s="32">
        <v>88.721804511278194</v>
      </c>
      <c r="H238" s="32">
        <v>89.445910290237464</v>
      </c>
      <c r="I238" s="32">
        <v>0.7241057789592702</v>
      </c>
    </row>
    <row r="239" spans="1:9" x14ac:dyDescent="0.3">
      <c r="A239" t="s">
        <v>37</v>
      </c>
      <c r="B239" t="s">
        <v>241</v>
      </c>
      <c r="C239">
        <v>0.69505892612114906</v>
      </c>
      <c r="F239" s="22" t="s">
        <v>456</v>
      </c>
      <c r="G239" s="32">
        <v>82.709447415329777</v>
      </c>
      <c r="H239" s="32">
        <v>82.014388489208628</v>
      </c>
      <c r="I239" s="32">
        <v>0.69505892612114906</v>
      </c>
    </row>
    <row r="240" spans="1:9" x14ac:dyDescent="0.3">
      <c r="A240" t="s">
        <v>206</v>
      </c>
      <c r="B240" t="s">
        <v>254</v>
      </c>
      <c r="C240">
        <v>0.66298342541436739</v>
      </c>
      <c r="F240" s="22" t="s">
        <v>426</v>
      </c>
      <c r="G240" s="32">
        <v>80</v>
      </c>
      <c r="H240" s="32">
        <v>80.662983425414367</v>
      </c>
      <c r="I240" s="32">
        <v>0.66298342541436739</v>
      </c>
    </row>
    <row r="241" spans="1:9" x14ac:dyDescent="0.3">
      <c r="A241" t="s">
        <v>59</v>
      </c>
      <c r="B241" t="s">
        <v>72</v>
      </c>
      <c r="C241">
        <v>0.6019116507362412</v>
      </c>
      <c r="F241" s="22" t="s">
        <v>398</v>
      </c>
      <c r="G241" s="32">
        <v>88.969258589511753</v>
      </c>
      <c r="H241" s="32">
        <v>88.367346938775512</v>
      </c>
      <c r="I241" s="32">
        <v>0.6019116507362412</v>
      </c>
    </row>
    <row r="242" spans="1:9" x14ac:dyDescent="0.3">
      <c r="A242" t="s">
        <v>4</v>
      </c>
      <c r="B242" t="s">
        <v>98</v>
      </c>
      <c r="C242">
        <v>0.54215234480888341</v>
      </c>
      <c r="F242" s="22" t="s">
        <v>390</v>
      </c>
      <c r="G242" s="32">
        <v>86.554621848739501</v>
      </c>
      <c r="H242" s="32">
        <v>87.096774193548384</v>
      </c>
      <c r="I242" s="32">
        <v>0.54215234480888341</v>
      </c>
    </row>
    <row r="243" spans="1:9" x14ac:dyDescent="0.3">
      <c r="A243" t="s">
        <v>10</v>
      </c>
      <c r="B243" t="s">
        <v>123</v>
      </c>
      <c r="C243">
        <v>0.51372177909962602</v>
      </c>
      <c r="F243" s="22" t="s">
        <v>432</v>
      </c>
      <c r="G243" s="32">
        <v>68.7170474516696</v>
      </c>
      <c r="H243" s="32">
        <v>69.230769230769226</v>
      </c>
      <c r="I243" s="32">
        <v>0.51372177909962602</v>
      </c>
    </row>
    <row r="244" spans="1:9" x14ac:dyDescent="0.3">
      <c r="A244" t="s">
        <v>17</v>
      </c>
      <c r="B244" t="s">
        <v>59</v>
      </c>
      <c r="C244">
        <v>0.50772012797330035</v>
      </c>
      <c r="F244" s="22" t="s">
        <v>313</v>
      </c>
      <c r="G244" s="32">
        <v>88.461538461538453</v>
      </c>
      <c r="H244" s="32">
        <v>88.969258589511753</v>
      </c>
      <c r="I244" s="32">
        <v>0.50772012797330035</v>
      </c>
    </row>
    <row r="245" spans="1:9" x14ac:dyDescent="0.3">
      <c r="A245" t="s">
        <v>60</v>
      </c>
      <c r="B245" t="s">
        <v>61</v>
      </c>
      <c r="C245">
        <v>0.49598200371309531</v>
      </c>
      <c r="F245" s="22" t="s">
        <v>419</v>
      </c>
      <c r="G245" s="32">
        <v>79.320531757754793</v>
      </c>
      <c r="H245" s="32">
        <v>79.816513761467888</v>
      </c>
      <c r="I245" s="32">
        <v>0.49598200371309531</v>
      </c>
    </row>
    <row r="246" spans="1:9" x14ac:dyDescent="0.3">
      <c r="A246" t="s">
        <v>197</v>
      </c>
      <c r="B246" t="s">
        <v>224</v>
      </c>
      <c r="C246">
        <v>0.46058609722854271</v>
      </c>
      <c r="F246" s="22" t="s">
        <v>328</v>
      </c>
      <c r="G246" s="32">
        <v>88.911290322580655</v>
      </c>
      <c r="H246" s="32">
        <v>88.450704225352112</v>
      </c>
      <c r="I246" s="32">
        <v>0.46058609722854271</v>
      </c>
    </row>
    <row r="247" spans="1:9" x14ac:dyDescent="0.3">
      <c r="A247" t="s">
        <v>210</v>
      </c>
      <c r="B247" t="s">
        <v>223</v>
      </c>
      <c r="C247">
        <v>0.40257648953301839</v>
      </c>
      <c r="F247" s="22" t="s">
        <v>392</v>
      </c>
      <c r="G247" s="32">
        <v>85.18518518518519</v>
      </c>
      <c r="H247" s="32">
        <v>84.782608695652172</v>
      </c>
      <c r="I247" s="32">
        <v>0.40257648953301839</v>
      </c>
    </row>
    <row r="248" spans="1:9" x14ac:dyDescent="0.3">
      <c r="A248" t="s">
        <v>121</v>
      </c>
      <c r="B248" t="s">
        <v>179</v>
      </c>
      <c r="C248">
        <v>0.37593984962406068</v>
      </c>
      <c r="F248" s="22" t="s">
        <v>450</v>
      </c>
      <c r="G248" s="32">
        <v>92.481203007518801</v>
      </c>
      <c r="H248" s="32">
        <v>92.857142857142861</v>
      </c>
      <c r="I248" s="32">
        <v>0.37593984962406068</v>
      </c>
    </row>
    <row r="249" spans="1:9" x14ac:dyDescent="0.3">
      <c r="A249" t="s">
        <v>111</v>
      </c>
      <c r="B249" t="s">
        <v>118</v>
      </c>
      <c r="C249">
        <v>0.3364810593726304</v>
      </c>
      <c r="F249" s="22" t="s">
        <v>360</v>
      </c>
      <c r="G249" s="32">
        <v>78.714859437751002</v>
      </c>
      <c r="H249" s="32">
        <v>78.378378378378372</v>
      </c>
      <c r="I249" s="32">
        <v>0.3364810593726304</v>
      </c>
    </row>
    <row r="250" spans="1:9" x14ac:dyDescent="0.3">
      <c r="A250" t="s">
        <v>126</v>
      </c>
      <c r="B250" t="s">
        <v>131</v>
      </c>
      <c r="C250">
        <v>0.3205128205128176</v>
      </c>
      <c r="F250" s="22" t="s">
        <v>435</v>
      </c>
      <c r="G250" s="32">
        <v>87.179487179487182</v>
      </c>
      <c r="H250" s="32">
        <v>87.5</v>
      </c>
      <c r="I250" s="32">
        <v>0.3205128205128176</v>
      </c>
    </row>
    <row r="251" spans="1:9" x14ac:dyDescent="0.3">
      <c r="A251" t="s">
        <v>61</v>
      </c>
      <c r="B251" t="s">
        <v>64</v>
      </c>
      <c r="C251">
        <v>0.29844147231126783</v>
      </c>
      <c r="F251" s="22" t="s">
        <v>280</v>
      </c>
      <c r="G251" s="32">
        <v>79.816513761467888</v>
      </c>
      <c r="H251" s="32">
        <v>79.518072289156621</v>
      </c>
      <c r="I251" s="32">
        <v>0.29844147231126783</v>
      </c>
    </row>
    <row r="252" spans="1:9" x14ac:dyDescent="0.3">
      <c r="A252" t="s">
        <v>1</v>
      </c>
      <c r="B252" t="s">
        <v>99</v>
      </c>
      <c r="C252">
        <v>0.22898412106572152</v>
      </c>
      <c r="F252" s="22" t="s">
        <v>500</v>
      </c>
      <c r="G252" s="32">
        <v>63.313096270598436</v>
      </c>
      <c r="H252" s="32">
        <v>63.084112149532714</v>
      </c>
      <c r="I252" s="32">
        <v>0.22898412106572152</v>
      </c>
    </row>
    <row r="253" spans="1:9" x14ac:dyDescent="0.3">
      <c r="A253" t="s">
        <v>100</v>
      </c>
      <c r="B253" t="s">
        <v>137</v>
      </c>
      <c r="C253">
        <v>0.22033203525312217</v>
      </c>
      <c r="F253" s="22" t="s">
        <v>376</v>
      </c>
      <c r="G253" s="32">
        <v>62.804878048780488</v>
      </c>
      <c r="H253" s="32">
        <v>63.02521008403361</v>
      </c>
      <c r="I253" s="32">
        <v>0.22033203525312217</v>
      </c>
    </row>
    <row r="254" spans="1:9" x14ac:dyDescent="0.3">
      <c r="A254" t="s">
        <v>60</v>
      </c>
      <c r="B254" t="s">
        <v>64</v>
      </c>
      <c r="C254">
        <v>0.19754053140182748</v>
      </c>
      <c r="F254" s="22" t="s">
        <v>534</v>
      </c>
      <c r="G254" s="32">
        <v>79.320531757754793</v>
      </c>
      <c r="H254" s="32">
        <v>79.518072289156621</v>
      </c>
      <c r="I254" s="32">
        <v>0.19754053140182748</v>
      </c>
    </row>
    <row r="255" spans="1:9" x14ac:dyDescent="0.3">
      <c r="A255" t="s">
        <v>99</v>
      </c>
      <c r="B255" t="s">
        <v>175</v>
      </c>
      <c r="C255">
        <v>0.165451862451377</v>
      </c>
      <c r="F255" s="22" t="s">
        <v>374</v>
      </c>
      <c r="G255" s="32">
        <v>63.084112149532714</v>
      </c>
      <c r="H255" s="32">
        <v>62.918660287081337</v>
      </c>
      <c r="I255" s="32">
        <v>0.165451862451377</v>
      </c>
    </row>
    <row r="256" spans="1:9" x14ac:dyDescent="0.3">
      <c r="A256" t="s">
        <v>20</v>
      </c>
      <c r="B256" t="s">
        <v>215</v>
      </c>
      <c r="C256">
        <v>0.15272928232309368</v>
      </c>
      <c r="F256" s="22" t="s">
        <v>365</v>
      </c>
      <c r="G256" s="32">
        <v>90.79102715466351</v>
      </c>
      <c r="H256" s="32">
        <v>90.638297872340416</v>
      </c>
      <c r="I256" s="32">
        <v>0.15272928232309368</v>
      </c>
    </row>
    <row r="257" spans="1:9" x14ac:dyDescent="0.3">
      <c r="A257" t="s">
        <v>80</v>
      </c>
      <c r="B257" t="s">
        <v>227</v>
      </c>
      <c r="C257">
        <v>0.12013979903886707</v>
      </c>
      <c r="F257" s="22" t="s">
        <v>462</v>
      </c>
      <c r="G257" s="32">
        <v>84.403669724770651</v>
      </c>
      <c r="H257" s="32">
        <v>84.523809523809518</v>
      </c>
      <c r="I257" s="32">
        <v>0.12013979903886707</v>
      </c>
    </row>
    <row r="258" spans="1:9" x14ac:dyDescent="0.3">
      <c r="A258" t="s">
        <v>17</v>
      </c>
      <c r="B258" t="s">
        <v>72</v>
      </c>
      <c r="C258">
        <v>9.4191522762940849E-2</v>
      </c>
      <c r="F258" s="22" t="s">
        <v>332</v>
      </c>
      <c r="G258" s="32">
        <v>88.461538461538453</v>
      </c>
      <c r="H258" s="32">
        <v>88.367346938775512</v>
      </c>
      <c r="I258" s="32">
        <v>9.4191522762940849E-2</v>
      </c>
    </row>
    <row r="259" spans="1:9" x14ac:dyDescent="0.3">
      <c r="A259" t="s">
        <v>68</v>
      </c>
      <c r="B259" t="s">
        <v>96</v>
      </c>
      <c r="C259">
        <v>2.130366941311479E-2</v>
      </c>
      <c r="F259" s="22" t="s">
        <v>503</v>
      </c>
      <c r="G259" s="32">
        <v>85.986215950114868</v>
      </c>
      <c r="H259" s="32">
        <v>85.964912280701753</v>
      </c>
      <c r="I259" s="32">
        <v>2.130366941311479E-2</v>
      </c>
    </row>
    <row r="260" spans="1:9" x14ac:dyDescent="0.3">
      <c r="A260" t="s">
        <v>67</v>
      </c>
      <c r="B260" t="s">
        <v>138</v>
      </c>
      <c r="C260">
        <v>1.5815555477445287E-2</v>
      </c>
      <c r="F260" s="22" t="s">
        <v>422</v>
      </c>
      <c r="G260" s="32">
        <v>79.713914174252281</v>
      </c>
      <c r="H260" s="32">
        <v>79.729729729729726</v>
      </c>
      <c r="I260" s="32">
        <v>1.5815555477445287E-2</v>
      </c>
    </row>
    <row r="261" spans="1:9" x14ac:dyDescent="0.3">
      <c r="A261" t="s">
        <v>44</v>
      </c>
      <c r="B261" t="s">
        <v>155</v>
      </c>
      <c r="C261">
        <v>0</v>
      </c>
      <c r="F261" s="22" t="s">
        <v>318</v>
      </c>
      <c r="I261" s="32">
        <v>0</v>
      </c>
    </row>
    <row r="262" spans="1:9" x14ac:dyDescent="0.3">
      <c r="A262" t="s">
        <v>21</v>
      </c>
      <c r="B262" t="s">
        <v>145</v>
      </c>
      <c r="C262">
        <v>0</v>
      </c>
      <c r="F262" s="22" t="s">
        <v>370</v>
      </c>
      <c r="I262" s="32">
        <v>0</v>
      </c>
    </row>
    <row r="263" spans="1:9" x14ac:dyDescent="0.3">
      <c r="A263" t="s">
        <v>128</v>
      </c>
      <c r="B263" t="s">
        <v>231</v>
      </c>
      <c r="C263">
        <v>0</v>
      </c>
      <c r="F263" s="22" t="s">
        <v>385</v>
      </c>
      <c r="G263" s="32" t="s">
        <v>257</v>
      </c>
      <c r="H263" s="32">
        <v>67.64705882352942</v>
      </c>
      <c r="I263" s="32">
        <v>0</v>
      </c>
    </row>
    <row r="264" spans="1:9" x14ac:dyDescent="0.3">
      <c r="A264" t="s">
        <v>156</v>
      </c>
      <c r="B264" t="s">
        <v>167</v>
      </c>
      <c r="C264">
        <v>0</v>
      </c>
      <c r="F264" s="22" t="s">
        <v>487</v>
      </c>
      <c r="I264" s="32">
        <v>0</v>
      </c>
    </row>
    <row r="265" spans="1:9" x14ac:dyDescent="0.3">
      <c r="A265" t="s">
        <v>74</v>
      </c>
      <c r="B265" t="s">
        <v>145</v>
      </c>
      <c r="C265">
        <v>0</v>
      </c>
      <c r="F265" s="22" t="s">
        <v>518</v>
      </c>
      <c r="I265" s="32">
        <v>0</v>
      </c>
    </row>
    <row r="266" spans="1:9" x14ac:dyDescent="0.3">
      <c r="A266" t="s">
        <v>39</v>
      </c>
      <c r="B266" t="s">
        <v>119</v>
      </c>
      <c r="F266" s="22" t="s">
        <v>539</v>
      </c>
    </row>
  </sheetData>
  <sortState xmlns:xlrd2="http://schemas.microsoft.com/office/spreadsheetml/2017/richdata2" ref="F2:I313">
    <sortCondition descending="1" ref="I1:I3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EB3D-DED0-4108-AE3E-DCD781C243E8}">
  <dimension ref="A1:C266"/>
  <sheetViews>
    <sheetView rightToLeft="1" workbookViewId="0">
      <selection activeCell="C2" sqref="C2"/>
    </sheetView>
  </sheetViews>
  <sheetFormatPr defaultRowHeight="14" x14ac:dyDescent="0.3"/>
  <cols>
    <col min="1" max="1" width="15.5" style="30" customWidth="1"/>
    <col min="2" max="2" width="18.4140625" style="30" customWidth="1"/>
    <col min="3" max="3" width="12.75" style="34" bestFit="1" customWidth="1"/>
  </cols>
  <sheetData>
    <row r="1" spans="1:3" x14ac:dyDescent="0.3">
      <c r="A1" s="28" t="s">
        <v>262</v>
      </c>
      <c r="B1" s="28" t="s">
        <v>263</v>
      </c>
      <c r="C1" s="41" t="s">
        <v>267</v>
      </c>
    </row>
    <row r="2" spans="1:3" x14ac:dyDescent="0.3">
      <c r="A2" s="42" t="s">
        <v>168</v>
      </c>
      <c r="B2" s="42" t="s">
        <v>201</v>
      </c>
      <c r="C2" s="43">
        <v>10451.462943999999</v>
      </c>
    </row>
    <row r="3" spans="1:3" x14ac:dyDescent="0.3">
      <c r="A3" s="42" t="s">
        <v>120</v>
      </c>
      <c r="B3" s="42" t="s">
        <v>157</v>
      </c>
      <c r="C3" s="43">
        <v>9200.8962879999999</v>
      </c>
    </row>
    <row r="4" spans="1:3" x14ac:dyDescent="0.3">
      <c r="A4" s="42" t="s">
        <v>106</v>
      </c>
      <c r="B4" s="42" t="s">
        <v>215</v>
      </c>
      <c r="C4" s="43">
        <v>8276.1010619999997</v>
      </c>
    </row>
    <row r="5" spans="1:3" x14ac:dyDescent="0.3">
      <c r="A5" s="42" t="s">
        <v>98</v>
      </c>
      <c r="B5" s="42" t="s">
        <v>109</v>
      </c>
      <c r="C5" s="43">
        <v>8184.3638500000006</v>
      </c>
    </row>
    <row r="6" spans="1:3" x14ac:dyDescent="0.3">
      <c r="A6" s="42" t="s">
        <v>3</v>
      </c>
      <c r="B6" s="42" t="s">
        <v>166</v>
      </c>
      <c r="C6" s="43">
        <v>8150.7390489999998</v>
      </c>
    </row>
    <row r="7" spans="1:3" x14ac:dyDescent="0.3">
      <c r="A7" s="42" t="s">
        <v>15</v>
      </c>
      <c r="B7" s="42" t="s">
        <v>59</v>
      </c>
      <c r="C7" s="43">
        <v>8035.5888990000003</v>
      </c>
    </row>
    <row r="8" spans="1:3" x14ac:dyDescent="0.3">
      <c r="A8" s="42" t="s">
        <v>15</v>
      </c>
      <c r="B8" s="42" t="s">
        <v>108</v>
      </c>
      <c r="C8" s="43">
        <v>7946.3810090000006</v>
      </c>
    </row>
    <row r="9" spans="1:3" x14ac:dyDescent="0.3">
      <c r="A9" s="42" t="s">
        <v>81</v>
      </c>
      <c r="B9" s="42" t="s">
        <v>106</v>
      </c>
      <c r="C9" s="43">
        <v>7595.2393620000003</v>
      </c>
    </row>
    <row r="10" spans="1:3" x14ac:dyDescent="0.3">
      <c r="A10" s="42" t="s">
        <v>15</v>
      </c>
      <c r="B10" s="42" t="s">
        <v>18</v>
      </c>
      <c r="C10" s="43">
        <v>7584.0994190000001</v>
      </c>
    </row>
    <row r="11" spans="1:3" x14ac:dyDescent="0.3">
      <c r="A11" s="42" t="s">
        <v>116</v>
      </c>
      <c r="B11" s="42" t="s">
        <v>187</v>
      </c>
      <c r="C11" s="43">
        <v>7264.7447100000009</v>
      </c>
    </row>
    <row r="12" spans="1:3" x14ac:dyDescent="0.3">
      <c r="A12" s="42" t="s">
        <v>26</v>
      </c>
      <c r="B12" s="42" t="s">
        <v>134</v>
      </c>
      <c r="C12" s="43">
        <v>7188.4672299999993</v>
      </c>
    </row>
    <row r="13" spans="1:3" x14ac:dyDescent="0.3">
      <c r="A13" s="42" t="s">
        <v>36</v>
      </c>
      <c r="B13" s="42" t="s">
        <v>81</v>
      </c>
      <c r="C13" s="43">
        <v>7032.9777720000002</v>
      </c>
    </row>
    <row r="14" spans="1:3" x14ac:dyDescent="0.3">
      <c r="A14" s="42" t="s">
        <v>186</v>
      </c>
      <c r="B14" s="42" t="s">
        <v>193</v>
      </c>
      <c r="C14" s="43">
        <v>6857.8535819999997</v>
      </c>
    </row>
    <row r="15" spans="1:3" x14ac:dyDescent="0.3">
      <c r="A15" s="42" t="s">
        <v>15</v>
      </c>
      <c r="B15" s="42" t="s">
        <v>17</v>
      </c>
      <c r="C15" s="43">
        <v>6842.4737889999997</v>
      </c>
    </row>
    <row r="16" spans="1:3" x14ac:dyDescent="0.3">
      <c r="A16" s="42" t="s">
        <v>27</v>
      </c>
      <c r="B16" s="42" t="s">
        <v>200</v>
      </c>
      <c r="C16" s="43">
        <v>6803.5584550000003</v>
      </c>
    </row>
    <row r="17" spans="1:3" x14ac:dyDescent="0.3">
      <c r="A17" s="42" t="s">
        <v>27</v>
      </c>
      <c r="B17" s="42" t="s">
        <v>134</v>
      </c>
      <c r="C17" s="43">
        <v>6737.7861649999995</v>
      </c>
    </row>
    <row r="18" spans="1:3" x14ac:dyDescent="0.3">
      <c r="A18" s="42" t="s">
        <v>78</v>
      </c>
      <c r="B18" s="42" t="s">
        <v>116</v>
      </c>
      <c r="C18" s="43">
        <v>6662.8620960000007</v>
      </c>
    </row>
    <row r="19" spans="1:3" x14ac:dyDescent="0.3">
      <c r="A19" s="42" t="s">
        <v>100</v>
      </c>
      <c r="B19" s="42" t="s">
        <v>194</v>
      </c>
      <c r="C19" s="43">
        <v>6654.5387879999998</v>
      </c>
    </row>
    <row r="20" spans="1:3" x14ac:dyDescent="0.3">
      <c r="A20" s="42" t="s">
        <v>81</v>
      </c>
      <c r="B20" s="42" t="s">
        <v>138</v>
      </c>
      <c r="C20" s="43">
        <v>6537.5766370000001</v>
      </c>
    </row>
    <row r="21" spans="1:3" x14ac:dyDescent="0.3">
      <c r="A21" s="39" t="s">
        <v>137</v>
      </c>
      <c r="B21" s="39" t="s">
        <v>194</v>
      </c>
      <c r="C21" s="40">
        <v>6477.2486239999998</v>
      </c>
    </row>
    <row r="22" spans="1:3" x14ac:dyDescent="0.3">
      <c r="A22" s="39" t="s">
        <v>100</v>
      </c>
      <c r="B22" s="39" t="s">
        <v>186</v>
      </c>
      <c r="C22" s="40">
        <v>6107.027877999999</v>
      </c>
    </row>
    <row r="23" spans="1:3" x14ac:dyDescent="0.3">
      <c r="A23" s="39" t="s">
        <v>56</v>
      </c>
      <c r="B23" s="39" t="s">
        <v>166</v>
      </c>
      <c r="C23" s="40">
        <v>6104.9295000000002</v>
      </c>
    </row>
    <row r="24" spans="1:3" x14ac:dyDescent="0.3">
      <c r="A24" s="39" t="s">
        <v>146</v>
      </c>
      <c r="B24" s="39" t="s">
        <v>195</v>
      </c>
      <c r="C24" s="40">
        <v>6050.0359849999995</v>
      </c>
    </row>
    <row r="25" spans="1:3" x14ac:dyDescent="0.3">
      <c r="A25" s="39" t="s">
        <v>15</v>
      </c>
      <c r="B25" s="39" t="s">
        <v>72</v>
      </c>
      <c r="C25" s="40">
        <v>5870.269459000001</v>
      </c>
    </row>
    <row r="26" spans="1:3" x14ac:dyDescent="0.3">
      <c r="A26" s="39" t="s">
        <v>199</v>
      </c>
      <c r="B26" s="39" t="s">
        <v>241</v>
      </c>
      <c r="C26" s="40">
        <v>5766.9008959999992</v>
      </c>
    </row>
    <row r="27" spans="1:3" x14ac:dyDescent="0.3">
      <c r="A27" s="39" t="s">
        <v>97</v>
      </c>
      <c r="B27" s="39" t="s">
        <v>210</v>
      </c>
      <c r="C27" s="40">
        <v>5746.5180060000002</v>
      </c>
    </row>
    <row r="28" spans="1:3" x14ac:dyDescent="0.3">
      <c r="A28" s="39" t="s">
        <v>151</v>
      </c>
      <c r="B28" s="39" t="s">
        <v>241</v>
      </c>
      <c r="C28" s="40">
        <v>5722.5420179999992</v>
      </c>
    </row>
    <row r="29" spans="1:3" x14ac:dyDescent="0.3">
      <c r="A29" s="39" t="s">
        <v>4</v>
      </c>
      <c r="B29" s="39" t="s">
        <v>98</v>
      </c>
      <c r="C29" s="40">
        <v>5635.3798430000006</v>
      </c>
    </row>
    <row r="30" spans="1:3" x14ac:dyDescent="0.3">
      <c r="A30" s="39" t="s">
        <v>3</v>
      </c>
      <c r="B30" s="39" t="s">
        <v>59</v>
      </c>
      <c r="C30" s="40">
        <v>5550.5891489999995</v>
      </c>
    </row>
    <row r="31" spans="1:3" x14ac:dyDescent="0.3">
      <c r="A31" s="39" t="s">
        <v>126</v>
      </c>
      <c r="B31" s="39" t="s">
        <v>139</v>
      </c>
      <c r="C31" s="40">
        <v>5498.9831249999997</v>
      </c>
    </row>
    <row r="32" spans="1:3" x14ac:dyDescent="0.3">
      <c r="A32" s="39" t="s">
        <v>3</v>
      </c>
      <c r="B32" s="39" t="s">
        <v>108</v>
      </c>
      <c r="C32" s="40">
        <v>5461.3812589999998</v>
      </c>
    </row>
    <row r="33" spans="1:3" x14ac:dyDescent="0.3">
      <c r="A33" s="39" t="s">
        <v>58</v>
      </c>
      <c r="B33" s="39" t="s">
        <v>229</v>
      </c>
      <c r="C33" s="40">
        <v>5375.1627650000009</v>
      </c>
    </row>
    <row r="34" spans="1:3" x14ac:dyDescent="0.3">
      <c r="A34" s="39" t="s">
        <v>31</v>
      </c>
      <c r="B34" s="39" t="s">
        <v>166</v>
      </c>
      <c r="C34" s="40">
        <v>5267.1241300000002</v>
      </c>
    </row>
    <row r="35" spans="1:3" x14ac:dyDescent="0.3">
      <c r="A35" s="39" t="s">
        <v>136</v>
      </c>
      <c r="B35" s="39" t="s">
        <v>139</v>
      </c>
      <c r="C35" s="40">
        <v>5246.7580870000002</v>
      </c>
    </row>
    <row r="36" spans="1:3" x14ac:dyDescent="0.3">
      <c r="A36" s="39" t="s">
        <v>27</v>
      </c>
      <c r="B36" s="39" t="s">
        <v>229</v>
      </c>
      <c r="C36" s="40">
        <v>5199.0826450000004</v>
      </c>
    </row>
    <row r="37" spans="1:3" x14ac:dyDescent="0.3">
      <c r="A37" s="39" t="s">
        <v>51</v>
      </c>
      <c r="B37" s="39" t="s">
        <v>241</v>
      </c>
      <c r="C37" s="40">
        <v>5152.8439069999995</v>
      </c>
    </row>
    <row r="38" spans="1:3" x14ac:dyDescent="0.3">
      <c r="A38" s="39" t="s">
        <v>161</v>
      </c>
      <c r="B38" s="39" t="s">
        <v>232</v>
      </c>
      <c r="C38" s="40">
        <v>5062.184346</v>
      </c>
    </row>
    <row r="39" spans="1:3" x14ac:dyDescent="0.3">
      <c r="A39" s="39" t="s">
        <v>36</v>
      </c>
      <c r="B39" s="39" t="s">
        <v>67</v>
      </c>
      <c r="C39" s="40">
        <v>4877.3563219999996</v>
      </c>
    </row>
    <row r="40" spans="1:3" x14ac:dyDescent="0.3">
      <c r="A40" s="39" t="s">
        <v>78</v>
      </c>
      <c r="B40" s="39" t="s">
        <v>149</v>
      </c>
      <c r="C40" s="40">
        <v>4853.8528160000005</v>
      </c>
    </row>
    <row r="41" spans="1:3" x14ac:dyDescent="0.3">
      <c r="A41" s="39" t="s">
        <v>6</v>
      </c>
      <c r="B41" s="39" t="s">
        <v>67</v>
      </c>
      <c r="C41" s="40">
        <v>4750.8431419999997</v>
      </c>
    </row>
    <row r="42" spans="1:3" x14ac:dyDescent="0.3">
      <c r="A42" s="39" t="s">
        <v>43</v>
      </c>
      <c r="B42" s="39" t="s">
        <v>139</v>
      </c>
      <c r="C42" s="40">
        <v>4715.9295279999988</v>
      </c>
    </row>
    <row r="43" spans="1:3" x14ac:dyDescent="0.3">
      <c r="A43" s="39" t="s">
        <v>154</v>
      </c>
      <c r="B43" s="39" t="s">
        <v>188</v>
      </c>
      <c r="C43" s="40">
        <v>4646.9090379999998</v>
      </c>
    </row>
    <row r="44" spans="1:3" x14ac:dyDescent="0.3">
      <c r="A44" s="39" t="s">
        <v>188</v>
      </c>
      <c r="B44" s="39" t="s">
        <v>209</v>
      </c>
      <c r="C44" s="40">
        <v>4527.336487999999</v>
      </c>
    </row>
    <row r="45" spans="1:3" x14ac:dyDescent="0.3">
      <c r="A45" s="39" t="s">
        <v>67</v>
      </c>
      <c r="B45" s="39" t="s">
        <v>138</v>
      </c>
      <c r="C45" s="40">
        <v>4381.9551869999996</v>
      </c>
    </row>
    <row r="46" spans="1:3" x14ac:dyDescent="0.3">
      <c r="A46" s="39" t="s">
        <v>3</v>
      </c>
      <c r="B46" s="39" t="s">
        <v>17</v>
      </c>
      <c r="C46" s="40">
        <v>4357.4740389999988</v>
      </c>
    </row>
    <row r="47" spans="1:3" x14ac:dyDescent="0.3">
      <c r="A47" s="39" t="s">
        <v>10</v>
      </c>
      <c r="B47" s="39" t="s">
        <v>237</v>
      </c>
      <c r="C47" s="40">
        <v>4152.8144850000008</v>
      </c>
    </row>
    <row r="48" spans="1:3" x14ac:dyDescent="0.3">
      <c r="A48" s="39" t="s">
        <v>65</v>
      </c>
      <c r="B48" s="39" t="s">
        <v>206</v>
      </c>
      <c r="C48" s="40">
        <v>4096.645458</v>
      </c>
    </row>
    <row r="49" spans="1:3" x14ac:dyDescent="0.3">
      <c r="A49" s="39" t="s">
        <v>38</v>
      </c>
      <c r="B49" s="39" t="s">
        <v>89</v>
      </c>
      <c r="C49" s="40">
        <v>4019.918224</v>
      </c>
    </row>
    <row r="50" spans="1:3" x14ac:dyDescent="0.3">
      <c r="A50" s="39" t="s">
        <v>71</v>
      </c>
      <c r="B50" s="39" t="s">
        <v>89</v>
      </c>
      <c r="C50" s="40">
        <v>4013.7558779999999</v>
      </c>
    </row>
    <row r="51" spans="1:3" x14ac:dyDescent="0.3">
      <c r="A51" s="39" t="s">
        <v>124</v>
      </c>
      <c r="B51" s="39" t="s">
        <v>191</v>
      </c>
      <c r="C51" s="40">
        <v>3917.141235000001</v>
      </c>
    </row>
    <row r="52" spans="1:3" x14ac:dyDescent="0.3">
      <c r="A52" s="39" t="s">
        <v>127</v>
      </c>
      <c r="B52" s="39" t="s">
        <v>218</v>
      </c>
      <c r="C52" s="40">
        <v>3899.6151720000007</v>
      </c>
    </row>
    <row r="53" spans="1:3" x14ac:dyDescent="0.3">
      <c r="A53" s="39" t="s">
        <v>13</v>
      </c>
      <c r="B53" s="39" t="s">
        <v>236</v>
      </c>
      <c r="C53" s="40">
        <v>3862.5754579999993</v>
      </c>
    </row>
    <row r="54" spans="1:3" x14ac:dyDescent="0.3">
      <c r="A54" s="39" t="s">
        <v>139</v>
      </c>
      <c r="B54" s="39" t="s">
        <v>159</v>
      </c>
      <c r="C54" s="40">
        <v>3819.292406999999</v>
      </c>
    </row>
    <row r="55" spans="1:3" x14ac:dyDescent="0.3">
      <c r="A55" s="39" t="s">
        <v>17</v>
      </c>
      <c r="B55" s="39" t="s">
        <v>166</v>
      </c>
      <c r="C55" s="40">
        <v>3793.265010000001</v>
      </c>
    </row>
    <row r="56" spans="1:3" x14ac:dyDescent="0.3">
      <c r="A56" s="39" t="s">
        <v>18</v>
      </c>
      <c r="B56" s="39" t="s">
        <v>82</v>
      </c>
      <c r="C56" s="40">
        <v>3786.8076500000006</v>
      </c>
    </row>
    <row r="57" spans="1:3" x14ac:dyDescent="0.3">
      <c r="A57" s="39" t="s">
        <v>37</v>
      </c>
      <c r="B57" s="39" t="s">
        <v>101</v>
      </c>
      <c r="C57" s="40">
        <v>3746.1281640000007</v>
      </c>
    </row>
    <row r="58" spans="1:3" x14ac:dyDescent="0.3">
      <c r="A58" s="39" t="s">
        <v>141</v>
      </c>
      <c r="B58" s="39" t="s">
        <v>146</v>
      </c>
      <c r="C58" s="40">
        <v>3712.7597839999999</v>
      </c>
    </row>
    <row r="59" spans="1:3" x14ac:dyDescent="0.3">
      <c r="A59" s="39" t="s">
        <v>30</v>
      </c>
      <c r="B59" s="39" t="s">
        <v>210</v>
      </c>
      <c r="C59" s="40">
        <v>3669.1618799999997</v>
      </c>
    </row>
    <row r="60" spans="1:3" x14ac:dyDescent="0.3">
      <c r="A60" s="39" t="s">
        <v>21</v>
      </c>
      <c r="B60" s="39" t="s">
        <v>145</v>
      </c>
      <c r="C60" s="40">
        <v>3643.3730628770118</v>
      </c>
    </row>
    <row r="61" spans="1:3" x14ac:dyDescent="0.3">
      <c r="A61" s="39" t="s">
        <v>147</v>
      </c>
      <c r="B61" s="39" t="s">
        <v>208</v>
      </c>
      <c r="C61" s="40">
        <v>3555.6769299999996</v>
      </c>
    </row>
    <row r="62" spans="1:3" x14ac:dyDescent="0.3">
      <c r="A62" s="39" t="s">
        <v>56</v>
      </c>
      <c r="B62" s="39" t="s">
        <v>59</v>
      </c>
      <c r="C62" s="40">
        <v>3504.7795999999998</v>
      </c>
    </row>
    <row r="63" spans="1:3" x14ac:dyDescent="0.3">
      <c r="A63" s="39" t="s">
        <v>74</v>
      </c>
      <c r="B63" s="39" t="s">
        <v>145</v>
      </c>
      <c r="C63" s="40">
        <v>3477.6617828770104</v>
      </c>
    </row>
    <row r="64" spans="1:3" x14ac:dyDescent="0.3">
      <c r="A64" s="39" t="s">
        <v>56</v>
      </c>
      <c r="B64" s="39" t="s">
        <v>108</v>
      </c>
      <c r="C64" s="40">
        <v>3415.5717100000002</v>
      </c>
    </row>
    <row r="65" spans="1:3" x14ac:dyDescent="0.3">
      <c r="A65" s="39" t="s">
        <v>3</v>
      </c>
      <c r="B65" s="39" t="s">
        <v>72</v>
      </c>
      <c r="C65" s="40">
        <v>3385.2697090000001</v>
      </c>
    </row>
    <row r="66" spans="1:3" x14ac:dyDescent="0.3">
      <c r="A66" s="39" t="s">
        <v>97</v>
      </c>
      <c r="B66" s="39" t="s">
        <v>104</v>
      </c>
      <c r="C66" s="40">
        <v>3307.1339660000012</v>
      </c>
    </row>
    <row r="67" spans="1:3" x14ac:dyDescent="0.3">
      <c r="A67" s="39" t="s">
        <v>37</v>
      </c>
      <c r="B67" s="39" t="s">
        <v>151</v>
      </c>
      <c r="C67" s="40">
        <v>3306.8015530000002</v>
      </c>
    </row>
    <row r="68" spans="1:3" x14ac:dyDescent="0.3">
      <c r="A68" s="39" t="s">
        <v>57</v>
      </c>
      <c r="B68" s="39" t="s">
        <v>191</v>
      </c>
      <c r="C68" s="40">
        <v>3291.1360980000009</v>
      </c>
    </row>
    <row r="69" spans="1:3" x14ac:dyDescent="0.3">
      <c r="A69" s="39" t="s">
        <v>210</v>
      </c>
      <c r="B69" s="39" t="s">
        <v>223</v>
      </c>
      <c r="C69" s="40">
        <v>3251.1554999999989</v>
      </c>
    </row>
    <row r="70" spans="1:3" x14ac:dyDescent="0.3">
      <c r="A70" s="39" t="s">
        <v>37</v>
      </c>
      <c r="B70" s="39" t="s">
        <v>164</v>
      </c>
      <c r="C70" s="40">
        <v>3222.3419270000004</v>
      </c>
    </row>
    <row r="71" spans="1:3" x14ac:dyDescent="0.3">
      <c r="A71" s="39" t="s">
        <v>44</v>
      </c>
      <c r="B71" s="39" t="s">
        <v>155</v>
      </c>
      <c r="C71" s="40">
        <v>3158.7260619999988</v>
      </c>
    </row>
    <row r="72" spans="1:3" x14ac:dyDescent="0.3">
      <c r="A72" s="39" t="s">
        <v>30</v>
      </c>
      <c r="B72" s="39" t="s">
        <v>214</v>
      </c>
      <c r="C72" s="40">
        <v>3138.5791300000001</v>
      </c>
    </row>
    <row r="73" spans="1:3" x14ac:dyDescent="0.3">
      <c r="A73" s="39" t="s">
        <v>98</v>
      </c>
      <c r="B73" s="39" t="s">
        <v>180</v>
      </c>
      <c r="C73" s="40">
        <v>3126.3543100000006</v>
      </c>
    </row>
    <row r="74" spans="1:3" x14ac:dyDescent="0.3">
      <c r="A74" s="39" t="s">
        <v>30</v>
      </c>
      <c r="B74" s="39" t="s">
        <v>209</v>
      </c>
      <c r="C74" s="40">
        <v>2900.7887499999997</v>
      </c>
    </row>
    <row r="75" spans="1:3" x14ac:dyDescent="0.3">
      <c r="A75" s="39" t="s">
        <v>3</v>
      </c>
      <c r="B75" s="39" t="s">
        <v>31</v>
      </c>
      <c r="C75" s="40">
        <v>2883.6149189999996</v>
      </c>
    </row>
    <row r="76" spans="1:3" x14ac:dyDescent="0.3">
      <c r="A76" s="39" t="s">
        <v>174</v>
      </c>
      <c r="B76" s="39" t="s">
        <v>193</v>
      </c>
      <c r="C76" s="40">
        <v>2769.1029460000009</v>
      </c>
    </row>
    <row r="77" spans="1:3" x14ac:dyDescent="0.3">
      <c r="A77" s="39" t="s">
        <v>75</v>
      </c>
      <c r="B77" s="39" t="s">
        <v>253</v>
      </c>
      <c r="C77" s="40">
        <v>2757.086906999999</v>
      </c>
    </row>
    <row r="78" spans="1:3" x14ac:dyDescent="0.3">
      <c r="A78" s="39" t="s">
        <v>108</v>
      </c>
      <c r="B78" s="39" t="s">
        <v>166</v>
      </c>
      <c r="C78" s="40">
        <v>2689.35779</v>
      </c>
    </row>
    <row r="79" spans="1:3" x14ac:dyDescent="0.3">
      <c r="A79" s="39" t="s">
        <v>31</v>
      </c>
      <c r="B79" s="39" t="s">
        <v>59</v>
      </c>
      <c r="C79" s="40">
        <v>2666.9742299999998</v>
      </c>
    </row>
    <row r="80" spans="1:3" x14ac:dyDescent="0.3">
      <c r="A80" s="39" t="s">
        <v>48</v>
      </c>
      <c r="B80" s="39" t="s">
        <v>174</v>
      </c>
      <c r="C80" s="40">
        <v>2600.6614559999998</v>
      </c>
    </row>
    <row r="81" spans="1:3" x14ac:dyDescent="0.3">
      <c r="A81" s="39" t="s">
        <v>59</v>
      </c>
      <c r="B81" s="39" t="s">
        <v>166</v>
      </c>
      <c r="C81" s="40">
        <v>2600.1499000000003</v>
      </c>
    </row>
    <row r="82" spans="1:3" x14ac:dyDescent="0.3">
      <c r="A82" s="39" t="s">
        <v>31</v>
      </c>
      <c r="B82" s="39" t="s">
        <v>108</v>
      </c>
      <c r="C82" s="40">
        <v>2577.7663400000001</v>
      </c>
    </row>
    <row r="83" spans="1:3" x14ac:dyDescent="0.3">
      <c r="A83" s="39" t="s">
        <v>4</v>
      </c>
      <c r="B83" s="39" t="s">
        <v>109</v>
      </c>
      <c r="C83" s="40">
        <v>2548.984007</v>
      </c>
    </row>
    <row r="84" spans="1:3" x14ac:dyDescent="0.3">
      <c r="A84" s="39" t="s">
        <v>156</v>
      </c>
      <c r="B84" s="39" t="s">
        <v>167</v>
      </c>
      <c r="C84" s="40">
        <v>2503.1783544326609</v>
      </c>
    </row>
    <row r="85" spans="1:3" x14ac:dyDescent="0.3">
      <c r="A85" s="39" t="s">
        <v>209</v>
      </c>
      <c r="B85" s="39" t="s">
        <v>223</v>
      </c>
      <c r="C85" s="40">
        <v>2482.782369999999</v>
      </c>
    </row>
    <row r="86" spans="1:3" x14ac:dyDescent="0.3">
      <c r="A86" s="39" t="s">
        <v>70</v>
      </c>
      <c r="B86" s="39" t="s">
        <v>188</v>
      </c>
      <c r="C86" s="40">
        <v>2478.2116679999999</v>
      </c>
    </row>
    <row r="87" spans="1:3" x14ac:dyDescent="0.3">
      <c r="A87" s="39" t="s">
        <v>45</v>
      </c>
      <c r="B87" s="39" t="s">
        <v>171</v>
      </c>
      <c r="C87" s="40">
        <v>2460.9375840000002</v>
      </c>
    </row>
    <row r="88" spans="1:3" x14ac:dyDescent="0.3">
      <c r="A88" s="39" t="s">
        <v>104</v>
      </c>
      <c r="B88" s="39" t="s">
        <v>210</v>
      </c>
      <c r="C88" s="40">
        <v>2439.384039999999</v>
      </c>
    </row>
    <row r="89" spans="1:3" x14ac:dyDescent="0.3">
      <c r="A89" s="39" t="s">
        <v>37</v>
      </c>
      <c r="B89" s="39" t="s">
        <v>241</v>
      </c>
      <c r="C89" s="40">
        <v>2415.7404649999989</v>
      </c>
    </row>
    <row r="90" spans="1:3" x14ac:dyDescent="0.3">
      <c r="A90" s="39" t="s">
        <v>2</v>
      </c>
      <c r="B90" s="39" t="s">
        <v>240</v>
      </c>
      <c r="C90" s="40">
        <v>2395.5018890000001</v>
      </c>
    </row>
    <row r="91" spans="1:3" x14ac:dyDescent="0.3">
      <c r="A91" s="39" t="s">
        <v>197</v>
      </c>
      <c r="B91" s="39" t="s">
        <v>224</v>
      </c>
      <c r="C91" s="40">
        <v>2359.8591899999992</v>
      </c>
    </row>
    <row r="92" spans="1:3" x14ac:dyDescent="0.3">
      <c r="A92" s="39" t="s">
        <v>17</v>
      </c>
      <c r="B92" s="39" t="s">
        <v>56</v>
      </c>
      <c r="C92" s="40">
        <v>2311.6644899999992</v>
      </c>
    </row>
    <row r="93" spans="1:3" x14ac:dyDescent="0.3">
      <c r="A93" s="39" t="s">
        <v>45</v>
      </c>
      <c r="B93" s="39" t="s">
        <v>142</v>
      </c>
      <c r="C93" s="40">
        <v>2282.6490840000006</v>
      </c>
    </row>
    <row r="94" spans="1:3" x14ac:dyDescent="0.3">
      <c r="A94" s="39" t="s">
        <v>46</v>
      </c>
      <c r="B94" s="39" t="s">
        <v>68</v>
      </c>
      <c r="C94" s="40">
        <v>2274.1401999999998</v>
      </c>
    </row>
    <row r="95" spans="1:3" x14ac:dyDescent="0.3">
      <c r="A95" s="39" t="s">
        <v>39</v>
      </c>
      <c r="B95" s="39" t="s">
        <v>170</v>
      </c>
      <c r="C95" s="40">
        <v>2256.0625890000001</v>
      </c>
    </row>
    <row r="96" spans="1:3" x14ac:dyDescent="0.3">
      <c r="A96" s="39" t="s">
        <v>90</v>
      </c>
      <c r="B96" s="39" t="s">
        <v>169</v>
      </c>
      <c r="C96" s="40">
        <v>2224.34328</v>
      </c>
    </row>
    <row r="97" spans="1:3" x14ac:dyDescent="0.3">
      <c r="A97" s="39" t="s">
        <v>122</v>
      </c>
      <c r="B97" s="39" t="s">
        <v>191</v>
      </c>
      <c r="C97" s="40">
        <v>2218.7659580000009</v>
      </c>
    </row>
    <row r="98" spans="1:3" x14ac:dyDescent="0.3">
      <c r="A98" s="39" t="s">
        <v>38</v>
      </c>
      <c r="B98" s="39" t="s">
        <v>250</v>
      </c>
      <c r="C98" s="40">
        <v>2174.4248539999999</v>
      </c>
    </row>
    <row r="99" spans="1:3" x14ac:dyDescent="0.3">
      <c r="A99" s="39" t="s">
        <v>59</v>
      </c>
      <c r="B99" s="39" t="s">
        <v>72</v>
      </c>
      <c r="C99" s="40">
        <v>2165.3194399999993</v>
      </c>
    </row>
    <row r="100" spans="1:3" x14ac:dyDescent="0.3">
      <c r="A100" s="39" t="s">
        <v>103</v>
      </c>
      <c r="B100" s="39" t="s">
        <v>105</v>
      </c>
      <c r="C100" s="40">
        <v>2106.846223999999</v>
      </c>
    </row>
    <row r="101" spans="1:3" x14ac:dyDescent="0.3">
      <c r="A101" s="39" t="s">
        <v>123</v>
      </c>
      <c r="B101" s="39" t="s">
        <v>237</v>
      </c>
      <c r="C101" s="40">
        <v>2100.379296000001</v>
      </c>
    </row>
    <row r="102" spans="1:3" x14ac:dyDescent="0.3">
      <c r="A102" s="39" t="s">
        <v>45</v>
      </c>
      <c r="B102" s="39" t="s">
        <v>163</v>
      </c>
      <c r="C102" s="40">
        <v>2099.885612</v>
      </c>
    </row>
    <row r="103" spans="1:3" x14ac:dyDescent="0.3">
      <c r="A103" s="39" t="s">
        <v>72</v>
      </c>
      <c r="B103" s="39" t="s">
        <v>108</v>
      </c>
      <c r="C103" s="40">
        <v>2076.1115499999996</v>
      </c>
    </row>
    <row r="104" spans="1:3" x14ac:dyDescent="0.3">
      <c r="A104" s="39" t="s">
        <v>72</v>
      </c>
      <c r="B104" s="39" t="s">
        <v>82</v>
      </c>
      <c r="C104" s="40">
        <v>2072.9776900000015</v>
      </c>
    </row>
    <row r="105" spans="1:3" x14ac:dyDescent="0.3">
      <c r="A105" s="39" t="s">
        <v>206</v>
      </c>
      <c r="B105" s="39" t="s">
        <v>254</v>
      </c>
      <c r="C105" s="40">
        <v>2067.7396169999993</v>
      </c>
    </row>
    <row r="106" spans="1:3" x14ac:dyDescent="0.3">
      <c r="A106" s="39" t="s">
        <v>10</v>
      </c>
      <c r="B106" s="39" t="s">
        <v>123</v>
      </c>
      <c r="C106" s="40">
        <v>2052.4351889999998</v>
      </c>
    </row>
    <row r="107" spans="1:3" x14ac:dyDescent="0.3">
      <c r="A107" s="39" t="s">
        <v>70</v>
      </c>
      <c r="B107" s="39" t="s">
        <v>209</v>
      </c>
      <c r="C107" s="40">
        <v>2049.1248199999991</v>
      </c>
    </row>
    <row r="108" spans="1:3" x14ac:dyDescent="0.3">
      <c r="A108" s="39" t="s">
        <v>133</v>
      </c>
      <c r="B108" s="39" t="s">
        <v>143</v>
      </c>
      <c r="C108" s="40">
        <v>2035.4461490000003</v>
      </c>
    </row>
    <row r="109" spans="1:3" x14ac:dyDescent="0.3">
      <c r="A109" s="39" t="s">
        <v>65</v>
      </c>
      <c r="B109" s="39" t="s">
        <v>254</v>
      </c>
      <c r="C109" s="40">
        <v>2028.9058410000007</v>
      </c>
    </row>
    <row r="110" spans="1:3" x14ac:dyDescent="0.3">
      <c r="A110" s="39" t="s">
        <v>63</v>
      </c>
      <c r="B110" s="39" t="s">
        <v>64</v>
      </c>
      <c r="C110" s="40">
        <v>2018.7566449999995</v>
      </c>
    </row>
    <row r="111" spans="1:3" x14ac:dyDescent="0.3">
      <c r="A111" s="39" t="s">
        <v>136</v>
      </c>
      <c r="B111" s="39" t="s">
        <v>164</v>
      </c>
      <c r="C111" s="40">
        <v>2017.6447949999992</v>
      </c>
    </row>
    <row r="112" spans="1:3" x14ac:dyDescent="0.3">
      <c r="A112" s="39" t="s">
        <v>63</v>
      </c>
      <c r="B112" s="39" t="s">
        <v>221</v>
      </c>
      <c r="C112" s="40">
        <v>2007.2690449999991</v>
      </c>
    </row>
    <row r="113" spans="1:3" x14ac:dyDescent="0.3">
      <c r="A113" s="39" t="s">
        <v>101</v>
      </c>
      <c r="B113" s="39" t="s">
        <v>114</v>
      </c>
      <c r="C113" s="40">
        <v>1995.2084629999999</v>
      </c>
    </row>
    <row r="114" spans="1:3" x14ac:dyDescent="0.3">
      <c r="A114" s="39" t="s">
        <v>46</v>
      </c>
      <c r="B114" s="39" t="s">
        <v>70</v>
      </c>
      <c r="C114" s="40">
        <v>1984.75245</v>
      </c>
    </row>
    <row r="115" spans="1:3" x14ac:dyDescent="0.3">
      <c r="A115" s="39" t="s">
        <v>164</v>
      </c>
      <c r="B115" s="39" t="s">
        <v>179</v>
      </c>
      <c r="C115" s="40">
        <v>1860.508237</v>
      </c>
    </row>
    <row r="116" spans="1:3" x14ac:dyDescent="0.3">
      <c r="A116" s="39" t="s">
        <v>89</v>
      </c>
      <c r="B116" s="39" t="s">
        <v>250</v>
      </c>
      <c r="C116" s="40">
        <v>1845.4933700000001</v>
      </c>
    </row>
    <row r="117" spans="1:3" x14ac:dyDescent="0.3">
      <c r="A117" s="39" t="s">
        <v>16</v>
      </c>
      <c r="B117" s="39" t="s">
        <v>23</v>
      </c>
      <c r="C117" s="40">
        <v>1813.0238360000003</v>
      </c>
    </row>
    <row r="118" spans="1:3" x14ac:dyDescent="0.3">
      <c r="A118" s="39" t="s">
        <v>116</v>
      </c>
      <c r="B118" s="39" t="s">
        <v>149</v>
      </c>
      <c r="C118" s="40">
        <v>1809.0092800000002</v>
      </c>
    </row>
    <row r="119" spans="1:3" x14ac:dyDescent="0.3">
      <c r="A119" s="39" t="s">
        <v>45</v>
      </c>
      <c r="B119" s="39" t="s">
        <v>192</v>
      </c>
      <c r="C119" s="40">
        <v>1783.756617</v>
      </c>
    </row>
    <row r="120" spans="1:3" x14ac:dyDescent="0.3">
      <c r="A120" s="39" t="s">
        <v>24</v>
      </c>
      <c r="B120" s="39" t="s">
        <v>28</v>
      </c>
      <c r="C120" s="40">
        <v>1773.320717999999</v>
      </c>
    </row>
    <row r="121" spans="1:3" x14ac:dyDescent="0.3">
      <c r="A121" s="39" t="s">
        <v>164</v>
      </c>
      <c r="B121" s="39" t="s">
        <v>165</v>
      </c>
      <c r="C121" s="40">
        <v>1761.6278080000002</v>
      </c>
    </row>
    <row r="122" spans="1:3" x14ac:dyDescent="0.3">
      <c r="A122" s="39" t="s">
        <v>57</v>
      </c>
      <c r="B122" s="39" t="s">
        <v>239</v>
      </c>
      <c r="C122" s="40">
        <v>1760.0677950000008</v>
      </c>
    </row>
    <row r="123" spans="1:3" x14ac:dyDescent="0.3">
      <c r="A123" s="39" t="s">
        <v>37</v>
      </c>
      <c r="B123" s="39" t="s">
        <v>114</v>
      </c>
      <c r="C123" s="40">
        <v>1750.9197010000007</v>
      </c>
    </row>
    <row r="124" spans="1:3" x14ac:dyDescent="0.3">
      <c r="A124" s="39" t="s">
        <v>123</v>
      </c>
      <c r="B124" s="39" t="s">
        <v>144</v>
      </c>
      <c r="C124" s="40">
        <v>1718.0403509999996</v>
      </c>
    </row>
    <row r="125" spans="1:3" x14ac:dyDescent="0.3">
      <c r="A125" s="39" t="s">
        <v>18</v>
      </c>
      <c r="B125" s="39" t="s">
        <v>72</v>
      </c>
      <c r="C125" s="40">
        <v>1713.8299599999991</v>
      </c>
    </row>
    <row r="126" spans="1:3" x14ac:dyDescent="0.3">
      <c r="A126" s="39" t="s">
        <v>126</v>
      </c>
      <c r="B126" s="39" t="s">
        <v>159</v>
      </c>
      <c r="C126" s="40">
        <v>1679.6907180000007</v>
      </c>
    </row>
    <row r="127" spans="1:3" x14ac:dyDescent="0.3">
      <c r="A127" s="39" t="s">
        <v>104</v>
      </c>
      <c r="B127" s="39" t="s">
        <v>209</v>
      </c>
      <c r="C127" s="40">
        <v>1671.0109099999991</v>
      </c>
    </row>
    <row r="128" spans="1:3" x14ac:dyDescent="0.3">
      <c r="A128" s="39" t="s">
        <v>45</v>
      </c>
      <c r="B128" s="39" t="s">
        <v>129</v>
      </c>
      <c r="C128" s="40">
        <v>1664.9644390000003</v>
      </c>
    </row>
    <row r="129" spans="1:3" x14ac:dyDescent="0.3">
      <c r="A129" s="39" t="s">
        <v>39</v>
      </c>
      <c r="B129" s="39" t="s">
        <v>129</v>
      </c>
      <c r="C129" s="40">
        <v>1622.9119490000003</v>
      </c>
    </row>
    <row r="130" spans="1:3" x14ac:dyDescent="0.3">
      <c r="A130" s="39" t="s">
        <v>200</v>
      </c>
      <c r="B130" s="39" t="s">
        <v>229</v>
      </c>
      <c r="C130" s="40">
        <v>1604.4758099999999</v>
      </c>
    </row>
    <row r="131" spans="1:3" x14ac:dyDescent="0.3">
      <c r="A131" s="39" t="s">
        <v>21</v>
      </c>
      <c r="B131" s="39" t="s">
        <v>73</v>
      </c>
      <c r="C131" s="40">
        <v>1588.2614700000013</v>
      </c>
    </row>
    <row r="132" spans="1:3" x14ac:dyDescent="0.3">
      <c r="A132" s="39" t="s">
        <v>178</v>
      </c>
      <c r="B132" s="39" t="s">
        <v>238</v>
      </c>
      <c r="C132" s="40">
        <v>1587.3063009999987</v>
      </c>
    </row>
    <row r="133" spans="1:3" x14ac:dyDescent="0.3">
      <c r="A133" s="39" t="s">
        <v>34</v>
      </c>
      <c r="B133" s="39" t="s">
        <v>181</v>
      </c>
      <c r="C133" s="40">
        <v>1584.9321099999997</v>
      </c>
    </row>
    <row r="134" spans="1:3" x14ac:dyDescent="0.3">
      <c r="A134" s="39" t="s">
        <v>114</v>
      </c>
      <c r="B134" s="39" t="s">
        <v>151</v>
      </c>
      <c r="C134" s="40">
        <v>1555.8818519999995</v>
      </c>
    </row>
    <row r="135" spans="1:3" x14ac:dyDescent="0.3">
      <c r="A135" s="39" t="s">
        <v>61</v>
      </c>
      <c r="B135" s="39" t="s">
        <v>63</v>
      </c>
      <c r="C135" s="40">
        <v>1552.5073350000002</v>
      </c>
    </row>
    <row r="136" spans="1:3" x14ac:dyDescent="0.3">
      <c r="A136" s="39" t="s">
        <v>3</v>
      </c>
      <c r="B136" s="39" t="s">
        <v>96</v>
      </c>
      <c r="C136" s="40">
        <v>1535.7117089999992</v>
      </c>
    </row>
    <row r="137" spans="1:3" x14ac:dyDescent="0.3">
      <c r="A137" s="39" t="s">
        <v>114</v>
      </c>
      <c r="B137" s="39" t="s">
        <v>164</v>
      </c>
      <c r="C137" s="40">
        <v>1471.4222259999997</v>
      </c>
    </row>
    <row r="138" spans="1:3" x14ac:dyDescent="0.3">
      <c r="A138" s="39" t="s">
        <v>18</v>
      </c>
      <c r="B138" s="39" t="s">
        <v>77</v>
      </c>
      <c r="C138" s="40">
        <v>1462.1130799999992</v>
      </c>
    </row>
    <row r="139" spans="1:3" x14ac:dyDescent="0.3">
      <c r="A139" s="39" t="s">
        <v>35</v>
      </c>
      <c r="B139" s="39" t="s">
        <v>215</v>
      </c>
      <c r="C139" s="40">
        <v>1419.1711899999991</v>
      </c>
    </row>
    <row r="140" spans="1:3" x14ac:dyDescent="0.3">
      <c r="A140" s="39" t="s">
        <v>43</v>
      </c>
      <c r="B140" s="39" t="s">
        <v>238</v>
      </c>
      <c r="C140" s="40">
        <v>1394.2442679999986</v>
      </c>
    </row>
    <row r="141" spans="1:3" x14ac:dyDescent="0.3">
      <c r="A141" s="39" t="s">
        <v>113</v>
      </c>
      <c r="B141" s="39" t="s">
        <v>171</v>
      </c>
      <c r="C141" s="40">
        <v>1391.2125559999995</v>
      </c>
    </row>
    <row r="142" spans="1:3" x14ac:dyDescent="0.3">
      <c r="A142" s="39" t="s">
        <v>115</v>
      </c>
      <c r="B142" s="39" t="s">
        <v>169</v>
      </c>
      <c r="C142" s="40">
        <v>1385.2424309999997</v>
      </c>
    </row>
    <row r="143" spans="1:3" x14ac:dyDescent="0.3">
      <c r="A143" s="39" t="s">
        <v>34</v>
      </c>
      <c r="B143" s="39" t="s">
        <v>183</v>
      </c>
      <c r="C143" s="40">
        <v>1371.5208599999987</v>
      </c>
    </row>
    <row r="144" spans="1:3" x14ac:dyDescent="0.3">
      <c r="A144" s="39" t="s">
        <v>80</v>
      </c>
      <c r="B144" s="39" t="s">
        <v>183</v>
      </c>
      <c r="C144" s="40">
        <v>1361.6912300000004</v>
      </c>
    </row>
    <row r="145" spans="1:3" x14ac:dyDescent="0.3">
      <c r="A145" s="39" t="s">
        <v>12</v>
      </c>
      <c r="B145" s="39" t="s">
        <v>245</v>
      </c>
      <c r="C145" s="40">
        <v>1337.9408770000009</v>
      </c>
    </row>
    <row r="146" spans="1:3" x14ac:dyDescent="0.3">
      <c r="A146" s="39" t="s">
        <v>3</v>
      </c>
      <c r="B146" s="39" t="s">
        <v>250</v>
      </c>
      <c r="C146" s="40">
        <v>1308.5628089999991</v>
      </c>
    </row>
    <row r="147" spans="1:3" x14ac:dyDescent="0.3">
      <c r="A147" s="39" t="s">
        <v>79</v>
      </c>
      <c r="B147" s="39" t="s">
        <v>105</v>
      </c>
      <c r="C147" s="40">
        <v>1294.3200889999998</v>
      </c>
    </row>
    <row r="148" spans="1:3" x14ac:dyDescent="0.3">
      <c r="A148" s="39" t="s">
        <v>105</v>
      </c>
      <c r="B148" s="39" t="s">
        <v>131</v>
      </c>
      <c r="C148" s="40">
        <v>1280.8003819999994</v>
      </c>
    </row>
    <row r="149" spans="1:3" x14ac:dyDescent="0.3">
      <c r="A149" s="39" t="s">
        <v>45</v>
      </c>
      <c r="B149" s="39" t="s">
        <v>83</v>
      </c>
      <c r="C149" s="40">
        <v>1266.3682060000001</v>
      </c>
    </row>
    <row r="150" spans="1:3" x14ac:dyDescent="0.3">
      <c r="A150" s="39" t="s">
        <v>46</v>
      </c>
      <c r="B150" s="39" t="s">
        <v>89</v>
      </c>
      <c r="C150" s="40">
        <v>1225.0228700000007</v>
      </c>
    </row>
    <row r="151" spans="1:3" x14ac:dyDescent="0.3">
      <c r="A151" s="39" t="s">
        <v>17</v>
      </c>
      <c r="B151" s="39" t="s">
        <v>59</v>
      </c>
      <c r="C151" s="40">
        <v>1193.1151100000006</v>
      </c>
    </row>
    <row r="152" spans="1:3" x14ac:dyDescent="0.3">
      <c r="A152" s="39" t="s">
        <v>20</v>
      </c>
      <c r="B152" s="39" t="s">
        <v>35</v>
      </c>
      <c r="C152" s="40">
        <v>1180.7084899999991</v>
      </c>
    </row>
    <row r="153" spans="1:3" x14ac:dyDescent="0.3">
      <c r="A153" s="39" t="s">
        <v>81</v>
      </c>
      <c r="B153" s="39" t="s">
        <v>85</v>
      </c>
      <c r="C153" s="40">
        <v>1159.7124899999999</v>
      </c>
    </row>
    <row r="154" spans="1:3" x14ac:dyDescent="0.3">
      <c r="A154" s="39" t="s">
        <v>81</v>
      </c>
      <c r="B154" s="39" t="s">
        <v>86</v>
      </c>
      <c r="C154" s="40">
        <v>1156.9871700000003</v>
      </c>
    </row>
    <row r="155" spans="1:3" x14ac:dyDescent="0.3">
      <c r="A155" s="39" t="s">
        <v>47</v>
      </c>
      <c r="B155" s="39" t="s">
        <v>170</v>
      </c>
      <c r="C155" s="40">
        <v>1150.1568879999995</v>
      </c>
    </row>
    <row r="156" spans="1:3" x14ac:dyDescent="0.3">
      <c r="A156" s="39" t="s">
        <v>80</v>
      </c>
      <c r="B156" s="39" t="s">
        <v>181</v>
      </c>
      <c r="C156" s="40">
        <v>1148.2799799999993</v>
      </c>
    </row>
    <row r="157" spans="1:3" x14ac:dyDescent="0.3">
      <c r="A157" s="39" t="s">
        <v>45</v>
      </c>
      <c r="B157" s="39" t="s">
        <v>47</v>
      </c>
      <c r="C157" s="40">
        <v>1147.9581910000006</v>
      </c>
    </row>
    <row r="158" spans="1:3" x14ac:dyDescent="0.3">
      <c r="A158" s="39" t="s">
        <v>20</v>
      </c>
      <c r="B158" s="39" t="s">
        <v>21</v>
      </c>
      <c r="C158" s="40">
        <v>1107.55429</v>
      </c>
    </row>
    <row r="159" spans="1:3" x14ac:dyDescent="0.3">
      <c r="A159" s="39" t="s">
        <v>17</v>
      </c>
      <c r="B159" s="39" t="s">
        <v>108</v>
      </c>
      <c r="C159" s="40">
        <v>1103.907220000001</v>
      </c>
    </row>
    <row r="160" spans="1:3" x14ac:dyDescent="0.3">
      <c r="A160" s="39" t="s">
        <v>105</v>
      </c>
      <c r="B160" s="39" t="s">
        <v>140</v>
      </c>
      <c r="C160" s="40">
        <v>1101.7832339999995</v>
      </c>
    </row>
    <row r="161" spans="1:3" x14ac:dyDescent="0.3">
      <c r="A161" s="39" t="s">
        <v>183</v>
      </c>
      <c r="B161" s="39" t="s">
        <v>200</v>
      </c>
      <c r="C161" s="40">
        <v>1095.3344900000011</v>
      </c>
    </row>
    <row r="162" spans="1:3" x14ac:dyDescent="0.3">
      <c r="A162" s="39" t="s">
        <v>57</v>
      </c>
      <c r="B162" s="39" t="s">
        <v>122</v>
      </c>
      <c r="C162" s="40">
        <v>1072.37014</v>
      </c>
    </row>
    <row r="163" spans="1:3" x14ac:dyDescent="0.3">
      <c r="A163" s="39" t="s">
        <v>45</v>
      </c>
      <c r="B163" s="39" t="s">
        <v>113</v>
      </c>
      <c r="C163" s="40">
        <v>1069.7250280000007</v>
      </c>
    </row>
    <row r="164" spans="1:3" x14ac:dyDescent="0.3">
      <c r="A164" s="39" t="s">
        <v>106</v>
      </c>
      <c r="B164" s="39" t="s">
        <v>138</v>
      </c>
      <c r="C164" s="40">
        <v>1057.6627250000001</v>
      </c>
    </row>
    <row r="165" spans="1:3" x14ac:dyDescent="0.3">
      <c r="A165" s="39" t="s">
        <v>23</v>
      </c>
      <c r="B165" s="39" t="s">
        <v>68</v>
      </c>
      <c r="C165" s="40">
        <v>1012.465110000001</v>
      </c>
    </row>
    <row r="166" spans="1:3" x14ac:dyDescent="0.3">
      <c r="A166" s="39" t="s">
        <v>103</v>
      </c>
      <c r="B166" s="39" t="s">
        <v>140</v>
      </c>
      <c r="C166" s="40">
        <v>1005.0629899999994</v>
      </c>
    </row>
    <row r="167" spans="1:3" x14ac:dyDescent="0.3">
      <c r="A167" s="39" t="s">
        <v>60</v>
      </c>
      <c r="B167" s="39" t="s">
        <v>64</v>
      </c>
      <c r="C167" s="40">
        <v>980.86240700000053</v>
      </c>
    </row>
    <row r="168" spans="1:3" x14ac:dyDescent="0.3">
      <c r="A168" s="39" t="s">
        <v>17</v>
      </c>
      <c r="B168" s="39" t="s">
        <v>72</v>
      </c>
      <c r="C168" s="40">
        <v>972.20432999999866</v>
      </c>
    </row>
    <row r="169" spans="1:3" x14ac:dyDescent="0.3">
      <c r="A169" s="39" t="s">
        <v>60</v>
      </c>
      <c r="B169" s="39" t="s">
        <v>221</v>
      </c>
      <c r="C169" s="40">
        <v>969.37480700000015</v>
      </c>
    </row>
    <row r="170" spans="1:3" x14ac:dyDescent="0.3">
      <c r="A170" s="39" t="s">
        <v>47</v>
      </c>
      <c r="B170" s="39" t="s">
        <v>163</v>
      </c>
      <c r="C170" s="40">
        <v>951.92742099999941</v>
      </c>
    </row>
    <row r="171" spans="1:3" x14ac:dyDescent="0.3">
      <c r="A171" s="39" t="s">
        <v>20</v>
      </c>
      <c r="B171" s="39" t="s">
        <v>74</v>
      </c>
      <c r="C171" s="40">
        <v>941.84300999999869</v>
      </c>
    </row>
    <row r="172" spans="1:3" x14ac:dyDescent="0.3">
      <c r="A172" s="39" t="s">
        <v>80</v>
      </c>
      <c r="B172" s="39" t="s">
        <v>227</v>
      </c>
      <c r="C172" s="40">
        <v>939.36458999999923</v>
      </c>
    </row>
    <row r="173" spans="1:3" x14ac:dyDescent="0.3">
      <c r="A173" s="39" t="s">
        <v>111</v>
      </c>
      <c r="B173" s="39" t="s">
        <v>118</v>
      </c>
      <c r="C173" s="40">
        <v>935.13166099999944</v>
      </c>
    </row>
    <row r="174" spans="1:3" x14ac:dyDescent="0.3">
      <c r="A174" s="39" t="s">
        <v>126</v>
      </c>
      <c r="B174" s="39" t="s">
        <v>131</v>
      </c>
      <c r="C174" s="40">
        <v>907.05140699999993</v>
      </c>
    </row>
    <row r="175" spans="1:3" x14ac:dyDescent="0.3">
      <c r="A175" s="39" t="s">
        <v>10</v>
      </c>
      <c r="B175" s="39" t="s">
        <v>111</v>
      </c>
      <c r="C175" s="40">
        <v>896.72458099999949</v>
      </c>
    </row>
    <row r="176" spans="1:3" x14ac:dyDescent="0.3">
      <c r="A176" s="39" t="s">
        <v>43</v>
      </c>
      <c r="B176" s="39" t="s">
        <v>159</v>
      </c>
      <c r="C176" s="40">
        <v>896.63712099999975</v>
      </c>
    </row>
    <row r="177" spans="1:3" x14ac:dyDescent="0.3">
      <c r="A177" s="39" t="s">
        <v>181</v>
      </c>
      <c r="B177" s="39" t="s">
        <v>200</v>
      </c>
      <c r="C177" s="40">
        <v>881.92324000000008</v>
      </c>
    </row>
    <row r="178" spans="1:3" x14ac:dyDescent="0.3">
      <c r="A178" s="39" t="s">
        <v>34</v>
      </c>
      <c r="B178" s="39" t="s">
        <v>229</v>
      </c>
      <c r="C178" s="40">
        <v>862.37953999999991</v>
      </c>
    </row>
    <row r="179" spans="1:3" x14ac:dyDescent="0.3">
      <c r="A179" s="39" t="s">
        <v>154</v>
      </c>
      <c r="B179" s="39" t="s">
        <v>213</v>
      </c>
      <c r="C179" s="40">
        <v>854.02267000000029</v>
      </c>
    </row>
    <row r="180" spans="1:3" x14ac:dyDescent="0.3">
      <c r="A180" s="39" t="s">
        <v>79</v>
      </c>
      <c r="B180" s="39" t="s">
        <v>103</v>
      </c>
      <c r="C180" s="40">
        <v>812.52613499999916</v>
      </c>
    </row>
    <row r="181" spans="1:3" x14ac:dyDescent="0.3">
      <c r="A181" s="39" t="s">
        <v>104</v>
      </c>
      <c r="B181" s="39" t="s">
        <v>223</v>
      </c>
      <c r="C181" s="40">
        <v>811.77145999999993</v>
      </c>
    </row>
    <row r="182" spans="1:3" x14ac:dyDescent="0.3">
      <c r="A182" s="39" t="s">
        <v>43</v>
      </c>
      <c r="B182" s="39" t="s">
        <v>126</v>
      </c>
      <c r="C182" s="40">
        <v>783.05359700000099</v>
      </c>
    </row>
    <row r="183" spans="1:3" x14ac:dyDescent="0.3">
      <c r="A183" s="39" t="s">
        <v>17</v>
      </c>
      <c r="B183" s="39" t="s">
        <v>18</v>
      </c>
      <c r="C183" s="40">
        <v>741.62563000000046</v>
      </c>
    </row>
    <row r="184" spans="1:3" x14ac:dyDescent="0.3">
      <c r="A184" s="39" t="s">
        <v>181</v>
      </c>
      <c r="B184" s="39" t="s">
        <v>229</v>
      </c>
      <c r="C184" s="40">
        <v>722.55256999999983</v>
      </c>
    </row>
    <row r="185" spans="1:3" x14ac:dyDescent="0.3">
      <c r="A185" s="39" t="s">
        <v>119</v>
      </c>
      <c r="B185" s="39" t="s">
        <v>170</v>
      </c>
      <c r="C185" s="40">
        <v>703.8127370000002</v>
      </c>
    </row>
    <row r="186" spans="1:3" x14ac:dyDescent="0.3">
      <c r="A186" s="39" t="s">
        <v>171</v>
      </c>
      <c r="B186" s="39" t="s">
        <v>192</v>
      </c>
      <c r="C186" s="40">
        <v>677.18096700000024</v>
      </c>
    </row>
    <row r="187" spans="1:3" x14ac:dyDescent="0.3">
      <c r="A187" s="39" t="s">
        <v>99</v>
      </c>
      <c r="B187" s="39" t="s">
        <v>175</v>
      </c>
      <c r="C187" s="40">
        <v>667.63534100000015</v>
      </c>
    </row>
    <row r="188" spans="1:3" x14ac:dyDescent="0.3">
      <c r="A188" s="39" t="s">
        <v>144</v>
      </c>
      <c r="B188" s="39" t="s">
        <v>175</v>
      </c>
      <c r="C188" s="40">
        <v>663.36813799999982</v>
      </c>
    </row>
    <row r="189" spans="1:3" x14ac:dyDescent="0.3">
      <c r="A189" s="39" t="s">
        <v>47</v>
      </c>
      <c r="B189" s="39" t="s">
        <v>192</v>
      </c>
      <c r="C189" s="40">
        <v>635.79842599999938</v>
      </c>
    </row>
    <row r="190" spans="1:3" x14ac:dyDescent="0.3">
      <c r="A190" s="39" t="s">
        <v>129</v>
      </c>
      <c r="B190" s="39" t="s">
        <v>170</v>
      </c>
      <c r="C190" s="40">
        <v>633.15063999999984</v>
      </c>
    </row>
    <row r="191" spans="1:3" x14ac:dyDescent="0.3">
      <c r="A191" s="39" t="s">
        <v>78</v>
      </c>
      <c r="B191" s="39" t="s">
        <v>187</v>
      </c>
      <c r="C191" s="40">
        <v>601.8826140000001</v>
      </c>
    </row>
    <row r="192" spans="1:3" x14ac:dyDescent="0.3">
      <c r="A192" s="39" t="s">
        <v>128</v>
      </c>
      <c r="B192" s="39" t="s">
        <v>231</v>
      </c>
      <c r="C192" s="40">
        <v>587.18991500791526</v>
      </c>
    </row>
    <row r="193" spans="1:3" x14ac:dyDescent="0.3">
      <c r="A193" s="39" t="s">
        <v>132</v>
      </c>
      <c r="B193" s="39" t="s">
        <v>199</v>
      </c>
      <c r="C193" s="40">
        <v>571.90312399999948</v>
      </c>
    </row>
    <row r="194" spans="1:3" x14ac:dyDescent="0.3">
      <c r="A194" s="39" t="s">
        <v>68</v>
      </c>
      <c r="B194" s="39" t="s">
        <v>96</v>
      </c>
      <c r="C194" s="40">
        <v>569.22714000000087</v>
      </c>
    </row>
    <row r="195" spans="1:3" x14ac:dyDescent="0.3">
      <c r="A195" s="39" t="s">
        <v>125</v>
      </c>
      <c r="B195" s="39" t="s">
        <v>142</v>
      </c>
      <c r="C195" s="40">
        <v>568.39752800000042</v>
      </c>
    </row>
    <row r="196" spans="1:3" x14ac:dyDescent="0.3">
      <c r="A196" s="39" t="s">
        <v>36</v>
      </c>
      <c r="B196" s="39" t="s">
        <v>106</v>
      </c>
      <c r="C196" s="40">
        <v>562.26159000000007</v>
      </c>
    </row>
    <row r="197" spans="1:3" x14ac:dyDescent="0.3">
      <c r="A197" s="39" t="s">
        <v>186</v>
      </c>
      <c r="B197" s="39" t="s">
        <v>194</v>
      </c>
      <c r="C197" s="40">
        <v>547.51091000000088</v>
      </c>
    </row>
    <row r="198" spans="1:3" x14ac:dyDescent="0.3">
      <c r="A198" s="39" t="s">
        <v>29</v>
      </c>
      <c r="B198" s="39" t="s">
        <v>132</v>
      </c>
      <c r="C198" s="40">
        <v>546.93737499999952</v>
      </c>
    </row>
    <row r="199" spans="1:3" x14ac:dyDescent="0.3">
      <c r="A199" s="39" t="s">
        <v>114</v>
      </c>
      <c r="B199" s="39" t="s">
        <v>136</v>
      </c>
      <c r="C199" s="40">
        <v>546.22256899999957</v>
      </c>
    </row>
    <row r="200" spans="1:3" x14ac:dyDescent="0.3">
      <c r="A200" s="39" t="s">
        <v>43</v>
      </c>
      <c r="B200" s="39" t="s">
        <v>136</v>
      </c>
      <c r="C200" s="40">
        <v>530.82855900000141</v>
      </c>
    </row>
    <row r="201" spans="1:3" x14ac:dyDescent="0.3">
      <c r="A201" s="39" t="s">
        <v>101</v>
      </c>
      <c r="B201" s="39" t="s">
        <v>164</v>
      </c>
      <c r="C201" s="40">
        <v>523.78623700000026</v>
      </c>
    </row>
    <row r="202" spans="1:3" x14ac:dyDescent="0.3">
      <c r="A202" s="39" t="s">
        <v>83</v>
      </c>
      <c r="B202" s="39" t="s">
        <v>192</v>
      </c>
      <c r="C202" s="40">
        <v>517.38841099999991</v>
      </c>
    </row>
    <row r="203" spans="1:3" x14ac:dyDescent="0.3">
      <c r="A203" s="39" t="s">
        <v>47</v>
      </c>
      <c r="B203" s="39" t="s">
        <v>129</v>
      </c>
      <c r="C203" s="40">
        <v>517.00624799999969</v>
      </c>
    </row>
    <row r="204" spans="1:3" x14ac:dyDescent="0.3">
      <c r="A204" s="39" t="s">
        <v>60</v>
      </c>
      <c r="B204" s="39" t="s">
        <v>61</v>
      </c>
      <c r="C204" s="40">
        <v>514.61309700000129</v>
      </c>
    </row>
    <row r="205" spans="1:3" x14ac:dyDescent="0.3">
      <c r="A205" s="39" t="s">
        <v>183</v>
      </c>
      <c r="B205" s="39" t="s">
        <v>229</v>
      </c>
      <c r="C205" s="40">
        <v>509.14131999999881</v>
      </c>
    </row>
    <row r="206" spans="1:3" x14ac:dyDescent="0.3">
      <c r="A206" s="39" t="s">
        <v>180</v>
      </c>
      <c r="B206" s="39" t="s">
        <v>237</v>
      </c>
      <c r="C206" s="40">
        <v>500.35011000000122</v>
      </c>
    </row>
    <row r="207" spans="1:3" x14ac:dyDescent="0.3">
      <c r="A207" s="39" t="s">
        <v>142</v>
      </c>
      <c r="B207" s="39" t="s">
        <v>192</v>
      </c>
      <c r="C207" s="40">
        <v>498.89246700000058</v>
      </c>
    </row>
    <row r="208" spans="1:3" x14ac:dyDescent="0.3">
      <c r="A208" s="39" t="s">
        <v>159</v>
      </c>
      <c r="B208" s="39" t="s">
        <v>238</v>
      </c>
      <c r="C208" s="40">
        <v>497.6071469999988</v>
      </c>
    </row>
    <row r="209" spans="1:3" x14ac:dyDescent="0.3">
      <c r="A209" s="39" t="s">
        <v>36</v>
      </c>
      <c r="B209" s="39" t="s">
        <v>138</v>
      </c>
      <c r="C209" s="40">
        <v>495.40113500000007</v>
      </c>
    </row>
    <row r="210" spans="1:3" x14ac:dyDescent="0.3">
      <c r="A210" s="39" t="s">
        <v>29</v>
      </c>
      <c r="B210" s="39" t="s">
        <v>87</v>
      </c>
      <c r="C210" s="40">
        <v>495.28495799999928</v>
      </c>
    </row>
    <row r="211" spans="1:3" x14ac:dyDescent="0.3">
      <c r="A211" s="39" t="s">
        <v>95</v>
      </c>
      <c r="B211" s="39" t="s">
        <v>179</v>
      </c>
      <c r="C211" s="40">
        <v>493.70330699999977</v>
      </c>
    </row>
    <row r="212" spans="1:3" x14ac:dyDescent="0.3">
      <c r="A212" s="39" t="s">
        <v>76</v>
      </c>
      <c r="B212" s="39" t="s">
        <v>87</v>
      </c>
      <c r="C212" s="40">
        <v>487.89284800000041</v>
      </c>
    </row>
    <row r="213" spans="1:3" x14ac:dyDescent="0.3">
      <c r="A213" s="39" t="s">
        <v>20</v>
      </c>
      <c r="B213" s="39" t="s">
        <v>73</v>
      </c>
      <c r="C213" s="40">
        <v>480.70718000000124</v>
      </c>
    </row>
    <row r="214" spans="1:3" x14ac:dyDescent="0.3">
      <c r="A214" s="39" t="s">
        <v>61</v>
      </c>
      <c r="B214" s="39" t="s">
        <v>64</v>
      </c>
      <c r="C214" s="40">
        <v>466.24930999999924</v>
      </c>
    </row>
    <row r="215" spans="1:3" x14ac:dyDescent="0.3">
      <c r="A215" s="39" t="s">
        <v>61</v>
      </c>
      <c r="B215" s="39" t="s">
        <v>221</v>
      </c>
      <c r="C215" s="40">
        <v>454.76170999999886</v>
      </c>
    </row>
    <row r="216" spans="1:3" x14ac:dyDescent="0.3">
      <c r="A216" s="39" t="s">
        <v>23</v>
      </c>
      <c r="B216" s="39" t="s">
        <v>96</v>
      </c>
      <c r="C216" s="40">
        <v>443.23797000000013</v>
      </c>
    </row>
    <row r="217" spans="1:3" x14ac:dyDescent="0.3">
      <c r="A217" s="39" t="s">
        <v>101</v>
      </c>
      <c r="B217" s="39" t="s">
        <v>151</v>
      </c>
      <c r="C217" s="40">
        <v>439.32661100000041</v>
      </c>
    </row>
    <row r="218" spans="1:3" x14ac:dyDescent="0.3">
      <c r="A218" s="39" t="s">
        <v>30</v>
      </c>
      <c r="B218" s="39" t="s">
        <v>223</v>
      </c>
      <c r="C218" s="40">
        <v>418.00638000000072</v>
      </c>
    </row>
    <row r="219" spans="1:3" x14ac:dyDescent="0.3">
      <c r="A219" s="39" t="s">
        <v>112</v>
      </c>
      <c r="B219" s="39" t="s">
        <v>174</v>
      </c>
      <c r="C219" s="40">
        <v>403.0562830000008</v>
      </c>
    </row>
    <row r="220" spans="1:3" x14ac:dyDescent="0.3">
      <c r="A220" s="39" t="s">
        <v>121</v>
      </c>
      <c r="B220" s="39" t="s">
        <v>179</v>
      </c>
      <c r="C220" s="40">
        <v>399.78639600000042</v>
      </c>
    </row>
    <row r="221" spans="1:3" x14ac:dyDescent="0.3">
      <c r="A221" s="39" t="s">
        <v>83</v>
      </c>
      <c r="B221" s="39" t="s">
        <v>129</v>
      </c>
      <c r="C221" s="40">
        <v>398.59623300000021</v>
      </c>
    </row>
    <row r="222" spans="1:3" x14ac:dyDescent="0.3">
      <c r="A222" s="39" t="s">
        <v>95</v>
      </c>
      <c r="B222" s="39" t="s">
        <v>165</v>
      </c>
      <c r="C222" s="40">
        <v>394.82287799999995</v>
      </c>
    </row>
    <row r="223" spans="1:3" x14ac:dyDescent="0.3">
      <c r="A223" s="39" t="s">
        <v>110</v>
      </c>
      <c r="B223" s="39" t="s">
        <v>239</v>
      </c>
      <c r="C223" s="40">
        <v>388.99890400000004</v>
      </c>
    </row>
    <row r="224" spans="1:3" x14ac:dyDescent="0.3">
      <c r="A224" s="39" t="s">
        <v>95</v>
      </c>
      <c r="B224" s="39" t="s">
        <v>190</v>
      </c>
      <c r="C224" s="40">
        <v>379.69500499999958</v>
      </c>
    </row>
    <row r="225" spans="1:3" x14ac:dyDescent="0.3">
      <c r="A225" s="39" t="s">
        <v>163</v>
      </c>
      <c r="B225" s="39" t="s">
        <v>171</v>
      </c>
      <c r="C225" s="40">
        <v>361.05197200000021</v>
      </c>
    </row>
    <row r="226" spans="1:3" x14ac:dyDescent="0.3">
      <c r="A226" s="39" t="s">
        <v>54</v>
      </c>
      <c r="B226" s="39" t="s">
        <v>115</v>
      </c>
      <c r="C226" s="40">
        <v>337.79039600000033</v>
      </c>
    </row>
    <row r="227" spans="1:3" x14ac:dyDescent="0.3">
      <c r="A227" s="39" t="s">
        <v>90</v>
      </c>
      <c r="B227" s="39" t="s">
        <v>125</v>
      </c>
      <c r="C227" s="40">
        <v>335.98094600000059</v>
      </c>
    </row>
    <row r="228" spans="1:3" x14ac:dyDescent="0.3">
      <c r="A228" s="39" t="s">
        <v>113</v>
      </c>
      <c r="B228" s="39" t="s">
        <v>195</v>
      </c>
      <c r="C228" s="40">
        <v>329.58305699999983</v>
      </c>
    </row>
    <row r="229" spans="1:3" x14ac:dyDescent="0.3">
      <c r="A229" s="39" t="s">
        <v>163</v>
      </c>
      <c r="B229" s="39" t="s">
        <v>192</v>
      </c>
      <c r="C229" s="40">
        <v>316.12899500000003</v>
      </c>
    </row>
    <row r="230" spans="1:3" x14ac:dyDescent="0.3">
      <c r="A230" s="39" t="s">
        <v>1</v>
      </c>
      <c r="B230" s="39" t="s">
        <v>99</v>
      </c>
      <c r="C230" s="40">
        <v>305.95853500000067</v>
      </c>
    </row>
    <row r="231" spans="1:3" x14ac:dyDescent="0.3">
      <c r="A231" s="39" t="s">
        <v>26</v>
      </c>
      <c r="B231" s="39" t="s">
        <v>58</v>
      </c>
      <c r="C231" s="40">
        <v>274.60094499999923</v>
      </c>
    </row>
    <row r="232" spans="1:3" x14ac:dyDescent="0.3">
      <c r="A232" s="39" t="s">
        <v>80</v>
      </c>
      <c r="B232" s="39" t="s">
        <v>200</v>
      </c>
      <c r="C232" s="40">
        <v>266.35673999999926</v>
      </c>
    </row>
    <row r="233" spans="1:3" x14ac:dyDescent="0.3">
      <c r="A233" s="39" t="s">
        <v>142</v>
      </c>
      <c r="B233" s="39" t="s">
        <v>203</v>
      </c>
      <c r="C233" s="40">
        <v>252.41780400000061</v>
      </c>
    </row>
    <row r="234" spans="1:3" x14ac:dyDescent="0.3">
      <c r="A234" s="39" t="s">
        <v>72</v>
      </c>
      <c r="B234" s="39" t="s">
        <v>77</v>
      </c>
      <c r="C234" s="40">
        <v>251.71687999999995</v>
      </c>
    </row>
    <row r="235" spans="1:3" x14ac:dyDescent="0.3">
      <c r="A235" s="39" t="s">
        <v>35</v>
      </c>
      <c r="B235" s="39" t="s">
        <v>74</v>
      </c>
      <c r="C235" s="40">
        <v>238.86548000000039</v>
      </c>
    </row>
    <row r="236" spans="1:3" x14ac:dyDescent="0.3">
      <c r="A236" s="39" t="s">
        <v>20</v>
      </c>
      <c r="B236" s="39" t="s">
        <v>215</v>
      </c>
      <c r="C236" s="40">
        <v>238.46270000000004</v>
      </c>
    </row>
    <row r="237" spans="1:3" x14ac:dyDescent="0.3">
      <c r="A237" s="39" t="s">
        <v>96</v>
      </c>
      <c r="B237" s="39" t="s">
        <v>250</v>
      </c>
      <c r="C237" s="40">
        <v>227.14890000000014</v>
      </c>
    </row>
    <row r="238" spans="1:3" x14ac:dyDescent="0.3">
      <c r="A238" s="39" t="s">
        <v>82</v>
      </c>
      <c r="B238" s="39" t="s">
        <v>96</v>
      </c>
      <c r="C238" s="40">
        <v>223.41969000000063</v>
      </c>
    </row>
    <row r="239" spans="1:3" x14ac:dyDescent="0.3">
      <c r="A239" s="39" t="s">
        <v>23</v>
      </c>
      <c r="B239" s="39" t="s">
        <v>82</v>
      </c>
      <c r="C239" s="40">
        <v>219.8182799999995</v>
      </c>
    </row>
    <row r="240" spans="1:3" x14ac:dyDescent="0.3">
      <c r="A240" s="39" t="s">
        <v>181</v>
      </c>
      <c r="B240" s="39" t="s">
        <v>183</v>
      </c>
      <c r="C240" s="40">
        <v>213.41125000000102</v>
      </c>
    </row>
    <row r="241" spans="1:3" x14ac:dyDescent="0.3">
      <c r="A241" s="39" t="s">
        <v>92</v>
      </c>
      <c r="B241" s="39" t="s">
        <v>137</v>
      </c>
      <c r="C241" s="40">
        <v>213.16402900000048</v>
      </c>
    </row>
    <row r="242" spans="1:3" x14ac:dyDescent="0.3">
      <c r="A242" s="39" t="s">
        <v>83</v>
      </c>
      <c r="B242" s="39" t="s">
        <v>113</v>
      </c>
      <c r="C242" s="40">
        <v>196.64317799999935</v>
      </c>
    </row>
    <row r="243" spans="1:3" x14ac:dyDescent="0.3">
      <c r="A243" s="39" t="s">
        <v>43</v>
      </c>
      <c r="B243" s="39" t="s">
        <v>178</v>
      </c>
      <c r="C243" s="40">
        <v>193.06203300000016</v>
      </c>
    </row>
    <row r="244" spans="1:3" x14ac:dyDescent="0.3">
      <c r="A244" s="39" t="s">
        <v>79</v>
      </c>
      <c r="B244" s="39" t="s">
        <v>140</v>
      </c>
      <c r="C244" s="40">
        <v>192.53685500000029</v>
      </c>
    </row>
    <row r="245" spans="1:3" x14ac:dyDescent="0.3">
      <c r="A245" s="39" t="s">
        <v>142</v>
      </c>
      <c r="B245" s="39" t="s">
        <v>163</v>
      </c>
      <c r="C245" s="40">
        <v>182.76347200000055</v>
      </c>
    </row>
    <row r="246" spans="1:3" x14ac:dyDescent="0.3">
      <c r="A246" s="39" t="s">
        <v>142</v>
      </c>
      <c r="B246" s="39" t="s">
        <v>171</v>
      </c>
      <c r="C246" s="40">
        <v>178.28849999999966</v>
      </c>
    </row>
    <row r="247" spans="1:3" x14ac:dyDescent="0.3">
      <c r="A247" s="39" t="s">
        <v>100</v>
      </c>
      <c r="B247" s="39" t="s">
        <v>137</v>
      </c>
      <c r="C247" s="40">
        <v>177.290164</v>
      </c>
    </row>
    <row r="248" spans="1:3" x14ac:dyDescent="0.3">
      <c r="A248" s="39" t="s">
        <v>115</v>
      </c>
      <c r="B248" s="39" t="s">
        <v>150</v>
      </c>
      <c r="C248" s="40">
        <v>169.53822000000036</v>
      </c>
    </row>
    <row r="249" spans="1:3" x14ac:dyDescent="0.3">
      <c r="A249" s="39" t="s">
        <v>21</v>
      </c>
      <c r="B249" s="39" t="s">
        <v>74</v>
      </c>
      <c r="C249" s="40">
        <v>165.71128000000135</v>
      </c>
    </row>
    <row r="250" spans="1:3" x14ac:dyDescent="0.3">
      <c r="A250" s="39" t="s">
        <v>136</v>
      </c>
      <c r="B250" s="39" t="s">
        <v>179</v>
      </c>
      <c r="C250" s="40">
        <v>157.13655799999924</v>
      </c>
    </row>
    <row r="251" spans="1:3" x14ac:dyDescent="0.3">
      <c r="A251" s="39" t="s">
        <v>22</v>
      </c>
      <c r="B251" s="39" t="s">
        <v>84</v>
      </c>
      <c r="C251" s="40">
        <v>156.1943820000015</v>
      </c>
    </row>
    <row r="252" spans="1:3" x14ac:dyDescent="0.3">
      <c r="A252" s="39" t="s">
        <v>119</v>
      </c>
      <c r="B252" s="39" t="s">
        <v>137</v>
      </c>
      <c r="C252" s="40">
        <v>155.38389800000004</v>
      </c>
    </row>
    <row r="253" spans="1:3" x14ac:dyDescent="0.3">
      <c r="A253" s="39" t="s">
        <v>51</v>
      </c>
      <c r="B253" s="39" t="s">
        <v>54</v>
      </c>
      <c r="C253" s="40">
        <v>153.20004200000039</v>
      </c>
    </row>
    <row r="254" spans="1:3" x14ac:dyDescent="0.3">
      <c r="A254" s="39" t="s">
        <v>129</v>
      </c>
      <c r="B254" s="39" t="s">
        <v>192</v>
      </c>
      <c r="C254" s="40">
        <v>118.79217799999969</v>
      </c>
    </row>
    <row r="255" spans="1:3" x14ac:dyDescent="0.3">
      <c r="A255" s="39" t="s">
        <v>47</v>
      </c>
      <c r="B255" s="39" t="s">
        <v>83</v>
      </c>
      <c r="C255" s="40">
        <v>118.41001499999948</v>
      </c>
    </row>
    <row r="256" spans="1:3" x14ac:dyDescent="0.3">
      <c r="A256" s="39" t="s">
        <v>179</v>
      </c>
      <c r="B256" s="39" t="s">
        <v>190</v>
      </c>
      <c r="C256" s="40">
        <v>114.00830200000019</v>
      </c>
    </row>
    <row r="257" spans="1:3" x14ac:dyDescent="0.3">
      <c r="A257" s="39" t="s">
        <v>165</v>
      </c>
      <c r="B257" s="39" t="s">
        <v>179</v>
      </c>
      <c r="C257" s="40">
        <v>98.880428999999822</v>
      </c>
    </row>
    <row r="258" spans="1:3" x14ac:dyDescent="0.3">
      <c r="A258" s="39" t="s">
        <v>121</v>
      </c>
      <c r="B258" s="39" t="s">
        <v>178</v>
      </c>
      <c r="C258" s="40">
        <v>95.116688000000067</v>
      </c>
    </row>
    <row r="259" spans="1:3" x14ac:dyDescent="0.3">
      <c r="A259" s="39" t="s">
        <v>59</v>
      </c>
      <c r="B259" s="39" t="s">
        <v>108</v>
      </c>
      <c r="C259" s="40">
        <v>89.207889999999679</v>
      </c>
    </row>
    <row r="260" spans="1:3" x14ac:dyDescent="0.3">
      <c r="A260" s="39" t="s">
        <v>151</v>
      </c>
      <c r="B260" s="39" t="s">
        <v>199</v>
      </c>
      <c r="C260" s="40">
        <v>44.358878000000004</v>
      </c>
    </row>
    <row r="261" spans="1:3" x14ac:dyDescent="0.3">
      <c r="A261" s="39" t="s">
        <v>90</v>
      </c>
      <c r="B261" s="39" t="s">
        <v>203</v>
      </c>
      <c r="C261" s="40">
        <v>20.00122200000078</v>
      </c>
    </row>
    <row r="262" spans="1:3" x14ac:dyDescent="0.3">
      <c r="A262" s="39" t="s">
        <v>165</v>
      </c>
      <c r="B262" s="39" t="s">
        <v>190</v>
      </c>
      <c r="C262" s="40">
        <v>15.127873000000363</v>
      </c>
    </row>
    <row r="263" spans="1:3" x14ac:dyDescent="0.3">
      <c r="A263" s="39" t="s">
        <v>79</v>
      </c>
      <c r="B263" s="39" t="s">
        <v>131</v>
      </c>
      <c r="C263" s="40">
        <v>13.519707000000381</v>
      </c>
    </row>
    <row r="264" spans="1:3" x14ac:dyDescent="0.3">
      <c r="A264" s="39" t="s">
        <v>64</v>
      </c>
      <c r="B264" s="39" t="s">
        <v>221</v>
      </c>
      <c r="C264" s="40">
        <v>11.487600000000384</v>
      </c>
    </row>
    <row r="265" spans="1:3" x14ac:dyDescent="0.3">
      <c r="A265" s="39" t="s">
        <v>38</v>
      </c>
      <c r="B265" s="39" t="s">
        <v>71</v>
      </c>
      <c r="C265" s="40">
        <v>6.1623460000000705</v>
      </c>
    </row>
    <row r="266" spans="1:3" x14ac:dyDescent="0.3">
      <c r="A266" s="39" t="s">
        <v>39</v>
      </c>
      <c r="B266" s="39" t="s">
        <v>119</v>
      </c>
      <c r="C266" s="40"/>
    </row>
  </sheetData>
  <sortState xmlns:xlrd2="http://schemas.microsoft.com/office/spreadsheetml/2017/richdata2" ref="A2:C266">
    <sortCondition descending="1" ref="C1:C2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AB9A-3554-48E4-8178-C671768F4C99}">
  <dimension ref="A1:C266"/>
  <sheetViews>
    <sheetView rightToLeft="1" tabSelected="1" workbookViewId="0">
      <selection activeCell="C1" sqref="C1:C1048576"/>
    </sheetView>
  </sheetViews>
  <sheetFormatPr defaultRowHeight="14" x14ac:dyDescent="0.3"/>
  <cols>
    <col min="1" max="2" width="11.75" bestFit="1" customWidth="1"/>
  </cols>
  <sheetData>
    <row r="1" spans="1:3" x14ac:dyDescent="0.3">
      <c r="A1" t="s">
        <v>273</v>
      </c>
      <c r="B1" t="s">
        <v>274</v>
      </c>
      <c r="C1" t="s">
        <v>267</v>
      </c>
    </row>
    <row r="2" spans="1:3" x14ac:dyDescent="0.3">
      <c r="A2" t="s">
        <v>257</v>
      </c>
      <c r="B2" t="s">
        <v>257</v>
      </c>
      <c r="C2" t="e">
        <v>#VALUE!</v>
      </c>
    </row>
    <row r="3" spans="1:3" x14ac:dyDescent="0.3">
      <c r="A3" t="s">
        <v>257</v>
      </c>
      <c r="B3" t="s">
        <v>257</v>
      </c>
      <c r="C3" t="e">
        <v>#VALUE!</v>
      </c>
    </row>
    <row r="4" spans="1:3" x14ac:dyDescent="0.3">
      <c r="A4" t="s">
        <v>257</v>
      </c>
      <c r="B4" t="s">
        <v>257</v>
      </c>
      <c r="C4" t="e">
        <v>#VALUE!</v>
      </c>
    </row>
    <row r="5" spans="1:3" x14ac:dyDescent="0.3">
      <c r="A5" t="s">
        <v>257</v>
      </c>
      <c r="B5" t="s">
        <v>257</v>
      </c>
      <c r="C5" t="e">
        <v>#VALUE!</v>
      </c>
    </row>
    <row r="6" spans="1:3" x14ac:dyDescent="0.3">
      <c r="A6" t="s">
        <v>257</v>
      </c>
      <c r="B6" t="s">
        <v>257</v>
      </c>
      <c r="C6" t="e">
        <v>#VALUE!</v>
      </c>
    </row>
    <row r="7" spans="1:3" x14ac:dyDescent="0.3">
      <c r="A7" t="s">
        <v>257</v>
      </c>
      <c r="B7" t="s">
        <v>257</v>
      </c>
      <c r="C7" t="e">
        <v>#VALUE!</v>
      </c>
    </row>
    <row r="8" spans="1:3" x14ac:dyDescent="0.3">
      <c r="A8" t="s">
        <v>257</v>
      </c>
      <c r="B8" t="s">
        <v>257</v>
      </c>
      <c r="C8" t="e">
        <v>#VALUE!</v>
      </c>
    </row>
    <row r="9" spans="1:3" x14ac:dyDescent="0.3">
      <c r="A9" t="s">
        <v>257</v>
      </c>
      <c r="B9" t="s">
        <v>257</v>
      </c>
      <c r="C9" t="e">
        <v>#VALUE!</v>
      </c>
    </row>
    <row r="10" spans="1:3" x14ac:dyDescent="0.3">
      <c r="A10" t="s">
        <v>257</v>
      </c>
      <c r="B10" t="s">
        <v>257</v>
      </c>
      <c r="C10" t="e">
        <v>#VALUE!</v>
      </c>
    </row>
    <row r="11" spans="1:3" x14ac:dyDescent="0.3">
      <c r="A11" t="s">
        <v>257</v>
      </c>
      <c r="B11" t="s">
        <v>257</v>
      </c>
      <c r="C11" t="e">
        <v>#VALUE!</v>
      </c>
    </row>
    <row r="12" spans="1:3" x14ac:dyDescent="0.3">
      <c r="A12" t="s">
        <v>257</v>
      </c>
      <c r="B12" t="s">
        <v>257</v>
      </c>
      <c r="C12" t="e">
        <v>#VALUE!</v>
      </c>
    </row>
    <row r="13" spans="1:3" x14ac:dyDescent="0.3">
      <c r="A13">
        <v>1.7456161231452827</v>
      </c>
      <c r="B13" t="s">
        <v>257</v>
      </c>
      <c r="C13" t="e">
        <v>#VALUE!</v>
      </c>
    </row>
    <row r="14" spans="1:3" x14ac:dyDescent="0.3">
      <c r="A14">
        <v>0.90330853274052803</v>
      </c>
      <c r="B14">
        <v>1.5292128194962498</v>
      </c>
      <c r="C14">
        <v>-0.62590428675572174</v>
      </c>
    </row>
    <row r="15" spans="1:3" x14ac:dyDescent="0.3">
      <c r="A15" t="s">
        <v>257</v>
      </c>
      <c r="B15" t="s">
        <v>257</v>
      </c>
      <c r="C15" t="e">
        <v>#VALUE!</v>
      </c>
    </row>
    <row r="16" spans="1:3" x14ac:dyDescent="0.3">
      <c r="A16" t="s">
        <v>257</v>
      </c>
      <c r="B16" t="s">
        <v>257</v>
      </c>
      <c r="C16" t="e">
        <v>#VALUE!</v>
      </c>
    </row>
    <row r="17" spans="1:3" x14ac:dyDescent="0.3">
      <c r="A17" t="s">
        <v>257</v>
      </c>
      <c r="B17" t="s">
        <v>257</v>
      </c>
      <c r="C17" t="e">
        <v>#VALUE!</v>
      </c>
    </row>
    <row r="18" spans="1:3" x14ac:dyDescent="0.3">
      <c r="A18" t="s">
        <v>257</v>
      </c>
      <c r="B18" t="s">
        <v>257</v>
      </c>
      <c r="C18" t="e">
        <v>#VALUE!</v>
      </c>
    </row>
    <row r="19" spans="1:3" x14ac:dyDescent="0.3">
      <c r="A19" t="s">
        <v>257</v>
      </c>
      <c r="B19" t="s">
        <v>257</v>
      </c>
      <c r="C19" t="e">
        <v>#VALUE!</v>
      </c>
    </row>
    <row r="20" spans="1:3" x14ac:dyDescent="0.3">
      <c r="A20">
        <v>1.7456161231452827</v>
      </c>
      <c r="B20">
        <v>1.5292128194962498</v>
      </c>
      <c r="C20">
        <v>0.21640330364903293</v>
      </c>
    </row>
    <row r="21" spans="1:3" x14ac:dyDescent="0.3">
      <c r="A21" t="s">
        <v>257</v>
      </c>
      <c r="B21" t="s">
        <v>257</v>
      </c>
      <c r="C21" t="e">
        <v>#VALUE!</v>
      </c>
    </row>
    <row r="22" spans="1:3" x14ac:dyDescent="0.3">
      <c r="A22" t="s">
        <v>257</v>
      </c>
      <c r="B22" t="s">
        <v>257</v>
      </c>
      <c r="C22" t="e">
        <v>#VALUE!</v>
      </c>
    </row>
    <row r="23" spans="1:3" x14ac:dyDescent="0.3">
      <c r="A23" t="s">
        <v>257</v>
      </c>
      <c r="B23" t="s">
        <v>257</v>
      </c>
      <c r="C23" t="e">
        <v>#VALUE!</v>
      </c>
    </row>
    <row r="24" spans="1:3" x14ac:dyDescent="0.3">
      <c r="A24">
        <v>2.5052751921299072</v>
      </c>
      <c r="B24" t="s">
        <v>257</v>
      </c>
      <c r="C24" t="e">
        <v>#VALUE!</v>
      </c>
    </row>
    <row r="25" spans="1:3" x14ac:dyDescent="0.3">
      <c r="A25" t="s">
        <v>257</v>
      </c>
      <c r="B25" t="s">
        <v>257</v>
      </c>
      <c r="C25" t="e">
        <v>#VALUE!</v>
      </c>
    </row>
    <row r="26" spans="1:3" x14ac:dyDescent="0.3">
      <c r="A26" t="s">
        <v>257</v>
      </c>
      <c r="B26" t="s">
        <v>257</v>
      </c>
      <c r="C26" t="e">
        <v>#VALUE!</v>
      </c>
    </row>
    <row r="27" spans="1:3" x14ac:dyDescent="0.3">
      <c r="A27" t="s">
        <v>257</v>
      </c>
      <c r="B27" t="s">
        <v>257</v>
      </c>
      <c r="C27" t="e">
        <v>#VALUE!</v>
      </c>
    </row>
    <row r="28" spans="1:3" x14ac:dyDescent="0.3">
      <c r="A28" t="s">
        <v>257</v>
      </c>
      <c r="B28" t="s">
        <v>257</v>
      </c>
      <c r="C28" t="e">
        <v>#VALUE!</v>
      </c>
    </row>
    <row r="29" spans="1:3" x14ac:dyDescent="0.3">
      <c r="A29" t="s">
        <v>257</v>
      </c>
      <c r="B29" t="s">
        <v>257</v>
      </c>
      <c r="C29" t="e">
        <v>#VALUE!</v>
      </c>
    </row>
    <row r="30" spans="1:3" x14ac:dyDescent="0.3">
      <c r="A30">
        <v>3.5415630485310259</v>
      </c>
      <c r="B30" t="s">
        <v>257</v>
      </c>
      <c r="C30" t="e">
        <v>#VALUE!</v>
      </c>
    </row>
    <row r="31" spans="1:3" x14ac:dyDescent="0.3">
      <c r="A31" t="s">
        <v>257</v>
      </c>
      <c r="B31" t="s">
        <v>257</v>
      </c>
      <c r="C31" t="e">
        <v>#VALUE!</v>
      </c>
    </row>
    <row r="32" spans="1:3" x14ac:dyDescent="0.3">
      <c r="A32" t="s">
        <v>257</v>
      </c>
      <c r="B32" t="s">
        <v>257</v>
      </c>
      <c r="C32" t="e">
        <v>#VALUE!</v>
      </c>
    </row>
    <row r="33" spans="1:3" x14ac:dyDescent="0.3">
      <c r="A33" t="s">
        <v>257</v>
      </c>
      <c r="B33" t="s">
        <v>257</v>
      </c>
      <c r="C33" t="e">
        <v>#VALUE!</v>
      </c>
    </row>
    <row r="34" spans="1:3" x14ac:dyDescent="0.3">
      <c r="A34" t="s">
        <v>257</v>
      </c>
      <c r="B34" t="s">
        <v>257</v>
      </c>
      <c r="C34" t="e">
        <v>#VALUE!</v>
      </c>
    </row>
    <row r="35" spans="1:3" x14ac:dyDescent="0.3">
      <c r="A35" t="s">
        <v>257</v>
      </c>
      <c r="B35" t="s">
        <v>257</v>
      </c>
      <c r="C35" t="e">
        <v>#VALUE!</v>
      </c>
    </row>
    <row r="36" spans="1:3" x14ac:dyDescent="0.3">
      <c r="A36" t="s">
        <v>257</v>
      </c>
      <c r="B36" t="s">
        <v>257</v>
      </c>
      <c r="C36" t="e">
        <v>#VALUE!</v>
      </c>
    </row>
    <row r="37" spans="1:3" x14ac:dyDescent="0.3">
      <c r="A37" t="s">
        <v>257</v>
      </c>
      <c r="B37" t="s">
        <v>257</v>
      </c>
      <c r="C37" t="e">
        <v>#VALUE!</v>
      </c>
    </row>
    <row r="38" spans="1:3" x14ac:dyDescent="0.3">
      <c r="A38" t="s">
        <v>257</v>
      </c>
      <c r="B38" t="s">
        <v>257</v>
      </c>
      <c r="C38" t="e">
        <v>#VALUE!</v>
      </c>
    </row>
    <row r="39" spans="1:3" x14ac:dyDescent="0.3">
      <c r="A39" t="s">
        <v>257</v>
      </c>
      <c r="B39">
        <v>3.5415630485310259</v>
      </c>
      <c r="C39" t="e">
        <v>#VALUE!</v>
      </c>
    </row>
    <row r="40" spans="1:3" x14ac:dyDescent="0.3">
      <c r="A40" t="s">
        <v>257</v>
      </c>
      <c r="B40" t="s">
        <v>257</v>
      </c>
      <c r="C40" t="e">
        <v>#VALUE!</v>
      </c>
    </row>
    <row r="41" spans="1:3" x14ac:dyDescent="0.3">
      <c r="A41" t="s">
        <v>257</v>
      </c>
      <c r="B41" t="s">
        <v>257</v>
      </c>
      <c r="C41" t="e">
        <v>#VALUE!</v>
      </c>
    </row>
    <row r="42" spans="1:3" x14ac:dyDescent="0.3">
      <c r="A42">
        <v>3.5415630485310259</v>
      </c>
      <c r="B42" t="s">
        <v>257</v>
      </c>
      <c r="C42" t="e">
        <v>#VALUE!</v>
      </c>
    </row>
    <row r="43" spans="1:3" x14ac:dyDescent="0.3">
      <c r="A43">
        <v>7.4990398803387706</v>
      </c>
      <c r="B43">
        <v>6.8744137814518993</v>
      </c>
      <c r="C43">
        <v>0.62462609888687126</v>
      </c>
    </row>
    <row r="44" spans="1:3" x14ac:dyDescent="0.3">
      <c r="A44">
        <v>3.5415630485310259</v>
      </c>
      <c r="B44" t="s">
        <v>257</v>
      </c>
      <c r="C44" t="e">
        <v>#VALUE!</v>
      </c>
    </row>
    <row r="45" spans="1:3" x14ac:dyDescent="0.3">
      <c r="A45">
        <v>2.734169751523408</v>
      </c>
      <c r="B45" t="s">
        <v>257</v>
      </c>
      <c r="C45" t="e">
        <v>#VALUE!</v>
      </c>
    </row>
    <row r="46" spans="1:3" x14ac:dyDescent="0.3">
      <c r="A46">
        <v>1.5474265320916745</v>
      </c>
      <c r="B46" t="s">
        <v>257</v>
      </c>
      <c r="C46" t="e">
        <v>#VALUE!</v>
      </c>
    </row>
    <row r="47" spans="1:3" x14ac:dyDescent="0.3">
      <c r="A47" t="s">
        <v>257</v>
      </c>
      <c r="B47" t="s">
        <v>257</v>
      </c>
      <c r="C47" t="e">
        <v>#VALUE!</v>
      </c>
    </row>
    <row r="48" spans="1:3" x14ac:dyDescent="0.3">
      <c r="A48" t="s">
        <v>257</v>
      </c>
      <c r="B48" t="s">
        <v>257</v>
      </c>
      <c r="C48" t="e">
        <v>#VALUE!</v>
      </c>
    </row>
    <row r="49" spans="1:3" x14ac:dyDescent="0.3">
      <c r="A49" t="s">
        <v>257</v>
      </c>
      <c r="B49" t="s">
        <v>257</v>
      </c>
      <c r="C49" t="e">
        <v>#VALUE!</v>
      </c>
    </row>
    <row r="50" spans="1:3" x14ac:dyDescent="0.3">
      <c r="A50" t="s">
        <v>257</v>
      </c>
      <c r="B50" t="s">
        <v>257</v>
      </c>
      <c r="C50" t="e">
        <v>#VALUE!</v>
      </c>
    </row>
    <row r="51" spans="1:3" x14ac:dyDescent="0.3">
      <c r="A51" t="s">
        <v>257</v>
      </c>
      <c r="B51" t="s">
        <v>257</v>
      </c>
      <c r="C51" t="e">
        <v>#VALUE!</v>
      </c>
    </row>
    <row r="52" spans="1:3" x14ac:dyDescent="0.3">
      <c r="A52" t="s">
        <v>257</v>
      </c>
      <c r="B52" t="s">
        <v>257</v>
      </c>
      <c r="C52" t="e">
        <v>#VALUE!</v>
      </c>
    </row>
    <row r="53" spans="1:3" x14ac:dyDescent="0.3">
      <c r="A53" t="s">
        <v>257</v>
      </c>
      <c r="B53" t="s">
        <v>257</v>
      </c>
      <c r="C53" t="e">
        <v>#VALUE!</v>
      </c>
    </row>
    <row r="54" spans="1:3" x14ac:dyDescent="0.3">
      <c r="A54" t="s">
        <v>257</v>
      </c>
      <c r="B54" t="s">
        <v>257</v>
      </c>
      <c r="C54" t="e">
        <v>#VALUE!</v>
      </c>
    </row>
    <row r="55" spans="1:3" x14ac:dyDescent="0.3">
      <c r="A55" t="s">
        <v>257</v>
      </c>
      <c r="B55" t="s">
        <v>257</v>
      </c>
      <c r="C55" t="e">
        <v>#VALUE!</v>
      </c>
    </row>
    <row r="56" spans="1:3" x14ac:dyDescent="0.3">
      <c r="A56" t="s">
        <v>257</v>
      </c>
      <c r="B56" t="s">
        <v>257</v>
      </c>
      <c r="C56" t="e">
        <v>#VALUE!</v>
      </c>
    </row>
    <row r="57" spans="1:3" x14ac:dyDescent="0.3">
      <c r="A57" t="s">
        <v>257</v>
      </c>
      <c r="B57" t="s">
        <v>257</v>
      </c>
      <c r="C57" t="e">
        <v>#VALUE!</v>
      </c>
    </row>
    <row r="58" spans="1:3" x14ac:dyDescent="0.3">
      <c r="A58" t="s">
        <v>257</v>
      </c>
      <c r="B58" t="s">
        <v>257</v>
      </c>
      <c r="C58" t="e">
        <v>#VALUE!</v>
      </c>
    </row>
    <row r="59" spans="1:3" x14ac:dyDescent="0.3">
      <c r="A59" t="s">
        <v>257</v>
      </c>
      <c r="B59">
        <v>1.5292128194962498</v>
      </c>
      <c r="C59" t="e">
        <v>#VALUE!</v>
      </c>
    </row>
    <row r="60" spans="1:3" x14ac:dyDescent="0.3">
      <c r="A60" t="s">
        <v>257</v>
      </c>
      <c r="B60" t="s">
        <v>257</v>
      </c>
      <c r="C60" t="e">
        <v>#VALUE!</v>
      </c>
    </row>
    <row r="61" spans="1:3" x14ac:dyDescent="0.3">
      <c r="A61" t="s">
        <v>257</v>
      </c>
      <c r="B61" t="s">
        <v>257</v>
      </c>
      <c r="C61" t="e">
        <v>#VALUE!</v>
      </c>
    </row>
    <row r="62" spans="1:3" x14ac:dyDescent="0.3">
      <c r="A62">
        <v>3.7940844263736837</v>
      </c>
      <c r="B62" t="s">
        <v>257</v>
      </c>
      <c r="C62" t="e">
        <v>#VALUE!</v>
      </c>
    </row>
    <row r="63" spans="1:3" x14ac:dyDescent="0.3">
      <c r="A63" t="s">
        <v>257</v>
      </c>
      <c r="B63" t="s">
        <v>257</v>
      </c>
      <c r="C63" t="e">
        <v>#VALUE!</v>
      </c>
    </row>
    <row r="64" spans="1:3" x14ac:dyDescent="0.3">
      <c r="A64" t="s">
        <v>257</v>
      </c>
      <c r="B64" t="s">
        <v>257</v>
      </c>
      <c r="C64" t="e">
        <v>#VALUE!</v>
      </c>
    </row>
    <row r="65" spans="1:3" x14ac:dyDescent="0.3">
      <c r="A65" t="s">
        <v>257</v>
      </c>
      <c r="B65" t="s">
        <v>257</v>
      </c>
      <c r="C65" t="e">
        <v>#VALUE!</v>
      </c>
    </row>
    <row r="66" spans="1:3" x14ac:dyDescent="0.3">
      <c r="A66" t="s">
        <v>257</v>
      </c>
      <c r="B66">
        <v>2.3966960913671009</v>
      </c>
      <c r="C66" t="e">
        <v>#VALUE!</v>
      </c>
    </row>
    <row r="67" spans="1:3" x14ac:dyDescent="0.3">
      <c r="A67" t="s">
        <v>257</v>
      </c>
      <c r="B67" t="s">
        <v>257</v>
      </c>
      <c r="C67" t="e">
        <v>#VALUE!</v>
      </c>
    </row>
    <row r="68" spans="1:3" x14ac:dyDescent="0.3">
      <c r="A68">
        <v>2.2139698545864599</v>
      </c>
      <c r="B68" t="s">
        <v>257</v>
      </c>
      <c r="C68" t="e">
        <v>#VALUE!</v>
      </c>
    </row>
    <row r="69" spans="1:3" x14ac:dyDescent="0.3">
      <c r="A69" t="s">
        <v>257</v>
      </c>
      <c r="B69" t="s">
        <v>257</v>
      </c>
      <c r="C69" t="e">
        <v>#VALUE!</v>
      </c>
    </row>
    <row r="70" spans="1:3" x14ac:dyDescent="0.3">
      <c r="A70" t="s">
        <v>257</v>
      </c>
      <c r="B70" t="s">
        <v>257</v>
      </c>
      <c r="C70" t="e">
        <v>#VALUE!</v>
      </c>
    </row>
    <row r="71" spans="1:3" x14ac:dyDescent="0.3">
      <c r="A71" t="s">
        <v>257</v>
      </c>
      <c r="B71" t="s">
        <v>257</v>
      </c>
      <c r="C71" t="e">
        <v>#VALUE!</v>
      </c>
    </row>
    <row r="72" spans="1:3" x14ac:dyDescent="0.3">
      <c r="A72" t="s">
        <v>257</v>
      </c>
      <c r="B72" t="s">
        <v>257</v>
      </c>
      <c r="C72" t="e">
        <v>#VALUE!</v>
      </c>
    </row>
    <row r="73" spans="1:3" x14ac:dyDescent="0.3">
      <c r="A73" t="s">
        <v>257</v>
      </c>
      <c r="B73" t="s">
        <v>257</v>
      </c>
      <c r="C73" t="e">
        <v>#VALUE!</v>
      </c>
    </row>
    <row r="74" spans="1:3" x14ac:dyDescent="0.3">
      <c r="A74" t="s">
        <v>257</v>
      </c>
      <c r="B74" t="s">
        <v>257</v>
      </c>
      <c r="C74" t="e">
        <v>#VALUE!</v>
      </c>
    </row>
    <row r="75" spans="1:3" x14ac:dyDescent="0.3">
      <c r="A75" t="s">
        <v>257</v>
      </c>
      <c r="B75" t="s">
        <v>257</v>
      </c>
      <c r="C75" t="e">
        <v>#VALUE!</v>
      </c>
    </row>
    <row r="76" spans="1:3" x14ac:dyDescent="0.3">
      <c r="A76">
        <v>1.7456161231452827</v>
      </c>
      <c r="B76">
        <v>0.90330853274052803</v>
      </c>
      <c r="C76">
        <v>0.84230759040475467</v>
      </c>
    </row>
    <row r="77" spans="1:3" x14ac:dyDescent="0.3">
      <c r="A77" t="s">
        <v>257</v>
      </c>
      <c r="B77" t="s">
        <v>257</v>
      </c>
      <c r="C77" t="e">
        <v>#VALUE!</v>
      </c>
    </row>
    <row r="78" spans="1:3" x14ac:dyDescent="0.3">
      <c r="A78" t="s">
        <v>257</v>
      </c>
      <c r="B78" t="s">
        <v>257</v>
      </c>
      <c r="C78" t="e">
        <v>#VALUE!</v>
      </c>
    </row>
    <row r="79" spans="1:3" x14ac:dyDescent="0.3">
      <c r="A79" t="s">
        <v>257</v>
      </c>
      <c r="B79" t="s">
        <v>257</v>
      </c>
      <c r="C79" t="e">
        <v>#VALUE!</v>
      </c>
    </row>
    <row r="80" spans="1:3" x14ac:dyDescent="0.3">
      <c r="A80" t="s">
        <v>257</v>
      </c>
      <c r="B80" t="s">
        <v>257</v>
      </c>
      <c r="C80" t="e">
        <v>#VALUE!</v>
      </c>
    </row>
    <row r="81" spans="1:3" x14ac:dyDescent="0.3">
      <c r="A81">
        <v>0.90330853274052803</v>
      </c>
      <c r="B81">
        <v>2.5467083724090682</v>
      </c>
      <c r="C81">
        <v>-1.6433998396685401</v>
      </c>
    </row>
    <row r="82" spans="1:3" x14ac:dyDescent="0.3">
      <c r="A82" t="s">
        <v>257</v>
      </c>
      <c r="B82" t="s">
        <v>257</v>
      </c>
      <c r="C82" t="e">
        <v>#VALUE!</v>
      </c>
    </row>
    <row r="83" spans="1:3" x14ac:dyDescent="0.3">
      <c r="A83" t="s">
        <v>257</v>
      </c>
      <c r="B83" t="s">
        <v>257</v>
      </c>
      <c r="C83" t="e">
        <v>#VALUE!</v>
      </c>
    </row>
    <row r="84" spans="1:3" x14ac:dyDescent="0.3">
      <c r="A84" t="s">
        <v>257</v>
      </c>
      <c r="B84" t="s">
        <v>257</v>
      </c>
      <c r="C84" t="e">
        <v>#VALUE!</v>
      </c>
    </row>
    <row r="85" spans="1:3" x14ac:dyDescent="0.3">
      <c r="A85" t="s">
        <v>257</v>
      </c>
      <c r="B85" t="s">
        <v>257</v>
      </c>
      <c r="C85" t="e">
        <v>#VALUE!</v>
      </c>
    </row>
    <row r="86" spans="1:3" x14ac:dyDescent="0.3">
      <c r="A86" t="s">
        <v>257</v>
      </c>
      <c r="B86" t="s">
        <v>257</v>
      </c>
      <c r="C86" t="e">
        <v>#VALUE!</v>
      </c>
    </row>
    <row r="87" spans="1:3" x14ac:dyDescent="0.3">
      <c r="A87" t="s">
        <v>257</v>
      </c>
      <c r="B87" t="s">
        <v>257</v>
      </c>
      <c r="C87" t="e">
        <v>#VALUE!</v>
      </c>
    </row>
    <row r="88" spans="1:3" x14ac:dyDescent="0.3">
      <c r="A88" t="s">
        <v>257</v>
      </c>
      <c r="B88" t="s">
        <v>257</v>
      </c>
      <c r="C88" t="e">
        <v>#VALUE!</v>
      </c>
    </row>
    <row r="89" spans="1:3" x14ac:dyDescent="0.3">
      <c r="A89" t="s">
        <v>257</v>
      </c>
      <c r="B89" t="s">
        <v>257</v>
      </c>
      <c r="C89" t="e">
        <v>#VALUE!</v>
      </c>
    </row>
    <row r="90" spans="1:3" x14ac:dyDescent="0.3">
      <c r="A90" t="s">
        <v>257</v>
      </c>
      <c r="B90" t="s">
        <v>257</v>
      </c>
      <c r="C90" t="e">
        <v>#VALUE!</v>
      </c>
    </row>
    <row r="91" spans="1:3" x14ac:dyDescent="0.3">
      <c r="A91" t="s">
        <v>257</v>
      </c>
      <c r="B91" t="s">
        <v>257</v>
      </c>
      <c r="C91" t="e">
        <v>#VALUE!</v>
      </c>
    </row>
    <row r="92" spans="1:3" x14ac:dyDescent="0.3">
      <c r="A92">
        <v>1.4157862487698907</v>
      </c>
      <c r="B92" t="s">
        <v>257</v>
      </c>
      <c r="C92" t="e">
        <v>#VALUE!</v>
      </c>
    </row>
    <row r="93" spans="1:3" x14ac:dyDescent="0.3">
      <c r="A93" t="s">
        <v>257</v>
      </c>
      <c r="B93" t="s">
        <v>257</v>
      </c>
      <c r="C93" t="e">
        <v>#VALUE!</v>
      </c>
    </row>
    <row r="94" spans="1:3" x14ac:dyDescent="0.3">
      <c r="A94">
        <v>2.246493089704436</v>
      </c>
      <c r="B94" t="s">
        <v>257</v>
      </c>
      <c r="C94" t="e">
        <v>#VALUE!</v>
      </c>
    </row>
    <row r="95" spans="1:3" x14ac:dyDescent="0.3">
      <c r="A95" t="s">
        <v>257</v>
      </c>
      <c r="B95" t="s">
        <v>257</v>
      </c>
      <c r="C95" t="e">
        <v>#VALUE!</v>
      </c>
    </row>
    <row r="96" spans="1:3" x14ac:dyDescent="0.3">
      <c r="A96" t="s">
        <v>257</v>
      </c>
      <c r="B96" t="s">
        <v>257</v>
      </c>
      <c r="C96" t="e">
        <v>#VALUE!</v>
      </c>
    </row>
    <row r="97" spans="1:3" x14ac:dyDescent="0.3">
      <c r="A97">
        <v>1.5474265320916745</v>
      </c>
      <c r="B97" t="s">
        <v>257</v>
      </c>
      <c r="C97" t="e">
        <v>#VALUE!</v>
      </c>
    </row>
    <row r="98" spans="1:3" x14ac:dyDescent="0.3">
      <c r="A98" t="s">
        <v>257</v>
      </c>
      <c r="B98" t="s">
        <v>257</v>
      </c>
      <c r="C98" t="e">
        <v>#VALUE!</v>
      </c>
    </row>
    <row r="99" spans="1:3" x14ac:dyDescent="0.3">
      <c r="A99" t="s">
        <v>257</v>
      </c>
      <c r="B99" t="s">
        <v>257</v>
      </c>
      <c r="C99" t="e">
        <v>#VALUE!</v>
      </c>
    </row>
    <row r="100" spans="1:3" x14ac:dyDescent="0.3">
      <c r="A100" t="s">
        <v>257</v>
      </c>
      <c r="B100" t="s">
        <v>257</v>
      </c>
      <c r="C100" t="e">
        <v>#VALUE!</v>
      </c>
    </row>
    <row r="101" spans="1:3" x14ac:dyDescent="0.3">
      <c r="A101" t="s">
        <v>257</v>
      </c>
      <c r="B101" t="s">
        <v>257</v>
      </c>
      <c r="C101" t="e">
        <v>#VALUE!</v>
      </c>
    </row>
    <row r="102" spans="1:3" x14ac:dyDescent="0.3">
      <c r="A102" t="s">
        <v>257</v>
      </c>
      <c r="B102" t="s">
        <v>257</v>
      </c>
      <c r="C102" t="e">
        <v>#VALUE!</v>
      </c>
    </row>
    <row r="103" spans="1:3" x14ac:dyDescent="0.3">
      <c r="A103" t="s">
        <v>257</v>
      </c>
      <c r="B103" t="s">
        <v>257</v>
      </c>
      <c r="C103" t="e">
        <v>#VALUE!</v>
      </c>
    </row>
    <row r="104" spans="1:3" x14ac:dyDescent="0.3">
      <c r="A104" t="s">
        <v>257</v>
      </c>
      <c r="B104" t="s">
        <v>257</v>
      </c>
      <c r="C104" t="e">
        <v>#VALUE!</v>
      </c>
    </row>
    <row r="105" spans="1:3" x14ac:dyDescent="0.3">
      <c r="A105" t="s">
        <v>257</v>
      </c>
      <c r="B105" t="s">
        <v>257</v>
      </c>
      <c r="C105" t="e">
        <v>#VALUE!</v>
      </c>
    </row>
    <row r="106" spans="1:3" x14ac:dyDescent="0.3">
      <c r="A106" t="s">
        <v>257</v>
      </c>
      <c r="B106" t="s">
        <v>257</v>
      </c>
      <c r="C106" t="e">
        <v>#VALUE!</v>
      </c>
    </row>
    <row r="107" spans="1:3" x14ac:dyDescent="0.3">
      <c r="A107" t="s">
        <v>257</v>
      </c>
      <c r="B107" t="s">
        <v>257</v>
      </c>
      <c r="C107" t="e">
        <v>#VALUE!</v>
      </c>
    </row>
    <row r="108" spans="1:3" x14ac:dyDescent="0.3">
      <c r="A108" t="s">
        <v>257</v>
      </c>
      <c r="B108" t="s">
        <v>257</v>
      </c>
      <c r="C108" t="e">
        <v>#VALUE!</v>
      </c>
    </row>
    <row r="109" spans="1:3" x14ac:dyDescent="0.3">
      <c r="A109">
        <v>1.5474265320916745</v>
      </c>
      <c r="B109">
        <v>1.0438140967093761</v>
      </c>
      <c r="C109">
        <v>0.50361243538229838</v>
      </c>
    </row>
    <row r="110" spans="1:3" x14ac:dyDescent="0.3">
      <c r="A110" t="s">
        <v>257</v>
      </c>
      <c r="B110" t="s">
        <v>257</v>
      </c>
      <c r="C110" t="e">
        <v>#VALUE!</v>
      </c>
    </row>
    <row r="111" spans="1:3" x14ac:dyDescent="0.3">
      <c r="A111" t="s">
        <v>257</v>
      </c>
      <c r="B111" t="s">
        <v>257</v>
      </c>
      <c r="C111" t="e">
        <v>#VALUE!</v>
      </c>
    </row>
    <row r="112" spans="1:3" x14ac:dyDescent="0.3">
      <c r="A112" t="s">
        <v>257</v>
      </c>
      <c r="B112" t="s">
        <v>257</v>
      </c>
      <c r="C112" t="e">
        <v>#VALUE!</v>
      </c>
    </row>
    <row r="113" spans="1:3" x14ac:dyDescent="0.3">
      <c r="A113" t="s">
        <v>257</v>
      </c>
      <c r="B113" t="s">
        <v>257</v>
      </c>
      <c r="C113" t="e">
        <v>#VALUE!</v>
      </c>
    </row>
    <row r="114" spans="1:3" x14ac:dyDescent="0.3">
      <c r="A114" t="s">
        <v>257</v>
      </c>
      <c r="B114" t="s">
        <v>257</v>
      </c>
      <c r="C114" t="e">
        <v>#VALUE!</v>
      </c>
    </row>
    <row r="115" spans="1:3" x14ac:dyDescent="0.3">
      <c r="A115" t="s">
        <v>257</v>
      </c>
      <c r="B115" t="s">
        <v>257</v>
      </c>
      <c r="C115" t="e">
        <v>#VALUE!</v>
      </c>
    </row>
    <row r="116" spans="1:3" x14ac:dyDescent="0.3">
      <c r="A116" t="s">
        <v>257</v>
      </c>
      <c r="B116" t="s">
        <v>257</v>
      </c>
      <c r="C116" t="e">
        <v>#VALUE!</v>
      </c>
    </row>
    <row r="117" spans="1:3" x14ac:dyDescent="0.3">
      <c r="A117" t="s">
        <v>257</v>
      </c>
      <c r="B117" t="s">
        <v>257</v>
      </c>
      <c r="C117" t="e">
        <v>#VALUE!</v>
      </c>
    </row>
    <row r="118" spans="1:3" x14ac:dyDescent="0.3">
      <c r="A118">
        <v>6.8744137814518993</v>
      </c>
      <c r="B118" t="s">
        <v>257</v>
      </c>
      <c r="C118" t="e">
        <v>#VALUE!</v>
      </c>
    </row>
    <row r="119" spans="1:3" x14ac:dyDescent="0.3">
      <c r="A119" t="s">
        <v>257</v>
      </c>
      <c r="B119" t="s">
        <v>257</v>
      </c>
      <c r="C119" t="e">
        <v>#VALUE!</v>
      </c>
    </row>
    <row r="120" spans="1:3" x14ac:dyDescent="0.3">
      <c r="A120">
        <v>2.7537701532249814</v>
      </c>
      <c r="B120" t="s">
        <v>257</v>
      </c>
      <c r="C120" t="e">
        <v>#VALUE!</v>
      </c>
    </row>
    <row r="121" spans="1:3" x14ac:dyDescent="0.3">
      <c r="A121" t="s">
        <v>257</v>
      </c>
      <c r="B121" t="s">
        <v>257</v>
      </c>
      <c r="C121" t="e">
        <v>#VALUE!</v>
      </c>
    </row>
    <row r="122" spans="1:3" x14ac:dyDescent="0.3">
      <c r="A122" t="s">
        <v>257</v>
      </c>
      <c r="B122" t="s">
        <v>257</v>
      </c>
      <c r="C122" t="e">
        <v>#VALUE!</v>
      </c>
    </row>
    <row r="123" spans="1:3" x14ac:dyDescent="0.3">
      <c r="A123" t="s">
        <v>257</v>
      </c>
      <c r="B123" t="s">
        <v>257</v>
      </c>
      <c r="C123" t="e">
        <v>#VALUE!</v>
      </c>
    </row>
    <row r="124" spans="1:3" x14ac:dyDescent="0.3">
      <c r="A124" t="s">
        <v>257</v>
      </c>
      <c r="B124" t="s">
        <v>257</v>
      </c>
      <c r="C124" t="e">
        <v>#VALUE!</v>
      </c>
    </row>
    <row r="125" spans="1:3" x14ac:dyDescent="0.3">
      <c r="A125" t="s">
        <v>257</v>
      </c>
      <c r="B125">
        <v>1.5292128194962498</v>
      </c>
      <c r="C125" t="e">
        <v>#VALUE!</v>
      </c>
    </row>
    <row r="126" spans="1:3" x14ac:dyDescent="0.3">
      <c r="A126" t="s">
        <v>257</v>
      </c>
      <c r="B126" t="s">
        <v>257</v>
      </c>
      <c r="C126" t="e">
        <v>#VALUE!</v>
      </c>
    </row>
    <row r="127" spans="1:3" x14ac:dyDescent="0.3">
      <c r="A127">
        <v>1.2790497216676586</v>
      </c>
      <c r="B127">
        <v>1.0438140967093761</v>
      </c>
      <c r="C127">
        <v>0.23523562495828254</v>
      </c>
    </row>
    <row r="128" spans="1:3" x14ac:dyDescent="0.3">
      <c r="A128">
        <v>1.4157862487698907</v>
      </c>
      <c r="B128">
        <v>1.2790497216676586</v>
      </c>
      <c r="C128">
        <v>0.13673652710223205</v>
      </c>
    </row>
    <row r="129" spans="1:3" x14ac:dyDescent="0.3">
      <c r="A129" t="s">
        <v>257</v>
      </c>
      <c r="B129" t="s">
        <v>257</v>
      </c>
      <c r="C129" t="e">
        <v>#VALUE!</v>
      </c>
    </row>
    <row r="130" spans="1:3" x14ac:dyDescent="0.3">
      <c r="A130">
        <v>1.4157862487698907</v>
      </c>
      <c r="B130">
        <v>1.0438140967093761</v>
      </c>
      <c r="C130">
        <v>0.37197215206051459</v>
      </c>
    </row>
    <row r="131" spans="1:3" x14ac:dyDescent="0.3">
      <c r="A131" t="s">
        <v>257</v>
      </c>
      <c r="B131" t="s">
        <v>257</v>
      </c>
      <c r="C131" t="e">
        <v>#VALUE!</v>
      </c>
    </row>
    <row r="132" spans="1:3" x14ac:dyDescent="0.3">
      <c r="A132" t="s">
        <v>257</v>
      </c>
      <c r="B132" t="s">
        <v>257</v>
      </c>
      <c r="C132" t="e">
        <v>#VALUE!</v>
      </c>
    </row>
    <row r="133" spans="1:3" x14ac:dyDescent="0.3">
      <c r="A133" t="s">
        <v>257</v>
      </c>
      <c r="B133" t="s">
        <v>257</v>
      </c>
      <c r="C133" t="e">
        <v>#VALUE!</v>
      </c>
    </row>
    <row r="134" spans="1:3" x14ac:dyDescent="0.3">
      <c r="A134" t="s">
        <v>257</v>
      </c>
      <c r="B134" t="s">
        <v>257</v>
      </c>
      <c r="C134" t="e">
        <v>#VALUE!</v>
      </c>
    </row>
    <row r="135" spans="1:3" x14ac:dyDescent="0.3">
      <c r="A135" t="s">
        <v>257</v>
      </c>
      <c r="B135" t="s">
        <v>257</v>
      </c>
      <c r="C135" t="e">
        <v>#VALUE!</v>
      </c>
    </row>
    <row r="136" spans="1:3" x14ac:dyDescent="0.3">
      <c r="A136" t="s">
        <v>257</v>
      </c>
      <c r="B136" t="s">
        <v>257</v>
      </c>
      <c r="C136" t="e">
        <v>#VALUE!</v>
      </c>
    </row>
    <row r="137" spans="1:3" x14ac:dyDescent="0.3">
      <c r="A137" t="s">
        <v>257</v>
      </c>
      <c r="B137" t="s">
        <v>257</v>
      </c>
      <c r="C137" t="e">
        <v>#VALUE!</v>
      </c>
    </row>
    <row r="138" spans="1:3" x14ac:dyDescent="0.3">
      <c r="A138">
        <v>1.7456161231452827</v>
      </c>
      <c r="B138" t="s">
        <v>257</v>
      </c>
      <c r="C138" t="e">
        <v>#VALUE!</v>
      </c>
    </row>
    <row r="139" spans="1:3" x14ac:dyDescent="0.3">
      <c r="A139" t="s">
        <v>257</v>
      </c>
      <c r="B139" t="s">
        <v>257</v>
      </c>
      <c r="C139" t="e">
        <v>#VALUE!</v>
      </c>
    </row>
    <row r="140" spans="1:3" x14ac:dyDescent="0.3">
      <c r="A140" t="s">
        <v>257</v>
      </c>
      <c r="B140" t="s">
        <v>257</v>
      </c>
      <c r="C140" t="e">
        <v>#VALUE!</v>
      </c>
    </row>
    <row r="141" spans="1:3" x14ac:dyDescent="0.3">
      <c r="A141" t="s">
        <v>257</v>
      </c>
      <c r="B141" t="s">
        <v>257</v>
      </c>
      <c r="C141" t="e">
        <v>#VALUE!</v>
      </c>
    </row>
    <row r="142" spans="1:3" x14ac:dyDescent="0.3">
      <c r="A142" t="s">
        <v>257</v>
      </c>
      <c r="B142" t="s">
        <v>257</v>
      </c>
      <c r="C142" t="e">
        <v>#VALUE!</v>
      </c>
    </row>
    <row r="143" spans="1:3" x14ac:dyDescent="0.3">
      <c r="A143" t="s">
        <v>257</v>
      </c>
      <c r="B143" t="s">
        <v>257</v>
      </c>
      <c r="C143" t="e">
        <v>#VALUE!</v>
      </c>
    </row>
    <row r="144" spans="1:3" x14ac:dyDescent="0.3">
      <c r="A144" t="s">
        <v>257</v>
      </c>
      <c r="B144" t="s">
        <v>257</v>
      </c>
      <c r="C144" t="e">
        <v>#VALUE!</v>
      </c>
    </row>
    <row r="145" spans="1:3" x14ac:dyDescent="0.3">
      <c r="A145" t="s">
        <v>257</v>
      </c>
      <c r="B145" t="s">
        <v>257</v>
      </c>
      <c r="C145" t="e">
        <v>#VALUE!</v>
      </c>
    </row>
    <row r="146" spans="1:3" x14ac:dyDescent="0.3">
      <c r="A146">
        <v>2.9229358533440508</v>
      </c>
      <c r="B146" t="s">
        <v>257</v>
      </c>
      <c r="C146" t="e">
        <v>#VALUE!</v>
      </c>
    </row>
    <row r="147" spans="1:3" x14ac:dyDescent="0.3">
      <c r="A147" t="s">
        <v>257</v>
      </c>
      <c r="B147" t="s">
        <v>257</v>
      </c>
      <c r="C147" t="e">
        <v>#VALUE!</v>
      </c>
    </row>
    <row r="148" spans="1:3" x14ac:dyDescent="0.3">
      <c r="A148" t="s">
        <v>257</v>
      </c>
      <c r="B148">
        <v>2.2139698545864599</v>
      </c>
      <c r="C148" t="e">
        <v>#VALUE!</v>
      </c>
    </row>
    <row r="149" spans="1:3" x14ac:dyDescent="0.3">
      <c r="A149">
        <v>2.3966960913671009</v>
      </c>
      <c r="B149" t="s">
        <v>257</v>
      </c>
      <c r="C149" t="e">
        <v>#VALUE!</v>
      </c>
    </row>
    <row r="150" spans="1:3" x14ac:dyDescent="0.3">
      <c r="A150">
        <v>1.5599875200998394</v>
      </c>
      <c r="B150" t="s">
        <v>257</v>
      </c>
      <c r="C150" t="e">
        <v>#VALUE!</v>
      </c>
    </row>
    <row r="151" spans="1:3" x14ac:dyDescent="0.3">
      <c r="A151" t="s">
        <v>257</v>
      </c>
      <c r="B151" t="s">
        <v>257</v>
      </c>
      <c r="C151" t="e">
        <v>#VALUE!</v>
      </c>
    </row>
    <row r="152" spans="1:3" x14ac:dyDescent="0.3">
      <c r="A152">
        <v>3.9886209914856368</v>
      </c>
      <c r="B152">
        <v>2.5052751921299072</v>
      </c>
      <c r="C152">
        <v>1.4833457993557295</v>
      </c>
    </row>
    <row r="153" spans="1:3" x14ac:dyDescent="0.3">
      <c r="A153" t="s">
        <v>257</v>
      </c>
      <c r="B153" t="s">
        <v>257</v>
      </c>
      <c r="C153" t="e">
        <v>#VALUE!</v>
      </c>
    </row>
    <row r="154" spans="1:3" x14ac:dyDescent="0.3">
      <c r="A154" t="s">
        <v>257</v>
      </c>
      <c r="B154" t="s">
        <v>257</v>
      </c>
      <c r="C154" t="e">
        <v>#VALUE!</v>
      </c>
    </row>
    <row r="155" spans="1:3" x14ac:dyDescent="0.3">
      <c r="A155" t="s">
        <v>257</v>
      </c>
      <c r="B155" t="s">
        <v>257</v>
      </c>
      <c r="C155" t="e">
        <v>#VALUE!</v>
      </c>
    </row>
    <row r="156" spans="1:3" x14ac:dyDescent="0.3">
      <c r="A156" t="s">
        <v>257</v>
      </c>
      <c r="B156" t="s">
        <v>257</v>
      </c>
      <c r="C156" t="e">
        <v>#VALUE!</v>
      </c>
    </row>
    <row r="157" spans="1:3" x14ac:dyDescent="0.3">
      <c r="A157" t="s">
        <v>257</v>
      </c>
      <c r="B157" t="s">
        <v>257</v>
      </c>
      <c r="C157" t="e">
        <v>#VALUE!</v>
      </c>
    </row>
    <row r="158" spans="1:3" x14ac:dyDescent="0.3">
      <c r="A158">
        <v>2.2139698545864599</v>
      </c>
      <c r="B158" t="s">
        <v>257</v>
      </c>
      <c r="C158" t="e">
        <v>#VALUE!</v>
      </c>
    </row>
    <row r="159" spans="1:3" x14ac:dyDescent="0.3">
      <c r="A159" t="s">
        <v>257</v>
      </c>
      <c r="B159" t="s">
        <v>257</v>
      </c>
      <c r="C159" t="e">
        <v>#VALUE!</v>
      </c>
    </row>
    <row r="160" spans="1:3" x14ac:dyDescent="0.3">
      <c r="A160" t="s">
        <v>257</v>
      </c>
      <c r="B160" t="s">
        <v>257</v>
      </c>
      <c r="C160" t="e">
        <v>#VALUE!</v>
      </c>
    </row>
    <row r="161" spans="1:3" x14ac:dyDescent="0.3">
      <c r="A161" t="s">
        <v>257</v>
      </c>
      <c r="B161" t="s">
        <v>257</v>
      </c>
      <c r="C161" t="e">
        <v>#VALUE!</v>
      </c>
    </row>
    <row r="162" spans="1:3" x14ac:dyDescent="0.3">
      <c r="A162" t="s">
        <v>257</v>
      </c>
      <c r="B162" t="s">
        <v>257</v>
      </c>
      <c r="C162" t="e">
        <v>#VALUE!</v>
      </c>
    </row>
    <row r="163" spans="1:3" x14ac:dyDescent="0.3">
      <c r="A163">
        <v>1.5599875200998394</v>
      </c>
      <c r="B163">
        <v>2.246493089704436</v>
      </c>
      <c r="C163">
        <v>-0.68650556960459652</v>
      </c>
    </row>
    <row r="164" spans="1:3" x14ac:dyDescent="0.3">
      <c r="A164" t="s">
        <v>257</v>
      </c>
      <c r="B164">
        <v>0.90330853274052803</v>
      </c>
      <c r="C164" t="e">
        <v>#VALUE!</v>
      </c>
    </row>
    <row r="165" spans="1:3" x14ac:dyDescent="0.3">
      <c r="A165" t="s">
        <v>257</v>
      </c>
      <c r="B165" t="s">
        <v>257</v>
      </c>
      <c r="C165" t="e">
        <v>#VALUE!</v>
      </c>
    </row>
    <row r="166" spans="1:3" x14ac:dyDescent="0.3">
      <c r="A166" t="s">
        <v>257</v>
      </c>
      <c r="B166" t="s">
        <v>257</v>
      </c>
      <c r="C166" t="e">
        <v>#VALUE!</v>
      </c>
    </row>
    <row r="167" spans="1:3" x14ac:dyDescent="0.3">
      <c r="A167" t="s">
        <v>257</v>
      </c>
      <c r="B167" t="s">
        <v>257</v>
      </c>
      <c r="C167" t="e">
        <v>#VALUE!</v>
      </c>
    </row>
    <row r="168" spans="1:3" x14ac:dyDescent="0.3">
      <c r="A168">
        <v>2.2139698545864599</v>
      </c>
      <c r="B168" t="s">
        <v>257</v>
      </c>
      <c r="C168" t="e">
        <v>#VALUE!</v>
      </c>
    </row>
    <row r="169" spans="1:3" x14ac:dyDescent="0.3">
      <c r="A169">
        <v>1.4157862487698907</v>
      </c>
      <c r="B169">
        <v>1.5474265320916745</v>
      </c>
      <c r="C169">
        <v>-0.13164028332178379</v>
      </c>
    </row>
    <row r="170" spans="1:3" x14ac:dyDescent="0.3">
      <c r="A170" t="s">
        <v>257</v>
      </c>
      <c r="B170" t="s">
        <v>257</v>
      </c>
      <c r="C170" t="e">
        <v>#VALUE!</v>
      </c>
    </row>
    <row r="171" spans="1:3" x14ac:dyDescent="0.3">
      <c r="A171" t="s">
        <v>257</v>
      </c>
      <c r="B171" t="s">
        <v>257</v>
      </c>
      <c r="C171" t="e">
        <v>#VALUE!</v>
      </c>
    </row>
    <row r="172" spans="1:3" x14ac:dyDescent="0.3">
      <c r="A172" t="s">
        <v>257</v>
      </c>
      <c r="B172" t="s">
        <v>257</v>
      </c>
      <c r="C172" t="e">
        <v>#VALUE!</v>
      </c>
    </row>
    <row r="173" spans="1:3" x14ac:dyDescent="0.3">
      <c r="A173">
        <v>2.246493089704436</v>
      </c>
      <c r="B173" t="s">
        <v>257</v>
      </c>
      <c r="C173" t="e">
        <v>#VALUE!</v>
      </c>
    </row>
    <row r="174" spans="1:3" x14ac:dyDescent="0.3">
      <c r="A174" t="s">
        <v>257</v>
      </c>
      <c r="B174" t="s">
        <v>257</v>
      </c>
      <c r="C174" t="e">
        <v>#VALUE!</v>
      </c>
    </row>
    <row r="175" spans="1:3" x14ac:dyDescent="0.3">
      <c r="A175">
        <v>1.5599875200998394</v>
      </c>
      <c r="B175">
        <v>2.9682729324306383</v>
      </c>
      <c r="C175">
        <v>-1.4082854123307988</v>
      </c>
    </row>
    <row r="176" spans="1:3" x14ac:dyDescent="0.3">
      <c r="A176" t="s">
        <v>257</v>
      </c>
      <c r="B176" t="s">
        <v>257</v>
      </c>
      <c r="C176" t="e">
        <v>#VALUE!</v>
      </c>
    </row>
    <row r="177" spans="1:3" x14ac:dyDescent="0.3">
      <c r="A177" t="s">
        <v>257</v>
      </c>
      <c r="B177" t="s">
        <v>257</v>
      </c>
      <c r="C177" t="e">
        <v>#VALUE!</v>
      </c>
    </row>
    <row r="178" spans="1:3" x14ac:dyDescent="0.3">
      <c r="A178" t="s">
        <v>257</v>
      </c>
      <c r="B178" t="s">
        <v>257</v>
      </c>
      <c r="C178" t="e">
        <v>#VALUE!</v>
      </c>
    </row>
    <row r="179" spans="1:3" x14ac:dyDescent="0.3">
      <c r="A179" t="s">
        <v>257</v>
      </c>
      <c r="B179" t="s">
        <v>257</v>
      </c>
      <c r="C179" t="e">
        <v>#VALUE!</v>
      </c>
    </row>
    <row r="180" spans="1:3" x14ac:dyDescent="0.3">
      <c r="A180" t="s">
        <v>257</v>
      </c>
      <c r="B180" t="s">
        <v>257</v>
      </c>
      <c r="C180" t="e">
        <v>#VALUE!</v>
      </c>
    </row>
    <row r="181" spans="1:3" x14ac:dyDescent="0.3">
      <c r="A181" t="s">
        <v>257</v>
      </c>
      <c r="B181" t="s">
        <v>257</v>
      </c>
      <c r="C181" t="e">
        <v>#VALUE!</v>
      </c>
    </row>
    <row r="182" spans="1:3" x14ac:dyDescent="0.3">
      <c r="A182" t="s">
        <v>257</v>
      </c>
      <c r="B182" t="s">
        <v>257</v>
      </c>
      <c r="C182" t="e">
        <v>#VALUE!</v>
      </c>
    </row>
    <row r="183" spans="1:3" x14ac:dyDescent="0.3">
      <c r="A183" t="s">
        <v>257</v>
      </c>
      <c r="B183" t="s">
        <v>257</v>
      </c>
      <c r="C183" t="e">
        <v>#VALUE!</v>
      </c>
    </row>
    <row r="184" spans="1:3" x14ac:dyDescent="0.3">
      <c r="A184" t="s">
        <v>257</v>
      </c>
      <c r="B184" t="s">
        <v>257</v>
      </c>
      <c r="C184" t="e">
        <v>#VALUE!</v>
      </c>
    </row>
    <row r="185" spans="1:3" x14ac:dyDescent="0.3">
      <c r="A185" t="s">
        <v>257</v>
      </c>
      <c r="B185" t="s">
        <v>257</v>
      </c>
      <c r="C185" t="e">
        <v>#VALUE!</v>
      </c>
    </row>
    <row r="186" spans="1:3" x14ac:dyDescent="0.3">
      <c r="A186">
        <v>2.9229358533440508</v>
      </c>
      <c r="B186" t="s">
        <v>257</v>
      </c>
      <c r="C186" t="e">
        <v>#VALUE!</v>
      </c>
    </row>
    <row r="187" spans="1:3" x14ac:dyDescent="0.3">
      <c r="A187">
        <v>2.5052751921299072</v>
      </c>
      <c r="B187">
        <v>2.9682729324306383</v>
      </c>
      <c r="C187">
        <v>-0.46299774030073104</v>
      </c>
    </row>
    <row r="188" spans="1:3" x14ac:dyDescent="0.3">
      <c r="A188" t="s">
        <v>257</v>
      </c>
      <c r="B188" t="s">
        <v>257</v>
      </c>
      <c r="C188" t="e">
        <v>#VALUE!</v>
      </c>
    </row>
    <row r="189" spans="1:3" x14ac:dyDescent="0.3">
      <c r="A189" t="s">
        <v>257</v>
      </c>
      <c r="B189" t="s">
        <v>257</v>
      </c>
      <c r="C189" t="e">
        <v>#VALUE!</v>
      </c>
    </row>
    <row r="190" spans="1:3" x14ac:dyDescent="0.3">
      <c r="A190" t="s">
        <v>257</v>
      </c>
      <c r="B190" t="s">
        <v>257</v>
      </c>
      <c r="C190" t="e">
        <v>#VALUE!</v>
      </c>
    </row>
    <row r="191" spans="1:3" x14ac:dyDescent="0.3">
      <c r="A191">
        <v>3.5415630485310259</v>
      </c>
      <c r="B191" t="s">
        <v>257</v>
      </c>
      <c r="C191" t="e">
        <v>#VALUE!</v>
      </c>
    </row>
    <row r="192" spans="1:3" x14ac:dyDescent="0.3">
      <c r="A192" t="s">
        <v>257</v>
      </c>
      <c r="B192" t="s">
        <v>257</v>
      </c>
      <c r="C192" t="e">
        <v>#VALUE!</v>
      </c>
    </row>
    <row r="193" spans="1:3" x14ac:dyDescent="0.3">
      <c r="A193" t="s">
        <v>257</v>
      </c>
      <c r="B193" t="s">
        <v>257</v>
      </c>
      <c r="C193" t="e">
        <v>#VALUE!</v>
      </c>
    </row>
    <row r="194" spans="1:3" x14ac:dyDescent="0.3">
      <c r="A194" t="s">
        <v>257</v>
      </c>
      <c r="B194" t="s">
        <v>257</v>
      </c>
      <c r="C194" t="e">
        <v>#VALUE!</v>
      </c>
    </row>
    <row r="195" spans="1:3" x14ac:dyDescent="0.3">
      <c r="A195" t="s">
        <v>257</v>
      </c>
      <c r="B195" t="s">
        <v>257</v>
      </c>
      <c r="C195" t="e">
        <v>#VALUE!</v>
      </c>
    </row>
    <row r="196" spans="1:3" x14ac:dyDescent="0.3">
      <c r="A196" t="s">
        <v>257</v>
      </c>
      <c r="B196" t="s">
        <v>257</v>
      </c>
      <c r="C196" t="e">
        <v>#VALUE!</v>
      </c>
    </row>
    <row r="197" spans="1:3" x14ac:dyDescent="0.3">
      <c r="A197" t="s">
        <v>257</v>
      </c>
      <c r="B197" t="s">
        <v>257</v>
      </c>
      <c r="C197" t="e">
        <v>#VALUE!</v>
      </c>
    </row>
    <row r="198" spans="1:3" x14ac:dyDescent="0.3">
      <c r="A198" t="s">
        <v>257</v>
      </c>
      <c r="B198" t="s">
        <v>257</v>
      </c>
      <c r="C198" t="e">
        <v>#VALUE!</v>
      </c>
    </row>
    <row r="199" spans="1:3" x14ac:dyDescent="0.3">
      <c r="A199" t="s">
        <v>257</v>
      </c>
      <c r="B199" t="s">
        <v>257</v>
      </c>
      <c r="C199" t="e">
        <v>#VALUE!</v>
      </c>
    </row>
    <row r="200" spans="1:3" x14ac:dyDescent="0.3">
      <c r="A200">
        <v>7.4990398803387706</v>
      </c>
      <c r="B200" t="s">
        <v>257</v>
      </c>
      <c r="C200" t="e">
        <v>#VALUE!</v>
      </c>
    </row>
    <row r="201" spans="1:3" x14ac:dyDescent="0.3">
      <c r="A201" t="s">
        <v>257</v>
      </c>
      <c r="B201" t="s">
        <v>257</v>
      </c>
      <c r="C201" t="e">
        <v>#VALUE!</v>
      </c>
    </row>
    <row r="202" spans="1:3" x14ac:dyDescent="0.3">
      <c r="A202">
        <v>2.5052751921299072</v>
      </c>
      <c r="B202" t="s">
        <v>257</v>
      </c>
      <c r="C202" t="e">
        <v>#VALUE!</v>
      </c>
    </row>
    <row r="203" spans="1:3" x14ac:dyDescent="0.3">
      <c r="A203">
        <v>1.2790497216676586</v>
      </c>
      <c r="B203" t="s">
        <v>257</v>
      </c>
      <c r="C203" t="e">
        <v>#VALUE!</v>
      </c>
    </row>
    <row r="204" spans="1:3" x14ac:dyDescent="0.3">
      <c r="A204" t="s">
        <v>257</v>
      </c>
      <c r="B204" t="s">
        <v>257</v>
      </c>
      <c r="C204" t="e">
        <v>#VALUE!</v>
      </c>
    </row>
    <row r="205" spans="1:3" x14ac:dyDescent="0.3">
      <c r="A205">
        <v>1.7456161231452827</v>
      </c>
      <c r="B205" t="s">
        <v>257</v>
      </c>
      <c r="C205" t="e">
        <v>#VALUE!</v>
      </c>
    </row>
    <row r="206" spans="1:3" x14ac:dyDescent="0.3">
      <c r="A206" t="s">
        <v>257</v>
      </c>
      <c r="B206" t="s">
        <v>257</v>
      </c>
      <c r="C206" t="e">
        <v>#VALUE!</v>
      </c>
    </row>
    <row r="207" spans="1:3" x14ac:dyDescent="0.3">
      <c r="A207">
        <v>1.4157862487698907</v>
      </c>
      <c r="B207" t="s">
        <v>257</v>
      </c>
      <c r="C207" t="e">
        <v>#VALUE!</v>
      </c>
    </row>
    <row r="208" spans="1:3" x14ac:dyDescent="0.3">
      <c r="A208" t="s">
        <v>257</v>
      </c>
      <c r="B208" t="s">
        <v>257</v>
      </c>
      <c r="C208" t="e">
        <v>#VALUE!</v>
      </c>
    </row>
    <row r="209" spans="1:3" x14ac:dyDescent="0.3">
      <c r="A209" t="s">
        <v>257</v>
      </c>
      <c r="B209" t="s">
        <v>257</v>
      </c>
      <c r="C209" t="e">
        <v>#VALUE!</v>
      </c>
    </row>
    <row r="210" spans="1:3" x14ac:dyDescent="0.3">
      <c r="A210" t="s">
        <v>257</v>
      </c>
      <c r="B210" t="s">
        <v>257</v>
      </c>
      <c r="C210" t="e">
        <v>#VALUE!</v>
      </c>
    </row>
    <row r="211" spans="1:3" x14ac:dyDescent="0.3">
      <c r="A211" t="s">
        <v>257</v>
      </c>
      <c r="B211" t="s">
        <v>257</v>
      </c>
      <c r="C211" t="e">
        <v>#VALUE!</v>
      </c>
    </row>
    <row r="212" spans="1:3" x14ac:dyDescent="0.3">
      <c r="A212" t="s">
        <v>257</v>
      </c>
      <c r="B212" t="s">
        <v>257</v>
      </c>
      <c r="C212" t="e">
        <v>#VALUE!</v>
      </c>
    </row>
    <row r="213" spans="1:3" x14ac:dyDescent="0.3">
      <c r="A213">
        <v>3.5415630485310259</v>
      </c>
      <c r="B213" t="s">
        <v>257</v>
      </c>
      <c r="C213" t="e">
        <v>#VALUE!</v>
      </c>
    </row>
    <row r="214" spans="1:3" x14ac:dyDescent="0.3">
      <c r="A214" t="s">
        <v>257</v>
      </c>
      <c r="B214" t="s">
        <v>257</v>
      </c>
      <c r="C214" t="e">
        <v>#VALUE!</v>
      </c>
    </row>
    <row r="215" spans="1:3" x14ac:dyDescent="0.3">
      <c r="A215" t="s">
        <v>257</v>
      </c>
      <c r="B215" t="s">
        <v>257</v>
      </c>
      <c r="C215" t="e">
        <v>#VALUE!</v>
      </c>
    </row>
    <row r="216" spans="1:3" x14ac:dyDescent="0.3">
      <c r="A216" t="s">
        <v>257</v>
      </c>
      <c r="B216" t="s">
        <v>257</v>
      </c>
      <c r="C216" t="e">
        <v>#VALUE!</v>
      </c>
    </row>
    <row r="217" spans="1:3" x14ac:dyDescent="0.3">
      <c r="A217" t="s">
        <v>257</v>
      </c>
      <c r="B217" t="s">
        <v>257</v>
      </c>
      <c r="C217" t="e">
        <v>#VALUE!</v>
      </c>
    </row>
    <row r="218" spans="1:3" x14ac:dyDescent="0.3">
      <c r="A218" t="s">
        <v>257</v>
      </c>
      <c r="B218" t="s">
        <v>257</v>
      </c>
      <c r="C218" t="e">
        <v>#VALUE!</v>
      </c>
    </row>
    <row r="219" spans="1:3" x14ac:dyDescent="0.3">
      <c r="A219" t="s">
        <v>257</v>
      </c>
      <c r="B219" t="s">
        <v>257</v>
      </c>
      <c r="C219" t="e">
        <v>#VALUE!</v>
      </c>
    </row>
    <row r="220" spans="1:3" x14ac:dyDescent="0.3">
      <c r="A220">
        <v>1.5292128194962498</v>
      </c>
      <c r="B220">
        <v>2.5467083724090682</v>
      </c>
      <c r="C220">
        <v>-1.0174955529128185</v>
      </c>
    </row>
    <row r="221" spans="1:3" x14ac:dyDescent="0.3">
      <c r="A221" t="s">
        <v>257</v>
      </c>
      <c r="B221">
        <v>2.3966960913671009</v>
      </c>
      <c r="C221" t="e">
        <v>#VALUE!</v>
      </c>
    </row>
    <row r="222" spans="1:3" x14ac:dyDescent="0.3">
      <c r="A222" t="s">
        <v>257</v>
      </c>
      <c r="B222" t="s">
        <v>257</v>
      </c>
      <c r="C222" t="e">
        <v>#VALUE!</v>
      </c>
    </row>
    <row r="223" spans="1:3" x14ac:dyDescent="0.3">
      <c r="A223" t="s">
        <v>257</v>
      </c>
      <c r="B223" t="s">
        <v>257</v>
      </c>
      <c r="C223" t="e">
        <v>#VALUE!</v>
      </c>
    </row>
    <row r="224" spans="1:3" x14ac:dyDescent="0.3">
      <c r="A224" t="s">
        <v>257</v>
      </c>
      <c r="B224" t="s">
        <v>257</v>
      </c>
      <c r="C224" t="e">
        <v>#VALUE!</v>
      </c>
    </row>
    <row r="225" spans="1:3" x14ac:dyDescent="0.3">
      <c r="A225" t="s">
        <v>257</v>
      </c>
      <c r="B225" t="s">
        <v>257</v>
      </c>
      <c r="C225" t="e">
        <v>#VALUE!</v>
      </c>
    </row>
    <row r="226" spans="1:3" x14ac:dyDescent="0.3">
      <c r="A226" t="s">
        <v>257</v>
      </c>
      <c r="B226" t="s">
        <v>257</v>
      </c>
      <c r="C226" t="e">
        <v>#VALUE!</v>
      </c>
    </row>
    <row r="227" spans="1:3" x14ac:dyDescent="0.3">
      <c r="A227">
        <v>6.0667948101874094</v>
      </c>
      <c r="B227" t="s">
        <v>257</v>
      </c>
      <c r="C227" t="e">
        <v>#VALUE!</v>
      </c>
    </row>
    <row r="228" spans="1:3" x14ac:dyDescent="0.3">
      <c r="A228" t="s">
        <v>257</v>
      </c>
      <c r="B228" t="s">
        <v>257</v>
      </c>
      <c r="C228" t="e">
        <v>#VALUE!</v>
      </c>
    </row>
    <row r="229" spans="1:3" x14ac:dyDescent="0.3">
      <c r="A229" t="s">
        <v>257</v>
      </c>
      <c r="B229" t="s">
        <v>257</v>
      </c>
      <c r="C229" t="e">
        <v>#VALUE!</v>
      </c>
    </row>
    <row r="230" spans="1:3" x14ac:dyDescent="0.3">
      <c r="A230">
        <v>2.9682729324306383</v>
      </c>
      <c r="B230" t="s">
        <v>257</v>
      </c>
      <c r="C230" t="e">
        <v>#VALUE!</v>
      </c>
    </row>
    <row r="231" spans="1:3" x14ac:dyDescent="0.3">
      <c r="A231" t="s">
        <v>257</v>
      </c>
      <c r="B231" t="s">
        <v>257</v>
      </c>
      <c r="C231" t="e">
        <v>#VALUE!</v>
      </c>
    </row>
    <row r="232" spans="1:3" x14ac:dyDescent="0.3">
      <c r="A232" t="s">
        <v>257</v>
      </c>
      <c r="B232" t="s">
        <v>257</v>
      </c>
      <c r="C232" t="e">
        <v>#VALUE!</v>
      </c>
    </row>
    <row r="233" spans="1:3" x14ac:dyDescent="0.3">
      <c r="A233" t="s">
        <v>257</v>
      </c>
      <c r="B233" t="s">
        <v>257</v>
      </c>
      <c r="C233" t="e">
        <v>#VALUE!</v>
      </c>
    </row>
    <row r="234" spans="1:3" x14ac:dyDescent="0.3">
      <c r="A234">
        <v>3.0551822425037662</v>
      </c>
      <c r="B234">
        <v>1.9406532291938048</v>
      </c>
      <c r="C234">
        <v>1.1145290133099615</v>
      </c>
    </row>
    <row r="235" spans="1:3" x14ac:dyDescent="0.3">
      <c r="A235" t="s">
        <v>257</v>
      </c>
      <c r="B235" t="s">
        <v>257</v>
      </c>
      <c r="C235" t="e">
        <v>#VALUE!</v>
      </c>
    </row>
    <row r="236" spans="1:3" x14ac:dyDescent="0.3">
      <c r="A236" t="s">
        <v>257</v>
      </c>
      <c r="B236" t="s">
        <v>257</v>
      </c>
      <c r="C236" t="e">
        <v>#VALUE!</v>
      </c>
    </row>
    <row r="237" spans="1:3" x14ac:dyDescent="0.3">
      <c r="A237" t="s">
        <v>257</v>
      </c>
      <c r="B237" t="s">
        <v>257</v>
      </c>
      <c r="C237" t="e">
        <v>#VALUE!</v>
      </c>
    </row>
    <row r="238" spans="1:3" x14ac:dyDescent="0.3">
      <c r="A238">
        <v>0.90330853274052803</v>
      </c>
      <c r="B238" t="s">
        <v>257</v>
      </c>
      <c r="C238" t="e">
        <v>#VALUE!</v>
      </c>
    </row>
    <row r="239" spans="1:3" x14ac:dyDescent="0.3">
      <c r="A239">
        <v>1.5292128194962498</v>
      </c>
      <c r="B239" t="s">
        <v>257</v>
      </c>
      <c r="C239" t="e">
        <v>#VALUE!</v>
      </c>
    </row>
    <row r="240" spans="1:3" x14ac:dyDescent="0.3">
      <c r="A240" t="s">
        <v>257</v>
      </c>
      <c r="B240" t="s">
        <v>257</v>
      </c>
      <c r="C240" t="e">
        <v>#VALUE!</v>
      </c>
    </row>
    <row r="241" spans="1:3" x14ac:dyDescent="0.3">
      <c r="A241" t="s">
        <v>257</v>
      </c>
      <c r="B241" t="s">
        <v>257</v>
      </c>
      <c r="C241" t="e">
        <v>#VALUE!</v>
      </c>
    </row>
    <row r="242" spans="1:3" x14ac:dyDescent="0.3">
      <c r="A242" t="s">
        <v>257</v>
      </c>
      <c r="B242" t="s">
        <v>257</v>
      </c>
      <c r="C242" t="e">
        <v>#VALUE!</v>
      </c>
    </row>
    <row r="243" spans="1:3" x14ac:dyDescent="0.3">
      <c r="A243" t="s">
        <v>257</v>
      </c>
      <c r="B243" t="s">
        <v>257</v>
      </c>
      <c r="C243" t="e">
        <v>#VALUE!</v>
      </c>
    </row>
    <row r="244" spans="1:3" x14ac:dyDescent="0.3">
      <c r="A244" t="s">
        <v>257</v>
      </c>
      <c r="B244" t="s">
        <v>257</v>
      </c>
      <c r="C244" t="e">
        <v>#VALUE!</v>
      </c>
    </row>
    <row r="245" spans="1:3" x14ac:dyDescent="0.3">
      <c r="A245">
        <v>1.0438140967093761</v>
      </c>
      <c r="B245" t="s">
        <v>257</v>
      </c>
      <c r="C245" t="e">
        <v>#VALUE!</v>
      </c>
    </row>
    <row r="246" spans="1:3" x14ac:dyDescent="0.3">
      <c r="A246" t="s">
        <v>257</v>
      </c>
      <c r="B246" t="s">
        <v>257</v>
      </c>
      <c r="C246" t="e">
        <v>#VALUE!</v>
      </c>
    </row>
    <row r="247" spans="1:3" x14ac:dyDescent="0.3">
      <c r="A247" t="s">
        <v>257</v>
      </c>
      <c r="B247" t="s">
        <v>257</v>
      </c>
      <c r="C247" t="e">
        <v>#VALUE!</v>
      </c>
    </row>
    <row r="248" spans="1:3" x14ac:dyDescent="0.3">
      <c r="A248" t="s">
        <v>257</v>
      </c>
      <c r="B248" t="s">
        <v>257</v>
      </c>
      <c r="C248" t="e">
        <v>#VALUE!</v>
      </c>
    </row>
    <row r="249" spans="1:3" x14ac:dyDescent="0.3">
      <c r="A249" t="s">
        <v>257</v>
      </c>
      <c r="B249" t="s">
        <v>257</v>
      </c>
      <c r="C249" t="e">
        <v>#VALUE!</v>
      </c>
    </row>
    <row r="250" spans="1:3" x14ac:dyDescent="0.3">
      <c r="A250" t="s">
        <v>257</v>
      </c>
      <c r="B250" t="s">
        <v>257</v>
      </c>
      <c r="C250" t="e">
        <v>#VALUE!</v>
      </c>
    </row>
    <row r="251" spans="1:3" x14ac:dyDescent="0.3">
      <c r="A251" t="s">
        <v>257</v>
      </c>
      <c r="B251" t="s">
        <v>257</v>
      </c>
      <c r="C251" t="e">
        <v>#VALUE!</v>
      </c>
    </row>
    <row r="252" spans="1:3" x14ac:dyDescent="0.3">
      <c r="A252" t="s">
        <v>257</v>
      </c>
      <c r="B252" t="s">
        <v>257</v>
      </c>
      <c r="C252" t="e">
        <v>#VALUE!</v>
      </c>
    </row>
    <row r="253" spans="1:3" x14ac:dyDescent="0.3">
      <c r="A253">
        <v>1.5292128194962498</v>
      </c>
      <c r="B253" t="s">
        <v>257</v>
      </c>
      <c r="C253" t="e">
        <v>#VALUE!</v>
      </c>
    </row>
    <row r="254" spans="1:3" x14ac:dyDescent="0.3">
      <c r="A254" t="s">
        <v>257</v>
      </c>
      <c r="B254" t="s">
        <v>257</v>
      </c>
      <c r="C254" t="e">
        <v>#VALUE!</v>
      </c>
    </row>
    <row r="255" spans="1:3" x14ac:dyDescent="0.3">
      <c r="A255" t="s">
        <v>257</v>
      </c>
      <c r="B255" t="s">
        <v>257</v>
      </c>
      <c r="C255" t="e">
        <v>#VALUE!</v>
      </c>
    </row>
    <row r="256" spans="1:3" x14ac:dyDescent="0.3">
      <c r="A256" t="s">
        <v>257</v>
      </c>
      <c r="B256" t="s">
        <v>257</v>
      </c>
      <c r="C256" t="e">
        <v>#VALUE!</v>
      </c>
    </row>
    <row r="257" spans="1:3" x14ac:dyDescent="0.3">
      <c r="A257" t="s">
        <v>257</v>
      </c>
      <c r="B257" t="s">
        <v>257</v>
      </c>
      <c r="C257" t="e">
        <v>#VALUE!</v>
      </c>
    </row>
    <row r="258" spans="1:3" x14ac:dyDescent="0.3">
      <c r="A258" t="s">
        <v>257</v>
      </c>
      <c r="B258" t="s">
        <v>257</v>
      </c>
      <c r="C258" t="e">
        <v>#VALUE!</v>
      </c>
    </row>
    <row r="259" spans="1:3" x14ac:dyDescent="0.3">
      <c r="A259" t="s">
        <v>257</v>
      </c>
      <c r="B259" t="s">
        <v>257</v>
      </c>
      <c r="C259" t="e">
        <v>#VALUE!</v>
      </c>
    </row>
    <row r="260" spans="1:3" x14ac:dyDescent="0.3">
      <c r="A260">
        <v>7.4990398803387706</v>
      </c>
      <c r="B260" t="s">
        <v>257</v>
      </c>
      <c r="C260" t="e">
        <v>#VALUE!</v>
      </c>
    </row>
    <row r="261" spans="1:3" x14ac:dyDescent="0.3">
      <c r="A261">
        <v>2.9229358533440508</v>
      </c>
      <c r="B261" t="s">
        <v>257</v>
      </c>
      <c r="C261" t="e">
        <v>#VALUE!</v>
      </c>
    </row>
    <row r="262" spans="1:3" x14ac:dyDescent="0.3">
      <c r="A262" t="s">
        <v>257</v>
      </c>
      <c r="B262" t="s">
        <v>257</v>
      </c>
      <c r="C262" t="e">
        <v>#VALUE!</v>
      </c>
    </row>
    <row r="263" spans="1:3" x14ac:dyDescent="0.3">
      <c r="A263" t="s">
        <v>257</v>
      </c>
      <c r="B263">
        <v>1.5292128194962498</v>
      </c>
      <c r="C263" t="e">
        <v>#VALUE!</v>
      </c>
    </row>
    <row r="264" spans="1:3" x14ac:dyDescent="0.3">
      <c r="A264" t="s">
        <v>257</v>
      </c>
      <c r="B264" t="s">
        <v>257</v>
      </c>
      <c r="C264" t="e">
        <v>#VALUE!</v>
      </c>
    </row>
    <row r="265" spans="1:3" x14ac:dyDescent="0.3">
      <c r="A265" t="s">
        <v>257</v>
      </c>
      <c r="B265" t="s">
        <v>257</v>
      </c>
      <c r="C265" t="e">
        <v>#VALUE!</v>
      </c>
    </row>
    <row r="266" spans="1:3" x14ac:dyDescent="0.3">
      <c r="A266" t="s">
        <v>257</v>
      </c>
      <c r="B266" t="s">
        <v>257</v>
      </c>
      <c r="C266" t="e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data</vt:lpstr>
      <vt:lpstr>statistics</vt:lpstr>
      <vt:lpstr>אחוז מובטלים</vt:lpstr>
      <vt:lpstr>אחוז הזכאים לבגרות</vt:lpstr>
      <vt:lpstr>שכר ממוצע לנפש</vt:lpstr>
      <vt:lpstr>נתוני פשיעה ל-1000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קסם לופו</dc:creator>
  <cp:lastModifiedBy>שיר</cp:lastModifiedBy>
  <dcterms:created xsi:type="dcterms:W3CDTF">2022-06-14T11:38:22Z</dcterms:created>
  <dcterms:modified xsi:type="dcterms:W3CDTF">2022-06-29T10:08:54Z</dcterms:modified>
</cp:coreProperties>
</file>