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1"/>
  <workbookPr/>
  <mc:AlternateContent xmlns:mc="http://schemas.openxmlformats.org/markup-compatibility/2006">
    <mc:Choice Requires="x15">
      <x15ac:absPath xmlns:x15ac="http://schemas.microsoft.com/office/spreadsheetml/2010/11/ac" url="C:\Users\ssd\Desktop\"/>
    </mc:Choice>
  </mc:AlternateContent>
  <xr:revisionPtr revIDLastSave="0" documentId="8_{09823622-8A61-4332-8817-AA8DD543B817}" xr6:coauthVersionLast="47" xr6:coauthVersionMax="47" xr10:uidLastSave="{00000000-0000-0000-0000-000000000000}"/>
  <bookViews>
    <workbookView xWindow="-60" yWindow="-60" windowWidth="23160" windowHeight="12480" xr2:uid="{00000000-000D-0000-FFFF-FFFF00000000}"/>
  </bookViews>
  <sheets>
    <sheet name="Вводные" sheetId="1" r:id="rId1"/>
    <sheet name="КП    " sheetId="2" r:id="rId2"/>
  </sheets>
  <definedNames>
    <definedName name="_xlnm._FilterDatabase" localSheetId="1" hidden="1">'КП    '!$D$23:$D$222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2" i="2" l="1"/>
  <c r="B222" i="2"/>
  <c r="A222" i="2"/>
  <c r="D221" i="2"/>
  <c r="C221" i="2"/>
  <c r="B221" i="2"/>
  <c r="A221" i="2"/>
  <c r="D220" i="2"/>
  <c r="C220" i="2"/>
  <c r="B220" i="2"/>
  <c r="A220" i="2"/>
  <c r="D219" i="2"/>
  <c r="C219" i="2"/>
  <c r="B219" i="2"/>
  <c r="A219" i="2"/>
  <c r="D218" i="2"/>
  <c r="C218" i="2"/>
  <c r="B218" i="2"/>
  <c r="A218" i="2"/>
  <c r="D217" i="2"/>
  <c r="C217" i="2"/>
  <c r="B217" i="2"/>
  <c r="A217" i="2"/>
  <c r="D216" i="2"/>
  <c r="C216" i="2"/>
  <c r="B216" i="2"/>
  <c r="A216" i="2"/>
  <c r="D215" i="2"/>
  <c r="C215" i="2"/>
  <c r="B215" i="2"/>
  <c r="A215" i="2"/>
  <c r="D214" i="2"/>
  <c r="C214" i="2"/>
  <c r="B214" i="2"/>
  <c r="A214" i="2"/>
  <c r="C213" i="2"/>
  <c r="B213" i="2"/>
  <c r="A213" i="2"/>
  <c r="C212" i="2"/>
  <c r="B212" i="2"/>
  <c r="A212" i="2"/>
  <c r="C211" i="2"/>
  <c r="B211" i="2"/>
  <c r="A211" i="2"/>
  <c r="C210" i="2"/>
  <c r="B210" i="2"/>
  <c r="A210" i="2"/>
  <c r="C209" i="2"/>
  <c r="B209" i="2"/>
  <c r="A209" i="2"/>
  <c r="C208" i="2"/>
  <c r="B208" i="2"/>
  <c r="A208" i="2"/>
  <c r="C207" i="2"/>
  <c r="B207" i="2"/>
  <c r="A207" i="2"/>
  <c r="C206" i="2"/>
  <c r="B206" i="2"/>
  <c r="A206" i="2"/>
  <c r="C205" i="2"/>
  <c r="B205" i="2"/>
  <c r="A205" i="2"/>
  <c r="D204" i="2"/>
  <c r="C204" i="2"/>
  <c r="B204" i="2"/>
  <c r="A204" i="2"/>
  <c r="C203" i="2"/>
  <c r="B203" i="2"/>
  <c r="A203" i="2"/>
  <c r="C202" i="2"/>
  <c r="B202" i="2"/>
  <c r="A202" i="2"/>
  <c r="C201" i="2"/>
  <c r="B201" i="2"/>
  <c r="A201" i="2"/>
  <c r="C200" i="2"/>
  <c r="B200" i="2"/>
  <c r="A200" i="2"/>
  <c r="D199" i="2"/>
  <c r="C199" i="2"/>
  <c r="B199" i="2"/>
  <c r="A199" i="2"/>
  <c r="C198" i="2"/>
  <c r="B198" i="2"/>
  <c r="A198" i="2"/>
  <c r="C197" i="2"/>
  <c r="B197" i="2"/>
  <c r="A197" i="2"/>
  <c r="C196" i="2"/>
  <c r="B196" i="2"/>
  <c r="A196" i="2"/>
  <c r="C195" i="2"/>
  <c r="B195" i="2"/>
  <c r="A195" i="2"/>
  <c r="C194" i="2"/>
  <c r="B194" i="2"/>
  <c r="A194" i="2"/>
  <c r="C193" i="2"/>
  <c r="B193" i="2"/>
  <c r="A193" i="2"/>
  <c r="C192" i="2"/>
  <c r="B192" i="2"/>
  <c r="A192" i="2"/>
  <c r="C191" i="2"/>
  <c r="B191" i="2"/>
  <c r="A191" i="2"/>
  <c r="C190" i="2"/>
  <c r="B190" i="2"/>
  <c r="A190" i="2"/>
  <c r="C189" i="2"/>
  <c r="B189" i="2"/>
  <c r="A189" i="2"/>
  <c r="C188" i="2"/>
  <c r="B188" i="2"/>
  <c r="A188" i="2"/>
  <c r="C187" i="2"/>
  <c r="B187" i="2"/>
  <c r="A187" i="2"/>
  <c r="C186" i="2"/>
  <c r="B186" i="2"/>
  <c r="A186" i="2"/>
  <c r="C185" i="2"/>
  <c r="B185" i="2"/>
  <c r="A185" i="2"/>
  <c r="C184" i="2"/>
  <c r="B184" i="2"/>
  <c r="A184" i="2"/>
  <c r="C183" i="2"/>
  <c r="B183" i="2"/>
  <c r="A183" i="2"/>
  <c r="C182" i="2"/>
  <c r="B182" i="2"/>
  <c r="A182" i="2"/>
  <c r="C181" i="2"/>
  <c r="B181" i="2"/>
  <c r="A181" i="2"/>
  <c r="C180" i="2"/>
  <c r="B180" i="2"/>
  <c r="A180" i="2"/>
  <c r="C179" i="2"/>
  <c r="B179" i="2"/>
  <c r="A179" i="2"/>
  <c r="C178" i="2"/>
  <c r="B178" i="2"/>
  <c r="A178" i="2"/>
  <c r="C177" i="2"/>
  <c r="B177" i="2"/>
  <c r="A177" i="2"/>
  <c r="C176" i="2"/>
  <c r="B176" i="2"/>
  <c r="A176" i="2"/>
  <c r="C175" i="2"/>
  <c r="B175" i="2"/>
  <c r="A175" i="2"/>
  <c r="C174" i="2"/>
  <c r="B174" i="2"/>
  <c r="A174" i="2"/>
  <c r="C173" i="2"/>
  <c r="B173" i="2"/>
  <c r="A173" i="2"/>
  <c r="C172" i="2"/>
  <c r="B172" i="2"/>
  <c r="A172" i="2"/>
  <c r="C171" i="2"/>
  <c r="B171" i="2"/>
  <c r="A171" i="2"/>
  <c r="D170" i="2"/>
  <c r="C170" i="2"/>
  <c r="B170" i="2"/>
  <c r="A170" i="2"/>
  <c r="C169" i="2"/>
  <c r="B169" i="2"/>
  <c r="A169" i="2"/>
  <c r="C168" i="2"/>
  <c r="B168" i="2"/>
  <c r="A168" i="2"/>
  <c r="C167" i="2"/>
  <c r="B167" i="2"/>
  <c r="A167" i="2"/>
  <c r="C166" i="2"/>
  <c r="B166" i="2"/>
  <c r="A166" i="2"/>
  <c r="C165" i="2"/>
  <c r="B165" i="2"/>
  <c r="A165" i="2"/>
  <c r="C164" i="2"/>
  <c r="B164" i="2"/>
  <c r="A164" i="2"/>
  <c r="C163" i="2"/>
  <c r="B163" i="2"/>
  <c r="A163" i="2"/>
  <c r="C162" i="2"/>
  <c r="B162" i="2"/>
  <c r="A162" i="2"/>
  <c r="C161" i="2"/>
  <c r="B161" i="2"/>
  <c r="A161" i="2"/>
  <c r="C160" i="2"/>
  <c r="B160" i="2"/>
  <c r="A160" i="2"/>
  <c r="C159" i="2"/>
  <c r="B159" i="2"/>
  <c r="A159" i="2"/>
  <c r="C158" i="2"/>
  <c r="B158" i="2"/>
  <c r="A158" i="2"/>
  <c r="C157" i="2"/>
  <c r="B157" i="2"/>
  <c r="A157" i="2"/>
  <c r="C156" i="2"/>
  <c r="B156" i="2"/>
  <c r="A156" i="2"/>
  <c r="C155" i="2"/>
  <c r="B155" i="2"/>
  <c r="A155" i="2"/>
  <c r="C154" i="2"/>
  <c r="B154" i="2"/>
  <c r="A154" i="2"/>
  <c r="C153" i="2"/>
  <c r="B153" i="2"/>
  <c r="A153" i="2"/>
  <c r="C152" i="2"/>
  <c r="B152" i="2"/>
  <c r="A152" i="2"/>
  <c r="C151" i="2"/>
  <c r="B151" i="2"/>
  <c r="A151" i="2"/>
  <c r="C150" i="2"/>
  <c r="B150" i="2"/>
  <c r="A150" i="2"/>
  <c r="C149" i="2"/>
  <c r="B149" i="2"/>
  <c r="A149" i="2"/>
  <c r="C148" i="2"/>
  <c r="B148" i="2"/>
  <c r="A148" i="2"/>
  <c r="C147" i="2"/>
  <c r="B147" i="2"/>
  <c r="A147" i="2"/>
  <c r="C146" i="2"/>
  <c r="B146" i="2"/>
  <c r="A146" i="2"/>
  <c r="C145" i="2"/>
  <c r="B145" i="2"/>
  <c r="A145" i="2"/>
  <c r="C144" i="2"/>
  <c r="B144" i="2"/>
  <c r="A144" i="2"/>
  <c r="C143" i="2"/>
  <c r="B143" i="2"/>
  <c r="A143" i="2"/>
  <c r="C142" i="2"/>
  <c r="B142" i="2"/>
  <c r="A142" i="2"/>
  <c r="C141" i="2"/>
  <c r="B141" i="2"/>
  <c r="A141" i="2"/>
  <c r="C140" i="2"/>
  <c r="B140" i="2"/>
  <c r="A140" i="2"/>
  <c r="C139" i="2"/>
  <c r="B139" i="2"/>
  <c r="A139" i="2"/>
  <c r="C138" i="2"/>
  <c r="B138" i="2"/>
  <c r="A138" i="2"/>
  <c r="C137" i="2"/>
  <c r="B137" i="2"/>
  <c r="A137" i="2"/>
  <c r="C136" i="2"/>
  <c r="B136" i="2"/>
  <c r="A136" i="2"/>
  <c r="C135" i="2"/>
  <c r="B135" i="2"/>
  <c r="A135" i="2"/>
  <c r="C134" i="2"/>
  <c r="B134" i="2"/>
  <c r="A134" i="2"/>
  <c r="C133" i="2"/>
  <c r="B133" i="2"/>
  <c r="A133" i="2"/>
  <c r="C132" i="2"/>
  <c r="B132" i="2"/>
  <c r="A132" i="2"/>
  <c r="C131" i="2"/>
  <c r="B131" i="2"/>
  <c r="A131" i="2"/>
  <c r="C130" i="2"/>
  <c r="B130" i="2"/>
  <c r="A130" i="2"/>
  <c r="C129" i="2"/>
  <c r="B129" i="2"/>
  <c r="A129" i="2"/>
  <c r="C128" i="2"/>
  <c r="B128" i="2"/>
  <c r="A128" i="2"/>
  <c r="C127" i="2"/>
  <c r="B127" i="2"/>
  <c r="A127" i="2"/>
  <c r="C126" i="2"/>
  <c r="B126" i="2"/>
  <c r="A126" i="2"/>
  <c r="C125" i="2"/>
  <c r="B125" i="2"/>
  <c r="A125" i="2"/>
  <c r="C124" i="2"/>
  <c r="B124" i="2"/>
  <c r="A124" i="2"/>
  <c r="D123" i="2"/>
  <c r="C123" i="2"/>
  <c r="B123" i="2"/>
  <c r="A123" i="2"/>
  <c r="C122" i="2"/>
  <c r="B122" i="2"/>
  <c r="A122" i="2"/>
  <c r="C121" i="2"/>
  <c r="B121" i="2"/>
  <c r="A121" i="2"/>
  <c r="C120" i="2"/>
  <c r="B120" i="2"/>
  <c r="A120" i="2"/>
  <c r="C119" i="2"/>
  <c r="B119" i="2"/>
  <c r="A119" i="2"/>
  <c r="C118" i="2"/>
  <c r="B118" i="2"/>
  <c r="A118" i="2"/>
  <c r="C117" i="2"/>
  <c r="B117" i="2"/>
  <c r="A117" i="2"/>
  <c r="C116" i="2"/>
  <c r="B116" i="2"/>
  <c r="A116" i="2"/>
  <c r="C115" i="2"/>
  <c r="B115" i="2"/>
  <c r="A115" i="2"/>
  <c r="C114" i="2"/>
  <c r="B114" i="2"/>
  <c r="A114" i="2"/>
  <c r="C113" i="2"/>
  <c r="B113" i="2"/>
  <c r="A113" i="2"/>
  <c r="C112" i="2"/>
  <c r="B112" i="2"/>
  <c r="A112" i="2"/>
  <c r="C111" i="2"/>
  <c r="B111" i="2"/>
  <c r="A111" i="2"/>
  <c r="C110" i="2"/>
  <c r="B110" i="2"/>
  <c r="A110" i="2"/>
  <c r="C109" i="2"/>
  <c r="B109" i="2"/>
  <c r="A109" i="2"/>
  <c r="C108" i="2"/>
  <c r="B108" i="2"/>
  <c r="A108" i="2"/>
  <c r="C107" i="2"/>
  <c r="B107" i="2"/>
  <c r="A107" i="2"/>
  <c r="C106" i="2"/>
  <c r="B106" i="2"/>
  <c r="A106" i="2"/>
  <c r="C105" i="2"/>
  <c r="B105" i="2"/>
  <c r="A105" i="2"/>
  <c r="C104" i="2"/>
  <c r="B104" i="2"/>
  <c r="A104" i="2"/>
  <c r="C103" i="2"/>
  <c r="B103" i="2"/>
  <c r="A103" i="2"/>
  <c r="C102" i="2"/>
  <c r="B102" i="2"/>
  <c r="A102" i="2"/>
  <c r="C101" i="2"/>
  <c r="B101" i="2"/>
  <c r="A101" i="2"/>
  <c r="C100" i="2"/>
  <c r="B100" i="2"/>
  <c r="A100" i="2"/>
  <c r="C99" i="2"/>
  <c r="B99" i="2"/>
  <c r="A99" i="2"/>
  <c r="C98" i="2"/>
  <c r="B98" i="2"/>
  <c r="A98" i="2"/>
  <c r="C97" i="2"/>
  <c r="B97" i="2"/>
  <c r="A97" i="2"/>
  <c r="D96" i="2"/>
  <c r="C96" i="2"/>
  <c r="B96" i="2"/>
  <c r="A96" i="2"/>
  <c r="C95" i="2"/>
  <c r="B95" i="2"/>
  <c r="A95" i="2"/>
  <c r="C94" i="2"/>
  <c r="B94" i="2"/>
  <c r="A94" i="2"/>
  <c r="C93" i="2"/>
  <c r="B93" i="2"/>
  <c r="A93" i="2"/>
  <c r="C92" i="2"/>
  <c r="B92" i="2"/>
  <c r="A92" i="2"/>
  <c r="C91" i="2"/>
  <c r="B91" i="2"/>
  <c r="A91" i="2"/>
  <c r="C90" i="2"/>
  <c r="B90" i="2"/>
  <c r="A90" i="2"/>
  <c r="D89" i="2"/>
  <c r="C89" i="2"/>
  <c r="B89" i="2"/>
  <c r="A89" i="2"/>
  <c r="C88" i="2"/>
  <c r="B88" i="2"/>
  <c r="A88" i="2"/>
  <c r="C87" i="2"/>
  <c r="B87" i="2"/>
  <c r="A87" i="2"/>
  <c r="C86" i="2"/>
  <c r="B86" i="2"/>
  <c r="A86" i="2"/>
  <c r="C85" i="2"/>
  <c r="B85" i="2"/>
  <c r="A85" i="2"/>
  <c r="C84" i="2"/>
  <c r="B84" i="2"/>
  <c r="A84" i="2"/>
  <c r="C83" i="2"/>
  <c r="B83" i="2"/>
  <c r="A83" i="2"/>
  <c r="C82" i="2"/>
  <c r="B82" i="2"/>
  <c r="A82" i="2"/>
  <c r="C81" i="2"/>
  <c r="B81" i="2"/>
  <c r="A81" i="2"/>
  <c r="C80" i="2"/>
  <c r="B80" i="2"/>
  <c r="A80" i="2"/>
  <c r="D79" i="2"/>
  <c r="C79" i="2"/>
  <c r="B79" i="2"/>
  <c r="A79" i="2"/>
  <c r="C78" i="2"/>
  <c r="B78" i="2"/>
  <c r="A78" i="2"/>
  <c r="C77" i="2"/>
  <c r="B77" i="2"/>
  <c r="A77" i="2"/>
  <c r="C76" i="2"/>
  <c r="B76" i="2"/>
  <c r="A76" i="2"/>
  <c r="C75" i="2"/>
  <c r="B75" i="2"/>
  <c r="A75" i="2"/>
  <c r="D74" i="2"/>
  <c r="C74" i="2"/>
  <c r="B74" i="2"/>
  <c r="A74" i="2"/>
  <c r="C73" i="2"/>
  <c r="B73" i="2"/>
  <c r="A73" i="2"/>
  <c r="C72" i="2"/>
  <c r="B72" i="2"/>
  <c r="A72" i="2"/>
  <c r="C71" i="2"/>
  <c r="B71" i="2"/>
  <c r="A71" i="2"/>
  <c r="C70" i="2"/>
  <c r="B70" i="2"/>
  <c r="A70" i="2"/>
  <c r="C69" i="2"/>
  <c r="B69" i="2"/>
  <c r="A69" i="2"/>
  <c r="C68" i="2"/>
  <c r="B68" i="2"/>
  <c r="A68" i="2"/>
  <c r="C67" i="2"/>
  <c r="B67" i="2"/>
  <c r="A67" i="2"/>
  <c r="C66" i="2"/>
  <c r="B66" i="2"/>
  <c r="A66" i="2"/>
  <c r="C65" i="2"/>
  <c r="B65" i="2"/>
  <c r="A65" i="2"/>
  <c r="D64" i="2"/>
  <c r="C64" i="2"/>
  <c r="B64" i="2"/>
  <c r="A64" i="2"/>
  <c r="C63" i="2"/>
  <c r="B63" i="2"/>
  <c r="A63" i="2"/>
  <c r="C62" i="2"/>
  <c r="B62" i="2"/>
  <c r="A62" i="2"/>
  <c r="C61" i="2"/>
  <c r="B61" i="2"/>
  <c r="A61" i="2"/>
  <c r="C60" i="2"/>
  <c r="B60" i="2"/>
  <c r="A60" i="2"/>
  <c r="D59" i="2"/>
  <c r="C59" i="2"/>
  <c r="B59" i="2"/>
  <c r="A59" i="2"/>
  <c r="C58" i="2"/>
  <c r="B58" i="2"/>
  <c r="A58" i="2"/>
  <c r="C57" i="2"/>
  <c r="B57" i="2"/>
  <c r="A57" i="2"/>
  <c r="C56" i="2"/>
  <c r="B56" i="2"/>
  <c r="A56" i="2"/>
  <c r="C55" i="2"/>
  <c r="B55" i="2"/>
  <c r="A55" i="2"/>
  <c r="C54" i="2"/>
  <c r="B54" i="2"/>
  <c r="A54" i="2"/>
  <c r="C53" i="2"/>
  <c r="B53" i="2"/>
  <c r="A53" i="2"/>
  <c r="C52" i="2"/>
  <c r="B52" i="2"/>
  <c r="A52" i="2"/>
  <c r="C51" i="2"/>
  <c r="B51" i="2"/>
  <c r="A51" i="2"/>
  <c r="C50" i="2"/>
  <c r="B50" i="2"/>
  <c r="A50" i="2"/>
  <c r="C49" i="2"/>
  <c r="B49" i="2"/>
  <c r="A49" i="2"/>
  <c r="C48" i="2"/>
  <c r="B48" i="2"/>
  <c r="A48" i="2"/>
  <c r="D47" i="2"/>
  <c r="C47" i="2"/>
  <c r="B47" i="2"/>
  <c r="A47" i="2"/>
  <c r="C46" i="2"/>
  <c r="B46" i="2"/>
  <c r="A46" i="2"/>
  <c r="C45" i="2"/>
  <c r="B45" i="2"/>
  <c r="A45" i="2"/>
  <c r="C44" i="2"/>
  <c r="B44" i="2"/>
  <c r="A44" i="2"/>
  <c r="C43" i="2"/>
  <c r="B43" i="2"/>
  <c r="A43" i="2"/>
  <c r="D42" i="2"/>
  <c r="C42" i="2"/>
  <c r="B42" i="2"/>
  <c r="A42" i="2"/>
  <c r="C41" i="2"/>
  <c r="B41" i="2"/>
  <c r="A41" i="2"/>
  <c r="C40" i="2"/>
  <c r="B40" i="2"/>
  <c r="A40" i="2"/>
  <c r="C39" i="2"/>
  <c r="B39" i="2"/>
  <c r="A39" i="2"/>
  <c r="C38" i="2"/>
  <c r="B38" i="2"/>
  <c r="A38" i="2"/>
  <c r="C37" i="2"/>
  <c r="B37" i="2"/>
  <c r="A37" i="2"/>
  <c r="C36" i="2"/>
  <c r="B36" i="2"/>
  <c r="A36" i="2"/>
  <c r="C35" i="2"/>
  <c r="B35" i="2"/>
  <c r="A35" i="2"/>
  <c r="C34" i="2"/>
  <c r="B34" i="2"/>
  <c r="A34" i="2"/>
  <c r="C33" i="2"/>
  <c r="B33" i="2"/>
  <c r="A33" i="2"/>
  <c r="C32" i="2"/>
  <c r="B32" i="2"/>
  <c r="A32" i="2"/>
  <c r="C31" i="2"/>
  <c r="B31" i="2"/>
  <c r="A31" i="2"/>
  <c r="D30" i="2"/>
  <c r="C30" i="2"/>
  <c r="B30" i="2"/>
  <c r="A30" i="2"/>
  <c r="C29" i="2"/>
  <c r="B29" i="2"/>
  <c r="A29" i="2"/>
  <c r="C28" i="2"/>
  <c r="B28" i="2"/>
  <c r="A28" i="2"/>
  <c r="D27" i="2"/>
  <c r="C27" i="2"/>
  <c r="B27" i="2"/>
  <c r="A27" i="2"/>
  <c r="C26" i="2"/>
  <c r="B26" i="2"/>
  <c r="A26" i="2"/>
  <c r="C25" i="2"/>
  <c r="B25" i="2"/>
  <c r="A25" i="2"/>
  <c r="C24" i="2"/>
  <c r="B24" i="2"/>
  <c r="A24" i="2"/>
  <c r="F193" i="1"/>
  <c r="D213" i="2" s="1"/>
  <c r="F192" i="1"/>
  <c r="D212" i="2" s="1"/>
  <c r="F191" i="1"/>
  <c r="D211" i="2" s="1"/>
  <c r="F190" i="1"/>
  <c r="D210" i="2" s="1"/>
  <c r="F189" i="1"/>
  <c r="D209" i="2" s="1"/>
  <c r="F188" i="1"/>
  <c r="D208" i="2" s="1"/>
  <c r="F187" i="1"/>
  <c r="D207" i="2" s="1"/>
  <c r="F186" i="1"/>
  <c r="D206" i="2" s="1"/>
  <c r="F185" i="1"/>
  <c r="D205" i="2" s="1"/>
  <c r="N183" i="1"/>
  <c r="E183" i="1" s="1"/>
  <c r="F183" i="1" s="1"/>
  <c r="D203" i="2" s="1"/>
  <c r="N182" i="1"/>
  <c r="E182" i="1"/>
  <c r="F182" i="1" s="1"/>
  <c r="D202" i="2" s="1"/>
  <c r="N181" i="1"/>
  <c r="E181" i="1" s="1"/>
  <c r="F181" i="1" s="1"/>
  <c r="D201" i="2" s="1"/>
  <c r="N180" i="1"/>
  <c r="E180" i="1" s="1"/>
  <c r="F180" i="1" s="1"/>
  <c r="D200" i="2" s="1"/>
  <c r="N178" i="1"/>
  <c r="E178" i="1" s="1"/>
  <c r="F178" i="1" s="1"/>
  <c r="D198" i="2" s="1"/>
  <c r="N177" i="1"/>
  <c r="E177" i="1" s="1"/>
  <c r="F177" i="1" s="1"/>
  <c r="D197" i="2" s="1"/>
  <c r="N176" i="1"/>
  <c r="E176" i="1" s="1"/>
  <c r="F176" i="1" s="1"/>
  <c r="D196" i="2" s="1"/>
  <c r="N175" i="1"/>
  <c r="E175" i="1" s="1"/>
  <c r="F175" i="1" s="1"/>
  <c r="D195" i="2" s="1"/>
  <c r="N174" i="1"/>
  <c r="E174" i="1" s="1"/>
  <c r="F174" i="1" s="1"/>
  <c r="D194" i="2" s="1"/>
  <c r="N173" i="1"/>
  <c r="E173" i="1"/>
  <c r="F173" i="1" s="1"/>
  <c r="D193" i="2" s="1"/>
  <c r="N172" i="1"/>
  <c r="E172" i="1" s="1"/>
  <c r="F172" i="1" s="1"/>
  <c r="D192" i="2" s="1"/>
  <c r="N171" i="1"/>
  <c r="E171" i="1"/>
  <c r="F171" i="1" s="1"/>
  <c r="D191" i="2" s="1"/>
  <c r="N170" i="1"/>
  <c r="E170" i="1" s="1"/>
  <c r="F170" i="1" s="1"/>
  <c r="D190" i="2" s="1"/>
  <c r="N169" i="1"/>
  <c r="E169" i="1" s="1"/>
  <c r="F169" i="1" s="1"/>
  <c r="D189" i="2" s="1"/>
  <c r="N168" i="1"/>
  <c r="E168" i="1" s="1"/>
  <c r="F168" i="1" s="1"/>
  <c r="D188" i="2" s="1"/>
  <c r="N167" i="1"/>
  <c r="E167" i="1" s="1"/>
  <c r="F167" i="1" s="1"/>
  <c r="D187" i="2" s="1"/>
  <c r="N166" i="1"/>
  <c r="E166" i="1" s="1"/>
  <c r="F166" i="1" s="1"/>
  <c r="D186" i="2" s="1"/>
  <c r="N165" i="1"/>
  <c r="E165" i="1"/>
  <c r="F165" i="1" s="1"/>
  <c r="D185" i="2" s="1"/>
  <c r="N164" i="1"/>
  <c r="E164" i="1" s="1"/>
  <c r="F164" i="1" s="1"/>
  <c r="D184" i="2" s="1"/>
  <c r="N163" i="1"/>
  <c r="E163" i="1" s="1"/>
  <c r="F163" i="1" s="1"/>
  <c r="D183" i="2" s="1"/>
  <c r="N162" i="1"/>
  <c r="E162" i="1" s="1"/>
  <c r="F162" i="1" s="1"/>
  <c r="D182" i="2" s="1"/>
  <c r="N161" i="1"/>
  <c r="E161" i="1" s="1"/>
  <c r="F161" i="1" s="1"/>
  <c r="D181" i="2" s="1"/>
  <c r="N160" i="1"/>
  <c r="E160" i="1" s="1"/>
  <c r="F160" i="1" s="1"/>
  <c r="D180" i="2" s="1"/>
  <c r="N159" i="1"/>
  <c r="E159" i="1" s="1"/>
  <c r="F159" i="1" s="1"/>
  <c r="D179" i="2" s="1"/>
  <c r="N158" i="1"/>
  <c r="E158" i="1" s="1"/>
  <c r="F158" i="1" s="1"/>
  <c r="D178" i="2" s="1"/>
  <c r="N157" i="1"/>
  <c r="E157" i="1"/>
  <c r="F157" i="1" s="1"/>
  <c r="D177" i="2" s="1"/>
  <c r="N156" i="1"/>
  <c r="E156" i="1" s="1"/>
  <c r="F156" i="1" s="1"/>
  <c r="D176" i="2" s="1"/>
  <c r="N155" i="1"/>
  <c r="E155" i="1"/>
  <c r="F155" i="1" s="1"/>
  <c r="D175" i="2" s="1"/>
  <c r="N154" i="1"/>
  <c r="E154" i="1" s="1"/>
  <c r="F154" i="1" s="1"/>
  <c r="D174" i="2" s="1"/>
  <c r="N153" i="1"/>
  <c r="E153" i="1" s="1"/>
  <c r="F153" i="1" s="1"/>
  <c r="D173" i="2" s="1"/>
  <c r="N152" i="1"/>
  <c r="E152" i="1" s="1"/>
  <c r="F152" i="1" s="1"/>
  <c r="D172" i="2" s="1"/>
  <c r="N151" i="1"/>
  <c r="E151" i="1" s="1"/>
  <c r="F151" i="1" s="1"/>
  <c r="D171" i="2" s="1"/>
  <c r="N149" i="1"/>
  <c r="E149" i="1"/>
  <c r="F149" i="1" s="1"/>
  <c r="D169" i="2" s="1"/>
  <c r="N148" i="1"/>
  <c r="E148" i="1"/>
  <c r="F148" i="1" s="1"/>
  <c r="D168" i="2" s="1"/>
  <c r="N147" i="1"/>
  <c r="E147" i="1" s="1"/>
  <c r="F147" i="1" s="1"/>
  <c r="D167" i="2" s="1"/>
  <c r="N146" i="1"/>
  <c r="E146" i="1"/>
  <c r="F146" i="1" s="1"/>
  <c r="D166" i="2" s="1"/>
  <c r="N145" i="1"/>
  <c r="E145" i="1"/>
  <c r="F145" i="1" s="1"/>
  <c r="D165" i="2" s="1"/>
  <c r="N144" i="1"/>
  <c r="E144" i="1"/>
  <c r="F144" i="1" s="1"/>
  <c r="D164" i="2" s="1"/>
  <c r="N143" i="1"/>
  <c r="E143" i="1" s="1"/>
  <c r="F143" i="1" s="1"/>
  <c r="D163" i="2" s="1"/>
  <c r="N142" i="1"/>
  <c r="E142" i="1" s="1"/>
  <c r="F142" i="1" s="1"/>
  <c r="D162" i="2" s="1"/>
  <c r="N141" i="1"/>
  <c r="E141" i="1"/>
  <c r="F141" i="1" s="1"/>
  <c r="D161" i="2" s="1"/>
  <c r="N140" i="1"/>
  <c r="E140" i="1"/>
  <c r="F140" i="1" s="1"/>
  <c r="D160" i="2" s="1"/>
  <c r="N139" i="1"/>
  <c r="E139" i="1" s="1"/>
  <c r="F139" i="1" s="1"/>
  <c r="D159" i="2" s="1"/>
  <c r="N138" i="1"/>
  <c r="E138" i="1"/>
  <c r="F138" i="1" s="1"/>
  <c r="D158" i="2" s="1"/>
  <c r="N137" i="1"/>
  <c r="E137" i="1"/>
  <c r="F137" i="1" s="1"/>
  <c r="D157" i="2" s="1"/>
  <c r="N136" i="1"/>
  <c r="E136" i="1"/>
  <c r="F136" i="1" s="1"/>
  <c r="D156" i="2" s="1"/>
  <c r="N135" i="1"/>
  <c r="E135" i="1" s="1"/>
  <c r="F135" i="1" s="1"/>
  <c r="D155" i="2" s="1"/>
  <c r="N134" i="1"/>
  <c r="E134" i="1" s="1"/>
  <c r="F134" i="1" s="1"/>
  <c r="D154" i="2" s="1"/>
  <c r="N133" i="1"/>
  <c r="E133" i="1"/>
  <c r="F133" i="1" s="1"/>
  <c r="D153" i="2" s="1"/>
  <c r="N132" i="1"/>
  <c r="E132" i="1"/>
  <c r="F132" i="1" s="1"/>
  <c r="D152" i="2" s="1"/>
  <c r="N131" i="1"/>
  <c r="E131" i="1" s="1"/>
  <c r="F131" i="1" s="1"/>
  <c r="D151" i="2" s="1"/>
  <c r="N130" i="1"/>
  <c r="E130" i="1"/>
  <c r="F130" i="1" s="1"/>
  <c r="D150" i="2" s="1"/>
  <c r="N129" i="1"/>
  <c r="E129" i="1"/>
  <c r="F129" i="1" s="1"/>
  <c r="D149" i="2" s="1"/>
  <c r="N128" i="1"/>
  <c r="E128" i="1"/>
  <c r="F128" i="1" s="1"/>
  <c r="D148" i="2" s="1"/>
  <c r="N127" i="1"/>
  <c r="E127" i="1" s="1"/>
  <c r="F127" i="1" s="1"/>
  <c r="D147" i="2" s="1"/>
  <c r="N126" i="1"/>
  <c r="E126" i="1" s="1"/>
  <c r="F126" i="1" s="1"/>
  <c r="D146" i="2" s="1"/>
  <c r="N125" i="1"/>
  <c r="E125" i="1"/>
  <c r="F125" i="1" s="1"/>
  <c r="D145" i="2" s="1"/>
  <c r="N124" i="1"/>
  <c r="E124" i="1"/>
  <c r="F124" i="1" s="1"/>
  <c r="D144" i="2" s="1"/>
  <c r="N123" i="1"/>
  <c r="E123" i="1" s="1"/>
  <c r="F123" i="1" s="1"/>
  <c r="D143" i="2" s="1"/>
  <c r="N122" i="1"/>
  <c r="E122" i="1"/>
  <c r="F122" i="1" s="1"/>
  <c r="D142" i="2" s="1"/>
  <c r="N121" i="1"/>
  <c r="E121" i="1"/>
  <c r="F121" i="1" s="1"/>
  <c r="D141" i="2" s="1"/>
  <c r="N120" i="1"/>
  <c r="E120" i="1"/>
  <c r="F120" i="1" s="1"/>
  <c r="D140" i="2" s="1"/>
  <c r="N119" i="1"/>
  <c r="E119" i="1" s="1"/>
  <c r="F119" i="1" s="1"/>
  <c r="D139" i="2" s="1"/>
  <c r="N118" i="1"/>
  <c r="E118" i="1" s="1"/>
  <c r="F118" i="1" s="1"/>
  <c r="D138" i="2" s="1"/>
  <c r="N117" i="1"/>
  <c r="E117" i="1"/>
  <c r="F117" i="1" s="1"/>
  <c r="D137" i="2" s="1"/>
  <c r="N116" i="1"/>
  <c r="E116" i="1"/>
  <c r="F116" i="1" s="1"/>
  <c r="D136" i="2" s="1"/>
  <c r="N115" i="1"/>
  <c r="E115" i="1" s="1"/>
  <c r="F115" i="1" s="1"/>
  <c r="D135" i="2" s="1"/>
  <c r="N114" i="1"/>
  <c r="E114" i="1"/>
  <c r="F114" i="1" s="1"/>
  <c r="D134" i="2" s="1"/>
  <c r="N113" i="1"/>
  <c r="E113" i="1"/>
  <c r="F113" i="1" s="1"/>
  <c r="D133" i="2" s="1"/>
  <c r="N112" i="1"/>
  <c r="E112" i="1"/>
  <c r="F112" i="1" s="1"/>
  <c r="D132" i="2" s="1"/>
  <c r="N111" i="1"/>
  <c r="E111" i="1" s="1"/>
  <c r="F111" i="1" s="1"/>
  <c r="D131" i="2" s="1"/>
  <c r="N110" i="1"/>
  <c r="E110" i="1" s="1"/>
  <c r="F110" i="1" s="1"/>
  <c r="D130" i="2" s="1"/>
  <c r="N109" i="1"/>
  <c r="E109" i="1"/>
  <c r="F109" i="1" s="1"/>
  <c r="D129" i="2" s="1"/>
  <c r="N108" i="1"/>
  <c r="E108" i="1"/>
  <c r="F108" i="1" s="1"/>
  <c r="D128" i="2" s="1"/>
  <c r="N107" i="1"/>
  <c r="E107" i="1" s="1"/>
  <c r="F107" i="1" s="1"/>
  <c r="D127" i="2" s="1"/>
  <c r="N106" i="1"/>
  <c r="E106" i="1"/>
  <c r="F106" i="1" s="1"/>
  <c r="D126" i="2" s="1"/>
  <c r="N105" i="1"/>
  <c r="E105" i="1"/>
  <c r="F105" i="1" s="1"/>
  <c r="D125" i="2" s="1"/>
  <c r="N104" i="1"/>
  <c r="E104" i="1"/>
  <c r="F104" i="1" s="1"/>
  <c r="D124" i="2" s="1"/>
  <c r="N102" i="1"/>
  <c r="E102" i="1" s="1"/>
  <c r="F102" i="1" s="1"/>
  <c r="D122" i="2" s="1"/>
  <c r="N101" i="1"/>
  <c r="E101" i="1" s="1"/>
  <c r="F101" i="1" s="1"/>
  <c r="D121" i="2" s="1"/>
  <c r="N100" i="1"/>
  <c r="E100" i="1"/>
  <c r="F100" i="1" s="1"/>
  <c r="D120" i="2" s="1"/>
  <c r="N99" i="1"/>
  <c r="E99" i="1"/>
  <c r="F99" i="1" s="1"/>
  <c r="D119" i="2" s="1"/>
  <c r="N98" i="1"/>
  <c r="E98" i="1" s="1"/>
  <c r="F98" i="1" s="1"/>
  <c r="D118" i="2" s="1"/>
  <c r="N97" i="1"/>
  <c r="E97" i="1"/>
  <c r="F97" i="1" s="1"/>
  <c r="D117" i="2" s="1"/>
  <c r="N96" i="1"/>
  <c r="E96" i="1"/>
  <c r="F96" i="1" s="1"/>
  <c r="D116" i="2" s="1"/>
  <c r="N95" i="1"/>
  <c r="E95" i="1"/>
  <c r="F95" i="1" s="1"/>
  <c r="D115" i="2" s="1"/>
  <c r="N94" i="1"/>
  <c r="E94" i="1" s="1"/>
  <c r="F94" i="1" s="1"/>
  <c r="D114" i="2" s="1"/>
  <c r="N93" i="1"/>
  <c r="E93" i="1" s="1"/>
  <c r="F93" i="1" s="1"/>
  <c r="D113" i="2" s="1"/>
  <c r="N92" i="1"/>
  <c r="E92" i="1"/>
  <c r="F92" i="1" s="1"/>
  <c r="D112" i="2" s="1"/>
  <c r="N91" i="1"/>
  <c r="E91" i="1"/>
  <c r="F91" i="1" s="1"/>
  <c r="D111" i="2" s="1"/>
  <c r="N90" i="1"/>
  <c r="E90" i="1" s="1"/>
  <c r="F90" i="1" s="1"/>
  <c r="D110" i="2" s="1"/>
  <c r="N89" i="1"/>
  <c r="E89" i="1"/>
  <c r="F89" i="1" s="1"/>
  <c r="D109" i="2" s="1"/>
  <c r="N88" i="1"/>
  <c r="E88" i="1"/>
  <c r="F88" i="1" s="1"/>
  <c r="D108" i="2" s="1"/>
  <c r="N87" i="1"/>
  <c r="E87" i="1"/>
  <c r="F87" i="1" s="1"/>
  <c r="D107" i="2" s="1"/>
  <c r="N86" i="1"/>
  <c r="E86" i="1" s="1"/>
  <c r="F86" i="1" s="1"/>
  <c r="D106" i="2" s="1"/>
  <c r="N85" i="1"/>
  <c r="E85" i="1" s="1"/>
  <c r="F85" i="1" s="1"/>
  <c r="D105" i="2" s="1"/>
  <c r="N84" i="1"/>
  <c r="E84" i="1"/>
  <c r="F84" i="1" s="1"/>
  <c r="D104" i="2" s="1"/>
  <c r="N83" i="1"/>
  <c r="E83" i="1"/>
  <c r="F83" i="1" s="1"/>
  <c r="D103" i="2" s="1"/>
  <c r="N82" i="1"/>
  <c r="E82" i="1" s="1"/>
  <c r="F82" i="1" s="1"/>
  <c r="D102" i="2" s="1"/>
  <c r="N81" i="1"/>
  <c r="E81" i="1"/>
  <c r="F81" i="1" s="1"/>
  <c r="D101" i="2" s="1"/>
  <c r="N80" i="1"/>
  <c r="E80" i="1"/>
  <c r="F80" i="1" s="1"/>
  <c r="D100" i="2" s="1"/>
  <c r="N79" i="1"/>
  <c r="E79" i="1"/>
  <c r="F79" i="1" s="1"/>
  <c r="D99" i="2" s="1"/>
  <c r="N78" i="1"/>
  <c r="E78" i="1" s="1"/>
  <c r="F78" i="1" s="1"/>
  <c r="D98" i="2" s="1"/>
  <c r="N77" i="1"/>
  <c r="E77" i="1" s="1"/>
  <c r="F77" i="1" s="1"/>
  <c r="D97" i="2" s="1"/>
  <c r="N75" i="1"/>
  <c r="E75" i="1"/>
  <c r="F75" i="1" s="1"/>
  <c r="D95" i="2" s="1"/>
  <c r="N74" i="1"/>
  <c r="E74" i="1" s="1"/>
  <c r="F74" i="1" s="1"/>
  <c r="D94" i="2" s="1"/>
  <c r="N73" i="1"/>
  <c r="E73" i="1" s="1"/>
  <c r="F73" i="1" s="1"/>
  <c r="D93" i="2" s="1"/>
  <c r="N72" i="1"/>
  <c r="E72" i="1"/>
  <c r="F72" i="1" s="1"/>
  <c r="D92" i="2" s="1"/>
  <c r="N71" i="1"/>
  <c r="E71" i="1"/>
  <c r="F71" i="1" s="1"/>
  <c r="D91" i="2" s="1"/>
  <c r="N70" i="1"/>
  <c r="E70" i="1"/>
  <c r="F70" i="1" s="1"/>
  <c r="D90" i="2" s="1"/>
  <c r="N68" i="1"/>
  <c r="E68" i="1" s="1"/>
  <c r="F68" i="1" s="1"/>
  <c r="D88" i="2" s="1"/>
  <c r="N67" i="1"/>
  <c r="E67" i="1" s="1"/>
  <c r="F67" i="1" s="1"/>
  <c r="D87" i="2" s="1"/>
  <c r="N66" i="1"/>
  <c r="E66" i="1"/>
  <c r="F66" i="1" s="1"/>
  <c r="D86" i="2" s="1"/>
  <c r="N65" i="1"/>
  <c r="E65" i="1"/>
  <c r="F65" i="1" s="1"/>
  <c r="D85" i="2" s="1"/>
  <c r="N64" i="1"/>
  <c r="E64" i="1" s="1"/>
  <c r="F64" i="1" s="1"/>
  <c r="D84" i="2" s="1"/>
  <c r="N63" i="1"/>
  <c r="E63" i="1"/>
  <c r="F63" i="1" s="1"/>
  <c r="D83" i="2" s="1"/>
  <c r="N62" i="1"/>
  <c r="E62" i="1"/>
  <c r="F62" i="1" s="1"/>
  <c r="D82" i="2" s="1"/>
  <c r="N61" i="1"/>
  <c r="E61" i="1"/>
  <c r="F61" i="1" s="1"/>
  <c r="D81" i="2" s="1"/>
  <c r="N60" i="1"/>
  <c r="E60" i="1" s="1"/>
  <c r="F60" i="1" s="1"/>
  <c r="D80" i="2" s="1"/>
  <c r="F58" i="1"/>
  <c r="D78" i="2" s="1"/>
  <c r="N57" i="1"/>
  <c r="E57" i="1" s="1"/>
  <c r="F57" i="1" s="1"/>
  <c r="D77" i="2" s="1"/>
  <c r="N56" i="1"/>
  <c r="E56" i="1" s="1"/>
  <c r="F56" i="1" s="1"/>
  <c r="D76" i="2" s="1"/>
  <c r="N55" i="1"/>
  <c r="E55" i="1"/>
  <c r="F55" i="1" s="1"/>
  <c r="D75" i="2" s="1"/>
  <c r="N53" i="1"/>
  <c r="E53" i="1" s="1"/>
  <c r="F53" i="1" s="1"/>
  <c r="D73" i="2" s="1"/>
  <c r="N52" i="1"/>
  <c r="E52" i="1" s="1"/>
  <c r="F52" i="1" s="1"/>
  <c r="D72" i="2" s="1"/>
  <c r="N51" i="1"/>
  <c r="E51" i="1" s="1"/>
  <c r="F51" i="1" s="1"/>
  <c r="D71" i="2" s="1"/>
  <c r="N50" i="1"/>
  <c r="E50" i="1" s="1"/>
  <c r="F50" i="1" s="1"/>
  <c r="D70" i="2" s="1"/>
  <c r="N49" i="1"/>
  <c r="E49" i="1"/>
  <c r="F49" i="1" s="1"/>
  <c r="D69" i="2" s="1"/>
  <c r="N48" i="1"/>
  <c r="E48" i="1" s="1"/>
  <c r="F48" i="1" s="1"/>
  <c r="D68" i="2" s="1"/>
  <c r="N47" i="1"/>
  <c r="E47" i="1" s="1"/>
  <c r="F47" i="1" s="1"/>
  <c r="D67" i="2" s="1"/>
  <c r="N46" i="1"/>
  <c r="E46" i="1"/>
  <c r="F46" i="1" s="1"/>
  <c r="D66" i="2" s="1"/>
  <c r="N45" i="1"/>
  <c r="E45" i="1"/>
  <c r="F45" i="1" s="1"/>
  <c r="D65" i="2" s="1"/>
  <c r="N43" i="1"/>
  <c r="E43" i="1" s="1"/>
  <c r="F43" i="1" s="1"/>
  <c r="D63" i="2" s="1"/>
  <c r="N42" i="1"/>
  <c r="E42" i="1" s="1"/>
  <c r="F42" i="1" s="1"/>
  <c r="D62" i="2" s="1"/>
  <c r="N41" i="1"/>
  <c r="E41" i="1" s="1"/>
  <c r="F41" i="1" s="1"/>
  <c r="D61" i="2" s="1"/>
  <c r="N40" i="1"/>
  <c r="E40" i="1"/>
  <c r="F40" i="1" s="1"/>
  <c r="D60" i="2" s="1"/>
  <c r="N38" i="1"/>
  <c r="E38" i="1" s="1"/>
  <c r="F38" i="1" s="1"/>
  <c r="D58" i="2" s="1"/>
  <c r="N37" i="1"/>
  <c r="E37" i="1"/>
  <c r="F37" i="1" s="1"/>
  <c r="D57" i="2" s="1"/>
  <c r="N36" i="1"/>
  <c r="E36" i="1"/>
  <c r="F36" i="1" s="1"/>
  <c r="D56" i="2" s="1"/>
  <c r="N35" i="1"/>
  <c r="E35" i="1"/>
  <c r="F35" i="1" s="1"/>
  <c r="D55" i="2" s="1"/>
  <c r="N34" i="1"/>
  <c r="E34" i="1" s="1"/>
  <c r="F34" i="1" s="1"/>
  <c r="D54" i="2" s="1"/>
  <c r="N33" i="1"/>
  <c r="E33" i="1" s="1"/>
  <c r="F33" i="1" s="1"/>
  <c r="D53" i="2" s="1"/>
  <c r="N32" i="1"/>
  <c r="E32" i="1"/>
  <c r="F32" i="1" s="1"/>
  <c r="D52" i="2" s="1"/>
  <c r="N31" i="1"/>
  <c r="E31" i="1"/>
  <c r="F31" i="1" s="1"/>
  <c r="D51" i="2" s="1"/>
  <c r="N30" i="1"/>
  <c r="E30" i="1" s="1"/>
  <c r="F30" i="1" s="1"/>
  <c r="D50" i="2" s="1"/>
  <c r="N29" i="1"/>
  <c r="E29" i="1"/>
  <c r="F29" i="1" s="1"/>
  <c r="D49" i="2" s="1"/>
  <c r="N28" i="1"/>
  <c r="E28" i="1"/>
  <c r="F28" i="1" s="1"/>
  <c r="D48" i="2" s="1"/>
  <c r="N26" i="1"/>
  <c r="E26" i="1" s="1"/>
  <c r="F26" i="1" s="1"/>
  <c r="D46" i="2" s="1"/>
  <c r="N25" i="1"/>
  <c r="E25" i="1" s="1"/>
  <c r="F25" i="1" s="1"/>
  <c r="D45" i="2" s="1"/>
  <c r="N24" i="1"/>
  <c r="E24" i="1" s="1"/>
  <c r="F24" i="1" s="1"/>
  <c r="D44" i="2" s="1"/>
  <c r="N23" i="1"/>
  <c r="E23" i="1" s="1"/>
  <c r="F23" i="1" s="1"/>
  <c r="D43" i="2" s="1"/>
  <c r="E21" i="1"/>
  <c r="F21" i="1" s="1"/>
  <c r="D41" i="2" s="1"/>
  <c r="E20" i="1"/>
  <c r="F20" i="1" s="1"/>
  <c r="D40" i="2" s="1"/>
  <c r="N19" i="1"/>
  <c r="E19" i="1"/>
  <c r="F19" i="1" s="1"/>
  <c r="D39" i="2" s="1"/>
  <c r="N18" i="1"/>
  <c r="E18" i="1" s="1"/>
  <c r="F18" i="1" s="1"/>
  <c r="D38" i="2" s="1"/>
  <c r="N17" i="1"/>
  <c r="E17" i="1" s="1"/>
  <c r="F17" i="1" s="1"/>
  <c r="D37" i="2" s="1"/>
  <c r="N16" i="1"/>
  <c r="E16" i="1"/>
  <c r="F16" i="1" s="1"/>
  <c r="D36" i="2" s="1"/>
  <c r="N15" i="1"/>
  <c r="E15" i="1"/>
  <c r="F15" i="1" s="1"/>
  <c r="D35" i="2" s="1"/>
  <c r="N14" i="1"/>
  <c r="E14" i="1" s="1"/>
  <c r="F14" i="1" s="1"/>
  <c r="D34" i="2" s="1"/>
  <c r="N13" i="1"/>
  <c r="E13" i="1"/>
  <c r="F13" i="1" s="1"/>
  <c r="D33" i="2" s="1"/>
  <c r="N12" i="1"/>
  <c r="E12" i="1"/>
  <c r="F12" i="1" s="1"/>
  <c r="D32" i="2" s="1"/>
  <c r="N11" i="1"/>
  <c r="E11" i="1"/>
  <c r="F11" i="1" s="1"/>
  <c r="D31" i="2" s="1"/>
  <c r="N9" i="1"/>
  <c r="E9" i="1" s="1"/>
  <c r="F9" i="1" s="1"/>
  <c r="D29" i="2" s="1"/>
  <c r="N8" i="1"/>
  <c r="E8" i="1" s="1"/>
  <c r="F8" i="1" s="1"/>
  <c r="D28" i="2" s="1"/>
  <c r="N6" i="1"/>
  <c r="E6" i="1"/>
  <c r="F6" i="1" s="1"/>
  <c r="D26" i="2" s="1"/>
  <c r="N5" i="1"/>
  <c r="E5" i="1"/>
  <c r="F5" i="1" s="1"/>
  <c r="D25" i="2" s="1"/>
  <c r="N4" i="1"/>
  <c r="E4" i="1" s="1"/>
  <c r="F4" i="1" s="1"/>
  <c r="F202" i="1" l="1"/>
  <c r="D222" i="2" s="1"/>
  <c r="D24" i="2"/>
</calcChain>
</file>

<file path=xl/sharedStrings.xml><?xml version="1.0" encoding="utf-8"?>
<sst xmlns="http://schemas.openxmlformats.org/spreadsheetml/2006/main" count="555" uniqueCount="377">
  <si>
    <t>&gt;</t>
  </si>
  <si>
    <t xml:space="preserve">               Материал </t>
  </si>
  <si>
    <t>ед.изм</t>
  </si>
  <si>
    <t>Кол-во</t>
  </si>
  <si>
    <t>Цена</t>
  </si>
  <si>
    <t>Сумма</t>
  </si>
  <si>
    <t>ЦЕНЫ МЕНЯТЬ ТУТ</t>
  </si>
  <si>
    <t>Каркас забора</t>
  </si>
  <si>
    <t>Каркас забора 60х60</t>
  </si>
  <si>
    <t>Каркас забора. Столбы (L-3м) 60х60х2мм с пластиковыми заглушками, шаг 2.5м. Лаги 2 ряда 40х20x1.5мм. Каркас в грунтовке серый или красно-коричневый.</t>
  </si>
  <si>
    <t>п.м.</t>
  </si>
  <si>
    <t>Каркас забора 80х80</t>
  </si>
  <si>
    <t>Каркас забора. Столбы (L-3м) 80х80х2мм с пластиковыми заглушками, шаг 2.5м. Лаги 2 ряда 40х20x1,5мм. Каркас в грунтовке серый или красно-коричневый.</t>
  </si>
  <si>
    <t>Каркас забора с рабицей</t>
  </si>
  <si>
    <t>Каркас забора, обшитый сеткой рабицей оцинкованной. 55х55х1.4мм ячейка. Столбы (L-3м) 60х60х2мм с пластиковыми заглушками, шаг 2.5м. Лаги 2 ряда 40х20х1.5мм. Каркас в грунтовке серый или красно-коричневый.</t>
  </si>
  <si>
    <t>Жалюзи</t>
  </si>
  <si>
    <t>Жалюзи 1,8м</t>
  </si>
  <si>
    <t>Забор из металл. жалюзей 2ух стороннего окраса, z-образные, толщина 0,45мм, высота 1,8м, цвет вишня / зеленый мох / шоколад / графит / серый. Столбы 80х80х2мм шаг 2.2м с пластиковыми заглушками. Каркас в покраске Краской Хаммерайт 3 в 1</t>
  </si>
  <si>
    <t>Жалюзи 2м</t>
  </si>
  <si>
    <t>Забор из металл. жалюзей 2ух стороннего окраса, z-образные, толщина 0,45мм, высота 2м, цвет вишня / зеленый мох / шоколад / графит / серый. Столбы 80х80х2мм шаг 2.2м с пластиковыми заглушками. Каркас в покраске Краской Хаммерайт 3 в 1</t>
  </si>
  <si>
    <t>Профнастил</t>
  </si>
  <si>
    <t>ПН 1.5м 1стр 0.4мм</t>
  </si>
  <si>
    <t>Забор из профнастила одностороннего окраса, толщина 0,4мм, высота 1,5м,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t>
  </si>
  <si>
    <t>ПН 1.8м 1стр 0.4мм</t>
  </si>
  <si>
    <t>Забор из профнастила одностороннего окраса, толщина 0,4мм, высота 1,8м,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t>
  </si>
  <si>
    <t xml:space="preserve">  </t>
  </si>
  <si>
    <t>ПН 2м 1стр 0.4мм</t>
  </si>
  <si>
    <t>Забор из профнастила, одностороннего окраса, толщина 0,4мм, высота 2м,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</si>
  <si>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ПН 2,2м 1стр 0.4мм</t>
  </si>
  <si>
    <t>Забор из профнастила одностороннего окраса, толщина 0,4мм, высота 2,2м,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</si>
  <si>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ПН 2,5м 1стр 0.4мм</t>
  </si>
  <si>
    <t>Забор из профнастила одностороннего окраса, толщина 0,4мм, высота 2,5м, цвет вишня / зеленый мох / шоколад / графит / серый. Столбы 60х60х2мм шаг 2.5м с пластиковыми заглушками. Лаги 3 шт 40х20х1.5мм. Каркас в грунтовке серый или красно-коричневый</t>
  </si>
  <si>
    <t>ПН 1.8м 2стр 0.4мм</t>
  </si>
  <si>
    <t>Забор из профнастила двухстороннего окраса, толщина 0,4мм, высота 1,8м,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t>
  </si>
  <si>
    <t>ПН 2м 2стр 0.4мм</t>
  </si>
  <si>
    <t>Забор из профнастила двухстороннего окраса, толщина 0,4мм, высота 2м,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</si>
  <si>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ПН 2,2м 2стр 0.4мм</t>
  </si>
  <si>
    <t>Забор из профнастила двухстороннего окраса, толщина 0,4мм, высота 2,2м,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</si>
  <si>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ПН 2,5м 2стр 0.4мм</t>
  </si>
  <si>
    <t>Забор из профнастила двухстороннего окраса, толщина 0,4мм, высота 2,5м, цвет вишня / зеленый мох / шоколад / графит / серый. Столбы 60х60х2мм шаг 2.5м с пластиковыми заглушками. Лаги 3 шт 40х20х1.5мм. Каркас в грунтовке серый или красно-коричневый</t>
  </si>
  <si>
    <t>ПН 3 м, 1стр, 0,4мм</t>
  </si>
  <si>
    <t>Забор из профнастила одностороннего окраса, толщина 0,4мм, высота 3м, цвет вишня / зеленый мох / шоколад / графит / серый. Столбы 80х80х2мм шаг 2.5м с пластиковыми заглушками. Лаги 3 шт 40х20х1.5мм. Каркас в грунтовке серый или красно-коричневый</t>
  </si>
  <si>
    <t>Забор из профнастила двухстороннего окраса, толщина 0,4мм, высота 3м, цвет вишня / зеленый мох / шоколад / графит / серый. Столбы 80х80х2мм шаг 2.5м с пластиковыми заглушками. Лаги 3 шт 40х20х1.5мм. Каркас в грунтовке серый или красно-коричневый</t>
  </si>
  <si>
    <t>Профнастил горизонт</t>
  </si>
  <si>
    <t>ПН горизонт 1.8м 1стр 0.4мм</t>
  </si>
  <si>
    <t>Забор из профнастила одностороннего окраса, горизонтальная установка, толщина 0,4мм, высота 1,8м,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t>
  </si>
  <si>
    <t>ПН горизонт 2м 1стр 0.4мм</t>
  </si>
  <si>
    <t>Забор из профнастила одностороннего окраса, горизонтальная установка, толщина 0,4мм, высота 2м,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t>
  </si>
  <si>
    <t>ПН горизонт 1,8м 2стр 0.4мм</t>
  </si>
  <si>
    <t>Забор из профнастила двухстороннего окраса, горизонтальная установка, толщина 0,4мм, высота 1,8м,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t>
  </si>
  <si>
    <t>ПН горизонт 2м 2стр 0.4мм</t>
  </si>
  <si>
    <t>Забор из профнастила двухстороннего окраса, горизонтальная установка, толщина 0,4мм, высота 2м,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t>
  </si>
  <si>
    <t>Штакетник в 1 ряд</t>
  </si>
  <si>
    <t>ШК 1.5м 1стр 0.4мм 1 ряд</t>
  </si>
  <si>
    <t>Забор из евроштакетника одностороннего окраса, толщина 0,4мм, высота 1.5м, зазор между штакетником 3см цвет вишня / зеленый мох / шоколад / графит / серый. Столбы  КЛИЕНТА . Лаги 2шт 40х20х1.5мм. Каркас в грунтовке серый или красно-коричневый</t>
  </si>
  <si>
    <t>ШК 1.8м 1стр 0.4мм 1 ряд</t>
  </si>
  <si>
    <t>Забор из евроштакетника одностороннего окраса, толщина 0,4мм, высота 1.8м,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</si>
  <si>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2м 1стр 0.4мм 1 ряд</t>
  </si>
  <si>
    <t>Забор из евроштакетника одностороннего окраса, толщина 0,4мм, высота 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</si>
  <si>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2.2м 1стр 0.4мм 1 ряд</t>
  </si>
  <si>
    <t>Забор из евроштакетника одностороннего окраса, толщина 0,4мм, высота 2.2м,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</si>
  <si>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2.5м 1стр 0.4мм 1 ряд</t>
  </si>
  <si>
    <t>Забор из евроштакетника одностороннего окраса, толщина 0,4мм, высота 2.5м, зазор между штакетником 3см цвет вишня / зеленый мох / шоколад / графит / серый. Столбы 60х60х2мм шаг 2.5м с пластиковыми заглушками. Лаги 3шт 40х20х1.5мм. Каркас в грунтовке серый или красно-коричневый</t>
  </si>
  <si>
    <t>ШК 1.5м 2стр 0.4мм 1 ряд</t>
  </si>
  <si>
    <t>Забор из евроштакетника двухстороннего окраса, толщина 0,4мм, высота 1.5м,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</si>
  <si>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1.8м 2стр 0.4мм 1 ряд</t>
  </si>
  <si>
    <t>Забор из евроштакетника двухстороннего окраса, толщина 0,4мм, высота 1.8м,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</si>
  <si>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2м 2стр 0.4мм 1 ряд</t>
  </si>
  <si>
    <t>Забор из евроштакетника двухстороннего окраса, толщина 0,4мм, высота 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</si>
  <si>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2.2м 2стр 0.4мм 1 ряд</t>
  </si>
  <si>
    <t>Забор из евроштакетника двухстороннего окраса, толщина 0,4мм, высота 2.2м,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</si>
  <si>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2.5м 2стр 0.4мм 1 ряд</t>
  </si>
  <si>
    <t>Забор из евроштакетника двухстороннего окраса, толщина 0,4мм, высота 2.5м, зазор между штакетником 3см цвет вишня / зеленый мох / шоколад / графит / серый. Столбы 60х60х2мм шаг 2.5м с пластиковыми заглушками. Лаги 3шт 40х20х1.5мм. Каркас в грунтовке серый или красно-коричневый</t>
  </si>
  <si>
    <t>ШК 3м 2стр 0.4мм 1 ряд</t>
  </si>
  <si>
    <t>Забор из евроштакетника двухстороннего окраса, толщина 0,4мм, высота 3м, зазор между штакетником 3см цвет вишня / зеленый мох / шоколад / графит / серый. Столбы 60х60х2мм шаг 2.5м с пластиковыми заглушками. Лаги 4шт 40х20х1.5мм. Каркас в грунтовке серый или красно-коричневый</t>
  </si>
  <si>
    <t>Штакетник в 1 ряд горизонт</t>
  </si>
  <si>
    <t>ШК 1.8м 1стр 0.4мм 1 ряд горизонт</t>
  </si>
  <si>
    <t>Забор из евроштакетника одностороннего окраса, горизонтальная установка, толщина 0,4мм, высота 1.8м,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</si>
  <si>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2м 1стр 0.4мм 1 ряд горизонт</t>
  </si>
  <si>
    <t>Забор из евроштакетника одностороннего окраса, горизонтальная установка, толщина 0,4мм, высота 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</si>
  <si>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1.8м 2стр 0.4мм 1 ряд горизонт</t>
  </si>
  <si>
    <t>Забор из евроштакетника двухстороннего окраса, горизонтальная установка, толщина 0,4мм, высота 1.8м,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</si>
  <si>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2м 2стр 0.4мм 1 ряд горизонт</t>
  </si>
  <si>
    <t>Забор из евроштакетника двухстороннего окраса, горизонтальная установка, толщина 0,4мм, высота 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</si>
  <si>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Штакетник шахматка, горизонтальный</t>
  </si>
  <si>
    <t xml:space="preserve"> </t>
  </si>
  <si>
    <t>ШК 1.5м 2стр 0.4мм шахматка</t>
  </si>
  <si>
    <t>Забор из евроштакетника двухстороннего окраса шахматная установка, толщина 0,4мм, высота 1.5м,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</si>
  <si>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1.8м 2стр 0.4мм шахматка</t>
  </si>
  <si>
    <t>Забор из евроштакетника двухстороннего окраса шахматная установка, толщина 0,4мм, высота 1.8м,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</si>
  <si>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2м 2стр 0.4мм шахматка</t>
  </si>
  <si>
    <t>Забор из евроштакетника двухстороннего окраса шахматная установка, толщина 0,4мм, высота 2м,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</si>
  <si>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2.2м 2стр 0.4мм шахматка</t>
  </si>
  <si>
    <t>Забор из евроштакетника двухстороннего окраса шахматная установка, толщина 0,4мм, высота 2.2м,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</si>
  <si>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2.5м 2стр 0.4мм шахматка</t>
  </si>
  <si>
    <t>Забор из евроштакетника двухстороннего окраса шахматная установка, толщина 0,4мм, высота 2.5м, зазор между штакетником 6см цвет вишня / зеленый мох / шоколад / графит / серый. Столбы 60х60х2мм шаг 2.5м с пластиковыми заглушками. Лаги 3шт 40х20х1.5мм. Каркас в грунтовке серый или красно-коричневый</t>
  </si>
  <si>
    <t>ШК 1.5м 2стр 0.4мм шахматка горизонт</t>
  </si>
  <si>
    <r>
      <rPr>
        <sz val="12"/>
        <color theme="1"/>
        <rFont val="Arial"/>
      </rPr>
      <t xml:space="preserve">Забор из евроштакетника двухстороннего окраса шахматная установка </t>
    </r>
    <r>
      <rPr>
        <b/>
        <sz val="12"/>
        <color theme="1"/>
        <rFont val="Arial"/>
      </rPr>
      <t>горизонтально</t>
    </r>
    <r>
      <rPr>
        <sz val="12"/>
        <color theme="1"/>
        <rFont val="Arial"/>
      </rPr>
      <t>, толщина 0,4мм, высота 1.5м,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r>
  </si>
  <si>
    <t>ШК 1.8м 2стр 0.4мм шахматка горизонт</t>
  </si>
  <si>
    <r>
      <rPr>
        <sz val="12"/>
        <color theme="1"/>
        <rFont val="Arial"/>
      </rPr>
      <t xml:space="preserve">Забор из евроштакетника двухстороннего окраса шахматная установка </t>
    </r>
    <r>
      <rPr>
        <b/>
        <sz val="12"/>
        <color theme="1"/>
        <rFont val="Arial"/>
      </rPr>
      <t>горизонтально</t>
    </r>
    <r>
      <rPr>
        <sz val="12"/>
        <color theme="1"/>
        <rFont val="Arial"/>
      </rPr>
      <t>, толщина 0,4мм, высота 1.8м,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r>
  </si>
  <si>
    <t>ШК 2м 2стр 0.4мм шахматка горизонт</t>
  </si>
  <si>
    <r>
      <rPr>
        <sz val="12"/>
        <color theme="1"/>
        <rFont val="Arial"/>
      </rPr>
      <t xml:space="preserve">Забор из евроштакетника двухстороннего окраса шахматная установка </t>
    </r>
    <r>
      <rPr>
        <b/>
        <sz val="12"/>
        <color theme="1"/>
        <rFont val="Arial"/>
      </rPr>
      <t>горизонтально</t>
    </r>
    <r>
      <rPr>
        <sz val="12"/>
        <color theme="1"/>
        <rFont val="Arial"/>
      </rPr>
      <t>, толщина 0,4мм, высота 2м,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r>
  </si>
  <si>
    <t>ШК 3м 2стр 0.4мм шахматка горизонт</t>
  </si>
  <si>
    <r>
      <rPr>
        <sz val="12"/>
        <color theme="1"/>
        <rFont val="Arial"/>
      </rPr>
      <t xml:space="preserve">Забор из евроштакетника двухстороннего окраса шахматная установка </t>
    </r>
    <r>
      <rPr>
        <b/>
        <sz val="12"/>
        <color theme="1"/>
        <rFont val="Arial"/>
      </rPr>
      <t>горизонтально</t>
    </r>
    <r>
      <rPr>
        <sz val="12"/>
        <color theme="1"/>
        <rFont val="Arial"/>
      </rPr>
      <t>, толщина 0,4мм, высота 3м,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r>
  </si>
  <si>
    <t>Штакетник дерево</t>
  </si>
  <si>
    <t>ШК дерево 1,8м шахматка горизонт</t>
  </si>
  <si>
    <t>Забор из деревянного штакетника, монтаж очередной шахматкой (пролет с наружной, пролет внутри участка (чередование) горизонтальная (материал планкен сорт АБ сосна 140 рабочая 125) покраска  2 слоями Alpina Aqua Lasur "ОРЕХ"   структура дерева проступает, Н-1,8м, сплошной. Столбы 80х80х2мм. Саморезы по металлу с пресс шайбой цвет RAL 9005. Шаг между столбами 2 м. Каркас матовый</t>
  </si>
  <si>
    <t>ШК дерево 2м шахматка горизонт</t>
  </si>
  <si>
    <t>Забор из деревянного штакетника, монтаж очередной шахматкой (пролет с наружной, пролет внутри участка (чередование) горизонтальная (материал планкен сорт АБ сосна 140 рабочая 125) покраска  2 слоями Alpina Aqua Lasur "ОРЕХ"   структура дерева проступает, Н-2м, сплошной. Столбы 80х80х2мм. Саморезы по металлу с пресс шайбой цвет RAL 9005. Шаг между столбами 2 м. Каркас матовый</t>
  </si>
  <si>
    <t>Планкен 2м</t>
  </si>
  <si>
    <t>Забор из деревянного штакетника 14 на 2.5 торцы скошены либо прямые, монтаж шахматкой установкой (материал планкен сорт А лиственница) покраска 2 слоями Alpina Aqua Lasur "ОРЕХ" структура дерева проступает, Н- 2м, зазор 60мм. Саморезы по металлу с пресс шайбой Столбы 80х80х2мм шаг 2.5м с пластиковыми заглушками. Лаги 40х20х1.5мм. Каркас в грунтовке серый или красно-коричневый</t>
  </si>
  <si>
    <t>Забор из деревянного штакетника в 1 ряд, высота 2м,покраска  2 слоями Alpina Aqua Lasur "ОРЕХ", без зазора . Столбы клиента . Лаги 40х20х1.5мм. Каркас в грунтовке серый или красно-коричневый</t>
  </si>
  <si>
    <t>Рабица</t>
  </si>
  <si>
    <t>рабица 1.5м 1прт</t>
  </si>
  <si>
    <t>Забор из сетки рабица, ячейка 55x55x1,8мм, Н-1.5м. Столбы 60х40х1,5мм, протяжка из арматуры в 1 ряд 10мм, заглубление столбов на 1м, шаг между столбами 2,5м. На столбах заглушки. Грунтовка каркаса серая или красно-коричневая.</t>
  </si>
  <si>
    <t>рабица 1.5м 2прт</t>
  </si>
  <si>
    <t>Забор из сетки рабица, ячейка 55x55x1,8мм, Н-1.5м. Столбы 60х40х1,5мм, протяжка из арматуры в 2 ряда 10мм, заглубление столбов на 1м, шаг между столбами 2,5м. На столбах заглушки. Грунтовка каркаса серая или красно-коричневая</t>
  </si>
  <si>
    <t>рабица 1.8м 1прт</t>
  </si>
  <si>
    <t>Забор из сетки рабица, ячейка 55x55x1,8мм, Н-1.8м. Столбы 60х40х1,5мм, протяжка из арматуры в 1 ряд 10мм, заглубление столбов на 1м, шаг между столбами 2,5м. На столбах заглушки. Грунтовка каркаса серая или красно-коричневая</t>
  </si>
  <si>
    <t>рабица 1.8м 2прт</t>
  </si>
  <si>
    <t>Забор из сетки рабица, ячейка 55x55x1,8мм, Н-1.8м. Столбы 60х40х1,5мм, протяжка из арматуры 2 ряда 10мм, заглубление столбов на 1м, шаг между столбами 2,5м. На столбах заглушки. Грунтовка каркаса серая или красно-коричневая</t>
  </si>
  <si>
    <t>рабица 2м 1прт</t>
  </si>
  <si>
    <t>Забор из сетки рабица, ячейка 55x55x1,8мм, Н-2м. Столбы 60х40х1,5мм, протяжка из арматуры в 1 ряд 10мм, заглубление столбов на 1м, шаг между столбами 2,5м. На столбах заглушки. Грунтовка каркаса серая или красно-коричневая</t>
  </si>
  <si>
    <t>рабица 2м 2прт</t>
  </si>
  <si>
    <t>Забор из сетки рабица, ячейка 55x55x1,8мм, Н-2м. Столбы 60х40х1,5мм, протяжка из арматуры в 2 ряда 10мм, заглубление столбов на 1м, шаг между столбами 2,5м. На столбах заглушки. Грунтовка каркаса серая или красно-коричневая</t>
  </si>
  <si>
    <t>сетка .раб в раме выс 1,5м</t>
  </si>
  <si>
    <r>
      <rPr>
        <sz val="12"/>
        <color theme="1"/>
        <rFont val="Arial"/>
      </rPr>
      <t xml:space="preserve">Забор из сетки рабица </t>
    </r>
    <r>
      <rPr>
        <b/>
        <sz val="12"/>
        <color theme="1"/>
        <rFont val="Arial"/>
      </rPr>
      <t>в раме</t>
    </r>
    <r>
      <rPr>
        <sz val="12"/>
        <color theme="1"/>
        <rFont val="Arial"/>
      </rPr>
      <t>, ячейка 55x55x1,8мм, Н-1.5м. Столбы 60х40х1,5мм, заглубление столбов на 1м, шаг между столбами 2,5м. На столбах заглушки. Грунтовка каркаса серая или красно-коричневая.</t>
    </r>
  </si>
  <si>
    <t>сетка .раб в раме выс 1,8м</t>
  </si>
  <si>
    <r>
      <rPr>
        <sz val="12"/>
        <color theme="1"/>
        <rFont val="Arial"/>
      </rPr>
      <t xml:space="preserve">Забор из сетки рабица </t>
    </r>
    <r>
      <rPr>
        <b/>
        <sz val="12"/>
        <color theme="1"/>
        <rFont val="Arial"/>
      </rPr>
      <t>в раме</t>
    </r>
    <r>
      <rPr>
        <sz val="12"/>
        <color theme="1"/>
        <rFont val="Arial"/>
      </rPr>
      <t>, ячейка 55x55x1,8мм, Н-1.8м. Столбы 60х40х1,5мм, заглубление столбов на 1м, шаг между столбами 2,5м. На столбах заглушки. Грунтовка каркаса серая или красно-коричневая.</t>
    </r>
  </si>
  <si>
    <t>сетка .раб в раме выс 2 м</t>
  </si>
  <si>
    <r>
      <rPr>
        <sz val="12"/>
        <color theme="1"/>
        <rFont val="Arial"/>
      </rPr>
      <t xml:space="preserve">Забор из сетки рабица </t>
    </r>
    <r>
      <rPr>
        <b/>
        <sz val="12"/>
        <color theme="1"/>
        <rFont val="Arial"/>
      </rPr>
      <t>в раме</t>
    </r>
    <r>
      <rPr>
        <sz val="12"/>
        <color theme="1"/>
        <rFont val="Arial"/>
      </rPr>
      <t>, ячейка 55x55x1,8мм, Н-2м. Столбы 60х40х1,5мм, заглубление столбов на 1м, шаг между столбами 2,5м. На столбах заглушки. Грунтовка каркаса серая или красно-коричневая.</t>
    </r>
  </si>
  <si>
    <t>3Д</t>
  </si>
  <si>
    <t>3д 1,53м 6005</t>
  </si>
  <si>
    <t>Забор из 3D панели 200x55 мм с полимерным покрытием цвет RAL 6005, толщина прутка 4мм, Н-1,53м, крепление на скобы. Столбы 60х60х2мм. Окрашены в RAL 6005 краской грунт-эмаль по металлу 3 в 1 Dali, заглубление столбов на 1м, шаг между столбами 2,5м. На столбах заглушки</t>
  </si>
  <si>
    <t>3д 1,73м 6005</t>
  </si>
  <si>
    <t>Забор из 3D панели 200x55 мм с полимерным покрытием цвет RAL 6005, толщина прутка 4мм, Н-1,73м, крепление на скобы. Столбы 60х60х2мм. Окрашены в RAL 6005 краской грунт-эмаль по металлу 3 в 1 Dali, заглубление столбов на 1м, шаг между столбами 2,5м. На столбах заглушки</t>
  </si>
  <si>
    <t>3д 2,03м 6005</t>
  </si>
  <si>
    <t>Забор из 3D панели 200x55 мм с полимерным покрытием цвет RAL 7024, толщина прутка 4мм, Н-2,03м, крепление на скобы. Столбы 60х60х2мм. Окрашены в RAL 7024 краской грунт-эмаль по металлу 3 в 1 Dali, заглубление столбов на 1м, шаг между столбами 2,5м. На столбах заглушки</t>
  </si>
  <si>
    <t>3д 1,53м 7024</t>
  </si>
  <si>
    <t>Забор из 3D панели 200x55 мм с полимерным покрытием цвет RAL 7024, толщина прутка 4мм, Н-1,53м, крепление на скобы. Столбы 60х60х2мм. Окрашены в RAL 7024 краской грунт-эмаль по металлу 3 в 1 Dali, заглубление столбов на 1м, шаг между столбами 2,5м. На столбах заглушки</t>
  </si>
  <si>
    <t>3д 1,73м 7024</t>
  </si>
  <si>
    <t>Забор из 3D панели 200x55 мм с полимерным покрытием цвет RAL 7024, толщина прутка 4мм, Н-1,73м, крепление на скобы. Столбы 60х60х2мм. Окрашены в RAL 7024 краской грунт-эмаль по металлу 3 в 1 Dali, заглубление столбов на 1м, шаг между столбами 2,5м. На столбах заглушки</t>
  </si>
  <si>
    <t>3д 2,03м 7024</t>
  </si>
  <si>
    <t>Калитки, ворота</t>
  </si>
  <si>
    <t>К 40х20 стандарт H-2м</t>
  </si>
  <si>
    <t>Каркас калитки, каркас 40x20x1,5мм, ширина 1м, высота 1,8/2м.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</si>
  <si>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шт.</t>
  </si>
  <si>
    <t>К 40х20 стандарт H-2,2/2,5м</t>
  </si>
  <si>
    <t>Каркас калитки, каркас 40x20x1,5мм, ширина 1м, высота 2,2/2,5м.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</si>
  <si>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К 40х20 стандарт H-3м</t>
  </si>
  <si>
    <t>Каркас калитки, каркас 40x20x1,5мм, ширина 1м, высота 3м.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</si>
  <si>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К 40х20 в раме H-2м</t>
  </si>
  <si>
    <t>Каркас калитки в раме, каркас 40x20x1,5мм, ширина 1м, высота 1,8/2м.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</si>
  <si>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К 40х20 в раме H-2,2/2,5м</t>
  </si>
  <si>
    <t>Каркас калитки в раме, каркас 40x20x1,5мм, ширина 1м, высота 2,2/2,5м.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</si>
  <si>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К 40х20 в раме H-3м</t>
  </si>
  <si>
    <t>Каркас калитки в раме, каркас 40x20x1,5мм, ширина 1м, высота 3м.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</si>
  <si>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К 60х40 в раме H-2м</t>
  </si>
  <si>
    <t>Каркас калитки в раме, каркас 60x40x1,5мм, ширина 1м, высота 1,8/2м.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</si>
  <si>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К 60х40 в раме H-2,2/2,5м</t>
  </si>
  <si>
    <t>Каркас калитки в раме, каркас 60x40x1,5мм, ширина 1м, высота 2,2/2,5м.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</si>
  <si>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К 60х40 в раме H-3м</t>
  </si>
  <si>
    <t>Каркас калитки в раме, каркас 60x40x1,5мм, ширина 1м, высота 3м.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</si>
  <si>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В 40х20 расп H-2м</t>
  </si>
  <si>
    <t>Каркас ворот распашных, каркас 40x20x1,5мм, ширина 3 / 3,5 / 4м,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</si>
  <si>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40х20 расп H-2,2/2,5м</t>
  </si>
  <si>
    <t>Каркас ворот распашных, каркас 40x20x1,5мм, ширина 3 / 3,5 / 4м, высота 2,2/2,5м.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</si>
  <si>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40х20 расп H-3м</t>
  </si>
  <si>
    <t>Каркас ворот распашных, каркас 40x20x1,5мм, ширина 3 / 3,5 / 4м, высота 3м.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</si>
  <si>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40х20 расп в рам. H-2м</t>
  </si>
  <si>
    <t>Каркас ворот распашных в раме, каркас 40x20x1,5мм, ширина 3 / 3,5 / 4м,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</si>
  <si>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40х20 расп в рам. H-2,2/2,5м</t>
  </si>
  <si>
    <t>Каркас ворот распашных в раме, каркас 40x20x1,5мм, ширина 3 / 3,5 / 4м, высота 2,2/2,5м.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</si>
  <si>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40х20 расп в рам. H-3м</t>
  </si>
  <si>
    <t>Каркас ворот распашных в раме, каркас 40x20x1,5мм, ширина 3 / 3,5 / 4м, высота 3м.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</si>
  <si>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60х40 расп в рам. H-2м</t>
  </si>
  <si>
    <t>Каркас ворот распашных в раме, каркас 60x40x1,5мм, ширина 3 / 3,5 / 4м,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</si>
  <si>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60х40 расп в рам. H-2,2/2,5м</t>
  </si>
  <si>
    <t>Каркас ворот распашных в раме, каркас 60x40x1,5мм, ширина 3 / 3,5 / 4м, высота 2,2/2,5м.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</si>
  <si>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60х40 расп в рам. H-3м</t>
  </si>
  <si>
    <t>Каркас ворот распашных в раме, каркас 60x40x1,5мм, ширина 3 / 3,5 / 4м, высота 3м.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</si>
  <si>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60х40 расп под автоматику H-2м</t>
  </si>
  <si>
    <t>Каркас ворот распашных в раме под автоматику, каркас 60x40x1,5мм, ширина 3 / 3,5 / 4м,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</si>
  <si>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60х40 расп в рам. 2Х5м</t>
  </si>
  <si>
    <t>Каркас ворот распашных в раме, каркас 60x40x1,5мм, ширина 5м,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</si>
  <si>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60х40 расп в рам. 2Х6м</t>
  </si>
  <si>
    <t>Каркас ворот распашных в раме, каркас 60x40x1,5мм, ширина 6м, высота 1,8/2м. Столбы 100х100х3мм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</si>
  <si>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откатн. до 2Х4м</t>
  </si>
  <si>
    <t>Каркас ворот откатных , каркас 60х40х1,5мм, наполнение 40х20х1,5мм. Ширина 3 / 3,5 / 4м, высота 1,8/2м.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t>
  </si>
  <si>
    <t>В откатн. до 2,5Х4м</t>
  </si>
  <si>
    <t>Каркас ворот откатных , каркас 60х40х1,5мм, наполнение 40х20х1,5мм. Ширина 3 / 3,5 / 4м, высота 2,2/2,5м.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t>
  </si>
  <si>
    <t>В откатн. 2Х4,5/5м</t>
  </si>
  <si>
    <t>Каркас ворот откатных, каркас 60х40х2мм, наполнение 40х20х2мм. Ширина 4,5 / 5м, высота 1,8/2м.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t>
  </si>
  <si>
    <t>3Х ширина 4,5м</t>
  </si>
  <si>
    <t>Каркас ворот откатных , каркас 60х40х1,5мм, наполнение 40х20х1,5мм. Ширина 4,5м, высота 3м.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t>
  </si>
  <si>
    <t>В откатн. 2Х6м</t>
  </si>
  <si>
    <t>Каркас ворот откатных, каркас 60х40х1,5мм, наполнение 40х20х1,5мм. Ширина 6м, высота 1,8/2м.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t>
  </si>
  <si>
    <t>Допы</t>
  </si>
  <si>
    <t>Автомат. RB400</t>
  </si>
  <si>
    <t xml:space="preserve">Автоматика Nice RB 400. Комплект (радиоприемник OXI, пульт Flo2RS 2шт, сигнальная лампа Lucy, фотоэлементы) </t>
  </si>
  <si>
    <t>Автомат. RB600</t>
  </si>
  <si>
    <t xml:space="preserve">Автоматика Nice RB 600. Комплект (радиоприемник OXI, пульт Flo2RS 2шт, сигнальная лампа Lucy, фотоэлементы) </t>
  </si>
  <si>
    <t>Автомат. RB1000</t>
  </si>
  <si>
    <t xml:space="preserve">Автоматика Nice RB 1000. Комплект (радиоприемник OXI, пульт Flo2RS 2шт, сигнальная лампа Lucy, фотоэлементы) </t>
  </si>
  <si>
    <t>Автомат. WINGO4024BDKCE</t>
  </si>
  <si>
    <t>Автоматика WINGO4024BDKCE (Привод WG4024 (2 шт.), блок управления MC424L, фотоэлементы EPM, лампа ELDC, приемник OXIBD, пульт ON3EBD (2 шт.))</t>
  </si>
  <si>
    <t>Замок врезной</t>
  </si>
  <si>
    <t>Замок врезной Apecs с ручками</t>
  </si>
  <si>
    <t>Замок наклад.</t>
  </si>
  <si>
    <t>Замок накладной Титан</t>
  </si>
  <si>
    <t>Покраска краской</t>
  </si>
  <si>
    <t xml:space="preserve">Покраска столбов и лаг грунт-эмаль 3 в 1 по металлу Dali </t>
  </si>
  <si>
    <t>Покраска столбов</t>
  </si>
  <si>
    <t>Покраска столбов краской грунт-эмаль 3 в 1 по металлу Dali</t>
  </si>
  <si>
    <t>Обработка столбов мастикой</t>
  </si>
  <si>
    <t>Обработка нижней части столбов мастикой от коррозии</t>
  </si>
  <si>
    <t>Покраска краской прем.</t>
  </si>
  <si>
    <t>Покраска столбов и лаг грунт-эмаль 3 в 1 по металлу Hammerite / Kovali полуглянец</t>
  </si>
  <si>
    <t>мп</t>
  </si>
  <si>
    <t>Покраска порошковой</t>
  </si>
  <si>
    <t>Покраска столбов и лаг порошковой краской</t>
  </si>
  <si>
    <t>0.45мм пн</t>
  </si>
  <si>
    <t>Увеличение толщины листа с 0.4мм до 0.45мм</t>
  </si>
  <si>
    <t>0.5мм пн</t>
  </si>
  <si>
    <t>Увеличение толщины листа с 0.4мм до 0.5мм</t>
  </si>
  <si>
    <t>С20</t>
  </si>
  <si>
    <t>Замена профнастила с С-8 на С-20</t>
  </si>
  <si>
    <t>С21</t>
  </si>
  <si>
    <t>Замена профнастила с С-8 на С-21</t>
  </si>
  <si>
    <t>0.45мм шк</t>
  </si>
  <si>
    <t>Увеличение толщины штакетника с 0.4мм до 0.45мм</t>
  </si>
  <si>
    <t>0.5мм шк</t>
  </si>
  <si>
    <t>Увеличение толщины штакетника с 0.4мм до 0.5мм</t>
  </si>
  <si>
    <t>уменьшение зазора на 1см</t>
  </si>
  <si>
    <t>Уменьшение зазора штакетника с 3см до 2см</t>
  </si>
  <si>
    <t>уменьшение зазора на 2см</t>
  </si>
  <si>
    <t>Уменьшение зазора штакетника с 3см до 1см</t>
  </si>
  <si>
    <t>Уменьшение зазора с 6см до 4см</t>
  </si>
  <si>
    <t>Уменьшение зазора штакетника шахматной установки с 6см до 5см</t>
  </si>
  <si>
    <t>Столб с 2 до 3мм</t>
  </si>
  <si>
    <t>Увеличение толщины столбов 60х60 с 2мм до 3мм</t>
  </si>
  <si>
    <t xml:space="preserve">загл на 1,5м </t>
  </si>
  <si>
    <t xml:space="preserve">Увеличение заглубления столбов с 1.2м до 1.5м </t>
  </si>
  <si>
    <t>замена столбов с 60 на 80</t>
  </si>
  <si>
    <t>Замена столбов с 60х60х2мм на 80х80х2мм</t>
  </si>
  <si>
    <t>замена столбов с 60 на 100</t>
  </si>
  <si>
    <t>Замена столбов с 60х60х2мм на 100х100х2мм</t>
  </si>
  <si>
    <t xml:space="preserve">открытые столбы </t>
  </si>
  <si>
    <t>Столбы наружу, стиль Американка</t>
  </si>
  <si>
    <t>м.п.</t>
  </si>
  <si>
    <t>укосины</t>
  </si>
  <si>
    <t>Укосина на столб</t>
  </si>
  <si>
    <t>Забутовка</t>
  </si>
  <si>
    <t>Забутовка столбов щебнем на глубину 1м</t>
  </si>
  <si>
    <t>Лаги с 1,5мм до 2мм</t>
  </si>
  <si>
    <t>Увеличение толщины 2ух рядов лаг 40х20 c 1,5 мм до 2мм</t>
  </si>
  <si>
    <t>Доп. лага</t>
  </si>
  <si>
    <t>Дополнительный ряд лаг 40х20х1.5мм. Грунтовка серая или красно-коричневая</t>
  </si>
  <si>
    <t>Верхняя балка на откатные в.</t>
  </si>
  <si>
    <t>Верхняя балка на откатные ворота</t>
  </si>
  <si>
    <t>Планка на пн с8</t>
  </si>
  <si>
    <t>Декоративная планка металлическая на забор</t>
  </si>
  <si>
    <t>Планка на пн с20/с21 либо шк</t>
  </si>
  <si>
    <t>Декоративная планка металлическая на забор (шахматка)</t>
  </si>
  <si>
    <t>Монтаж забора клиента ПН</t>
  </si>
  <si>
    <t>Монтаж забора столбы и лаги, профнастил, высота 2м. Материал клиента</t>
  </si>
  <si>
    <t>Монтаж забора клиента ШК</t>
  </si>
  <si>
    <t>Монтаж забора столбы и лаги, штакетник, высота 2м. Материал клиента</t>
  </si>
  <si>
    <t>Монтаж забора клиента ШК шахматка</t>
  </si>
  <si>
    <t>Монтаж забора столбы и лаги, штакетник шахматной установкой, высота 2м. Материал клиента</t>
  </si>
  <si>
    <t>Обшивка ПН клиента</t>
  </si>
  <si>
    <t>Обшивка профнастилом (материал клиента) на установленный каркас забора</t>
  </si>
  <si>
    <t>Обшивка ШК клиента</t>
  </si>
  <si>
    <t>Обшивка штакетником в 1 ряд (материал клиента) на установленный каркас забора</t>
  </si>
  <si>
    <t>Обшивка ШК шахматка клиента</t>
  </si>
  <si>
    <t>Обшивка штакетником шахматный порядок (материал клиента) на установленный каркас забора</t>
  </si>
  <si>
    <t>Установка откатных в. кл.</t>
  </si>
  <si>
    <t>Установка откатных ворот клиента на винтовые сваи (материал клиента)</t>
  </si>
  <si>
    <t>Установка распашн. в. кл.</t>
  </si>
  <si>
    <t>Установка распашных ворот клиента (материал клиента)</t>
  </si>
  <si>
    <t>Установка автоматики кл.</t>
  </si>
  <si>
    <t>Установка автоматики без подключения</t>
  </si>
  <si>
    <t>пикс панели</t>
  </si>
  <si>
    <t>Столб из пикс панелей двухсторонний в 1,5 кладки. H-2м</t>
  </si>
  <si>
    <t>сетка от собак</t>
  </si>
  <si>
    <t>Сетка оцинкованная сварная под забор от животных</t>
  </si>
  <si>
    <t>м.п</t>
  </si>
  <si>
    <t>электрика на столб</t>
  </si>
  <si>
    <t>Проведение электрики на столб</t>
  </si>
  <si>
    <t xml:space="preserve">электрика подключение </t>
  </si>
  <si>
    <t>Подключение электрики на откатных воротах</t>
  </si>
  <si>
    <t>Буровая машина</t>
  </si>
  <si>
    <t>Аренда спецтехники</t>
  </si>
  <si>
    <t>Монолит, сваи, кирпич и т.д.</t>
  </si>
  <si>
    <t>Лента 50х25 (без столбов)</t>
  </si>
  <si>
    <t>Ленточный фундамент. 30-35 см уходит в землю, 15-20 см над землей, ширина 25 см, под ней подсыпка песком (подушка) 10-15см</t>
  </si>
  <si>
    <t>Лента 50х40 (под кирпичные и блочные столбы)</t>
  </si>
  <si>
    <t>Ленточный фундамент. 30-35 см уходит в землю, 15-20 см над землей, ширина 40 см, под ней подсыпка песком (подушка) 10-15см</t>
  </si>
  <si>
    <t xml:space="preserve">Лента 50х40 в штукатурке </t>
  </si>
  <si>
    <t>Ленточный фундамент в штукатурке. 30-35 см уходит в землю, 15-20 см над землей, ширина 40 см, под ней подсыпка песком (подушка) 10-15см</t>
  </si>
  <si>
    <t>Кирп. столб 2м станд. цвет</t>
  </si>
  <si>
    <t xml:space="preserve">Кирпичный столб 380х380мм, цвет красный / персик / солома в 1.5 кладки. Высота 2м </t>
  </si>
  <si>
    <t>Кирп. столб 2,5м станд. цвет</t>
  </si>
  <si>
    <t xml:space="preserve">Кирпичный столб 380х380мм, цвет красный / персик / солома в 1.5 кладки. Высота 2,5м </t>
  </si>
  <si>
    <t>Кирп. столб 2м нест. цвет</t>
  </si>
  <si>
    <t xml:space="preserve">Кирпичный столб 380х380мм, нестандартный цвет в 1.5 кладки. Высота 2м </t>
  </si>
  <si>
    <t>Колотый столб 2м</t>
  </si>
  <si>
    <t>Кирпичный столб из колотого кирпича 380х380. Высота 2м</t>
  </si>
  <si>
    <t>Блочн. столб 2м</t>
  </si>
  <si>
    <t xml:space="preserve">Блочный столб БУТ 400х400мм. Высота 2м </t>
  </si>
  <si>
    <t xml:space="preserve">столб со штукатуркой </t>
  </si>
  <si>
    <t>Столб из бетонных блоков с декоративной штукатуркой. Высота 2м.Рамер 400х400</t>
  </si>
  <si>
    <t>Кладка кирп. в 2 ряда</t>
  </si>
  <si>
    <t>Кирпичная кладка на ленточный фундамент в 2 ряда двойная</t>
  </si>
  <si>
    <t>Кладка кирп. в 3 ряда</t>
  </si>
  <si>
    <t>Кирпичная кладка на ленточный фундамент в 3 ряда двойная</t>
  </si>
  <si>
    <t>Кладка кирп. в 5 рядов</t>
  </si>
  <si>
    <t>Кирпичная кладка на ленточный фундамент в 5 рядов двойная</t>
  </si>
  <si>
    <t>Кладка блочн.</t>
  </si>
  <si>
    <t>Кладка блоков БУТ на ленточный фундамент в 1 ряд</t>
  </si>
  <si>
    <t>Колотый. кладка в 2 ряда</t>
  </si>
  <si>
    <t xml:space="preserve">Кладка на ленточный фундамент из колотого кирпича в 2 ряда </t>
  </si>
  <si>
    <t>Колотый. кладка в 3 ряда</t>
  </si>
  <si>
    <t xml:space="preserve">Кладка на ленточный фундамент из колотого кирпича в 3 ряда </t>
  </si>
  <si>
    <t>Колотый. кладка в 5 рядов</t>
  </si>
  <si>
    <t>Кладка на ленточный фундамент из колотого кирпича в 5 рядов</t>
  </si>
  <si>
    <t>ЖБ свая под кирп.\блочн. ст.</t>
  </si>
  <si>
    <t>ЖБ свая под кирпичный / блочный столб. на 1.5м. в землю</t>
  </si>
  <si>
    <t>Винт. свая 76д 2м</t>
  </si>
  <si>
    <t>Винтовая свая d-76мм. Длина 2м.</t>
  </si>
  <si>
    <t>Винт. свая 89д 2м</t>
  </si>
  <si>
    <t>Винтовая свая d-89мм. Длина 2м.</t>
  </si>
  <si>
    <t>Винт. свая 89д 2,5м</t>
  </si>
  <si>
    <t>Винтовая свая d-89мм. Длина 2,5м.</t>
  </si>
  <si>
    <t>Винт. свая 108д 2м</t>
  </si>
  <si>
    <t>Винтовая свая d-108мм. Длина 2м.</t>
  </si>
  <si>
    <t>Винт. свая 108д 3м</t>
  </si>
  <si>
    <t>Винтовая свая d-108мм. Длина 3м.</t>
  </si>
  <si>
    <t>Колпак металл.</t>
  </si>
  <si>
    <t>Колпак декоративный металлический на кирпичный столб</t>
  </si>
  <si>
    <t>Колпак бетон.</t>
  </si>
  <si>
    <t>Колпак декоративный бетонный на блочный столб</t>
  </si>
  <si>
    <t>Отлив металл.</t>
  </si>
  <si>
    <t>Отлив декоративный металлический на фундамент</t>
  </si>
  <si>
    <t>Отлив бетон.</t>
  </si>
  <si>
    <t>Отлив декоративный бетонный на фундамент</t>
  </si>
  <si>
    <t>бетонная тумба для откатных</t>
  </si>
  <si>
    <t>Залитие бетонной тумбы "под откатную" вместо винтовых свай. Параметры бетонной тумбы 200х140х40</t>
  </si>
  <si>
    <t>бетонирование столбов</t>
  </si>
  <si>
    <t xml:space="preserve">Бетонирование столбов </t>
  </si>
  <si>
    <t>Навесы</t>
  </si>
  <si>
    <t>Поликарбонат</t>
  </si>
  <si>
    <t>Навес c покрытием из поликарбоната:
Столбы 80x80x3мм, шаг столбов не более 2м. Высота столба 2м, в землю 1.2м + забутовка щебнем на глубину 1м, лунка 120мм диаметр
Фермы 60x40x1.5мм, наполнение фермы 40x20x1,5мм. Шаг ферм не более 1,5м
Обрешетка 40x20x1,5мм, шаг обрешетки 50см.
Ригеля 80x80x3мм
Поликарбонат 10мм, плотность 1.3.</t>
  </si>
  <si>
    <t>кв.м.</t>
  </si>
  <si>
    <t xml:space="preserve">Навес c покрытием из профнастила:
Столбы 80x80x3мм, шаг столбов не более 2м. Высота столба 2м, в землю 1.2м + забутовка щебнем на глубину 1м, лунка 120мм диаметр
Фермы 60x40x1.5мм, наполнение фермы 40x20x1,5мм. Шаг ферм не более 1,5м
Обрешетка 40x20x1,5мм, шаг обрешетки 35см.
Ригеля 80x80x3мм
Профнастил С-20/С-21, одностороннего окраса толщиной 0,45мм </t>
  </si>
  <si>
    <t>Металлочереп.</t>
  </si>
  <si>
    <t>Навес c покрытием из металлочерепицы:
Столбы 80x80x3мм, шаг столбов не более 2м. Высота столба 2м, в землю 1.2м + забутовка щебнем на глубину 1м, лунка 120мм диаметр
Фермы 60x40x1.5мм, наполнение фермы 40x20x1,5мм. Шаг ферм не более 1,5м
Обрешетка 40x20x1,5мм, шаг обрешетки 35см.
Ригеля 80x80x3мм
Металлочерепица одностороннего окраса толщиной 0,45мм</t>
  </si>
  <si>
    <t>Мягкая череп.</t>
  </si>
  <si>
    <t>Навес с покрытием из гибкой черепицы. Столбы 80х80х3 мм, шаг столбов не более 2м. 
Высота столба 2м, в землю 1,2м +забутовка щебнем на глубину 1м, лунка 120 мм диаметр.
Ригеля 80х80х3мм.
Фермы 150х50мм из дерева (сосна). Шаг ферм не более 1м.
Обрешетка 150х30 мм из дерева (сосна), шаг обрешетки 40 см.
ОСБ 10-12 мм. Поверх ОСБ - технониколь</t>
  </si>
  <si>
    <t>Доставка, наценка</t>
  </si>
  <si>
    <t>Доставка материала</t>
  </si>
  <si>
    <t>Доставка откатной</t>
  </si>
  <si>
    <t>Наценка</t>
  </si>
  <si>
    <t>Монтажные работы</t>
  </si>
  <si>
    <t>:</t>
  </si>
  <si>
    <t>Скидка</t>
  </si>
  <si>
    <t xml:space="preserve">Не стандартный цвет  </t>
  </si>
  <si>
    <t>Верхняя  стяжка на ворота съемная</t>
  </si>
  <si>
    <t>Шаг 2 метра между столбами</t>
  </si>
  <si>
    <t>Увеличение толщины столбов до 3мм и лаг до 2мм</t>
  </si>
  <si>
    <t>Цвет под дерево</t>
  </si>
  <si>
    <t>Наращивание столба</t>
  </si>
  <si>
    <t>Итого</t>
  </si>
  <si>
    <t>Наименование</t>
  </si>
  <si>
    <t>Ед. изм.</t>
  </si>
  <si>
    <t>Кол-во.</t>
  </si>
  <si>
    <t>Сумма, руб.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</si>
</sst>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font>
      <sz val="10"/>
      <color rgb="FF000000"/>
      <name val="Arial"/>
      <scheme val="minor"/>
    </font>
    <font>
      <sz val="10"/>
      <color theme="1"/>
      <name val="Arial"/>
    </font>
    <font>
      <b/>
      <sz val="12"/>
      <color theme="1"/>
      <name val="Arial"/>
    </font>
    <font>
      <sz val="10"/>
      <name val="Arial"/>
    </font>
    <font>
      <b/>
      <sz val="11"/>
      <color theme="1"/>
      <name val="Arial"/>
    </font>
    <font>
      <sz val="12"/>
      <color theme="1"/>
      <name val="&quot;Comic Sans MS&quot;"/>
    </font>
    <font>
      <b/>
      <sz val="10"/>
      <color rgb="FFFFFFFF"/>
      <name val="Arial"/>
    </font>
    <font>
      <sz val="12"/>
      <color theme="1"/>
      <name val="Arial"/>
    </font>
    <font>
      <sz val="10"/>
      <color theme="1"/>
      <name val="Arial"/>
      <scheme val="minor"/>
    </font>
    <font>
      <sz val="11"/>
      <color theme="1"/>
      <name val="Arial"/>
    </font>
    <font>
      <sz val="12"/>
      <color rgb="FFFFFFFF"/>
      <name val="Arial"/>
    </font>
    <font>
      <sz val="12"/>
      <color rgb="FF000000"/>
      <name val="Arial"/>
    </font>
    <font>
      <sz val="12"/>
      <color rgb="FF00FF00"/>
      <name val="Arial"/>
    </font>
    <font>
      <b/>
      <sz val="10"/>
      <color theme="1"/>
      <name val="Calibri"/>
    </font>
    <font>
      <sz val="10"/>
      <color theme="1"/>
      <name val="Calibri"/>
    </font>
    <font>
      <i/>
      <sz val="10"/>
      <color theme="1"/>
      <name val="Arial"/>
    </font>
  </fonts>
  <fills count="30">
    <fill>
      <patternFill patternType="none"/>
    </fill>
    <fill>
      <patternFill patternType="gray125"/>
    </fill>
    <fill>
      <patternFill patternType="solid">
        <fgColor rgb="FFFFFFFF"/>
        <bgColor rgb="FFFFFFFF"/>
      </patternFill>
    </fill>
    <fill>
      <patternFill patternType="solid">
        <fgColor rgb="FFFF0000"/>
        <bgColor rgb="FFFF0000"/>
      </patternFill>
    </fill>
    <fill>
      <patternFill patternType="solid">
        <fgColor rgb="FFFFF2CC"/>
        <bgColor rgb="FFFFF2CC"/>
      </patternFill>
    </fill>
    <fill>
      <patternFill patternType="solid">
        <fgColor rgb="FFCFE2F3"/>
        <bgColor rgb="FFCFE2F3"/>
      </patternFill>
    </fill>
    <fill>
      <patternFill patternType="solid">
        <fgColor rgb="FF00FF00"/>
        <bgColor rgb="FF00FF00"/>
      </patternFill>
    </fill>
    <fill>
      <patternFill patternType="solid">
        <fgColor rgb="FFCCCCCC"/>
        <bgColor rgb="FFCCCCCC"/>
      </patternFill>
    </fill>
    <fill>
      <patternFill patternType="solid">
        <fgColor rgb="FFD9EAD3"/>
        <bgColor rgb="FFD9EAD3"/>
      </patternFill>
    </fill>
    <fill>
      <patternFill patternType="solid">
        <fgColor rgb="FF93C47D"/>
        <bgColor rgb="FF93C47D"/>
      </patternFill>
    </fill>
    <fill>
      <patternFill patternType="solid">
        <fgColor rgb="FF38761D"/>
        <bgColor rgb="FF38761D"/>
      </patternFill>
    </fill>
    <fill>
      <patternFill patternType="solid">
        <fgColor rgb="FFB6D7A8"/>
        <bgColor rgb="FFB6D7A8"/>
      </patternFill>
    </fill>
    <fill>
      <patternFill patternType="solid">
        <fgColor rgb="FF76A5AF"/>
        <bgColor rgb="FF76A5AF"/>
      </patternFill>
    </fill>
    <fill>
      <patternFill patternType="solid">
        <fgColor rgb="FF134F5C"/>
        <bgColor rgb="FF134F5C"/>
      </patternFill>
    </fill>
    <fill>
      <patternFill patternType="solid">
        <fgColor rgb="FFD0E0E3"/>
        <bgColor rgb="FFD0E0E3"/>
      </patternFill>
    </fill>
    <fill>
      <patternFill patternType="solid">
        <fgColor rgb="FF45818E"/>
        <bgColor rgb="FF45818E"/>
      </patternFill>
    </fill>
    <fill>
      <patternFill patternType="solid">
        <fgColor rgb="FFA64D79"/>
        <bgColor rgb="FFA64D79"/>
      </patternFill>
    </fill>
    <fill>
      <patternFill patternType="solid">
        <fgColor rgb="FF674EA7"/>
        <bgColor rgb="FF674EA7"/>
      </patternFill>
    </fill>
    <fill>
      <patternFill patternType="solid">
        <fgColor rgb="FFB45F06"/>
        <bgColor rgb="FFB45F06"/>
      </patternFill>
    </fill>
    <fill>
      <patternFill patternType="solid">
        <fgColor rgb="FF999999"/>
        <bgColor rgb="FF999999"/>
      </patternFill>
    </fill>
    <fill>
      <patternFill patternType="solid">
        <fgColor rgb="FFBEFF7D"/>
        <bgColor rgb="FFBEFF7D"/>
      </patternFill>
    </fill>
    <fill>
      <patternFill patternType="solid">
        <fgColor rgb="FFCC4125"/>
        <bgColor rgb="FFCC4125"/>
      </patternFill>
    </fill>
    <fill>
      <patternFill patternType="solid">
        <fgColor rgb="FFFFD966"/>
        <bgColor rgb="FFFFD966"/>
      </patternFill>
    </fill>
    <fill>
      <patternFill patternType="solid">
        <fgColor rgb="FF741B47"/>
        <bgColor rgb="FF741B47"/>
      </patternFill>
    </fill>
    <fill>
      <patternFill patternType="solid">
        <fgColor rgb="FF9900FF"/>
        <bgColor rgb="FF9900FF"/>
      </patternFill>
    </fill>
    <fill>
      <patternFill patternType="solid">
        <fgColor rgb="FF4A86E8"/>
        <bgColor rgb="FF4A86E8"/>
      </patternFill>
    </fill>
    <fill>
      <patternFill patternType="solid">
        <fgColor rgb="FFEA9999"/>
        <bgColor rgb="FFEA9999"/>
      </patternFill>
    </fill>
    <fill>
      <patternFill patternType="solid">
        <fgColor rgb="FFF4CCCC"/>
        <bgColor rgb="FFF4CCCC"/>
      </patternFill>
    </fill>
    <fill>
      <patternFill patternType="solid">
        <fgColor rgb="FF80DDBB"/>
        <bgColor rgb="FF80DDBB"/>
      </patternFill>
    </fill>
    <fill>
      <patternFill patternType="solid">
        <fgColor rgb="FFB7B7B7"/>
        <bgColor rgb="FFB7B7B7"/>
      </patternFill>
    </fill>
  </fills>
  <borders count="7">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05">
    <xf numFmtId="0" fontId="0" fillId="0" borderId="0" xfId="0"/>
    <xf numFmtId="0" fontId="1" fillId="0" borderId="2" xfId="0" applyFont="1" applyBorder="1"/>
    <xf numFmtId="0" fontId="2" fillId="2" borderId="3" xfId="0" applyFont="1" applyFill="1" applyBorder="1" applyAlignment="1">
      <alignment horizontal="center" vertical="center"/>
    </xf>
    <xf numFmtId="164" fontId="4" fillId="2" borderId="3" xfId="0" applyNumberFormat="1" applyFont="1" applyFill="1" applyBorder="1" applyAlignment="1">
      <alignment horizontal="center" vertical="center"/>
    </xf>
    <xf numFmtId="0" fontId="4" fillId="2" borderId="3" xfId="0" applyFont="1" applyFill="1" applyBorder="1" applyAlignment="1">
      <alignment horizontal="center" vertical="center"/>
    </xf>
    <xf numFmtId="4" fontId="5" fillId="0" borderId="3" xfId="0" applyNumberFormat="1" applyFont="1" applyBorder="1" applyAlignment="1">
      <alignment horizontal="center" vertical="center"/>
    </xf>
    <xf numFmtId="0" fontId="6" fillId="3" borderId="0" xfId="0" applyFont="1" applyFill="1" applyAlignment="1">
      <alignment wrapText="1"/>
    </xf>
    <xf numFmtId="3" fontId="1" fillId="0" borderId="0" xfId="0" applyNumberFormat="1" applyFont="1"/>
    <xf numFmtId="3" fontId="1" fillId="0" borderId="1" xfId="0" applyNumberFormat="1" applyFont="1" applyBorder="1"/>
    <xf numFmtId="1" fontId="7" fillId="5" borderId="2" xfId="0" applyNumberFormat="1" applyFont="1" applyFill="1" applyBorder="1" applyAlignment="1">
      <alignment wrapText="1"/>
    </xf>
    <xf numFmtId="1" fontId="7" fillId="2" borderId="3" xfId="0" applyNumberFormat="1" applyFont="1" applyFill="1" applyBorder="1" applyAlignment="1">
      <alignment wrapText="1"/>
    </xf>
    <xf numFmtId="1" fontId="7" fillId="0" borderId="3" xfId="0" applyNumberFormat="1" applyFont="1" applyBorder="1" applyAlignment="1">
      <alignment horizontal="center"/>
    </xf>
    <xf numFmtId="1" fontId="7" fillId="6" borderId="3" xfId="0" applyNumberFormat="1" applyFont="1" applyFill="1" applyBorder="1" applyAlignment="1">
      <alignment horizontal="center"/>
    </xf>
    <xf numFmtId="1" fontId="7" fillId="2" borderId="3" xfId="0" applyNumberFormat="1" applyFont="1" applyFill="1" applyBorder="1" applyAlignment="1">
      <alignment horizontal="center"/>
    </xf>
    <xf numFmtId="0" fontId="8" fillId="0" borderId="0" xfId="0" applyFont="1"/>
    <xf numFmtId="1" fontId="7" fillId="0" borderId="4" xfId="0" applyNumberFormat="1" applyFont="1" applyBorder="1" applyAlignment="1">
      <alignment horizontal="center"/>
    </xf>
    <xf numFmtId="1" fontId="7" fillId="0" borderId="4" xfId="0" applyNumberFormat="1" applyFont="1" applyBorder="1" applyAlignment="1">
      <alignment horizontal="center" vertical="center"/>
    </xf>
    <xf numFmtId="1" fontId="7" fillId="2" borderId="2" xfId="0" applyNumberFormat="1" applyFont="1" applyFill="1" applyBorder="1" applyAlignment="1">
      <alignment wrapText="1"/>
    </xf>
    <xf numFmtId="1" fontId="7" fillId="0" borderId="5" xfId="0" applyNumberFormat="1" applyFont="1" applyBorder="1" applyAlignment="1">
      <alignment horizontal="center"/>
    </xf>
    <xf numFmtId="1" fontId="1" fillId="0" borderId="3" xfId="0" applyNumberFormat="1" applyFont="1" applyBorder="1"/>
    <xf numFmtId="1" fontId="9" fillId="6" borderId="3" xfId="0" applyNumberFormat="1" applyFont="1" applyFill="1" applyBorder="1" applyAlignment="1">
      <alignment horizontal="center" wrapText="1"/>
    </xf>
    <xf numFmtId="1" fontId="7" fillId="0" borderId="2" xfId="0" applyNumberFormat="1" applyFont="1" applyBorder="1" applyAlignment="1">
      <alignment wrapText="1"/>
    </xf>
    <xf numFmtId="1" fontId="7" fillId="0" borderId="3" xfId="0" applyNumberFormat="1" applyFont="1" applyBorder="1" applyAlignment="1">
      <alignment wrapText="1"/>
    </xf>
    <xf numFmtId="1" fontId="7" fillId="9" borderId="2" xfId="0" applyNumberFormat="1" applyFont="1" applyFill="1" applyBorder="1" applyAlignment="1">
      <alignment wrapText="1"/>
    </xf>
    <xf numFmtId="1" fontId="10" fillId="10" borderId="2" xfId="0" applyNumberFormat="1" applyFont="1" applyFill="1" applyBorder="1" applyAlignment="1">
      <alignment wrapText="1"/>
    </xf>
    <xf numFmtId="1" fontId="7" fillId="2" borderId="5" xfId="0" applyNumberFormat="1" applyFont="1" applyFill="1" applyBorder="1" applyAlignment="1">
      <alignment horizontal="center"/>
    </xf>
    <xf numFmtId="1" fontId="11" fillId="2" borderId="0" xfId="0" applyNumberFormat="1" applyFont="1" applyFill="1" applyAlignment="1">
      <alignment horizontal="left" wrapText="1"/>
    </xf>
    <xf numFmtId="1" fontId="1" fillId="0" borderId="2" xfId="0" applyNumberFormat="1" applyFont="1" applyBorder="1"/>
    <xf numFmtId="1" fontId="7" fillId="2" borderId="4" xfId="0" applyNumberFormat="1" applyFont="1" applyFill="1" applyBorder="1" applyAlignment="1">
      <alignment horizontal="center"/>
    </xf>
    <xf numFmtId="1" fontId="7" fillId="12" borderId="2" xfId="0" applyNumberFormat="1" applyFont="1" applyFill="1" applyBorder="1" applyAlignment="1">
      <alignment wrapText="1"/>
    </xf>
    <xf numFmtId="1" fontId="10" fillId="13" borderId="2" xfId="0" applyNumberFormat="1" applyFont="1" applyFill="1" applyBorder="1" applyAlignment="1">
      <alignment wrapText="1"/>
    </xf>
    <xf numFmtId="1" fontId="7" fillId="14" borderId="2" xfId="0" applyNumberFormat="1" applyFont="1" applyFill="1" applyBorder="1" applyAlignment="1">
      <alignment wrapText="1"/>
    </xf>
    <xf numFmtId="1" fontId="10" fillId="15" borderId="2" xfId="0" applyNumberFormat="1" applyFont="1" applyFill="1" applyBorder="1" applyAlignment="1">
      <alignment wrapText="1"/>
    </xf>
    <xf numFmtId="1" fontId="10" fillId="16" borderId="2" xfId="0" applyNumberFormat="1" applyFont="1" applyFill="1" applyBorder="1" applyAlignment="1">
      <alignment wrapText="1"/>
    </xf>
    <xf numFmtId="1" fontId="10" fillId="17" borderId="2" xfId="0" applyNumberFormat="1" applyFont="1" applyFill="1" applyBorder="1" applyAlignment="1">
      <alignment wrapText="1"/>
    </xf>
    <xf numFmtId="1" fontId="11" fillId="2" borderId="2" xfId="0" applyNumberFormat="1" applyFont="1" applyFill="1" applyBorder="1" applyAlignment="1">
      <alignment wrapText="1"/>
    </xf>
    <xf numFmtId="1" fontId="7" fillId="0" borderId="3" xfId="0" applyNumberFormat="1" applyFont="1" applyBorder="1" applyAlignment="1">
      <alignment horizontal="left" wrapText="1"/>
    </xf>
    <xf numFmtId="1" fontId="7" fillId="22" borderId="2" xfId="0" applyNumberFormat="1" applyFont="1" applyFill="1" applyBorder="1" applyAlignment="1">
      <alignment wrapText="1"/>
    </xf>
    <xf numFmtId="1" fontId="7" fillId="22" borderId="3" xfId="0" applyNumberFormat="1" applyFont="1" applyFill="1" applyBorder="1" applyAlignment="1">
      <alignment wrapText="1"/>
    </xf>
    <xf numFmtId="1" fontId="7" fillId="2" borderId="5" xfId="0" applyNumberFormat="1" applyFont="1" applyFill="1" applyBorder="1" applyAlignment="1">
      <alignment horizontal="center" vertical="center"/>
    </xf>
    <xf numFmtId="1" fontId="7" fillId="2" borderId="4" xfId="0" applyNumberFormat="1" applyFont="1" applyFill="1" applyBorder="1" applyAlignment="1">
      <alignment horizontal="center" vertical="center"/>
    </xf>
    <xf numFmtId="1" fontId="12" fillId="2" borderId="2" xfId="0" applyNumberFormat="1" applyFont="1" applyFill="1" applyBorder="1" applyAlignment="1">
      <alignment wrapText="1"/>
    </xf>
    <xf numFmtId="1" fontId="12" fillId="2" borderId="3" xfId="0" applyNumberFormat="1" applyFont="1" applyFill="1" applyBorder="1" applyAlignment="1">
      <alignment wrapText="1"/>
    </xf>
    <xf numFmtId="1" fontId="12" fillId="2" borderId="3" xfId="0" applyNumberFormat="1" applyFont="1" applyFill="1" applyBorder="1" applyAlignment="1">
      <alignment horizontal="center"/>
    </xf>
    <xf numFmtId="1" fontId="12" fillId="6" borderId="3" xfId="0" applyNumberFormat="1" applyFont="1" applyFill="1" applyBorder="1" applyAlignment="1">
      <alignment horizontal="center"/>
    </xf>
    <xf numFmtId="0" fontId="1" fillId="2" borderId="0" xfId="0" applyFont="1" applyFill="1"/>
    <xf numFmtId="3" fontId="1" fillId="2" borderId="0" xfId="0" applyNumberFormat="1" applyFont="1" applyFill="1"/>
    <xf numFmtId="1" fontId="10" fillId="23" borderId="2" xfId="0" applyNumberFormat="1" applyFont="1" applyFill="1" applyBorder="1" applyAlignment="1">
      <alignment wrapText="1"/>
    </xf>
    <xf numFmtId="1" fontId="7" fillId="2" borderId="6" xfId="0" applyNumberFormat="1" applyFont="1" applyFill="1" applyBorder="1" applyAlignment="1">
      <alignment horizontal="center"/>
    </xf>
    <xf numFmtId="1" fontId="10" fillId="24" borderId="2" xfId="0" applyNumberFormat="1" applyFont="1" applyFill="1" applyBorder="1" applyAlignment="1">
      <alignment wrapText="1"/>
    </xf>
    <xf numFmtId="1" fontId="10" fillId="25" borderId="2" xfId="0" applyNumberFormat="1" applyFont="1" applyFill="1" applyBorder="1" applyAlignment="1">
      <alignment wrapText="1"/>
    </xf>
    <xf numFmtId="1" fontId="7" fillId="2" borderId="3" xfId="0" applyNumberFormat="1" applyFont="1" applyFill="1" applyBorder="1" applyAlignment="1">
      <alignment horizontal="center" wrapText="1"/>
    </xf>
    <xf numFmtId="1" fontId="7" fillId="2" borderId="3" xfId="0" applyNumberFormat="1" applyFont="1" applyFill="1" applyBorder="1"/>
    <xf numFmtId="1" fontId="7" fillId="2" borderId="2" xfId="0" applyNumberFormat="1" applyFont="1" applyFill="1" applyBorder="1"/>
    <xf numFmtId="1" fontId="7" fillId="7" borderId="2" xfId="0" applyNumberFormat="1" applyFont="1" applyFill="1" applyBorder="1" applyAlignment="1">
      <alignment wrapText="1"/>
    </xf>
    <xf numFmtId="1" fontId="7" fillId="27" borderId="2" xfId="0" applyNumberFormat="1" applyFont="1" applyFill="1" applyBorder="1" applyAlignment="1">
      <alignment wrapText="1"/>
    </xf>
    <xf numFmtId="1" fontId="7" fillId="0" borderId="3" xfId="0" applyNumberFormat="1" applyFont="1" applyBorder="1" applyAlignment="1">
      <alignment horizontal="center" wrapText="1"/>
    </xf>
    <xf numFmtId="0" fontId="1" fillId="0" borderId="0" xfId="0" applyFont="1" applyAlignment="1">
      <alignment wrapText="1"/>
    </xf>
    <xf numFmtId="0" fontId="8" fillId="0" borderId="0" xfId="0" applyFont="1" applyAlignment="1">
      <alignment wrapText="1"/>
    </xf>
    <xf numFmtId="1" fontId="7" fillId="2" borderId="6" xfId="0" applyNumberFormat="1" applyFont="1" applyFill="1" applyBorder="1" applyAlignment="1">
      <alignment horizontal="center" wrapText="1"/>
    </xf>
    <xf numFmtId="1" fontId="7" fillId="0" borderId="4" xfId="0" applyNumberFormat="1" applyFont="1" applyBorder="1" applyAlignment="1">
      <alignment horizontal="center" vertical="center" wrapText="1"/>
    </xf>
    <xf numFmtId="1" fontId="7" fillId="2" borderId="0" xfId="0" applyNumberFormat="1" applyFont="1" applyFill="1" applyAlignment="1">
      <alignment wrapText="1"/>
    </xf>
    <xf numFmtId="1" fontId="7" fillId="27" borderId="0" xfId="0" applyNumberFormat="1" applyFont="1" applyFill="1" applyAlignment="1">
      <alignment wrapText="1"/>
    </xf>
    <xf numFmtId="0" fontId="7" fillId="29" borderId="2" xfId="0" applyFont="1" applyFill="1" applyBorder="1" applyAlignment="1">
      <alignment wrapText="1"/>
    </xf>
    <xf numFmtId="0" fontId="7" fillId="2" borderId="3" xfId="0" applyFont="1" applyFill="1" applyBorder="1" applyAlignment="1">
      <alignment wrapText="1"/>
    </xf>
    <xf numFmtId="0" fontId="7" fillId="2" borderId="3" xfId="0" applyFont="1" applyFill="1" applyBorder="1" applyAlignment="1">
      <alignment horizontal="center"/>
    </xf>
    <xf numFmtId="0" fontId="7" fillId="6" borderId="3" xfId="0" applyFont="1" applyFill="1" applyBorder="1" applyAlignment="1">
      <alignment horizontal="center"/>
    </xf>
    <xf numFmtId="0" fontId="7" fillId="0" borderId="3" xfId="0" applyFont="1" applyBorder="1" applyAlignment="1">
      <alignment horizontal="center"/>
    </xf>
    <xf numFmtId="0" fontId="7" fillId="2" borderId="2" xfId="0" applyFont="1" applyFill="1" applyBorder="1" applyAlignment="1">
      <alignment wrapText="1"/>
    </xf>
    <xf numFmtId="0" fontId="7" fillId="2" borderId="3" xfId="0" applyFont="1" applyFill="1" applyBorder="1"/>
    <xf numFmtId="0" fontId="1" fillId="2" borderId="2" xfId="0" applyFont="1" applyFill="1" applyBorder="1"/>
    <xf numFmtId="0" fontId="1" fillId="2" borderId="3" xfId="0" applyFont="1" applyFill="1" applyBorder="1"/>
    <xf numFmtId="0" fontId="1" fillId="6" borderId="3" xfId="0" applyFont="1" applyFill="1" applyBorder="1"/>
    <xf numFmtId="4" fontId="1" fillId="2" borderId="3" xfId="0" applyNumberFormat="1" applyFont="1" applyFill="1" applyBorder="1"/>
    <xf numFmtId="0" fontId="7" fillId="0" borderId="3" xfId="0" applyFont="1" applyBorder="1"/>
    <xf numFmtId="0" fontId="1" fillId="0" borderId="3" xfId="0" applyFont="1" applyBorder="1"/>
    <xf numFmtId="0" fontId="1" fillId="0" borderId="0" xfId="0" applyFont="1" applyAlignment="1">
      <alignment horizontal="right"/>
    </xf>
    <xf numFmtId="0" fontId="13" fillId="0" borderId="4" xfId="0" applyFont="1" applyBorder="1" applyAlignment="1">
      <alignment horizontal="center"/>
    </xf>
    <xf numFmtId="0" fontId="13" fillId="0" borderId="6" xfId="0" applyFont="1" applyBorder="1" applyAlignment="1">
      <alignment horizontal="center"/>
    </xf>
    <xf numFmtId="1" fontId="14" fillId="0" borderId="5" xfId="0" applyNumberFormat="1" applyFont="1" applyBorder="1" applyAlignment="1">
      <alignment wrapText="1"/>
    </xf>
    <xf numFmtId="1" fontId="14" fillId="0" borderId="3" xfId="0" applyNumberFormat="1" applyFont="1" applyBorder="1" applyAlignment="1">
      <alignment horizontal="center"/>
    </xf>
    <xf numFmtId="3" fontId="14" fillId="0" borderId="3" xfId="0" applyNumberFormat="1" applyFont="1" applyBorder="1" applyAlignment="1">
      <alignment horizontal="center"/>
    </xf>
    <xf numFmtId="0" fontId="14" fillId="0" borderId="5" xfId="0" applyFont="1" applyBorder="1" applyAlignment="1">
      <alignment wrapText="1"/>
    </xf>
    <xf numFmtId="0" fontId="1" fillId="0" borderId="0" xfId="0" applyFont="1" applyAlignment="1">
      <alignment vertical="top"/>
    </xf>
    <xf numFmtId="0" fontId="15" fillId="0" borderId="0" xfId="0" applyFont="1"/>
    <xf numFmtId="0" fontId="1" fillId="0" borderId="0" xfId="0" applyFont="1"/>
    <xf numFmtId="0" fontId="0" fillId="0" borderId="0" xfId="0"/>
    <xf numFmtId="0" fontId="2" fillId="2" borderId="1" xfId="0" applyFont="1" applyFill="1" applyBorder="1" applyAlignment="1">
      <alignment horizontal="center"/>
    </xf>
    <xf numFmtId="0" fontId="3" fillId="0" borderId="1" xfId="0" applyFont="1" applyBorder="1" applyAlignment="1"/>
    <xf numFmtId="1" fontId="7" fillId="4" borderId="1" xfId="0" applyNumberFormat="1" applyFont="1" applyFill="1" applyBorder="1" applyAlignment="1">
      <alignment horizontal="center" wrapText="1"/>
    </xf>
    <xf numFmtId="0" fontId="3" fillId="0" borderId="3" xfId="0" applyFont="1" applyBorder="1" applyAlignment="1"/>
    <xf numFmtId="1" fontId="7" fillId="7" borderId="1" xfId="0" applyNumberFormat="1" applyFont="1" applyFill="1" applyBorder="1" applyAlignment="1">
      <alignment horizontal="center" wrapText="1"/>
    </xf>
    <xf numFmtId="1" fontId="7" fillId="8" borderId="1" xfId="0" applyNumberFormat="1" applyFont="1" applyFill="1" applyBorder="1" applyAlignment="1">
      <alignment horizontal="center" wrapText="1"/>
    </xf>
    <xf numFmtId="1" fontId="7" fillId="11" borderId="1" xfId="0" applyNumberFormat="1" applyFont="1" applyFill="1" applyBorder="1" applyAlignment="1">
      <alignment horizontal="center" wrapText="1"/>
    </xf>
    <xf numFmtId="1" fontId="7" fillId="5" borderId="1" xfId="0" applyNumberFormat="1" applyFont="1" applyFill="1" applyBorder="1" applyAlignment="1">
      <alignment horizontal="center" wrapText="1"/>
    </xf>
    <xf numFmtId="1" fontId="7" fillId="12" borderId="1" xfId="0" applyNumberFormat="1" applyFont="1" applyFill="1" applyBorder="1" applyAlignment="1">
      <alignment horizontal="center" wrapText="1"/>
    </xf>
    <xf numFmtId="1" fontId="7" fillId="28" borderId="1" xfId="0" applyNumberFormat="1" applyFont="1" applyFill="1" applyBorder="1" applyAlignment="1">
      <alignment horizontal="center" wrapText="1"/>
    </xf>
    <xf numFmtId="0" fontId="7" fillId="29" borderId="1" xfId="0" applyFont="1" applyFill="1" applyBorder="1" applyAlignment="1">
      <alignment horizontal="center" wrapText="1"/>
    </xf>
    <xf numFmtId="1" fontId="7" fillId="18" borderId="1" xfId="0" applyNumberFormat="1" applyFont="1" applyFill="1" applyBorder="1" applyAlignment="1">
      <alignment horizontal="center" wrapText="1"/>
    </xf>
    <xf numFmtId="1" fontId="7" fillId="19" borderId="1" xfId="0" applyNumberFormat="1" applyFont="1" applyFill="1" applyBorder="1" applyAlignment="1">
      <alignment horizontal="center" wrapText="1"/>
    </xf>
    <xf numFmtId="1" fontId="7" fillId="20" borderId="1" xfId="0" applyNumberFormat="1" applyFont="1" applyFill="1" applyBorder="1" applyAlignment="1">
      <alignment horizontal="center" wrapText="1"/>
    </xf>
    <xf numFmtId="1" fontId="7" fillId="21" borderId="1" xfId="0" applyNumberFormat="1" applyFont="1" applyFill="1" applyBorder="1" applyAlignment="1">
      <alignment horizontal="center" wrapText="1"/>
    </xf>
    <xf numFmtId="1" fontId="7" fillId="26" borderId="1" xfId="0" applyNumberFormat="1" applyFont="1" applyFill="1" applyBorder="1" applyAlignment="1">
      <alignment horizontal="center" wrapText="1"/>
    </xf>
    <xf numFmtId="0" fontId="1" fillId="0" borderId="0" xfId="0" applyFont="1" applyAlignment="1"/>
    <xf numFmtId="0" fontId="0" fillId="0" borderId="0" xfId="0" applyAlignme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42900" cy="20002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00FF"/>
    <outlinePr summaryBelow="0" summaryRight="0"/>
  </sheetPr>
  <dimension ref="A1:N211"/>
  <sheetViews>
    <sheetView tabSelected="1" workbookViewId="0">
      <pane ySplit="2" topLeftCell="A180" activePane="bottomLeft" state="frozen"/>
      <selection pane="bottomLeft" activeCell="F186" sqref="F186"/>
    </sheetView>
  </sheetViews>
  <sheetFormatPr defaultColWidth="12.7109375" defaultRowHeight="15.75" customHeight="1" outlineLevelRow="1"/>
  <cols>
    <col min="1" max="1" width="16.7109375" customWidth="1"/>
    <col min="2" max="2" width="54.42578125" customWidth="1"/>
    <col min="3" max="3" width="8.28515625" customWidth="1"/>
    <col min="4" max="4" width="8.7109375" customWidth="1"/>
    <col min="5" max="5" width="10.85546875" customWidth="1"/>
    <col min="6" max="6" width="11" customWidth="1"/>
  </cols>
  <sheetData>
    <row r="1" spans="1:14" ht="15.6">
      <c r="A1" s="85"/>
      <c r="B1" s="87" t="s">
        <v>0</v>
      </c>
      <c r="C1" s="88"/>
      <c r="D1" s="88"/>
      <c r="E1" s="88"/>
      <c r="F1" s="88"/>
      <c r="G1" s="85"/>
      <c r="H1" s="85"/>
      <c r="I1" s="85"/>
      <c r="J1" s="85"/>
      <c r="K1" s="85"/>
      <c r="L1" s="85"/>
      <c r="M1" s="85"/>
      <c r="N1" s="85"/>
    </row>
    <row r="2" spans="1:14" ht="39.6">
      <c r="A2" s="1"/>
      <c r="B2" s="2" t="s">
        <v>1</v>
      </c>
      <c r="C2" s="3" t="s">
        <v>2</v>
      </c>
      <c r="D2" s="4" t="s">
        <v>3</v>
      </c>
      <c r="E2" s="5" t="s">
        <v>4</v>
      </c>
      <c r="F2" s="5" t="s">
        <v>5</v>
      </c>
      <c r="G2" s="85"/>
      <c r="H2" s="85"/>
      <c r="I2" s="85"/>
      <c r="J2" s="85"/>
      <c r="K2" s="85"/>
      <c r="L2" s="85"/>
      <c r="M2" s="6" t="s">
        <v>6</v>
      </c>
      <c r="N2" s="85"/>
    </row>
    <row r="3" spans="1:14" ht="21.75" customHeight="1">
      <c r="A3" s="89" t="s">
        <v>7</v>
      </c>
      <c r="B3" s="88"/>
      <c r="C3" s="88"/>
      <c r="D3" s="88"/>
      <c r="E3" s="88"/>
      <c r="F3" s="90"/>
      <c r="G3" s="85"/>
      <c r="H3" s="7"/>
      <c r="I3" s="7"/>
      <c r="J3" s="7"/>
      <c r="K3" s="7"/>
      <c r="L3" s="7"/>
      <c r="M3" s="8"/>
      <c r="N3" s="8"/>
    </row>
    <row r="4" spans="1:14" ht="31.5" customHeight="1" outlineLevel="1">
      <c r="A4" s="9" t="s">
        <v>8</v>
      </c>
      <c r="B4" s="10" t="s">
        <v>9</v>
      </c>
      <c r="C4" s="11" t="s">
        <v>10</v>
      </c>
      <c r="D4" s="12"/>
      <c r="E4" s="13">
        <f t="shared" ref="E4:E6" si="0">M4+N4</f>
        <v>1329.64</v>
      </c>
      <c r="F4" s="11">
        <f t="shared" ref="F4:F6" si="1">D4*E4</f>
        <v>0</v>
      </c>
      <c r="G4" s="85"/>
      <c r="H4" s="7"/>
      <c r="I4" s="7"/>
      <c r="J4" s="7"/>
      <c r="K4" s="7"/>
      <c r="L4" s="14">
        <v>2.2800000000000001E-2</v>
      </c>
      <c r="M4" s="15">
        <v>1300</v>
      </c>
      <c r="N4" s="16">
        <f t="shared" ref="N4:N6" si="2">M4*L4</f>
        <v>29.64</v>
      </c>
    </row>
    <row r="5" spans="1:14" ht="31.5" customHeight="1" outlineLevel="1">
      <c r="A5" s="17" t="s">
        <v>11</v>
      </c>
      <c r="B5" s="10" t="s">
        <v>12</v>
      </c>
      <c r="C5" s="11" t="s">
        <v>10</v>
      </c>
      <c r="D5" s="12"/>
      <c r="E5" s="13">
        <f t="shared" si="0"/>
        <v>1738.76</v>
      </c>
      <c r="F5" s="11">
        <f t="shared" si="1"/>
        <v>0</v>
      </c>
      <c r="G5" s="85"/>
      <c r="H5" s="7"/>
      <c r="I5" s="7"/>
      <c r="J5" s="7"/>
      <c r="K5" s="7"/>
      <c r="L5" s="14">
        <v>2.2800000000000001E-2</v>
      </c>
      <c r="M5" s="18">
        <v>1700</v>
      </c>
      <c r="N5" s="16">
        <f t="shared" si="2"/>
        <v>38.76</v>
      </c>
    </row>
    <row r="6" spans="1:14" ht="31.5" customHeight="1" outlineLevel="1">
      <c r="A6" s="17" t="s">
        <v>13</v>
      </c>
      <c r="B6" s="10" t="s">
        <v>14</v>
      </c>
      <c r="C6" s="11" t="s">
        <v>10</v>
      </c>
      <c r="D6" s="12"/>
      <c r="E6" s="13">
        <f t="shared" si="0"/>
        <v>1636.48</v>
      </c>
      <c r="F6" s="11">
        <f t="shared" si="1"/>
        <v>0</v>
      </c>
      <c r="G6" s="85"/>
      <c r="H6" s="7"/>
      <c r="I6" s="7"/>
      <c r="J6" s="7"/>
      <c r="K6" s="7"/>
      <c r="L6" s="14">
        <v>2.2800000000000001E-2</v>
      </c>
      <c r="M6" s="18">
        <v>1600</v>
      </c>
      <c r="N6" s="16">
        <f t="shared" si="2"/>
        <v>36.480000000000004</v>
      </c>
    </row>
    <row r="7" spans="1:14" ht="21.75" customHeight="1">
      <c r="A7" s="91" t="s">
        <v>15</v>
      </c>
      <c r="B7" s="88"/>
      <c r="C7" s="88"/>
      <c r="D7" s="88"/>
      <c r="E7" s="88"/>
      <c r="F7" s="90"/>
      <c r="G7" s="85"/>
      <c r="H7" s="7"/>
      <c r="I7" s="7"/>
      <c r="J7" s="7"/>
      <c r="K7" s="7"/>
      <c r="L7" s="86"/>
      <c r="M7" s="19"/>
      <c r="N7" s="16"/>
    </row>
    <row r="8" spans="1:14" ht="32.25" customHeight="1" outlineLevel="1">
      <c r="A8" s="9" t="s">
        <v>16</v>
      </c>
      <c r="B8" s="10" t="s">
        <v>17</v>
      </c>
      <c r="C8" s="11" t="s">
        <v>10</v>
      </c>
      <c r="D8" s="20"/>
      <c r="E8" s="11">
        <f t="shared" ref="E8:E9" si="3">M8+N8</f>
        <v>10125.719999999999</v>
      </c>
      <c r="F8" s="11">
        <f t="shared" ref="F8:F9" si="4">D8*E8</f>
        <v>0</v>
      </c>
      <c r="G8" s="85"/>
      <c r="H8" s="7"/>
      <c r="I8" s="7"/>
      <c r="J8" s="7"/>
      <c r="K8" s="7"/>
      <c r="L8" s="14">
        <v>2.2800000000000001E-2</v>
      </c>
      <c r="M8" s="18">
        <v>9900</v>
      </c>
      <c r="N8" s="16">
        <f t="shared" ref="N8:N9" si="5">M8*L8</f>
        <v>225.72</v>
      </c>
    </row>
    <row r="9" spans="1:14" ht="32.25" customHeight="1" outlineLevel="1">
      <c r="A9" s="9" t="s">
        <v>18</v>
      </c>
      <c r="B9" s="10" t="s">
        <v>19</v>
      </c>
      <c r="C9" s="11" t="s">
        <v>10</v>
      </c>
      <c r="D9" s="20"/>
      <c r="E9" s="11">
        <f t="shared" si="3"/>
        <v>10739.4</v>
      </c>
      <c r="F9" s="11">
        <f t="shared" si="4"/>
        <v>0</v>
      </c>
      <c r="G9" s="85"/>
      <c r="H9" s="7"/>
      <c r="I9" s="7"/>
      <c r="J9" s="7"/>
      <c r="K9" s="7"/>
      <c r="L9" s="14">
        <v>2.2800000000000001E-2</v>
      </c>
      <c r="M9" s="18">
        <v>10500</v>
      </c>
      <c r="N9" s="16">
        <f t="shared" si="5"/>
        <v>239.4</v>
      </c>
    </row>
    <row r="10" spans="1:14" ht="21.75" customHeight="1">
      <c r="A10" s="92" t="s">
        <v>20</v>
      </c>
      <c r="B10" s="88"/>
      <c r="C10" s="88"/>
      <c r="D10" s="88"/>
      <c r="E10" s="88"/>
      <c r="F10" s="90"/>
      <c r="G10" s="85"/>
      <c r="H10" s="7"/>
      <c r="I10" s="7"/>
      <c r="J10" s="7"/>
      <c r="K10" s="7"/>
      <c r="L10" s="86"/>
      <c r="M10" s="19"/>
      <c r="N10" s="16"/>
    </row>
    <row r="11" spans="1:14" ht="31.5" customHeight="1" outlineLevel="1">
      <c r="A11" s="21" t="s">
        <v>21</v>
      </c>
      <c r="B11" s="22" t="s">
        <v>22</v>
      </c>
      <c r="C11" s="11" t="s">
        <v>10</v>
      </c>
      <c r="D11" s="12"/>
      <c r="E11" s="13">
        <f t="shared" ref="E11:E21" si="6">M11+N11</f>
        <v>1994.46</v>
      </c>
      <c r="F11" s="11">
        <f t="shared" ref="F11:F21" si="7">D11*E11</f>
        <v>0</v>
      </c>
      <c r="G11" s="85"/>
      <c r="H11" s="7"/>
      <c r="I11" s="7"/>
      <c r="J11" s="7"/>
      <c r="K11" s="7"/>
      <c r="L11" s="14">
        <v>2.2800000000000001E-2</v>
      </c>
      <c r="M11" s="15">
        <v>1950</v>
      </c>
      <c r="N11" s="16">
        <f t="shared" ref="N11:N19" si="8">M11*L11</f>
        <v>44.46</v>
      </c>
    </row>
    <row r="12" spans="1:14" ht="31.5" customHeight="1" outlineLevel="1">
      <c r="A12" s="23" t="s">
        <v>23</v>
      </c>
      <c r="B12" s="22" t="s">
        <v>24</v>
      </c>
      <c r="C12" s="11" t="s">
        <v>10</v>
      </c>
      <c r="D12" s="12"/>
      <c r="E12" s="13">
        <f t="shared" si="6"/>
        <v>2196.9744000000001</v>
      </c>
      <c r="F12" s="11">
        <f t="shared" si="7"/>
        <v>0</v>
      </c>
      <c r="G12" s="85" t="s">
        <v>25</v>
      </c>
      <c r="H12" s="7"/>
      <c r="I12" s="7"/>
      <c r="J12" s="7"/>
      <c r="K12" s="7"/>
      <c r="L12" s="14">
        <v>2.2800000000000001E-2</v>
      </c>
      <c r="M12" s="18">
        <v>2148</v>
      </c>
      <c r="N12" s="16">
        <f t="shared" si="8"/>
        <v>48.974400000000003</v>
      </c>
    </row>
    <row r="13" spans="1:14" ht="31.5" customHeight="1" outlineLevel="1">
      <c r="A13" s="23" t="s">
        <v>26</v>
      </c>
      <c r="B13" s="22" t="s">
        <v>27</v>
      </c>
      <c r="C13" s="11" t="s">
        <v>10</v>
      </c>
      <c r="D13" s="12"/>
      <c r="E13" s="13">
        <f t="shared" si="6"/>
        <v>2302.3227999999999</v>
      </c>
      <c r="F13" s="11">
        <f t="shared" si="7"/>
        <v>0</v>
      </c>
      <c r="G13" s="85"/>
      <c r="H13" s="7"/>
      <c r="I13" s="7"/>
      <c r="J13" s="7"/>
      <c r="K13" s="7"/>
      <c r="L13" s="14">
        <v>2.2800000000000001E-2</v>
      </c>
      <c r="M13" s="18">
        <v>2251</v>
      </c>
      <c r="N13" s="16">
        <f t="shared" si="8"/>
        <v>51.322800000000001</v>
      </c>
    </row>
    <row r="14" spans="1:14" ht="31.5" customHeight="1" outlineLevel="1">
      <c r="A14" s="21" t="s">
        <v>28</v>
      </c>
      <c r="B14" s="22" t="s">
        <v>29</v>
      </c>
      <c r="C14" s="11" t="s">
        <v>10</v>
      </c>
      <c r="D14" s="12"/>
      <c r="E14" s="13">
        <f t="shared" si="6"/>
        <v>2563.1368000000002</v>
      </c>
      <c r="F14" s="11">
        <f t="shared" si="7"/>
        <v>0</v>
      </c>
      <c r="G14" s="85"/>
      <c r="H14" s="7"/>
      <c r="I14" s="7"/>
      <c r="J14" s="7"/>
      <c r="K14" s="7"/>
      <c r="L14" s="14">
        <v>2.2800000000000001E-2</v>
      </c>
      <c r="M14" s="18">
        <v>2506</v>
      </c>
      <c r="N14" s="16">
        <f t="shared" si="8"/>
        <v>57.136800000000001</v>
      </c>
    </row>
    <row r="15" spans="1:14" ht="31.5" customHeight="1" outlineLevel="1">
      <c r="A15" s="21" t="s">
        <v>30</v>
      </c>
      <c r="B15" s="22" t="s">
        <v>31</v>
      </c>
      <c r="C15" s="11" t="s">
        <v>10</v>
      </c>
      <c r="D15" s="12"/>
      <c r="E15" s="13">
        <f t="shared" si="6"/>
        <v>2908.8431999999998</v>
      </c>
      <c r="F15" s="11">
        <f t="shared" si="7"/>
        <v>0</v>
      </c>
      <c r="G15" s="85"/>
      <c r="H15" s="7"/>
      <c r="I15" s="7"/>
      <c r="J15" s="7"/>
      <c r="K15" s="7"/>
      <c r="L15" s="14">
        <v>2.2800000000000001E-2</v>
      </c>
      <c r="M15" s="18">
        <v>2844</v>
      </c>
      <c r="N15" s="16">
        <f t="shared" si="8"/>
        <v>64.843199999999996</v>
      </c>
    </row>
    <row r="16" spans="1:14" ht="31.5" customHeight="1" outlineLevel="1">
      <c r="A16" s="24" t="s">
        <v>32</v>
      </c>
      <c r="B16" s="10" t="s">
        <v>33</v>
      </c>
      <c r="C16" s="11" t="s">
        <v>10</v>
      </c>
      <c r="D16" s="12"/>
      <c r="E16" s="13">
        <f t="shared" si="6"/>
        <v>2385.1696000000002</v>
      </c>
      <c r="F16" s="11">
        <f t="shared" si="7"/>
        <v>0</v>
      </c>
      <c r="G16" s="85"/>
      <c r="H16" s="7"/>
      <c r="I16" s="7"/>
      <c r="J16" s="7"/>
      <c r="K16" s="7"/>
      <c r="L16" s="14">
        <v>2.2800000000000001E-2</v>
      </c>
      <c r="M16" s="18">
        <v>2332</v>
      </c>
      <c r="N16" s="16">
        <f t="shared" si="8"/>
        <v>53.169600000000003</v>
      </c>
    </row>
    <row r="17" spans="1:14" ht="31.5" customHeight="1" outlineLevel="1">
      <c r="A17" s="24" t="s">
        <v>34</v>
      </c>
      <c r="B17" s="10" t="s">
        <v>35</v>
      </c>
      <c r="C17" s="11" t="s">
        <v>10</v>
      </c>
      <c r="D17" s="12"/>
      <c r="E17" s="13">
        <f t="shared" si="6"/>
        <v>2489.4951999999998</v>
      </c>
      <c r="F17" s="11">
        <f t="shared" si="7"/>
        <v>0</v>
      </c>
      <c r="G17" s="85"/>
      <c r="H17" s="7"/>
      <c r="I17" s="7"/>
      <c r="J17" s="7"/>
      <c r="K17" s="7"/>
      <c r="L17" s="14">
        <v>2.2800000000000001E-2</v>
      </c>
      <c r="M17" s="18">
        <v>2434</v>
      </c>
      <c r="N17" s="16">
        <f t="shared" si="8"/>
        <v>55.495200000000004</v>
      </c>
    </row>
    <row r="18" spans="1:14" ht="31.5" customHeight="1" outlineLevel="1">
      <c r="A18" s="21" t="s">
        <v>36</v>
      </c>
      <c r="B18" s="10" t="s">
        <v>37</v>
      </c>
      <c r="C18" s="11" t="s">
        <v>10</v>
      </c>
      <c r="D18" s="12"/>
      <c r="E18" s="13">
        <f t="shared" si="6"/>
        <v>2772.8108000000002</v>
      </c>
      <c r="F18" s="11">
        <f t="shared" si="7"/>
        <v>0</v>
      </c>
      <c r="G18" s="85"/>
      <c r="H18" s="7"/>
      <c r="I18" s="7"/>
      <c r="J18" s="7"/>
      <c r="K18" s="7"/>
      <c r="L18" s="14">
        <v>2.2800000000000001E-2</v>
      </c>
      <c r="M18" s="25">
        <v>2711</v>
      </c>
      <c r="N18" s="16">
        <f t="shared" si="8"/>
        <v>61.8108</v>
      </c>
    </row>
    <row r="19" spans="1:14" ht="31.5" customHeight="1" outlineLevel="1">
      <c r="A19" s="22" t="s">
        <v>38</v>
      </c>
      <c r="B19" s="10" t="s">
        <v>39</v>
      </c>
      <c r="C19" s="11" t="s">
        <v>10</v>
      </c>
      <c r="D19" s="12"/>
      <c r="E19" s="13">
        <f t="shared" si="6"/>
        <v>3275.0056</v>
      </c>
      <c r="F19" s="11">
        <f t="shared" si="7"/>
        <v>0</v>
      </c>
      <c r="G19" s="85"/>
      <c r="H19" s="7"/>
      <c r="I19" s="7"/>
      <c r="J19" s="7"/>
      <c r="K19" s="7"/>
      <c r="L19" s="14">
        <v>2.2800000000000001E-2</v>
      </c>
      <c r="M19" s="25">
        <v>3202</v>
      </c>
      <c r="N19" s="16">
        <f t="shared" si="8"/>
        <v>73.005600000000001</v>
      </c>
    </row>
    <row r="20" spans="1:14" ht="31.5" customHeight="1" outlineLevel="1">
      <c r="A20" s="22" t="s">
        <v>40</v>
      </c>
      <c r="B20" s="26" t="s">
        <v>41</v>
      </c>
      <c r="C20" s="11" t="s">
        <v>10</v>
      </c>
      <c r="D20" s="12"/>
      <c r="E20" s="13">
        <f t="shared" si="6"/>
        <v>5241</v>
      </c>
      <c r="F20" s="11">
        <f t="shared" si="7"/>
        <v>0</v>
      </c>
      <c r="G20" s="85"/>
      <c r="H20" s="7"/>
      <c r="I20" s="7"/>
      <c r="J20" s="7"/>
      <c r="K20" s="7"/>
      <c r="L20" s="14">
        <v>2.2800000000000001E-2</v>
      </c>
      <c r="M20" s="13">
        <v>5127</v>
      </c>
      <c r="N20" s="16">
        <v>114</v>
      </c>
    </row>
    <row r="21" spans="1:14" ht="31.5" customHeight="1" outlineLevel="1">
      <c r="A21" s="22" t="s">
        <v>40</v>
      </c>
      <c r="B21" s="26" t="s">
        <v>42</v>
      </c>
      <c r="C21" s="11" t="s">
        <v>10</v>
      </c>
      <c r="D21" s="12"/>
      <c r="E21" s="13">
        <f t="shared" si="6"/>
        <v>5483</v>
      </c>
      <c r="F21" s="11">
        <f t="shared" si="7"/>
        <v>0</v>
      </c>
      <c r="G21" s="85"/>
      <c r="H21" s="7"/>
      <c r="I21" s="7"/>
      <c r="J21" s="7"/>
      <c r="K21" s="7"/>
      <c r="L21" s="14">
        <v>2.2800000000000001E-2</v>
      </c>
      <c r="M21" s="13">
        <v>5327</v>
      </c>
      <c r="N21" s="16">
        <v>156</v>
      </c>
    </row>
    <row r="22" spans="1:14" ht="21.75" customHeight="1">
      <c r="A22" s="93" t="s">
        <v>43</v>
      </c>
      <c r="B22" s="88"/>
      <c r="C22" s="88"/>
      <c r="D22" s="88"/>
      <c r="E22" s="88"/>
      <c r="F22" s="90"/>
      <c r="G22" s="85"/>
      <c r="H22" s="7"/>
      <c r="I22" s="7"/>
      <c r="J22" s="7"/>
      <c r="K22" s="7"/>
      <c r="L22" s="86"/>
      <c r="M22" s="19"/>
      <c r="N22" s="16"/>
    </row>
    <row r="23" spans="1:14" ht="31.5" customHeight="1" outlineLevel="1">
      <c r="A23" s="21" t="s">
        <v>44</v>
      </c>
      <c r="B23" s="22" t="s">
        <v>45</v>
      </c>
      <c r="C23" s="11" t="s">
        <v>10</v>
      </c>
      <c r="D23" s="12"/>
      <c r="E23" s="13">
        <f t="shared" ref="E23:E26" si="9">M23+N23</f>
        <v>3661.6239999999998</v>
      </c>
      <c r="F23" s="11">
        <f t="shared" ref="F23:F26" si="10">D23*E23</f>
        <v>0</v>
      </c>
      <c r="G23" s="85"/>
      <c r="H23" s="7"/>
      <c r="I23" s="7"/>
      <c r="J23" s="7"/>
      <c r="K23" s="7"/>
      <c r="L23" s="14">
        <v>2.2800000000000001E-2</v>
      </c>
      <c r="M23" s="13">
        <v>3580</v>
      </c>
      <c r="N23" s="16">
        <f t="shared" ref="N23:N26" si="11">M23*L23</f>
        <v>81.624000000000009</v>
      </c>
    </row>
    <row r="24" spans="1:14" ht="31.5" customHeight="1" outlineLevel="1">
      <c r="A24" s="21" t="s">
        <v>46</v>
      </c>
      <c r="B24" s="22" t="s">
        <v>47</v>
      </c>
      <c r="C24" s="11" t="s">
        <v>10</v>
      </c>
      <c r="D24" s="12"/>
      <c r="E24" s="13">
        <f t="shared" si="9"/>
        <v>3819.1352000000002</v>
      </c>
      <c r="F24" s="11">
        <f t="shared" si="10"/>
        <v>0</v>
      </c>
      <c r="G24" s="85"/>
      <c r="H24" s="7"/>
      <c r="I24" s="7"/>
      <c r="J24" s="7"/>
      <c r="K24" s="7"/>
      <c r="L24" s="14">
        <v>2.2800000000000001E-2</v>
      </c>
      <c r="M24" s="13">
        <v>3734</v>
      </c>
      <c r="N24" s="16">
        <f t="shared" si="11"/>
        <v>85.135199999999998</v>
      </c>
    </row>
    <row r="25" spans="1:14" ht="31.5" customHeight="1" outlineLevel="1">
      <c r="A25" s="21" t="s">
        <v>48</v>
      </c>
      <c r="B25" s="22" t="s">
        <v>49</v>
      </c>
      <c r="C25" s="11" t="s">
        <v>10</v>
      </c>
      <c r="D25" s="12"/>
      <c r="E25" s="13">
        <f t="shared" si="9"/>
        <v>3871.2979999999998</v>
      </c>
      <c r="F25" s="11">
        <f t="shared" si="10"/>
        <v>0</v>
      </c>
      <c r="G25" s="85"/>
      <c r="H25" s="7"/>
      <c r="I25" s="7"/>
      <c r="J25" s="7"/>
      <c r="K25" s="7"/>
      <c r="L25" s="14">
        <v>2.2800000000000001E-2</v>
      </c>
      <c r="M25" s="13">
        <v>3785</v>
      </c>
      <c r="N25" s="16">
        <f t="shared" si="11"/>
        <v>86.298000000000002</v>
      </c>
    </row>
    <row r="26" spans="1:14" ht="31.5" customHeight="1" outlineLevel="1">
      <c r="A26" s="21" t="s">
        <v>50</v>
      </c>
      <c r="B26" s="22" t="s">
        <v>51</v>
      </c>
      <c r="C26" s="11" t="s">
        <v>10</v>
      </c>
      <c r="D26" s="12"/>
      <c r="E26" s="13">
        <f t="shared" si="9"/>
        <v>4027.7864</v>
      </c>
      <c r="F26" s="11">
        <f t="shared" si="10"/>
        <v>0</v>
      </c>
      <c r="G26" s="85"/>
      <c r="H26" s="7"/>
      <c r="I26" s="7"/>
      <c r="J26" s="7"/>
      <c r="K26" s="7"/>
      <c r="L26" s="14">
        <v>2.2800000000000001E-2</v>
      </c>
      <c r="M26" s="13">
        <v>3938</v>
      </c>
      <c r="N26" s="16">
        <f t="shared" si="11"/>
        <v>89.7864</v>
      </c>
    </row>
    <row r="27" spans="1:14" ht="29.25" customHeight="1">
      <c r="A27" s="94" t="s">
        <v>52</v>
      </c>
      <c r="B27" s="88"/>
      <c r="C27" s="88"/>
      <c r="D27" s="88"/>
      <c r="E27" s="88"/>
      <c r="F27" s="90"/>
      <c r="G27" s="85"/>
      <c r="H27" s="7"/>
      <c r="I27" s="7"/>
      <c r="J27" s="7"/>
      <c r="K27" s="7"/>
      <c r="L27" s="86"/>
      <c r="M27" s="27"/>
      <c r="N27" s="16"/>
    </row>
    <row r="28" spans="1:14" ht="29.25" customHeight="1" outlineLevel="1">
      <c r="A28" s="21" t="s">
        <v>53</v>
      </c>
      <c r="B28" s="22" t="s">
        <v>54</v>
      </c>
      <c r="C28" s="11" t="s">
        <v>10</v>
      </c>
      <c r="D28" s="12"/>
      <c r="E28" s="13">
        <f t="shared" ref="E28:E38" si="12">M28+N28</f>
        <v>2165.2676000000001</v>
      </c>
      <c r="F28" s="11">
        <f t="shared" ref="F28:F38" si="13">D28*E28</f>
        <v>0</v>
      </c>
      <c r="G28" s="85"/>
      <c r="H28" s="7"/>
      <c r="I28" s="7"/>
      <c r="J28" s="7"/>
      <c r="K28" s="7"/>
      <c r="L28" s="14">
        <v>2.2800000000000001E-2</v>
      </c>
      <c r="M28" s="28">
        <v>2117</v>
      </c>
      <c r="N28" s="16">
        <f t="shared" ref="N28:N38" si="14">M28*L28</f>
        <v>48.267600000000002</v>
      </c>
    </row>
    <row r="29" spans="1:14" ht="31.5" customHeight="1" outlineLevel="1">
      <c r="A29" s="29" t="s">
        <v>55</v>
      </c>
      <c r="B29" s="22" t="s">
        <v>56</v>
      </c>
      <c r="C29" s="11" t="s">
        <v>10</v>
      </c>
      <c r="D29" s="12"/>
      <c r="E29" s="13">
        <f t="shared" si="12"/>
        <v>2406.6484</v>
      </c>
      <c r="F29" s="11">
        <f t="shared" si="13"/>
        <v>0</v>
      </c>
      <c r="G29" s="85"/>
      <c r="H29" s="7"/>
      <c r="I29" s="7"/>
      <c r="J29" s="7"/>
      <c r="K29" s="7"/>
      <c r="L29" s="14">
        <v>2.2800000000000001E-2</v>
      </c>
      <c r="M29" s="25">
        <v>2353</v>
      </c>
      <c r="N29" s="16">
        <f t="shared" si="14"/>
        <v>53.648400000000002</v>
      </c>
    </row>
    <row r="30" spans="1:14" ht="29.25" customHeight="1" outlineLevel="1">
      <c r="A30" s="29" t="s">
        <v>57</v>
      </c>
      <c r="B30" s="22" t="s">
        <v>58</v>
      </c>
      <c r="C30" s="11" t="s">
        <v>10</v>
      </c>
      <c r="D30" s="12"/>
      <c r="E30" s="13">
        <f t="shared" si="12"/>
        <v>2583.5927999999999</v>
      </c>
      <c r="F30" s="11">
        <f t="shared" si="13"/>
        <v>0</v>
      </c>
      <c r="G30" s="85"/>
      <c r="H30" s="7"/>
      <c r="I30" s="7"/>
      <c r="J30" s="7"/>
      <c r="K30" s="7"/>
      <c r="L30" s="14">
        <v>2.2800000000000001E-2</v>
      </c>
      <c r="M30" s="25">
        <v>2526</v>
      </c>
      <c r="N30" s="16">
        <f t="shared" si="14"/>
        <v>57.592800000000004</v>
      </c>
    </row>
    <row r="31" spans="1:14" ht="29.25" customHeight="1" outlineLevel="1">
      <c r="A31" s="21" t="s">
        <v>59</v>
      </c>
      <c r="B31" s="22" t="s">
        <v>60</v>
      </c>
      <c r="C31" s="11" t="s">
        <v>10</v>
      </c>
      <c r="D31" s="12"/>
      <c r="E31" s="13">
        <f t="shared" si="12"/>
        <v>2877.1363999999999</v>
      </c>
      <c r="F31" s="11">
        <f t="shared" si="13"/>
        <v>0</v>
      </c>
      <c r="G31" s="85"/>
      <c r="H31" s="7"/>
      <c r="I31" s="7"/>
      <c r="J31" s="7"/>
      <c r="K31" s="7"/>
      <c r="L31" s="14">
        <v>2.2800000000000001E-2</v>
      </c>
      <c r="M31" s="25">
        <v>2813</v>
      </c>
      <c r="N31" s="16">
        <f t="shared" si="14"/>
        <v>64.136400000000009</v>
      </c>
    </row>
    <row r="32" spans="1:14" ht="29.25" customHeight="1" outlineLevel="1">
      <c r="A32" s="21" t="s">
        <v>61</v>
      </c>
      <c r="B32" s="22" t="s">
        <v>62</v>
      </c>
      <c r="C32" s="11" t="s">
        <v>10</v>
      </c>
      <c r="D32" s="12"/>
      <c r="E32" s="13">
        <f t="shared" si="12"/>
        <v>3713.7867999999999</v>
      </c>
      <c r="F32" s="11">
        <f t="shared" si="13"/>
        <v>0</v>
      </c>
      <c r="G32" s="85"/>
      <c r="H32" s="7"/>
      <c r="I32" s="7"/>
      <c r="J32" s="7"/>
      <c r="K32" s="7"/>
      <c r="L32" s="14">
        <v>2.2800000000000001E-2</v>
      </c>
      <c r="M32" s="25">
        <v>3631</v>
      </c>
      <c r="N32" s="16">
        <f t="shared" si="14"/>
        <v>82.786799999999999</v>
      </c>
    </row>
    <row r="33" spans="1:14" ht="33" customHeight="1" outlineLevel="1">
      <c r="A33" s="21" t="s">
        <v>63</v>
      </c>
      <c r="B33" s="10" t="s">
        <v>64</v>
      </c>
      <c r="C33" s="11" t="s">
        <v>10</v>
      </c>
      <c r="D33" s="12"/>
      <c r="E33" s="13">
        <f t="shared" si="12"/>
        <v>2374.9416000000001</v>
      </c>
      <c r="F33" s="11">
        <f t="shared" si="13"/>
        <v>0</v>
      </c>
      <c r="G33" s="85"/>
      <c r="H33" s="7"/>
      <c r="I33" s="7"/>
      <c r="J33" s="7"/>
      <c r="K33" s="7"/>
      <c r="L33" s="14">
        <v>2.2800000000000001E-2</v>
      </c>
      <c r="M33" s="25">
        <v>2322</v>
      </c>
      <c r="N33" s="16">
        <f t="shared" si="14"/>
        <v>52.941600000000001</v>
      </c>
    </row>
    <row r="34" spans="1:14" ht="29.25" customHeight="1" outlineLevel="1">
      <c r="A34" s="30" t="s">
        <v>65</v>
      </c>
      <c r="B34" s="10" t="s">
        <v>66</v>
      </c>
      <c r="C34" s="11" t="s">
        <v>10</v>
      </c>
      <c r="D34" s="12"/>
      <c r="E34" s="13">
        <f t="shared" si="12"/>
        <v>2615.2995999999998</v>
      </c>
      <c r="F34" s="11">
        <f t="shared" si="13"/>
        <v>0</v>
      </c>
      <c r="G34" s="85"/>
      <c r="H34" s="7"/>
      <c r="I34" s="7"/>
      <c r="J34" s="7"/>
      <c r="K34" s="7"/>
      <c r="L34" s="14">
        <v>2.2800000000000001E-2</v>
      </c>
      <c r="M34" s="25">
        <v>2557</v>
      </c>
      <c r="N34" s="16">
        <f t="shared" si="14"/>
        <v>58.299600000000005</v>
      </c>
    </row>
    <row r="35" spans="1:14" ht="30.75" customHeight="1" outlineLevel="1">
      <c r="A35" s="30" t="s">
        <v>67</v>
      </c>
      <c r="B35" s="10" t="s">
        <v>68</v>
      </c>
      <c r="C35" s="11" t="s">
        <v>10</v>
      </c>
      <c r="D35" s="12"/>
      <c r="E35" s="13">
        <f t="shared" si="12"/>
        <v>2793.2667999999999</v>
      </c>
      <c r="F35" s="11">
        <f t="shared" si="13"/>
        <v>0</v>
      </c>
      <c r="G35" s="85"/>
      <c r="H35" s="7"/>
      <c r="I35" s="7"/>
      <c r="J35" s="7"/>
      <c r="K35" s="7"/>
      <c r="L35" s="14">
        <v>2.2800000000000001E-2</v>
      </c>
      <c r="M35" s="25">
        <v>2731</v>
      </c>
      <c r="N35" s="16">
        <f t="shared" si="14"/>
        <v>62.266800000000003</v>
      </c>
    </row>
    <row r="36" spans="1:14" ht="30.75" customHeight="1" outlineLevel="1">
      <c r="A36" s="21" t="s">
        <v>69</v>
      </c>
      <c r="B36" s="10" t="s">
        <v>70</v>
      </c>
      <c r="C36" s="11" t="s">
        <v>10</v>
      </c>
      <c r="D36" s="12"/>
      <c r="E36" s="13">
        <f t="shared" si="12"/>
        <v>3085.7876000000001</v>
      </c>
      <c r="F36" s="11">
        <f t="shared" si="13"/>
        <v>0</v>
      </c>
      <c r="G36" s="85"/>
      <c r="H36" s="7"/>
      <c r="I36" s="7"/>
      <c r="J36" s="7"/>
      <c r="K36" s="7"/>
      <c r="L36" s="14">
        <v>2.2800000000000001E-2</v>
      </c>
      <c r="M36" s="25">
        <v>3017</v>
      </c>
      <c r="N36" s="16">
        <f t="shared" si="14"/>
        <v>68.787599999999998</v>
      </c>
    </row>
    <row r="37" spans="1:14" ht="30.75" customHeight="1" outlineLevel="1">
      <c r="A37" s="22" t="s">
        <v>71</v>
      </c>
      <c r="B37" s="10" t="s">
        <v>72</v>
      </c>
      <c r="C37" s="11" t="s">
        <v>10</v>
      </c>
      <c r="D37" s="12"/>
      <c r="E37" s="13">
        <f t="shared" si="12"/>
        <v>3818.1124</v>
      </c>
      <c r="F37" s="11">
        <f t="shared" si="13"/>
        <v>0</v>
      </c>
      <c r="G37" s="85"/>
      <c r="H37" s="7"/>
      <c r="I37" s="7"/>
      <c r="J37" s="7"/>
      <c r="K37" s="7"/>
      <c r="L37" s="14">
        <v>2.2800000000000001E-2</v>
      </c>
      <c r="M37" s="25">
        <v>3733</v>
      </c>
      <c r="N37" s="16">
        <f t="shared" si="14"/>
        <v>85.112400000000008</v>
      </c>
    </row>
    <row r="38" spans="1:14" ht="30.75" customHeight="1" outlineLevel="1">
      <c r="A38" s="22" t="s">
        <v>73</v>
      </c>
      <c r="B38" s="10" t="s">
        <v>74</v>
      </c>
      <c r="C38" s="11" t="s">
        <v>10</v>
      </c>
      <c r="D38" s="12"/>
      <c r="E38" s="13">
        <f t="shared" si="12"/>
        <v>5649.9471999999996</v>
      </c>
      <c r="F38" s="11">
        <f t="shared" si="13"/>
        <v>0</v>
      </c>
      <c r="G38" s="85"/>
      <c r="H38" s="7"/>
      <c r="I38" s="7"/>
      <c r="J38" s="7"/>
      <c r="K38" s="7"/>
      <c r="L38" s="14">
        <v>2.2800000000000001E-2</v>
      </c>
      <c r="M38" s="25">
        <v>5524</v>
      </c>
      <c r="N38" s="16">
        <f t="shared" si="14"/>
        <v>125.94720000000001</v>
      </c>
    </row>
    <row r="39" spans="1:14" ht="30.75" customHeight="1">
      <c r="A39" s="95" t="s">
        <v>75</v>
      </c>
      <c r="B39" s="88"/>
      <c r="C39" s="88"/>
      <c r="D39" s="88"/>
      <c r="E39" s="88"/>
      <c r="F39" s="90"/>
      <c r="G39" s="85"/>
      <c r="H39" s="7"/>
      <c r="I39" s="7"/>
      <c r="J39" s="7"/>
      <c r="K39" s="7"/>
      <c r="L39" s="86"/>
      <c r="M39" s="27"/>
      <c r="N39" s="16"/>
    </row>
    <row r="40" spans="1:14" ht="46.5" customHeight="1" outlineLevel="1">
      <c r="A40" s="31" t="s">
        <v>76</v>
      </c>
      <c r="B40" s="22" t="s">
        <v>77</v>
      </c>
      <c r="C40" s="11" t="s">
        <v>10</v>
      </c>
      <c r="D40" s="12"/>
      <c r="E40" s="13">
        <f t="shared" ref="E40:E43" si="15">M40+N40</f>
        <v>2929.2991999999999</v>
      </c>
      <c r="F40" s="11">
        <f t="shared" ref="F40:F43" si="16">D40*E40</f>
        <v>0</v>
      </c>
      <c r="G40" s="85"/>
      <c r="H40" s="7"/>
      <c r="I40" s="7"/>
      <c r="J40" s="7"/>
      <c r="K40" s="7"/>
      <c r="L40" s="14">
        <v>2.2800000000000001E-2</v>
      </c>
      <c r="M40" s="25">
        <v>2864</v>
      </c>
      <c r="N40" s="16">
        <f t="shared" ref="N40:N43" si="17">M40*L40</f>
        <v>65.299199999999999</v>
      </c>
    </row>
    <row r="41" spans="1:14" ht="46.5" customHeight="1" outlineLevel="1">
      <c r="A41" s="31" t="s">
        <v>78</v>
      </c>
      <c r="B41" s="22" t="s">
        <v>79</v>
      </c>
      <c r="C41" s="11" t="s">
        <v>10</v>
      </c>
      <c r="D41" s="12"/>
      <c r="E41" s="13">
        <f t="shared" si="15"/>
        <v>3107.2664</v>
      </c>
      <c r="F41" s="11">
        <f t="shared" si="16"/>
        <v>0</v>
      </c>
      <c r="G41" s="85"/>
      <c r="H41" s="7"/>
      <c r="I41" s="7"/>
      <c r="J41" s="7"/>
      <c r="K41" s="7"/>
      <c r="L41" s="14">
        <v>2.2800000000000001E-2</v>
      </c>
      <c r="M41" s="25">
        <v>3038</v>
      </c>
      <c r="N41" s="16">
        <f t="shared" si="17"/>
        <v>69.266400000000004</v>
      </c>
    </row>
    <row r="42" spans="1:14" ht="46.5" customHeight="1" outlineLevel="1">
      <c r="A42" s="32" t="s">
        <v>80</v>
      </c>
      <c r="B42" s="10" t="s">
        <v>81</v>
      </c>
      <c r="C42" s="11" t="s">
        <v>10</v>
      </c>
      <c r="D42" s="12"/>
      <c r="E42" s="13">
        <f t="shared" si="15"/>
        <v>3138.9731999999999</v>
      </c>
      <c r="F42" s="11">
        <f t="shared" si="16"/>
        <v>0</v>
      </c>
      <c r="G42" s="85"/>
      <c r="H42" s="7"/>
      <c r="I42" s="7"/>
      <c r="J42" s="7"/>
      <c r="K42" s="7"/>
      <c r="L42" s="14">
        <v>2.2800000000000001E-2</v>
      </c>
      <c r="M42" s="25">
        <v>3069</v>
      </c>
      <c r="N42" s="16">
        <f t="shared" si="17"/>
        <v>69.973200000000006</v>
      </c>
    </row>
    <row r="43" spans="1:14" ht="46.5" customHeight="1" outlineLevel="1">
      <c r="A43" s="32" t="s">
        <v>82</v>
      </c>
      <c r="B43" s="10" t="s">
        <v>83</v>
      </c>
      <c r="C43" s="11" t="s">
        <v>10</v>
      </c>
      <c r="D43" s="12"/>
      <c r="E43" s="13">
        <f t="shared" si="15"/>
        <v>3315.9176000000002</v>
      </c>
      <c r="F43" s="11">
        <f t="shared" si="16"/>
        <v>0</v>
      </c>
      <c r="G43" s="85"/>
      <c r="H43" s="7"/>
      <c r="I43" s="7"/>
      <c r="J43" s="7"/>
      <c r="K43" s="7"/>
      <c r="L43" s="14">
        <v>2.2800000000000001E-2</v>
      </c>
      <c r="M43" s="25">
        <v>3242</v>
      </c>
      <c r="N43" s="16">
        <f t="shared" si="17"/>
        <v>73.917600000000007</v>
      </c>
    </row>
    <row r="44" spans="1:14" ht="30.75" customHeight="1">
      <c r="A44" s="95" t="s">
        <v>84</v>
      </c>
      <c r="B44" s="88"/>
      <c r="C44" s="88"/>
      <c r="D44" s="88"/>
      <c r="E44" s="88"/>
      <c r="F44" s="90"/>
      <c r="G44" s="85"/>
      <c r="H44" s="7" t="s">
        <v>85</v>
      </c>
      <c r="I44" s="7"/>
      <c r="J44" s="7"/>
      <c r="K44" s="7"/>
      <c r="L44" s="86"/>
      <c r="M44" s="27"/>
      <c r="N44" s="16"/>
    </row>
    <row r="45" spans="1:14" ht="30.75" customHeight="1" outlineLevel="1">
      <c r="A45" s="21" t="s">
        <v>86</v>
      </c>
      <c r="B45" s="22" t="s">
        <v>87</v>
      </c>
      <c r="C45" s="11" t="s">
        <v>10</v>
      </c>
      <c r="D45" s="12"/>
      <c r="E45" s="13">
        <f t="shared" ref="E45:E53" si="18">M45+N45</f>
        <v>3315.9176000000002</v>
      </c>
      <c r="F45" s="11">
        <f t="shared" ref="F45:F53" si="19">D45*E45</f>
        <v>0</v>
      </c>
      <c r="G45" s="85"/>
      <c r="H45" s="7"/>
      <c r="I45" s="7"/>
      <c r="J45" s="7"/>
      <c r="K45" s="7"/>
      <c r="L45" s="14">
        <v>2.2800000000000001E-2</v>
      </c>
      <c r="M45" s="25">
        <v>3242</v>
      </c>
      <c r="N45" s="16">
        <f t="shared" ref="N45:N53" si="20">M45*L45</f>
        <v>73.917600000000007</v>
      </c>
    </row>
    <row r="46" spans="1:14" ht="31.5" customHeight="1" outlineLevel="1">
      <c r="A46" s="33" t="s">
        <v>88</v>
      </c>
      <c r="B46" s="22" t="s">
        <v>89</v>
      </c>
      <c r="C46" s="11" t="s">
        <v>10</v>
      </c>
      <c r="D46" s="12"/>
      <c r="E46" s="13">
        <f t="shared" si="18"/>
        <v>3557.2984000000001</v>
      </c>
      <c r="F46" s="11">
        <f t="shared" si="19"/>
        <v>0</v>
      </c>
      <c r="G46" s="85"/>
      <c r="H46" s="7"/>
      <c r="I46" s="7"/>
      <c r="J46" s="7"/>
      <c r="K46" s="7"/>
      <c r="L46" s="14">
        <v>2.2800000000000001E-2</v>
      </c>
      <c r="M46" s="25">
        <v>3478</v>
      </c>
      <c r="N46" s="16">
        <f t="shared" si="20"/>
        <v>79.298400000000001</v>
      </c>
    </row>
    <row r="47" spans="1:14" ht="43.5" customHeight="1" outlineLevel="1">
      <c r="A47" s="33" t="s">
        <v>90</v>
      </c>
      <c r="B47" s="22" t="s">
        <v>91</v>
      </c>
      <c r="C47" s="11" t="s">
        <v>10</v>
      </c>
      <c r="D47" s="12"/>
      <c r="E47" s="13">
        <f t="shared" si="18"/>
        <v>3735.2656000000002</v>
      </c>
      <c r="F47" s="11">
        <f t="shared" si="19"/>
        <v>0</v>
      </c>
      <c r="G47" s="85"/>
      <c r="H47" s="7"/>
      <c r="I47" s="7"/>
      <c r="J47" s="7"/>
      <c r="K47" s="7"/>
      <c r="L47" s="14">
        <v>2.2800000000000001E-2</v>
      </c>
      <c r="M47" s="25">
        <v>3652</v>
      </c>
      <c r="N47" s="16">
        <f t="shared" si="20"/>
        <v>83.265600000000006</v>
      </c>
    </row>
    <row r="48" spans="1:14" ht="45" customHeight="1" outlineLevel="1">
      <c r="A48" s="21" t="s">
        <v>92</v>
      </c>
      <c r="B48" s="22" t="s">
        <v>93</v>
      </c>
      <c r="C48" s="11" t="s">
        <v>10</v>
      </c>
      <c r="D48" s="12"/>
      <c r="E48" s="13">
        <f t="shared" si="18"/>
        <v>4027.7864</v>
      </c>
      <c r="F48" s="11">
        <f t="shared" si="19"/>
        <v>0</v>
      </c>
      <c r="G48" s="85"/>
      <c r="H48" s="7"/>
      <c r="I48" s="7"/>
      <c r="J48" s="7"/>
      <c r="K48" s="7"/>
      <c r="L48" s="14">
        <v>2.2800000000000001E-2</v>
      </c>
      <c r="M48" s="25">
        <v>3938</v>
      </c>
      <c r="N48" s="16">
        <f t="shared" si="20"/>
        <v>89.7864</v>
      </c>
    </row>
    <row r="49" spans="1:14" ht="31.5" customHeight="1" outlineLevel="1">
      <c r="A49" s="22" t="s">
        <v>94</v>
      </c>
      <c r="B49" s="22" t="s">
        <v>95</v>
      </c>
      <c r="C49" s="11" t="s">
        <v>10</v>
      </c>
      <c r="D49" s="12"/>
      <c r="E49" s="13">
        <f t="shared" si="18"/>
        <v>4707.9484000000002</v>
      </c>
      <c r="F49" s="11">
        <f t="shared" si="19"/>
        <v>0</v>
      </c>
      <c r="G49" s="85"/>
      <c r="H49" s="7"/>
      <c r="I49" s="7"/>
      <c r="J49" s="7"/>
      <c r="K49" s="7"/>
      <c r="L49" s="14">
        <v>2.2800000000000001E-2</v>
      </c>
      <c r="M49" s="25">
        <v>4603</v>
      </c>
      <c r="N49" s="16">
        <f t="shared" si="20"/>
        <v>104.94840000000001</v>
      </c>
    </row>
    <row r="50" spans="1:14" ht="49.5" customHeight="1" outlineLevel="1">
      <c r="A50" s="21" t="s">
        <v>96</v>
      </c>
      <c r="B50" s="22" t="s">
        <v>97</v>
      </c>
      <c r="C50" s="11" t="s">
        <v>10</v>
      </c>
      <c r="D50" s="12"/>
      <c r="E50" s="13">
        <f t="shared" si="18"/>
        <v>3661.6239999999998</v>
      </c>
      <c r="F50" s="11">
        <f t="shared" si="19"/>
        <v>0</v>
      </c>
      <c r="G50" s="85"/>
      <c r="H50" s="85"/>
      <c r="I50" s="85"/>
      <c r="J50" s="85"/>
      <c r="K50" s="85"/>
      <c r="L50" s="14">
        <v>2.2800000000000001E-2</v>
      </c>
      <c r="M50" s="13">
        <v>3580</v>
      </c>
      <c r="N50" s="16">
        <f t="shared" si="20"/>
        <v>81.624000000000009</v>
      </c>
    </row>
    <row r="51" spans="1:14" ht="46.5" customHeight="1" outlineLevel="1">
      <c r="A51" s="34" t="s">
        <v>98</v>
      </c>
      <c r="B51" s="22" t="s">
        <v>99</v>
      </c>
      <c r="C51" s="11" t="s">
        <v>10</v>
      </c>
      <c r="D51" s="12"/>
      <c r="E51" s="13">
        <f t="shared" si="18"/>
        <v>4341.7860000000001</v>
      </c>
      <c r="F51" s="11">
        <f t="shared" si="19"/>
        <v>0</v>
      </c>
      <c r="G51" s="85"/>
      <c r="H51" s="7"/>
      <c r="I51" s="7"/>
      <c r="J51" s="7"/>
      <c r="K51" s="7"/>
      <c r="L51" s="14">
        <v>2.2800000000000001E-2</v>
      </c>
      <c r="M51" s="13">
        <v>4245</v>
      </c>
      <c r="N51" s="16">
        <f t="shared" si="20"/>
        <v>96.786000000000001</v>
      </c>
    </row>
    <row r="52" spans="1:14" ht="46.5" customHeight="1" outlineLevel="1">
      <c r="A52" s="34" t="s">
        <v>100</v>
      </c>
      <c r="B52" s="22" t="s">
        <v>101</v>
      </c>
      <c r="C52" s="11" t="s">
        <v>10</v>
      </c>
      <c r="D52" s="12"/>
      <c r="E52" s="13">
        <f t="shared" si="18"/>
        <v>4519.7532000000001</v>
      </c>
      <c r="F52" s="11">
        <f t="shared" si="19"/>
        <v>0</v>
      </c>
      <c r="G52" s="85"/>
      <c r="H52" s="7"/>
      <c r="I52" s="7"/>
      <c r="J52" s="7"/>
      <c r="K52" s="7"/>
      <c r="L52" s="14">
        <v>2.2800000000000001E-2</v>
      </c>
      <c r="M52" s="13">
        <v>4419</v>
      </c>
      <c r="N52" s="16">
        <f t="shared" si="20"/>
        <v>100.75320000000001</v>
      </c>
    </row>
    <row r="53" spans="1:14" ht="45.75" customHeight="1" outlineLevel="1">
      <c r="A53" s="35" t="s">
        <v>102</v>
      </c>
      <c r="B53" s="22" t="s">
        <v>103</v>
      </c>
      <c r="C53" s="11" t="s">
        <v>10</v>
      </c>
      <c r="D53" s="12"/>
      <c r="E53" s="13">
        <f t="shared" si="18"/>
        <v>7924.6544000000004</v>
      </c>
      <c r="F53" s="11">
        <f t="shared" si="19"/>
        <v>0</v>
      </c>
      <c r="G53" s="85"/>
      <c r="H53" s="7"/>
      <c r="I53" s="7"/>
      <c r="J53" s="7"/>
      <c r="K53" s="7"/>
      <c r="L53" s="14">
        <v>2.2800000000000001E-2</v>
      </c>
      <c r="M53" s="13">
        <v>7748</v>
      </c>
      <c r="N53" s="16">
        <f t="shared" si="20"/>
        <v>176.65440000000001</v>
      </c>
    </row>
    <row r="54" spans="1:14" ht="18" customHeight="1">
      <c r="A54" s="98" t="s">
        <v>104</v>
      </c>
      <c r="B54" s="88"/>
      <c r="C54" s="88"/>
      <c r="D54" s="88"/>
      <c r="E54" s="88"/>
      <c r="F54" s="90"/>
      <c r="G54" s="85"/>
      <c r="H54" s="7"/>
      <c r="I54" s="7"/>
      <c r="J54" s="7"/>
      <c r="K54" s="7"/>
      <c r="L54" s="86"/>
      <c r="M54" s="19"/>
      <c r="N54" s="16"/>
    </row>
    <row r="55" spans="1:14" ht="67.5" customHeight="1" outlineLevel="1">
      <c r="A55" s="17" t="s">
        <v>105</v>
      </c>
      <c r="B55" s="36" t="s">
        <v>106</v>
      </c>
      <c r="C55" s="11" t="s">
        <v>10</v>
      </c>
      <c r="D55" s="12"/>
      <c r="E55" s="13">
        <f t="shared" ref="E55:E57" si="21">M55+N55</f>
        <v>8182.4</v>
      </c>
      <c r="F55" s="11">
        <f t="shared" ref="F55:F58" si="22">D55*E55</f>
        <v>0</v>
      </c>
      <c r="G55" s="85"/>
      <c r="H55" s="85"/>
      <c r="I55" s="7"/>
      <c r="J55" s="7"/>
      <c r="K55" s="7"/>
      <c r="L55" s="14">
        <v>2.2800000000000001E-2</v>
      </c>
      <c r="M55" s="13">
        <v>8000</v>
      </c>
      <c r="N55" s="16">
        <f t="shared" ref="N55:N57" si="23">M55*L55</f>
        <v>182.4</v>
      </c>
    </row>
    <row r="56" spans="1:14" ht="46.5" customHeight="1" outlineLevel="1">
      <c r="A56" s="17" t="s">
        <v>107</v>
      </c>
      <c r="B56" s="36" t="s">
        <v>108</v>
      </c>
      <c r="C56" s="11" t="s">
        <v>10</v>
      </c>
      <c r="D56" s="12"/>
      <c r="E56" s="13">
        <f t="shared" si="21"/>
        <v>8693.7999999999993</v>
      </c>
      <c r="F56" s="11">
        <f t="shared" si="22"/>
        <v>0</v>
      </c>
      <c r="G56" s="85"/>
      <c r="H56" s="85"/>
      <c r="I56" s="85"/>
      <c r="J56" s="85"/>
      <c r="K56" s="85"/>
      <c r="L56" s="14">
        <v>2.2800000000000001E-2</v>
      </c>
      <c r="M56" s="13">
        <v>8500</v>
      </c>
      <c r="N56" s="16">
        <f t="shared" si="23"/>
        <v>193.8</v>
      </c>
    </row>
    <row r="57" spans="1:14" ht="57" customHeight="1" outlineLevel="1">
      <c r="A57" s="17" t="s">
        <v>109</v>
      </c>
      <c r="B57" s="36" t="s">
        <v>110</v>
      </c>
      <c r="C57" s="11" t="s">
        <v>10</v>
      </c>
      <c r="D57" s="12"/>
      <c r="E57" s="13">
        <f t="shared" si="21"/>
        <v>7977.84</v>
      </c>
      <c r="F57" s="11">
        <f t="shared" si="22"/>
        <v>0</v>
      </c>
      <c r="G57" s="85"/>
      <c r="H57" s="85"/>
      <c r="I57" s="85"/>
      <c r="J57" s="85"/>
      <c r="K57" s="85"/>
      <c r="L57" s="14">
        <v>2.2800000000000001E-2</v>
      </c>
      <c r="M57" s="13">
        <v>7800</v>
      </c>
      <c r="N57" s="16">
        <f t="shared" si="23"/>
        <v>177.84</v>
      </c>
    </row>
    <row r="58" spans="1:14" ht="46.5" customHeight="1" outlineLevel="1">
      <c r="A58" s="17"/>
      <c r="B58" s="36" t="s">
        <v>111</v>
      </c>
      <c r="C58" s="11" t="s">
        <v>10</v>
      </c>
      <c r="D58" s="12"/>
      <c r="E58" s="13">
        <v>7000</v>
      </c>
      <c r="F58" s="11">
        <f t="shared" si="22"/>
        <v>0</v>
      </c>
      <c r="G58" s="85"/>
      <c r="H58" s="85"/>
      <c r="I58" s="85"/>
      <c r="J58" s="85"/>
      <c r="K58" s="85"/>
      <c r="L58" s="14"/>
      <c r="M58" s="13"/>
      <c r="N58" s="16"/>
    </row>
    <row r="59" spans="1:14" ht="21.75" customHeight="1">
      <c r="A59" s="99" t="s">
        <v>112</v>
      </c>
      <c r="B59" s="88"/>
      <c r="C59" s="88"/>
      <c r="D59" s="88"/>
      <c r="E59" s="88"/>
      <c r="F59" s="90"/>
      <c r="G59" s="85"/>
      <c r="H59" s="7"/>
      <c r="I59" s="7"/>
      <c r="J59" s="7"/>
      <c r="K59" s="7"/>
      <c r="L59" s="86"/>
      <c r="M59" s="19"/>
      <c r="N59" s="16"/>
    </row>
    <row r="60" spans="1:14" ht="18.75" customHeight="1" outlineLevel="1">
      <c r="A60" s="17" t="s">
        <v>113</v>
      </c>
      <c r="B60" s="10" t="s">
        <v>114</v>
      </c>
      <c r="C60" s="13" t="s">
        <v>10</v>
      </c>
      <c r="D60" s="12"/>
      <c r="E60" s="13">
        <f t="shared" ref="E60:E68" si="24">M60+N60</f>
        <v>1022.8</v>
      </c>
      <c r="F60" s="11">
        <f t="shared" ref="F60:F68" si="25">D60*E60</f>
        <v>0</v>
      </c>
      <c r="G60" s="85"/>
      <c r="H60" s="7"/>
      <c r="I60" s="7"/>
      <c r="J60" s="7"/>
      <c r="K60" s="7"/>
      <c r="L60" s="14">
        <v>2.2800000000000001E-2</v>
      </c>
      <c r="M60" s="28">
        <v>1000</v>
      </c>
      <c r="N60" s="16">
        <f t="shared" ref="N60:N68" si="26">M60*L60</f>
        <v>22.8</v>
      </c>
    </row>
    <row r="61" spans="1:14" ht="18.75" customHeight="1" outlineLevel="1">
      <c r="A61" s="17" t="s">
        <v>115</v>
      </c>
      <c r="B61" s="10" t="s">
        <v>116</v>
      </c>
      <c r="C61" s="13" t="s">
        <v>10</v>
      </c>
      <c r="D61" s="12"/>
      <c r="E61" s="13">
        <f t="shared" si="24"/>
        <v>1073.94</v>
      </c>
      <c r="F61" s="11">
        <f t="shared" si="25"/>
        <v>0</v>
      </c>
      <c r="G61" s="85"/>
      <c r="H61" s="7"/>
      <c r="I61" s="7"/>
      <c r="J61" s="7"/>
      <c r="K61" s="7"/>
      <c r="L61" s="14">
        <v>2.2800000000000001E-2</v>
      </c>
      <c r="M61" s="25">
        <v>1050</v>
      </c>
      <c r="N61" s="16">
        <f t="shared" si="26"/>
        <v>23.94</v>
      </c>
    </row>
    <row r="62" spans="1:14" ht="18.75" customHeight="1" outlineLevel="1">
      <c r="A62" s="17" t="s">
        <v>117</v>
      </c>
      <c r="B62" s="10" t="s">
        <v>118</v>
      </c>
      <c r="C62" s="13" t="s">
        <v>10</v>
      </c>
      <c r="D62" s="12"/>
      <c r="E62" s="13">
        <f t="shared" si="24"/>
        <v>1125.08</v>
      </c>
      <c r="F62" s="11">
        <f t="shared" si="25"/>
        <v>0</v>
      </c>
      <c r="G62" s="85"/>
      <c r="H62" s="7"/>
      <c r="I62" s="7"/>
      <c r="J62" s="7"/>
      <c r="K62" s="7"/>
      <c r="L62" s="14">
        <v>2.2800000000000001E-2</v>
      </c>
      <c r="M62" s="25">
        <v>1100</v>
      </c>
      <c r="N62" s="16">
        <f t="shared" si="26"/>
        <v>25.080000000000002</v>
      </c>
    </row>
    <row r="63" spans="1:14" ht="18.75" customHeight="1" outlineLevel="1">
      <c r="A63" s="17" t="s">
        <v>119</v>
      </c>
      <c r="B63" s="10" t="s">
        <v>120</v>
      </c>
      <c r="C63" s="13" t="s">
        <v>10</v>
      </c>
      <c r="D63" s="12"/>
      <c r="E63" s="13">
        <f t="shared" si="24"/>
        <v>1176.22</v>
      </c>
      <c r="F63" s="11">
        <f t="shared" si="25"/>
        <v>0</v>
      </c>
      <c r="G63" s="85"/>
      <c r="H63" s="7"/>
      <c r="I63" s="7"/>
      <c r="J63" s="7"/>
      <c r="K63" s="7"/>
      <c r="L63" s="14">
        <v>2.2800000000000001E-2</v>
      </c>
      <c r="M63" s="25">
        <v>1150</v>
      </c>
      <c r="N63" s="16">
        <f t="shared" si="26"/>
        <v>26.220000000000002</v>
      </c>
    </row>
    <row r="64" spans="1:14" ht="33" customHeight="1" outlineLevel="1">
      <c r="A64" s="17" t="s">
        <v>121</v>
      </c>
      <c r="B64" s="10" t="s">
        <v>122</v>
      </c>
      <c r="C64" s="13" t="s">
        <v>10</v>
      </c>
      <c r="D64" s="12"/>
      <c r="E64" s="13">
        <f t="shared" si="24"/>
        <v>1227.3599999999999</v>
      </c>
      <c r="F64" s="11">
        <f t="shared" si="25"/>
        <v>0</v>
      </c>
      <c r="G64" s="85"/>
      <c r="H64" s="7"/>
      <c r="I64" s="7"/>
      <c r="J64" s="7"/>
      <c r="K64" s="7"/>
      <c r="L64" s="14">
        <v>2.2800000000000001E-2</v>
      </c>
      <c r="M64" s="25">
        <v>1200</v>
      </c>
      <c r="N64" s="16">
        <f t="shared" si="26"/>
        <v>27.36</v>
      </c>
    </row>
    <row r="65" spans="1:14" ht="18.75" customHeight="1" outlineLevel="1">
      <c r="A65" s="17" t="s">
        <v>123</v>
      </c>
      <c r="B65" s="10" t="s">
        <v>124</v>
      </c>
      <c r="C65" s="13" t="s">
        <v>10</v>
      </c>
      <c r="D65" s="12"/>
      <c r="E65" s="13">
        <f t="shared" si="24"/>
        <v>1278.5</v>
      </c>
      <c r="F65" s="11">
        <f t="shared" si="25"/>
        <v>0</v>
      </c>
      <c r="G65" s="85"/>
      <c r="H65" s="7"/>
      <c r="I65" s="7"/>
      <c r="J65" s="7"/>
      <c r="K65" s="7"/>
      <c r="L65" s="14">
        <v>2.2800000000000001E-2</v>
      </c>
      <c r="M65" s="25">
        <v>1250</v>
      </c>
      <c r="N65" s="16">
        <f t="shared" si="26"/>
        <v>28.5</v>
      </c>
    </row>
    <row r="66" spans="1:14" ht="32.25" customHeight="1" outlineLevel="1">
      <c r="A66" s="17" t="s">
        <v>125</v>
      </c>
      <c r="B66" s="10" t="s">
        <v>126</v>
      </c>
      <c r="C66" s="13" t="s">
        <v>10</v>
      </c>
      <c r="D66" s="12"/>
      <c r="E66" s="13">
        <f t="shared" si="24"/>
        <v>1841.04</v>
      </c>
      <c r="F66" s="11">
        <f t="shared" si="25"/>
        <v>0</v>
      </c>
      <c r="G66" s="85"/>
      <c r="H66" s="7"/>
      <c r="I66" s="7"/>
      <c r="J66" s="7"/>
      <c r="K66" s="7"/>
      <c r="L66" s="14">
        <v>2.2800000000000001E-2</v>
      </c>
      <c r="M66" s="13">
        <v>1800</v>
      </c>
      <c r="N66" s="16">
        <f t="shared" si="26"/>
        <v>41.04</v>
      </c>
    </row>
    <row r="67" spans="1:14" ht="30.75" customHeight="1" outlineLevel="1">
      <c r="A67" s="17" t="s">
        <v>127</v>
      </c>
      <c r="B67" s="10" t="s">
        <v>128</v>
      </c>
      <c r="C67" s="13" t="s">
        <v>10</v>
      </c>
      <c r="D67" s="12"/>
      <c r="E67" s="13">
        <f t="shared" si="24"/>
        <v>1943.32</v>
      </c>
      <c r="F67" s="11">
        <f t="shared" si="25"/>
        <v>0</v>
      </c>
      <c r="G67" s="85"/>
      <c r="H67" s="7"/>
      <c r="I67" s="7"/>
      <c r="J67" s="7"/>
      <c r="K67" s="7"/>
      <c r="L67" s="14">
        <v>2.2800000000000001E-2</v>
      </c>
      <c r="M67" s="13">
        <v>1900</v>
      </c>
      <c r="N67" s="16">
        <f t="shared" si="26"/>
        <v>43.32</v>
      </c>
    </row>
    <row r="68" spans="1:14" ht="33" customHeight="1" outlineLevel="1">
      <c r="A68" s="17" t="s">
        <v>129</v>
      </c>
      <c r="B68" s="10" t="s">
        <v>130</v>
      </c>
      <c r="C68" s="13" t="s">
        <v>10</v>
      </c>
      <c r="D68" s="12"/>
      <c r="E68" s="13">
        <f t="shared" si="24"/>
        <v>2045.6</v>
      </c>
      <c r="F68" s="11">
        <f t="shared" si="25"/>
        <v>0</v>
      </c>
      <c r="G68" s="85"/>
      <c r="H68" s="7"/>
      <c r="I68" s="7"/>
      <c r="J68" s="7"/>
      <c r="K68" s="7"/>
      <c r="L68" s="14">
        <v>2.2800000000000001E-2</v>
      </c>
      <c r="M68" s="13">
        <v>2000</v>
      </c>
      <c r="N68" s="16">
        <f t="shared" si="26"/>
        <v>45.6</v>
      </c>
    </row>
    <row r="69" spans="1:14" ht="18.75" customHeight="1">
      <c r="A69" s="100" t="s">
        <v>131</v>
      </c>
      <c r="B69" s="88"/>
      <c r="C69" s="88"/>
      <c r="D69" s="88"/>
      <c r="E69" s="88"/>
      <c r="F69" s="90"/>
      <c r="G69" s="85"/>
      <c r="H69" s="7"/>
      <c r="I69" s="7"/>
      <c r="J69" s="7"/>
      <c r="K69" s="7"/>
      <c r="L69" s="86"/>
      <c r="M69" s="19"/>
      <c r="N69" s="16"/>
    </row>
    <row r="70" spans="1:14" ht="18.75" customHeight="1" outlineLevel="1">
      <c r="A70" s="17" t="s">
        <v>132</v>
      </c>
      <c r="B70" s="10" t="s">
        <v>133</v>
      </c>
      <c r="C70" s="13" t="s">
        <v>10</v>
      </c>
      <c r="D70" s="12"/>
      <c r="E70" s="13">
        <f t="shared" ref="E70:E75" si="27">M70+N70</f>
        <v>1892.18</v>
      </c>
      <c r="F70" s="11">
        <f t="shared" ref="F70:F75" si="28">D70*E70</f>
        <v>0</v>
      </c>
      <c r="G70" s="85"/>
      <c r="H70" s="7"/>
      <c r="I70" s="7"/>
      <c r="J70" s="7"/>
      <c r="K70" s="7"/>
      <c r="L70" s="14">
        <v>2.2800000000000001E-2</v>
      </c>
      <c r="M70" s="28">
        <v>1850</v>
      </c>
      <c r="N70" s="16">
        <f t="shared" ref="N70:N75" si="29">M70*L70</f>
        <v>42.18</v>
      </c>
    </row>
    <row r="71" spans="1:14" ht="16.5" customHeight="1" outlineLevel="1">
      <c r="A71" s="17" t="s">
        <v>134</v>
      </c>
      <c r="B71" s="10" t="s">
        <v>135</v>
      </c>
      <c r="C71" s="13" t="s">
        <v>10</v>
      </c>
      <c r="D71" s="12"/>
      <c r="E71" s="13">
        <f t="shared" si="27"/>
        <v>2045.6</v>
      </c>
      <c r="F71" s="11">
        <f t="shared" si="28"/>
        <v>0</v>
      </c>
      <c r="G71" s="85"/>
      <c r="H71" s="7"/>
      <c r="I71" s="7"/>
      <c r="J71" s="7"/>
      <c r="K71" s="7"/>
      <c r="L71" s="14">
        <v>2.2800000000000001E-2</v>
      </c>
      <c r="M71" s="25">
        <v>2000</v>
      </c>
      <c r="N71" s="16">
        <f t="shared" si="29"/>
        <v>45.6</v>
      </c>
    </row>
    <row r="72" spans="1:14" ht="19.5" customHeight="1" outlineLevel="1">
      <c r="A72" s="17" t="s">
        <v>136</v>
      </c>
      <c r="B72" s="10" t="s">
        <v>137</v>
      </c>
      <c r="C72" s="13" t="s">
        <v>10</v>
      </c>
      <c r="D72" s="12"/>
      <c r="E72" s="13">
        <f t="shared" si="27"/>
        <v>2147.88</v>
      </c>
      <c r="F72" s="11">
        <f t="shared" si="28"/>
        <v>0</v>
      </c>
      <c r="G72" s="85"/>
      <c r="H72" s="7"/>
      <c r="I72" s="7"/>
      <c r="J72" s="7"/>
      <c r="K72" s="7"/>
      <c r="L72" s="14">
        <v>2.2800000000000001E-2</v>
      </c>
      <c r="M72" s="25">
        <v>2100</v>
      </c>
      <c r="N72" s="16">
        <f t="shared" si="29"/>
        <v>47.88</v>
      </c>
    </row>
    <row r="73" spans="1:14" ht="19.5" customHeight="1" outlineLevel="1">
      <c r="A73" s="17" t="s">
        <v>138</v>
      </c>
      <c r="B73" s="10" t="s">
        <v>139</v>
      </c>
      <c r="C73" s="13" t="s">
        <v>10</v>
      </c>
      <c r="D73" s="12"/>
      <c r="E73" s="13">
        <f t="shared" si="27"/>
        <v>2301.3000000000002</v>
      </c>
      <c r="F73" s="11">
        <f t="shared" si="28"/>
        <v>0</v>
      </c>
      <c r="G73" s="85"/>
      <c r="H73" s="7"/>
      <c r="I73" s="7"/>
      <c r="J73" s="7"/>
      <c r="K73" s="7"/>
      <c r="L73" s="14">
        <v>2.2800000000000001E-2</v>
      </c>
      <c r="M73" s="25">
        <v>2250</v>
      </c>
      <c r="N73" s="16">
        <f t="shared" si="29"/>
        <v>51.300000000000004</v>
      </c>
    </row>
    <row r="74" spans="1:14" ht="19.5" customHeight="1" outlineLevel="1">
      <c r="A74" s="17" t="s">
        <v>140</v>
      </c>
      <c r="B74" s="10" t="s">
        <v>141</v>
      </c>
      <c r="C74" s="13" t="s">
        <v>10</v>
      </c>
      <c r="D74" s="12"/>
      <c r="E74" s="13">
        <f t="shared" si="27"/>
        <v>2454.7199999999998</v>
      </c>
      <c r="F74" s="11">
        <f t="shared" si="28"/>
        <v>0</v>
      </c>
      <c r="G74" s="85"/>
      <c r="H74" s="7"/>
      <c r="I74" s="7"/>
      <c r="J74" s="7"/>
      <c r="K74" s="7"/>
      <c r="L74" s="14">
        <v>2.2800000000000001E-2</v>
      </c>
      <c r="M74" s="25">
        <v>2400</v>
      </c>
      <c r="N74" s="16">
        <f t="shared" si="29"/>
        <v>54.72</v>
      </c>
    </row>
    <row r="75" spans="1:14" ht="19.5" customHeight="1" outlineLevel="1">
      <c r="A75" s="17" t="s">
        <v>142</v>
      </c>
      <c r="B75" s="10" t="s">
        <v>137</v>
      </c>
      <c r="C75" s="13" t="s">
        <v>10</v>
      </c>
      <c r="D75" s="12"/>
      <c r="E75" s="13">
        <f t="shared" si="27"/>
        <v>2557</v>
      </c>
      <c r="F75" s="11">
        <f t="shared" si="28"/>
        <v>0</v>
      </c>
      <c r="G75" s="85"/>
      <c r="H75" s="7"/>
      <c r="I75" s="7"/>
      <c r="J75" s="7"/>
      <c r="K75" s="7"/>
      <c r="L75" s="14">
        <v>2.2800000000000001E-2</v>
      </c>
      <c r="M75" s="25">
        <v>2500</v>
      </c>
      <c r="N75" s="16">
        <f t="shared" si="29"/>
        <v>57</v>
      </c>
    </row>
    <row r="76" spans="1:14" ht="30" customHeight="1">
      <c r="A76" s="101" t="s">
        <v>143</v>
      </c>
      <c r="B76" s="88"/>
      <c r="C76" s="88"/>
      <c r="D76" s="88"/>
      <c r="E76" s="88"/>
      <c r="F76" s="90"/>
      <c r="G76" s="85"/>
      <c r="H76" s="7"/>
      <c r="I76" s="7"/>
      <c r="J76" s="7"/>
      <c r="K76" s="7"/>
      <c r="L76" s="86"/>
      <c r="M76" s="19"/>
      <c r="N76" s="16"/>
    </row>
    <row r="77" spans="1:14" ht="33" customHeight="1" outlineLevel="1">
      <c r="A77" s="37" t="s">
        <v>144</v>
      </c>
      <c r="B77" s="38" t="s">
        <v>145</v>
      </c>
      <c r="C77" s="13" t="s">
        <v>146</v>
      </c>
      <c r="D77" s="12"/>
      <c r="E77" s="13">
        <f t="shared" ref="E77:E102" si="30">M77+N77</f>
        <v>7159.6</v>
      </c>
      <c r="F77" s="11">
        <f t="shared" ref="F77:F102" si="31">D77*E77</f>
        <v>0</v>
      </c>
      <c r="G77" s="85"/>
      <c r="H77" s="7"/>
      <c r="I77" s="7"/>
      <c r="J77" s="7"/>
      <c r="K77" s="7"/>
      <c r="L77" s="14">
        <v>2.2800000000000001E-2</v>
      </c>
      <c r="M77" s="39">
        <v>7000</v>
      </c>
      <c r="N77" s="16">
        <f t="shared" ref="N77:N102" si="32">M77*L77</f>
        <v>159.6</v>
      </c>
    </row>
    <row r="78" spans="1:14" ht="49.5" customHeight="1" outlineLevel="1">
      <c r="A78" s="17" t="s">
        <v>147</v>
      </c>
      <c r="B78" s="10" t="s">
        <v>148</v>
      </c>
      <c r="C78" s="13" t="s">
        <v>146</v>
      </c>
      <c r="D78" s="12"/>
      <c r="E78" s="13">
        <f t="shared" si="30"/>
        <v>10228</v>
      </c>
      <c r="F78" s="11">
        <f t="shared" si="31"/>
        <v>0</v>
      </c>
      <c r="G78" s="85"/>
      <c r="H78" s="7"/>
      <c r="I78" s="7"/>
      <c r="J78" s="7"/>
      <c r="K78" s="7"/>
      <c r="L78" s="14">
        <v>2.2800000000000001E-2</v>
      </c>
      <c r="M78" s="39">
        <v>10000</v>
      </c>
      <c r="N78" s="16">
        <f t="shared" si="32"/>
        <v>228</v>
      </c>
    </row>
    <row r="79" spans="1:14" ht="39" customHeight="1" outlineLevel="1">
      <c r="A79" s="17" t="s">
        <v>149</v>
      </c>
      <c r="B79" s="10" t="s">
        <v>150</v>
      </c>
      <c r="C79" s="13" t="s">
        <v>146</v>
      </c>
      <c r="D79" s="12"/>
      <c r="E79" s="13">
        <f t="shared" si="30"/>
        <v>14319.2</v>
      </c>
      <c r="F79" s="11">
        <f t="shared" si="31"/>
        <v>0</v>
      </c>
      <c r="G79" s="85"/>
      <c r="H79" s="7"/>
      <c r="I79" s="7"/>
      <c r="J79" s="7"/>
      <c r="K79" s="7"/>
      <c r="L79" s="14">
        <v>2.2800000000000001E-2</v>
      </c>
      <c r="M79" s="39">
        <v>14000</v>
      </c>
      <c r="N79" s="16">
        <f t="shared" si="32"/>
        <v>319.2</v>
      </c>
    </row>
    <row r="80" spans="1:14" ht="39" customHeight="1" outlineLevel="1">
      <c r="A80" s="17" t="s">
        <v>151</v>
      </c>
      <c r="B80" s="10" t="s">
        <v>152</v>
      </c>
      <c r="C80" s="13" t="s">
        <v>146</v>
      </c>
      <c r="D80" s="12"/>
      <c r="E80" s="13">
        <f t="shared" si="30"/>
        <v>10228</v>
      </c>
      <c r="F80" s="11">
        <f t="shared" si="31"/>
        <v>0</v>
      </c>
      <c r="G80" s="85"/>
      <c r="H80" s="7"/>
      <c r="I80" s="7"/>
      <c r="J80" s="7"/>
      <c r="K80" s="7"/>
      <c r="L80" s="14">
        <v>2.2800000000000001E-2</v>
      </c>
      <c r="M80" s="40">
        <v>10000</v>
      </c>
      <c r="N80" s="16">
        <f t="shared" si="32"/>
        <v>228</v>
      </c>
    </row>
    <row r="81" spans="1:14" ht="37.5" customHeight="1" outlineLevel="1">
      <c r="A81" s="17" t="s">
        <v>153</v>
      </c>
      <c r="B81" s="10" t="s">
        <v>154</v>
      </c>
      <c r="C81" s="13" t="s">
        <v>146</v>
      </c>
      <c r="D81" s="12"/>
      <c r="E81" s="13">
        <f t="shared" si="30"/>
        <v>14319.2</v>
      </c>
      <c r="F81" s="11">
        <f t="shared" si="31"/>
        <v>0</v>
      </c>
      <c r="G81" s="85"/>
      <c r="H81" s="7"/>
      <c r="I81" s="7"/>
      <c r="J81" s="7"/>
      <c r="K81" s="7"/>
      <c r="L81" s="14">
        <v>2.2800000000000001E-2</v>
      </c>
      <c r="M81" s="40">
        <v>14000</v>
      </c>
      <c r="N81" s="16">
        <f t="shared" si="32"/>
        <v>319.2</v>
      </c>
    </row>
    <row r="82" spans="1:14" ht="37.5" customHeight="1" outlineLevel="1">
      <c r="A82" s="17" t="s">
        <v>155</v>
      </c>
      <c r="B82" s="10" t="s">
        <v>156</v>
      </c>
      <c r="C82" s="13" t="s">
        <v>146</v>
      </c>
      <c r="D82" s="12"/>
      <c r="E82" s="13">
        <f t="shared" si="30"/>
        <v>19433.2</v>
      </c>
      <c r="F82" s="11">
        <f t="shared" si="31"/>
        <v>0</v>
      </c>
      <c r="G82" s="85"/>
      <c r="H82" s="7"/>
      <c r="I82" s="7"/>
      <c r="J82" s="7"/>
      <c r="K82" s="7"/>
      <c r="L82" s="14">
        <v>2.2800000000000001E-2</v>
      </c>
      <c r="M82" s="40">
        <v>19000</v>
      </c>
      <c r="N82" s="16">
        <f t="shared" si="32"/>
        <v>433.2</v>
      </c>
    </row>
    <row r="83" spans="1:14" ht="37.5" customHeight="1" outlineLevel="1">
      <c r="A83" s="17" t="s">
        <v>157</v>
      </c>
      <c r="B83" s="10" t="s">
        <v>158</v>
      </c>
      <c r="C83" s="13" t="s">
        <v>146</v>
      </c>
      <c r="D83" s="12"/>
      <c r="E83" s="13">
        <f t="shared" si="30"/>
        <v>12273.6</v>
      </c>
      <c r="F83" s="11">
        <f t="shared" si="31"/>
        <v>0</v>
      </c>
      <c r="G83" s="85"/>
      <c r="H83" s="7"/>
      <c r="I83" s="7"/>
      <c r="J83" s="7"/>
      <c r="K83" s="7"/>
      <c r="L83" s="14">
        <v>2.2800000000000001E-2</v>
      </c>
      <c r="M83" s="40">
        <v>12000</v>
      </c>
      <c r="N83" s="16">
        <f t="shared" si="32"/>
        <v>273.60000000000002</v>
      </c>
    </row>
    <row r="84" spans="1:14" ht="37.5" customHeight="1" outlineLevel="1">
      <c r="A84" s="17" t="s">
        <v>159</v>
      </c>
      <c r="B84" s="10" t="s">
        <v>160</v>
      </c>
      <c r="C84" s="13" t="s">
        <v>146</v>
      </c>
      <c r="D84" s="12"/>
      <c r="E84" s="13">
        <f t="shared" si="30"/>
        <v>17387.599999999999</v>
      </c>
      <c r="F84" s="11">
        <f t="shared" si="31"/>
        <v>0</v>
      </c>
      <c r="G84" s="85"/>
      <c r="H84" s="7"/>
      <c r="I84" s="7"/>
      <c r="J84" s="7"/>
      <c r="K84" s="7"/>
      <c r="L84" s="14">
        <v>2.2800000000000001E-2</v>
      </c>
      <c r="M84" s="40">
        <v>17000</v>
      </c>
      <c r="N84" s="16">
        <f t="shared" si="32"/>
        <v>387.6</v>
      </c>
    </row>
    <row r="85" spans="1:14" ht="37.5" customHeight="1" outlineLevel="1">
      <c r="A85" s="17" t="s">
        <v>161</v>
      </c>
      <c r="B85" s="10" t="s">
        <v>162</v>
      </c>
      <c r="C85" s="13" t="s">
        <v>146</v>
      </c>
      <c r="D85" s="12"/>
      <c r="E85" s="13">
        <f t="shared" si="30"/>
        <v>24547.200000000001</v>
      </c>
      <c r="F85" s="11">
        <f t="shared" si="31"/>
        <v>0</v>
      </c>
      <c r="G85" s="85"/>
      <c r="H85" s="7"/>
      <c r="I85" s="7"/>
      <c r="J85" s="7"/>
      <c r="K85" s="7"/>
      <c r="L85" s="14">
        <v>2.2800000000000001E-2</v>
      </c>
      <c r="M85" s="40">
        <v>24000</v>
      </c>
      <c r="N85" s="16">
        <f t="shared" si="32"/>
        <v>547.20000000000005</v>
      </c>
    </row>
    <row r="86" spans="1:14" ht="39" customHeight="1" outlineLevel="1">
      <c r="A86" s="37" t="s">
        <v>163</v>
      </c>
      <c r="B86" s="38" t="s">
        <v>164</v>
      </c>
      <c r="C86" s="13" t="s">
        <v>146</v>
      </c>
      <c r="D86" s="12"/>
      <c r="E86" s="13">
        <f t="shared" si="30"/>
        <v>15342</v>
      </c>
      <c r="F86" s="11">
        <f t="shared" si="31"/>
        <v>0</v>
      </c>
      <c r="G86" s="85"/>
      <c r="H86" s="7"/>
      <c r="I86" s="7"/>
      <c r="J86" s="7"/>
      <c r="K86" s="7"/>
      <c r="L86" s="14">
        <v>2.2800000000000001E-2</v>
      </c>
      <c r="M86" s="40">
        <v>15000</v>
      </c>
      <c r="N86" s="16">
        <f t="shared" si="32"/>
        <v>342</v>
      </c>
    </row>
    <row r="87" spans="1:14" ht="33" customHeight="1" outlineLevel="1">
      <c r="A87" s="17" t="s">
        <v>165</v>
      </c>
      <c r="B87" s="10" t="s">
        <v>166</v>
      </c>
      <c r="C87" s="13" t="s">
        <v>146</v>
      </c>
      <c r="D87" s="12"/>
      <c r="E87" s="13">
        <f t="shared" si="30"/>
        <v>20456</v>
      </c>
      <c r="F87" s="11">
        <f t="shared" si="31"/>
        <v>0</v>
      </c>
      <c r="G87" s="85"/>
      <c r="H87" s="7"/>
      <c r="I87" s="7"/>
      <c r="J87" s="7"/>
      <c r="K87" s="7"/>
      <c r="L87" s="14">
        <v>2.2800000000000001E-2</v>
      </c>
      <c r="M87" s="40">
        <v>20000</v>
      </c>
      <c r="N87" s="16">
        <f t="shared" si="32"/>
        <v>456</v>
      </c>
    </row>
    <row r="88" spans="1:14" ht="33" customHeight="1" outlineLevel="1">
      <c r="A88" s="17" t="s">
        <v>167</v>
      </c>
      <c r="B88" s="10" t="s">
        <v>168</v>
      </c>
      <c r="C88" s="13" t="s">
        <v>146</v>
      </c>
      <c r="D88" s="12"/>
      <c r="E88" s="13">
        <f t="shared" si="30"/>
        <v>25570</v>
      </c>
      <c r="F88" s="11">
        <f t="shared" si="31"/>
        <v>0</v>
      </c>
      <c r="G88" s="85"/>
      <c r="H88" s="7"/>
      <c r="I88" s="7"/>
      <c r="J88" s="7"/>
      <c r="K88" s="7"/>
      <c r="L88" s="14">
        <v>2.2800000000000001E-2</v>
      </c>
      <c r="M88" s="40">
        <v>25000</v>
      </c>
      <c r="N88" s="16">
        <f t="shared" si="32"/>
        <v>570</v>
      </c>
    </row>
    <row r="89" spans="1:14" ht="33" customHeight="1" outlineLevel="1">
      <c r="A89" s="17" t="s">
        <v>169</v>
      </c>
      <c r="B89" s="10" t="s">
        <v>170</v>
      </c>
      <c r="C89" s="13" t="s">
        <v>146</v>
      </c>
      <c r="D89" s="12"/>
      <c r="E89" s="13">
        <f t="shared" si="30"/>
        <v>20456</v>
      </c>
      <c r="F89" s="11">
        <f t="shared" si="31"/>
        <v>0</v>
      </c>
      <c r="G89" s="85"/>
      <c r="H89" s="7"/>
      <c r="I89" s="7"/>
      <c r="J89" s="7"/>
      <c r="K89" s="7"/>
      <c r="L89" s="14">
        <v>2.2800000000000001E-2</v>
      </c>
      <c r="M89" s="40">
        <v>20000</v>
      </c>
      <c r="N89" s="16">
        <f t="shared" si="32"/>
        <v>456</v>
      </c>
    </row>
    <row r="90" spans="1:14" ht="28.5" customHeight="1" outlineLevel="1">
      <c r="A90" s="17" t="s">
        <v>171</v>
      </c>
      <c r="B90" s="10" t="s">
        <v>172</v>
      </c>
      <c r="C90" s="13" t="s">
        <v>146</v>
      </c>
      <c r="D90" s="12"/>
      <c r="E90" s="13">
        <f t="shared" si="30"/>
        <v>27615.599999999999</v>
      </c>
      <c r="F90" s="11">
        <f t="shared" si="31"/>
        <v>0</v>
      </c>
      <c r="G90" s="85"/>
      <c r="H90" s="7"/>
      <c r="I90" s="7"/>
      <c r="J90" s="7"/>
      <c r="K90" s="7"/>
      <c r="L90" s="14">
        <v>2.2800000000000001E-2</v>
      </c>
      <c r="M90" s="40">
        <v>27000</v>
      </c>
      <c r="N90" s="16">
        <f t="shared" si="32"/>
        <v>615.6</v>
      </c>
    </row>
    <row r="91" spans="1:14" ht="28.5" customHeight="1" outlineLevel="1">
      <c r="A91" s="17" t="s">
        <v>173</v>
      </c>
      <c r="B91" s="10" t="s">
        <v>174</v>
      </c>
      <c r="C91" s="13" t="s">
        <v>146</v>
      </c>
      <c r="D91" s="12"/>
      <c r="E91" s="13">
        <f t="shared" si="30"/>
        <v>35798</v>
      </c>
      <c r="F91" s="11">
        <f t="shared" si="31"/>
        <v>0</v>
      </c>
      <c r="G91" s="85"/>
      <c r="H91" s="7"/>
      <c r="I91" s="7"/>
      <c r="J91" s="7"/>
      <c r="K91" s="7"/>
      <c r="L91" s="14">
        <v>2.2800000000000001E-2</v>
      </c>
      <c r="M91" s="40">
        <v>35000</v>
      </c>
      <c r="N91" s="16">
        <f t="shared" si="32"/>
        <v>798</v>
      </c>
    </row>
    <row r="92" spans="1:14" ht="28.5" customHeight="1" outlineLevel="1">
      <c r="A92" s="41" t="s">
        <v>175</v>
      </c>
      <c r="B92" s="42" t="s">
        <v>176</v>
      </c>
      <c r="C92" s="43" t="s">
        <v>146</v>
      </c>
      <c r="D92" s="44"/>
      <c r="E92" s="43">
        <f t="shared" si="30"/>
        <v>30684</v>
      </c>
      <c r="F92" s="11">
        <f t="shared" si="31"/>
        <v>0</v>
      </c>
      <c r="G92" s="85"/>
      <c r="H92" s="7"/>
      <c r="I92" s="7"/>
      <c r="J92" s="7"/>
      <c r="K92" s="7"/>
      <c r="L92" s="14">
        <v>2.2800000000000001E-2</v>
      </c>
      <c r="M92" s="40">
        <v>30000</v>
      </c>
      <c r="N92" s="16">
        <f t="shared" si="32"/>
        <v>684</v>
      </c>
    </row>
    <row r="93" spans="1:14" ht="36" customHeight="1" outlineLevel="1">
      <c r="A93" s="41" t="s">
        <v>177</v>
      </c>
      <c r="B93" s="42" t="s">
        <v>178</v>
      </c>
      <c r="C93" s="43" t="s">
        <v>146</v>
      </c>
      <c r="D93" s="44"/>
      <c r="E93" s="43">
        <f t="shared" si="30"/>
        <v>42957.599999999999</v>
      </c>
      <c r="F93" s="11">
        <f t="shared" si="31"/>
        <v>0</v>
      </c>
      <c r="G93" s="45"/>
      <c r="H93" s="46"/>
      <c r="I93" s="7"/>
      <c r="J93" s="7"/>
      <c r="K93" s="7"/>
      <c r="L93" s="14">
        <v>2.2800000000000001E-2</v>
      </c>
      <c r="M93" s="13">
        <v>42000</v>
      </c>
      <c r="N93" s="16">
        <f t="shared" si="32"/>
        <v>957.6</v>
      </c>
    </row>
    <row r="94" spans="1:14" ht="36" customHeight="1" outlineLevel="1">
      <c r="A94" s="41" t="s">
        <v>179</v>
      </c>
      <c r="B94" s="42" t="s">
        <v>180</v>
      </c>
      <c r="C94" s="43" t="s">
        <v>146</v>
      </c>
      <c r="D94" s="44"/>
      <c r="E94" s="43">
        <f t="shared" si="30"/>
        <v>66482</v>
      </c>
      <c r="F94" s="11">
        <f t="shared" si="31"/>
        <v>0</v>
      </c>
      <c r="G94" s="45"/>
      <c r="H94" s="46"/>
      <c r="I94" s="7"/>
      <c r="J94" s="7"/>
      <c r="K94" s="7"/>
      <c r="L94" s="14">
        <v>2.2800000000000001E-2</v>
      </c>
      <c r="M94" s="13">
        <v>65000</v>
      </c>
      <c r="N94" s="16">
        <f t="shared" si="32"/>
        <v>1482</v>
      </c>
    </row>
    <row r="95" spans="1:14" ht="47.25" customHeight="1" outlineLevel="1">
      <c r="A95" s="41" t="s">
        <v>181</v>
      </c>
      <c r="B95" s="42" t="s">
        <v>182</v>
      </c>
      <c r="C95" s="43" t="s">
        <v>146</v>
      </c>
      <c r="D95" s="44"/>
      <c r="E95" s="43">
        <f t="shared" si="30"/>
        <v>35798</v>
      </c>
      <c r="F95" s="11">
        <f t="shared" si="31"/>
        <v>0</v>
      </c>
      <c r="G95" s="45"/>
      <c r="H95" s="46"/>
      <c r="I95" s="7"/>
      <c r="J95" s="7"/>
      <c r="K95" s="7"/>
      <c r="L95" s="14">
        <v>2.2800000000000001E-2</v>
      </c>
      <c r="M95" s="13">
        <v>35000</v>
      </c>
      <c r="N95" s="16">
        <f t="shared" si="32"/>
        <v>798</v>
      </c>
    </row>
    <row r="96" spans="1:14" ht="36" customHeight="1" outlineLevel="1">
      <c r="A96" s="41" t="s">
        <v>183</v>
      </c>
      <c r="B96" s="42" t="s">
        <v>184</v>
      </c>
      <c r="C96" s="43" t="s">
        <v>146</v>
      </c>
      <c r="D96" s="44"/>
      <c r="E96" s="43">
        <f t="shared" si="30"/>
        <v>35798</v>
      </c>
      <c r="F96" s="11">
        <f t="shared" si="31"/>
        <v>0</v>
      </c>
      <c r="G96" s="45"/>
      <c r="H96" s="46"/>
      <c r="I96" s="7"/>
      <c r="J96" s="7"/>
      <c r="K96" s="7"/>
      <c r="L96" s="14">
        <v>2.2800000000000001E-2</v>
      </c>
      <c r="M96" s="13">
        <v>35000</v>
      </c>
      <c r="N96" s="16">
        <f t="shared" si="32"/>
        <v>798</v>
      </c>
    </row>
    <row r="97" spans="1:14" ht="33" customHeight="1" outlineLevel="1">
      <c r="A97" s="41" t="s">
        <v>185</v>
      </c>
      <c r="B97" s="42" t="s">
        <v>186</v>
      </c>
      <c r="C97" s="43" t="s">
        <v>146</v>
      </c>
      <c r="D97" s="44"/>
      <c r="E97" s="43">
        <f t="shared" si="30"/>
        <v>40912</v>
      </c>
      <c r="F97" s="11">
        <f t="shared" si="31"/>
        <v>0</v>
      </c>
      <c r="G97" s="45"/>
      <c r="H97" s="46"/>
      <c r="I97" s="7"/>
      <c r="J97" s="7"/>
      <c r="K97" s="7"/>
      <c r="L97" s="14">
        <v>2.2800000000000001E-2</v>
      </c>
      <c r="M97" s="13">
        <v>40000</v>
      </c>
      <c r="N97" s="16">
        <f t="shared" si="32"/>
        <v>912</v>
      </c>
    </row>
    <row r="98" spans="1:14" ht="28.5" customHeight="1" outlineLevel="1">
      <c r="A98" s="37" t="s">
        <v>187</v>
      </c>
      <c r="B98" s="38" t="s">
        <v>188</v>
      </c>
      <c r="C98" s="13" t="s">
        <v>146</v>
      </c>
      <c r="D98" s="12"/>
      <c r="E98" s="13">
        <f t="shared" si="30"/>
        <v>62390.8</v>
      </c>
      <c r="F98" s="11">
        <f t="shared" si="31"/>
        <v>0</v>
      </c>
      <c r="G98" s="45"/>
      <c r="H98" s="46"/>
      <c r="I98" s="7"/>
      <c r="J98" s="7"/>
      <c r="K98" s="7"/>
      <c r="L98" s="14">
        <v>2.2800000000000001E-2</v>
      </c>
      <c r="M98" s="13">
        <v>61000</v>
      </c>
      <c r="N98" s="16">
        <f t="shared" si="32"/>
        <v>1390.8</v>
      </c>
    </row>
    <row r="99" spans="1:14" ht="51" customHeight="1" outlineLevel="1">
      <c r="A99" s="17" t="s">
        <v>189</v>
      </c>
      <c r="B99" s="10" t="s">
        <v>190</v>
      </c>
      <c r="C99" s="13" t="s">
        <v>146</v>
      </c>
      <c r="D99" s="12"/>
      <c r="E99" s="13">
        <f t="shared" si="30"/>
        <v>73641.600000000006</v>
      </c>
      <c r="F99" s="11">
        <f t="shared" si="31"/>
        <v>0</v>
      </c>
      <c r="G99" s="45"/>
      <c r="H99" s="46"/>
      <c r="I99" s="7"/>
      <c r="J99" s="7"/>
      <c r="K99" s="7"/>
      <c r="L99" s="14">
        <v>2.2800000000000001E-2</v>
      </c>
      <c r="M99" s="13">
        <v>72000</v>
      </c>
      <c r="N99" s="16">
        <f t="shared" si="32"/>
        <v>1641.6000000000001</v>
      </c>
    </row>
    <row r="100" spans="1:14" ht="30.75" customHeight="1" outlineLevel="1">
      <c r="A100" s="17" t="s">
        <v>191</v>
      </c>
      <c r="B100" s="10" t="s">
        <v>192</v>
      </c>
      <c r="C100" s="13" t="s">
        <v>146</v>
      </c>
      <c r="D100" s="12"/>
      <c r="E100" s="13">
        <f t="shared" si="30"/>
        <v>77732.800000000003</v>
      </c>
      <c r="F100" s="11">
        <f t="shared" si="31"/>
        <v>0</v>
      </c>
      <c r="G100" s="45"/>
      <c r="H100" s="46"/>
      <c r="I100" s="7"/>
      <c r="J100" s="7"/>
      <c r="K100" s="7"/>
      <c r="L100" s="14">
        <v>2.2800000000000001E-2</v>
      </c>
      <c r="M100" s="13">
        <v>76000</v>
      </c>
      <c r="N100" s="16">
        <f t="shared" si="32"/>
        <v>1732.8</v>
      </c>
    </row>
    <row r="101" spans="1:14" ht="30.75" customHeight="1" outlineLevel="1">
      <c r="A101" s="17" t="s">
        <v>193</v>
      </c>
      <c r="B101" s="10" t="s">
        <v>194</v>
      </c>
      <c r="C101" s="13"/>
      <c r="D101" s="12"/>
      <c r="E101" s="13">
        <f t="shared" si="30"/>
        <v>81824</v>
      </c>
      <c r="F101" s="11">
        <f t="shared" si="31"/>
        <v>0</v>
      </c>
      <c r="G101" s="45"/>
      <c r="H101" s="46"/>
      <c r="I101" s="7"/>
      <c r="J101" s="7"/>
      <c r="K101" s="7"/>
      <c r="L101" s="14">
        <v>2.2800000000000001E-2</v>
      </c>
      <c r="M101" s="13">
        <v>80000</v>
      </c>
      <c r="N101" s="16">
        <f t="shared" si="32"/>
        <v>1824</v>
      </c>
    </row>
    <row r="102" spans="1:14" ht="27.75" customHeight="1" outlineLevel="1">
      <c r="A102" s="17" t="s">
        <v>195</v>
      </c>
      <c r="B102" s="10" t="s">
        <v>196</v>
      </c>
      <c r="C102" s="13" t="s">
        <v>146</v>
      </c>
      <c r="D102" s="12"/>
      <c r="E102" s="13">
        <f t="shared" si="30"/>
        <v>132964</v>
      </c>
      <c r="F102" s="11">
        <f t="shared" si="31"/>
        <v>0</v>
      </c>
      <c r="G102" s="45"/>
      <c r="H102" s="46"/>
      <c r="I102" s="7"/>
      <c r="J102" s="7"/>
      <c r="K102" s="7"/>
      <c r="L102" s="14">
        <v>2.2800000000000001E-2</v>
      </c>
      <c r="M102" s="13">
        <v>130000</v>
      </c>
      <c r="N102" s="16">
        <f t="shared" si="32"/>
        <v>2964</v>
      </c>
    </row>
    <row r="103" spans="1:14" ht="21.75" customHeight="1">
      <c r="A103" s="91" t="s">
        <v>197</v>
      </c>
      <c r="B103" s="88"/>
      <c r="C103" s="88"/>
      <c r="D103" s="88"/>
      <c r="E103" s="88"/>
      <c r="F103" s="90"/>
      <c r="G103" s="45"/>
      <c r="H103" s="46"/>
      <c r="I103" s="7"/>
      <c r="J103" s="7"/>
      <c r="K103" s="7"/>
      <c r="L103" s="86"/>
      <c r="M103" s="19"/>
      <c r="N103" s="16"/>
    </row>
    <row r="104" spans="1:14" ht="21.75" customHeight="1" outlineLevel="1">
      <c r="A104" s="47" t="s">
        <v>198</v>
      </c>
      <c r="B104" s="10" t="s">
        <v>199</v>
      </c>
      <c r="C104" s="13" t="s">
        <v>146</v>
      </c>
      <c r="D104" s="12"/>
      <c r="E104" s="13">
        <f t="shared" ref="E104:E149" si="33">M104+N104</f>
        <v>42957.599999999999</v>
      </c>
      <c r="F104" s="11">
        <f t="shared" ref="F104:F149" si="34">D104*E104</f>
        <v>0</v>
      </c>
      <c r="G104" s="45"/>
      <c r="H104" s="46"/>
      <c r="I104" s="7"/>
      <c r="J104" s="7"/>
      <c r="K104" s="7"/>
      <c r="L104" s="14">
        <v>2.2800000000000001E-2</v>
      </c>
      <c r="M104" s="48">
        <v>42000</v>
      </c>
      <c r="N104" s="16">
        <f t="shared" ref="N104:N149" si="35">M104*L104</f>
        <v>957.6</v>
      </c>
    </row>
    <row r="105" spans="1:14" ht="21.75" customHeight="1" outlineLevel="1">
      <c r="A105" s="47" t="s">
        <v>200</v>
      </c>
      <c r="B105" s="10" t="s">
        <v>201</v>
      </c>
      <c r="C105" s="13" t="s">
        <v>146</v>
      </c>
      <c r="D105" s="12"/>
      <c r="E105" s="13">
        <f t="shared" si="33"/>
        <v>47048.800000000003</v>
      </c>
      <c r="F105" s="11">
        <f t="shared" si="34"/>
        <v>0</v>
      </c>
      <c r="G105" s="45"/>
      <c r="H105" s="46"/>
      <c r="I105" s="7"/>
      <c r="J105" s="7"/>
      <c r="K105" s="7"/>
      <c r="L105" s="14">
        <v>2.2800000000000001E-2</v>
      </c>
      <c r="M105" s="48">
        <v>46000</v>
      </c>
      <c r="N105" s="16">
        <f t="shared" si="35"/>
        <v>1048.8</v>
      </c>
    </row>
    <row r="106" spans="1:14" ht="34.5" customHeight="1" outlineLevel="1">
      <c r="A106" s="47" t="s">
        <v>202</v>
      </c>
      <c r="B106" s="10" t="s">
        <v>203</v>
      </c>
      <c r="C106" s="13" t="s">
        <v>146</v>
      </c>
      <c r="D106" s="12"/>
      <c r="E106" s="13">
        <f t="shared" si="33"/>
        <v>56254</v>
      </c>
      <c r="F106" s="11">
        <f t="shared" si="34"/>
        <v>0</v>
      </c>
      <c r="G106" s="45"/>
      <c r="H106" s="46"/>
      <c r="I106" s="7"/>
      <c r="J106" s="7"/>
      <c r="K106" s="7"/>
      <c r="L106" s="14">
        <v>2.2800000000000001E-2</v>
      </c>
      <c r="M106" s="13">
        <v>55000</v>
      </c>
      <c r="N106" s="16">
        <f t="shared" si="35"/>
        <v>1254</v>
      </c>
    </row>
    <row r="107" spans="1:14" ht="33" customHeight="1" outlineLevel="1">
      <c r="A107" s="47" t="s">
        <v>204</v>
      </c>
      <c r="B107" s="10" t="s">
        <v>205</v>
      </c>
      <c r="C107" s="13" t="s">
        <v>146</v>
      </c>
      <c r="D107" s="12"/>
      <c r="E107" s="13">
        <f t="shared" si="33"/>
        <v>76710</v>
      </c>
      <c r="F107" s="11">
        <f t="shared" si="34"/>
        <v>0</v>
      </c>
      <c r="G107" s="45"/>
      <c r="H107" s="46"/>
      <c r="I107" s="7"/>
      <c r="J107" s="7"/>
      <c r="K107" s="7"/>
      <c r="L107" s="14">
        <v>2.2800000000000001E-2</v>
      </c>
      <c r="M107" s="13">
        <v>75000</v>
      </c>
      <c r="N107" s="16">
        <f t="shared" si="35"/>
        <v>1710</v>
      </c>
    </row>
    <row r="108" spans="1:14" ht="21.75" customHeight="1" outlineLevel="1">
      <c r="A108" s="49" t="s">
        <v>206</v>
      </c>
      <c r="B108" s="10" t="s">
        <v>207</v>
      </c>
      <c r="C108" s="13" t="s">
        <v>146</v>
      </c>
      <c r="D108" s="12"/>
      <c r="E108" s="13">
        <f t="shared" si="33"/>
        <v>5625.4</v>
      </c>
      <c r="F108" s="11">
        <f t="shared" si="34"/>
        <v>0</v>
      </c>
      <c r="G108" s="45"/>
      <c r="H108" s="46"/>
      <c r="I108" s="7"/>
      <c r="J108" s="7"/>
      <c r="K108" s="7"/>
      <c r="L108" s="14">
        <v>2.2800000000000001E-2</v>
      </c>
      <c r="M108" s="13">
        <v>5500</v>
      </c>
      <c r="N108" s="16">
        <f t="shared" si="35"/>
        <v>125.4</v>
      </c>
    </row>
    <row r="109" spans="1:14" ht="21.75" customHeight="1" outlineLevel="1">
      <c r="A109" s="49" t="s">
        <v>208</v>
      </c>
      <c r="B109" s="10" t="s">
        <v>209</v>
      </c>
      <c r="C109" s="13" t="s">
        <v>146</v>
      </c>
      <c r="D109" s="12"/>
      <c r="E109" s="13">
        <f t="shared" si="33"/>
        <v>4091.2</v>
      </c>
      <c r="F109" s="11">
        <f t="shared" si="34"/>
        <v>0</v>
      </c>
      <c r="G109" s="45"/>
      <c r="H109" s="46"/>
      <c r="I109" s="7"/>
      <c r="J109" s="7"/>
      <c r="K109" s="7"/>
      <c r="L109" s="14">
        <v>2.2800000000000001E-2</v>
      </c>
      <c r="M109" s="13">
        <v>4000</v>
      </c>
      <c r="N109" s="16">
        <f t="shared" si="35"/>
        <v>91.2</v>
      </c>
    </row>
    <row r="110" spans="1:14" ht="33" customHeight="1" outlineLevel="1">
      <c r="A110" s="50" t="s">
        <v>210</v>
      </c>
      <c r="B110" s="10" t="s">
        <v>211</v>
      </c>
      <c r="C110" s="13" t="s">
        <v>10</v>
      </c>
      <c r="D110" s="12"/>
      <c r="E110" s="13">
        <f t="shared" si="33"/>
        <v>204.56</v>
      </c>
      <c r="F110" s="11">
        <f t="shared" si="34"/>
        <v>0</v>
      </c>
      <c r="G110" s="45"/>
      <c r="H110" s="46"/>
      <c r="I110" s="7"/>
      <c r="J110" s="7"/>
      <c r="K110" s="7"/>
      <c r="L110" s="14">
        <v>2.2800000000000001E-2</v>
      </c>
      <c r="M110" s="51">
        <v>200</v>
      </c>
      <c r="N110" s="16">
        <f t="shared" si="35"/>
        <v>4.5600000000000005</v>
      </c>
    </row>
    <row r="111" spans="1:14" ht="33.75" customHeight="1" outlineLevel="1">
      <c r="A111" s="17" t="s">
        <v>212</v>
      </c>
      <c r="B111" s="10" t="s">
        <v>213</v>
      </c>
      <c r="C111" s="13" t="s">
        <v>10</v>
      </c>
      <c r="D111" s="12"/>
      <c r="E111" s="13">
        <f t="shared" si="33"/>
        <v>153.41999999999999</v>
      </c>
      <c r="F111" s="11">
        <f t="shared" si="34"/>
        <v>0</v>
      </c>
      <c r="G111" s="85"/>
      <c r="H111" s="7"/>
      <c r="I111" s="7"/>
      <c r="J111" s="7"/>
      <c r="K111" s="7"/>
      <c r="L111" s="14">
        <v>2.2800000000000001E-2</v>
      </c>
      <c r="M111" s="51">
        <v>150</v>
      </c>
      <c r="N111" s="16">
        <f t="shared" si="35"/>
        <v>3.42</v>
      </c>
    </row>
    <row r="112" spans="1:14" ht="45" outlineLevel="1">
      <c r="A112" s="17" t="s">
        <v>214</v>
      </c>
      <c r="B112" s="10" t="s">
        <v>215</v>
      </c>
      <c r="C112" s="13" t="s">
        <v>10</v>
      </c>
      <c r="D112" s="12"/>
      <c r="E112" s="13">
        <f t="shared" si="33"/>
        <v>245.47200000000001</v>
      </c>
      <c r="F112" s="11">
        <f t="shared" si="34"/>
        <v>0</v>
      </c>
      <c r="G112" s="45"/>
      <c r="H112" s="45"/>
      <c r="I112" s="85"/>
      <c r="J112" s="85"/>
      <c r="K112" s="85"/>
      <c r="L112" s="14">
        <v>2.2800000000000001E-2</v>
      </c>
      <c r="M112" s="51">
        <v>240</v>
      </c>
      <c r="N112" s="16">
        <f t="shared" si="35"/>
        <v>5.4720000000000004</v>
      </c>
    </row>
    <row r="113" spans="1:14" ht="30" outlineLevel="1">
      <c r="A113" s="50" t="s">
        <v>216</v>
      </c>
      <c r="B113" s="10" t="s">
        <v>217</v>
      </c>
      <c r="C113" s="13" t="s">
        <v>218</v>
      </c>
      <c r="D113" s="12"/>
      <c r="E113" s="13">
        <f t="shared" si="33"/>
        <v>409.12</v>
      </c>
      <c r="F113" s="11">
        <f t="shared" si="34"/>
        <v>0</v>
      </c>
      <c r="G113" s="45"/>
      <c r="H113" s="45"/>
      <c r="I113" s="85"/>
      <c r="J113" s="85"/>
      <c r="K113" s="85"/>
      <c r="L113" s="14">
        <v>2.2800000000000001E-2</v>
      </c>
      <c r="M113" s="51">
        <v>400</v>
      </c>
      <c r="N113" s="16">
        <f t="shared" si="35"/>
        <v>9.120000000000001</v>
      </c>
    </row>
    <row r="114" spans="1:14" ht="31.5" customHeight="1" outlineLevel="1">
      <c r="A114" s="50" t="s">
        <v>219</v>
      </c>
      <c r="B114" s="52" t="s">
        <v>220</v>
      </c>
      <c r="C114" s="13" t="s">
        <v>10</v>
      </c>
      <c r="D114" s="12"/>
      <c r="E114" s="13">
        <f t="shared" si="33"/>
        <v>409.12</v>
      </c>
      <c r="F114" s="11">
        <f t="shared" si="34"/>
        <v>0</v>
      </c>
      <c r="G114" s="85"/>
      <c r="H114" s="7"/>
      <c r="I114" s="7"/>
      <c r="J114" s="7"/>
      <c r="K114" s="7"/>
      <c r="L114" s="14">
        <v>2.2800000000000001E-2</v>
      </c>
      <c r="M114" s="13">
        <v>400</v>
      </c>
      <c r="N114" s="16">
        <f t="shared" si="35"/>
        <v>9.120000000000001</v>
      </c>
    </row>
    <row r="115" spans="1:14" ht="21.75" customHeight="1" outlineLevel="1">
      <c r="A115" s="17" t="s">
        <v>221</v>
      </c>
      <c r="B115" s="10" t="s">
        <v>222</v>
      </c>
      <c r="C115" s="13" t="s">
        <v>10</v>
      </c>
      <c r="D115" s="12"/>
      <c r="E115" s="13">
        <f t="shared" si="33"/>
        <v>204.56</v>
      </c>
      <c r="F115" s="11">
        <f t="shared" si="34"/>
        <v>0</v>
      </c>
      <c r="G115" s="85"/>
      <c r="H115" s="7"/>
      <c r="I115" s="7"/>
      <c r="J115" s="7"/>
      <c r="K115" s="7"/>
      <c r="L115" s="14">
        <v>2.2800000000000001E-2</v>
      </c>
      <c r="M115" s="40">
        <v>200</v>
      </c>
      <c r="N115" s="16">
        <f t="shared" si="35"/>
        <v>4.5600000000000005</v>
      </c>
    </row>
    <row r="116" spans="1:14" ht="21.75" customHeight="1" outlineLevel="1">
      <c r="A116" s="17" t="s">
        <v>223</v>
      </c>
      <c r="B116" s="10" t="s">
        <v>224</v>
      </c>
      <c r="C116" s="13" t="s">
        <v>10</v>
      </c>
      <c r="D116" s="12"/>
      <c r="E116" s="13">
        <f t="shared" si="33"/>
        <v>306.83999999999997</v>
      </c>
      <c r="F116" s="11">
        <f t="shared" si="34"/>
        <v>0</v>
      </c>
      <c r="G116" s="85"/>
      <c r="H116" s="7"/>
      <c r="I116" s="7"/>
      <c r="J116" s="7"/>
      <c r="K116" s="7"/>
      <c r="L116" s="14">
        <v>2.2800000000000001E-2</v>
      </c>
      <c r="M116" s="40">
        <v>300</v>
      </c>
      <c r="N116" s="16">
        <f t="shared" si="35"/>
        <v>6.84</v>
      </c>
    </row>
    <row r="117" spans="1:14" ht="21.75" customHeight="1" outlineLevel="1">
      <c r="A117" s="53" t="s">
        <v>225</v>
      </c>
      <c r="B117" s="52" t="s">
        <v>226</v>
      </c>
      <c r="C117" s="13" t="s">
        <v>10</v>
      </c>
      <c r="D117" s="12"/>
      <c r="E117" s="13">
        <f t="shared" si="33"/>
        <v>204.56</v>
      </c>
      <c r="F117" s="11">
        <f t="shared" si="34"/>
        <v>0</v>
      </c>
      <c r="G117" s="85"/>
      <c r="H117" s="7"/>
      <c r="I117" s="7"/>
      <c r="J117" s="7"/>
      <c r="K117" s="7"/>
      <c r="L117" s="14">
        <v>2.2800000000000001E-2</v>
      </c>
      <c r="M117" s="13">
        <v>200</v>
      </c>
      <c r="N117" s="16">
        <f t="shared" si="35"/>
        <v>4.5600000000000005</v>
      </c>
    </row>
    <row r="118" spans="1:14" ht="21.75" customHeight="1" outlineLevel="1">
      <c r="A118" s="53" t="s">
        <v>227</v>
      </c>
      <c r="B118" s="52" t="s">
        <v>228</v>
      </c>
      <c r="C118" s="13" t="s">
        <v>10</v>
      </c>
      <c r="D118" s="12"/>
      <c r="E118" s="13">
        <f t="shared" si="33"/>
        <v>255.7</v>
      </c>
      <c r="F118" s="11">
        <f t="shared" si="34"/>
        <v>0</v>
      </c>
      <c r="G118" s="85"/>
      <c r="H118" s="7"/>
      <c r="I118" s="7"/>
      <c r="J118" s="7"/>
      <c r="K118" s="7"/>
      <c r="L118" s="14">
        <v>2.2800000000000001E-2</v>
      </c>
      <c r="M118" s="13">
        <v>250</v>
      </c>
      <c r="N118" s="16">
        <f t="shared" si="35"/>
        <v>5.7</v>
      </c>
    </row>
    <row r="119" spans="1:14" ht="21.75" customHeight="1" outlineLevel="1">
      <c r="A119" s="17" t="s">
        <v>229</v>
      </c>
      <c r="B119" s="10" t="s">
        <v>230</v>
      </c>
      <c r="C119" s="13" t="s">
        <v>10</v>
      </c>
      <c r="D119" s="12"/>
      <c r="E119" s="13">
        <f t="shared" si="33"/>
        <v>255.7</v>
      </c>
      <c r="F119" s="11">
        <f t="shared" si="34"/>
        <v>0</v>
      </c>
      <c r="G119" s="85"/>
      <c r="H119" s="7"/>
      <c r="I119" s="7"/>
      <c r="J119" s="7"/>
      <c r="K119" s="7"/>
      <c r="L119" s="14">
        <v>2.2800000000000001E-2</v>
      </c>
      <c r="M119" s="40">
        <v>250</v>
      </c>
      <c r="N119" s="16">
        <f t="shared" si="35"/>
        <v>5.7</v>
      </c>
    </row>
    <row r="120" spans="1:14" ht="21.75" customHeight="1" outlineLevel="1">
      <c r="A120" s="17" t="s">
        <v>231</v>
      </c>
      <c r="B120" s="10" t="s">
        <v>232</v>
      </c>
      <c r="C120" s="13" t="s">
        <v>10</v>
      </c>
      <c r="D120" s="12"/>
      <c r="E120" s="13">
        <f t="shared" si="33"/>
        <v>357.98</v>
      </c>
      <c r="F120" s="11">
        <f t="shared" si="34"/>
        <v>0</v>
      </c>
      <c r="G120" s="85"/>
      <c r="H120" s="7"/>
      <c r="I120" s="7"/>
      <c r="J120" s="7"/>
      <c r="K120" s="7"/>
      <c r="L120" s="14">
        <v>2.2800000000000001E-2</v>
      </c>
      <c r="M120" s="40">
        <v>350</v>
      </c>
      <c r="N120" s="16">
        <f t="shared" si="35"/>
        <v>7.98</v>
      </c>
    </row>
    <row r="121" spans="1:14" ht="31.5" customHeight="1" outlineLevel="1">
      <c r="A121" s="17" t="s">
        <v>233</v>
      </c>
      <c r="B121" s="10" t="s">
        <v>234</v>
      </c>
      <c r="C121" s="13" t="s">
        <v>10</v>
      </c>
      <c r="D121" s="12"/>
      <c r="E121" s="13">
        <f t="shared" si="33"/>
        <v>71.596000000000004</v>
      </c>
      <c r="F121" s="11">
        <f t="shared" si="34"/>
        <v>0</v>
      </c>
      <c r="G121" s="85"/>
      <c r="H121" s="7"/>
      <c r="I121" s="7"/>
      <c r="J121" s="7"/>
      <c r="K121" s="7"/>
      <c r="L121" s="14">
        <v>2.2800000000000001E-2</v>
      </c>
      <c r="M121" s="40">
        <v>70</v>
      </c>
      <c r="N121" s="16">
        <f t="shared" si="35"/>
        <v>1.5960000000000001</v>
      </c>
    </row>
    <row r="122" spans="1:14" ht="31.5" customHeight="1" outlineLevel="1">
      <c r="A122" s="17" t="s">
        <v>235</v>
      </c>
      <c r="B122" s="10" t="s">
        <v>236</v>
      </c>
      <c r="C122" s="13" t="s">
        <v>10</v>
      </c>
      <c r="D122" s="12"/>
      <c r="E122" s="13">
        <f t="shared" si="33"/>
        <v>143.19200000000001</v>
      </c>
      <c r="F122" s="11">
        <f t="shared" si="34"/>
        <v>0</v>
      </c>
      <c r="G122" s="85"/>
      <c r="H122" s="7"/>
      <c r="I122" s="7"/>
      <c r="J122" s="7"/>
      <c r="K122" s="7"/>
      <c r="L122" s="14">
        <v>2.2800000000000001E-2</v>
      </c>
      <c r="M122" s="40">
        <v>140</v>
      </c>
      <c r="N122" s="16">
        <f t="shared" si="35"/>
        <v>3.1920000000000002</v>
      </c>
    </row>
    <row r="123" spans="1:14" ht="31.5" customHeight="1" outlineLevel="1">
      <c r="A123" s="17" t="s">
        <v>237</v>
      </c>
      <c r="B123" s="10" t="s">
        <v>238</v>
      </c>
      <c r="C123" s="13" t="s">
        <v>10</v>
      </c>
      <c r="D123" s="12"/>
      <c r="E123" s="13">
        <f t="shared" si="33"/>
        <v>143.19200000000001</v>
      </c>
      <c r="F123" s="11">
        <f t="shared" si="34"/>
        <v>0</v>
      </c>
      <c r="G123" s="85"/>
      <c r="H123" s="7"/>
      <c r="I123" s="7"/>
      <c r="J123" s="7"/>
      <c r="K123" s="7"/>
      <c r="L123" s="14">
        <v>2.2800000000000001E-2</v>
      </c>
      <c r="M123" s="40">
        <v>140</v>
      </c>
      <c r="N123" s="16">
        <f t="shared" si="35"/>
        <v>3.1920000000000002</v>
      </c>
    </row>
    <row r="124" spans="1:14" ht="31.5" customHeight="1" outlineLevel="1">
      <c r="A124" s="17" t="s">
        <v>239</v>
      </c>
      <c r="B124" s="10" t="s">
        <v>240</v>
      </c>
      <c r="C124" s="13" t="s">
        <v>10</v>
      </c>
      <c r="D124" s="12"/>
      <c r="E124" s="13">
        <f t="shared" si="33"/>
        <v>409.12</v>
      </c>
      <c r="F124" s="11">
        <f t="shared" si="34"/>
        <v>0</v>
      </c>
      <c r="G124" s="85"/>
      <c r="H124" s="7"/>
      <c r="I124" s="7"/>
      <c r="J124" s="7"/>
      <c r="K124" s="7"/>
      <c r="L124" s="14">
        <v>2.2800000000000001E-2</v>
      </c>
      <c r="M124" s="40">
        <v>400</v>
      </c>
      <c r="N124" s="16">
        <f t="shared" si="35"/>
        <v>9.120000000000001</v>
      </c>
    </row>
    <row r="125" spans="1:14" ht="21.75" customHeight="1" outlineLevel="1">
      <c r="A125" s="17" t="s">
        <v>241</v>
      </c>
      <c r="B125" s="10" t="s">
        <v>242</v>
      </c>
      <c r="C125" s="13" t="s">
        <v>10</v>
      </c>
      <c r="D125" s="12"/>
      <c r="E125" s="13">
        <f t="shared" si="33"/>
        <v>255.7</v>
      </c>
      <c r="F125" s="11">
        <f t="shared" si="34"/>
        <v>0</v>
      </c>
      <c r="G125" s="85"/>
      <c r="H125" s="7"/>
      <c r="I125" s="7"/>
      <c r="J125" s="7"/>
      <c r="K125" s="7"/>
      <c r="L125" s="14">
        <v>2.2800000000000001E-2</v>
      </c>
      <c r="M125" s="40">
        <v>250</v>
      </c>
      <c r="N125" s="16">
        <f t="shared" si="35"/>
        <v>5.7</v>
      </c>
    </row>
    <row r="126" spans="1:14" ht="32.25" customHeight="1" outlineLevel="1">
      <c r="A126" s="17" t="s">
        <v>243</v>
      </c>
      <c r="B126" s="52" t="s">
        <v>244</v>
      </c>
      <c r="C126" s="13" t="s">
        <v>10</v>
      </c>
      <c r="D126" s="12"/>
      <c r="E126" s="13">
        <f t="shared" si="33"/>
        <v>306.83999999999997</v>
      </c>
      <c r="F126" s="11">
        <f t="shared" si="34"/>
        <v>0</v>
      </c>
      <c r="G126" s="85"/>
      <c r="H126" s="7"/>
      <c r="I126" s="7"/>
      <c r="J126" s="7"/>
      <c r="K126" s="7"/>
      <c r="L126" s="14">
        <v>2.2800000000000001E-2</v>
      </c>
      <c r="M126" s="13">
        <v>300</v>
      </c>
      <c r="N126" s="16">
        <f t="shared" si="35"/>
        <v>6.84</v>
      </c>
    </row>
    <row r="127" spans="1:14" ht="36" customHeight="1" outlineLevel="1">
      <c r="A127" s="17" t="s">
        <v>245</v>
      </c>
      <c r="B127" s="52" t="s">
        <v>246</v>
      </c>
      <c r="C127" s="13" t="s">
        <v>10</v>
      </c>
      <c r="D127" s="12"/>
      <c r="E127" s="13">
        <f t="shared" si="33"/>
        <v>715.96</v>
      </c>
      <c r="F127" s="11">
        <f t="shared" si="34"/>
        <v>0</v>
      </c>
      <c r="G127" s="85"/>
      <c r="H127" s="7"/>
      <c r="I127" s="7"/>
      <c r="J127" s="7"/>
      <c r="K127" s="7"/>
      <c r="L127" s="14">
        <v>2.2800000000000001E-2</v>
      </c>
      <c r="M127" s="13">
        <v>700</v>
      </c>
      <c r="N127" s="16">
        <f t="shared" si="35"/>
        <v>15.96</v>
      </c>
    </row>
    <row r="128" spans="1:14" ht="36" customHeight="1" outlineLevel="1">
      <c r="A128" s="17" t="s">
        <v>247</v>
      </c>
      <c r="B128" s="52" t="s">
        <v>248</v>
      </c>
      <c r="C128" s="13" t="s">
        <v>249</v>
      </c>
      <c r="D128" s="12"/>
      <c r="E128" s="13">
        <f t="shared" si="33"/>
        <v>409.12</v>
      </c>
      <c r="F128" s="11">
        <f t="shared" si="34"/>
        <v>0</v>
      </c>
      <c r="G128" s="85"/>
      <c r="H128" s="7"/>
      <c r="I128" s="7"/>
      <c r="J128" s="7"/>
      <c r="K128" s="7"/>
      <c r="L128" s="14">
        <v>2.2800000000000001E-2</v>
      </c>
      <c r="M128" s="40">
        <v>400</v>
      </c>
      <c r="N128" s="16">
        <f t="shared" si="35"/>
        <v>9.120000000000001</v>
      </c>
    </row>
    <row r="129" spans="1:14" ht="16.5" customHeight="1" outlineLevel="1">
      <c r="A129" s="17" t="s">
        <v>250</v>
      </c>
      <c r="B129" s="52" t="s">
        <v>251</v>
      </c>
      <c r="C129" s="13" t="s">
        <v>146</v>
      </c>
      <c r="D129" s="12"/>
      <c r="E129" s="13">
        <f t="shared" si="33"/>
        <v>562.54</v>
      </c>
      <c r="F129" s="11">
        <f t="shared" si="34"/>
        <v>0</v>
      </c>
      <c r="G129" s="85"/>
      <c r="H129" s="7"/>
      <c r="I129" s="7"/>
      <c r="J129" s="7"/>
      <c r="K129" s="7"/>
      <c r="L129" s="14">
        <v>2.2800000000000001E-2</v>
      </c>
      <c r="M129" s="13">
        <v>550</v>
      </c>
      <c r="N129" s="16">
        <f t="shared" si="35"/>
        <v>12.540000000000001</v>
      </c>
    </row>
    <row r="130" spans="1:14" ht="21.75" customHeight="1" outlineLevel="1">
      <c r="A130" s="17" t="s">
        <v>252</v>
      </c>
      <c r="B130" s="10" t="s">
        <v>253</v>
      </c>
      <c r="C130" s="13" t="s">
        <v>10</v>
      </c>
      <c r="D130" s="12"/>
      <c r="E130" s="13">
        <f t="shared" si="33"/>
        <v>357.98</v>
      </c>
      <c r="F130" s="11">
        <f t="shared" si="34"/>
        <v>0</v>
      </c>
      <c r="G130" s="85"/>
      <c r="H130" s="7"/>
      <c r="I130" s="7"/>
      <c r="J130" s="7"/>
      <c r="K130" s="7"/>
      <c r="L130" s="14">
        <v>2.2800000000000001E-2</v>
      </c>
      <c r="M130" s="40">
        <v>350</v>
      </c>
      <c r="N130" s="16">
        <f t="shared" si="35"/>
        <v>7.98</v>
      </c>
    </row>
    <row r="131" spans="1:14" ht="33" customHeight="1" outlineLevel="1">
      <c r="A131" s="17" t="s">
        <v>254</v>
      </c>
      <c r="B131" s="10" t="s">
        <v>255</v>
      </c>
      <c r="C131" s="13" t="s">
        <v>10</v>
      </c>
      <c r="D131" s="12"/>
      <c r="E131" s="13">
        <f t="shared" si="33"/>
        <v>153.41999999999999</v>
      </c>
      <c r="F131" s="11">
        <f t="shared" si="34"/>
        <v>0</v>
      </c>
      <c r="G131" s="85"/>
      <c r="H131" s="7"/>
      <c r="I131" s="7"/>
      <c r="J131" s="7"/>
      <c r="K131" s="7"/>
      <c r="L131" s="14">
        <v>2.2800000000000001E-2</v>
      </c>
      <c r="M131" s="40">
        <v>150</v>
      </c>
      <c r="N131" s="16">
        <f t="shared" si="35"/>
        <v>3.42</v>
      </c>
    </row>
    <row r="132" spans="1:14" ht="33" customHeight="1" outlineLevel="1">
      <c r="A132" s="17" t="s">
        <v>256</v>
      </c>
      <c r="B132" s="10" t="s">
        <v>257</v>
      </c>
      <c r="C132" s="13" t="s">
        <v>10</v>
      </c>
      <c r="D132" s="12"/>
      <c r="E132" s="13">
        <f t="shared" si="33"/>
        <v>204.56</v>
      </c>
      <c r="F132" s="11">
        <f t="shared" si="34"/>
        <v>0</v>
      </c>
      <c r="G132" s="85"/>
      <c r="H132" s="7"/>
      <c r="I132" s="7"/>
      <c r="J132" s="7"/>
      <c r="K132" s="7"/>
      <c r="L132" s="14">
        <v>2.2800000000000001E-2</v>
      </c>
      <c r="M132" s="40">
        <v>200</v>
      </c>
      <c r="N132" s="16">
        <f t="shared" si="35"/>
        <v>4.5600000000000005</v>
      </c>
    </row>
    <row r="133" spans="1:14" ht="30.75" customHeight="1" outlineLevel="1">
      <c r="A133" s="17" t="s">
        <v>258</v>
      </c>
      <c r="B133" s="10" t="s">
        <v>259</v>
      </c>
      <c r="C133" s="13" t="s">
        <v>146</v>
      </c>
      <c r="D133" s="12"/>
      <c r="E133" s="13">
        <f t="shared" si="33"/>
        <v>117622</v>
      </c>
      <c r="F133" s="11">
        <f t="shared" si="34"/>
        <v>0</v>
      </c>
      <c r="G133" s="85"/>
      <c r="H133" s="7"/>
      <c r="I133" s="7"/>
      <c r="J133" s="7"/>
      <c r="K133" s="7"/>
      <c r="L133" s="14">
        <v>2.2800000000000001E-2</v>
      </c>
      <c r="M133" s="40">
        <v>115000</v>
      </c>
      <c r="N133" s="16">
        <f t="shared" si="35"/>
        <v>2622</v>
      </c>
    </row>
    <row r="134" spans="1:14" ht="21.75" customHeight="1" outlineLevel="1">
      <c r="A134" s="17" t="s">
        <v>260</v>
      </c>
      <c r="B134" s="10" t="s">
        <v>261</v>
      </c>
      <c r="C134" s="13" t="s">
        <v>10</v>
      </c>
      <c r="D134" s="12"/>
      <c r="E134" s="13">
        <f t="shared" si="33"/>
        <v>255.7</v>
      </c>
      <c r="F134" s="11">
        <f t="shared" si="34"/>
        <v>0</v>
      </c>
      <c r="G134" s="85"/>
      <c r="H134" s="7"/>
      <c r="I134" s="7"/>
      <c r="J134" s="7"/>
      <c r="K134" s="7"/>
      <c r="L134" s="14">
        <v>2.2800000000000001E-2</v>
      </c>
      <c r="M134" s="40">
        <v>250</v>
      </c>
      <c r="N134" s="16">
        <f t="shared" si="35"/>
        <v>5.7</v>
      </c>
    </row>
    <row r="135" spans="1:14" ht="30.75" customHeight="1" outlineLevel="1">
      <c r="A135" s="17" t="s">
        <v>262</v>
      </c>
      <c r="B135" s="10" t="s">
        <v>263</v>
      </c>
      <c r="C135" s="13" t="s">
        <v>10</v>
      </c>
      <c r="D135" s="12"/>
      <c r="E135" s="13">
        <f t="shared" si="33"/>
        <v>306.83999999999997</v>
      </c>
      <c r="F135" s="11">
        <f t="shared" si="34"/>
        <v>0</v>
      </c>
      <c r="G135" s="85"/>
      <c r="H135" s="7"/>
      <c r="I135" s="7"/>
      <c r="J135" s="7"/>
      <c r="K135" s="7"/>
      <c r="L135" s="14">
        <v>2.2800000000000001E-2</v>
      </c>
      <c r="M135" s="40">
        <v>300</v>
      </c>
      <c r="N135" s="16">
        <f t="shared" si="35"/>
        <v>6.84</v>
      </c>
    </row>
    <row r="136" spans="1:14" ht="33.75" customHeight="1" outlineLevel="1">
      <c r="A136" s="17" t="s">
        <v>264</v>
      </c>
      <c r="B136" s="10" t="s">
        <v>265</v>
      </c>
      <c r="C136" s="13" t="s">
        <v>10</v>
      </c>
      <c r="D136" s="12"/>
      <c r="E136" s="13">
        <f t="shared" si="33"/>
        <v>715.96</v>
      </c>
      <c r="F136" s="11">
        <f t="shared" si="34"/>
        <v>0</v>
      </c>
      <c r="G136" s="85"/>
      <c r="H136" s="7"/>
      <c r="I136" s="7"/>
      <c r="J136" s="7"/>
      <c r="K136" s="7"/>
      <c r="L136" s="14">
        <v>2.2800000000000001E-2</v>
      </c>
      <c r="M136" s="13">
        <v>700</v>
      </c>
      <c r="N136" s="16">
        <f t="shared" si="35"/>
        <v>15.96</v>
      </c>
    </row>
    <row r="137" spans="1:14" ht="33.75" customHeight="1" outlineLevel="1">
      <c r="A137" s="17" t="s">
        <v>266</v>
      </c>
      <c r="B137" s="10" t="s">
        <v>267</v>
      </c>
      <c r="C137" s="13" t="s">
        <v>10</v>
      </c>
      <c r="D137" s="12"/>
      <c r="E137" s="13">
        <f t="shared" si="33"/>
        <v>818.24</v>
      </c>
      <c r="F137" s="11">
        <f t="shared" si="34"/>
        <v>0</v>
      </c>
      <c r="G137" s="85"/>
      <c r="H137" s="7"/>
      <c r="I137" s="7"/>
      <c r="J137" s="7"/>
      <c r="K137" s="7"/>
      <c r="L137" s="14">
        <v>2.2800000000000001E-2</v>
      </c>
      <c r="M137" s="13">
        <v>800</v>
      </c>
      <c r="N137" s="16">
        <f t="shared" si="35"/>
        <v>18.240000000000002</v>
      </c>
    </row>
    <row r="138" spans="1:14" ht="60" outlineLevel="1">
      <c r="A138" s="17" t="s">
        <v>268</v>
      </c>
      <c r="B138" s="10" t="s">
        <v>269</v>
      </c>
      <c r="C138" s="13" t="s">
        <v>10</v>
      </c>
      <c r="D138" s="12"/>
      <c r="E138" s="13">
        <f t="shared" si="33"/>
        <v>1227.3599999999999</v>
      </c>
      <c r="F138" s="11">
        <f t="shared" si="34"/>
        <v>0</v>
      </c>
      <c r="G138" s="85"/>
      <c r="H138" s="85"/>
      <c r="I138" s="85"/>
      <c r="J138" s="85"/>
      <c r="K138" s="85"/>
      <c r="L138" s="14">
        <v>2.2800000000000001E-2</v>
      </c>
      <c r="M138" s="13">
        <v>1200</v>
      </c>
      <c r="N138" s="16">
        <f t="shared" si="35"/>
        <v>27.36</v>
      </c>
    </row>
    <row r="139" spans="1:14" ht="30" outlineLevel="1">
      <c r="A139" s="17" t="s">
        <v>270</v>
      </c>
      <c r="B139" s="10" t="s">
        <v>271</v>
      </c>
      <c r="C139" s="13" t="s">
        <v>10</v>
      </c>
      <c r="D139" s="12"/>
      <c r="E139" s="13">
        <f t="shared" si="33"/>
        <v>255.7</v>
      </c>
      <c r="F139" s="11">
        <f t="shared" si="34"/>
        <v>0</v>
      </c>
      <c r="G139" s="85"/>
      <c r="H139" s="85"/>
      <c r="I139" s="85"/>
      <c r="J139" s="85"/>
      <c r="K139" s="85"/>
      <c r="L139" s="14">
        <v>2.2800000000000001E-2</v>
      </c>
      <c r="M139" s="13">
        <v>250</v>
      </c>
      <c r="N139" s="16">
        <f t="shared" si="35"/>
        <v>5.7</v>
      </c>
    </row>
    <row r="140" spans="1:14" ht="30" outlineLevel="1">
      <c r="A140" s="17" t="s">
        <v>272</v>
      </c>
      <c r="B140" s="10" t="s">
        <v>273</v>
      </c>
      <c r="C140" s="13" t="s">
        <v>10</v>
      </c>
      <c r="D140" s="12"/>
      <c r="E140" s="13">
        <f t="shared" si="33"/>
        <v>357.98</v>
      </c>
      <c r="F140" s="11">
        <f t="shared" si="34"/>
        <v>0</v>
      </c>
      <c r="G140" s="85"/>
      <c r="H140" s="85"/>
      <c r="I140" s="85"/>
      <c r="J140" s="85"/>
      <c r="K140" s="85"/>
      <c r="L140" s="14">
        <v>2.2800000000000001E-2</v>
      </c>
      <c r="M140" s="13">
        <v>350</v>
      </c>
      <c r="N140" s="16">
        <f t="shared" si="35"/>
        <v>7.98</v>
      </c>
    </row>
    <row r="141" spans="1:14" ht="45" outlineLevel="1">
      <c r="A141" s="17" t="s">
        <v>274</v>
      </c>
      <c r="B141" s="10" t="s">
        <v>275</v>
      </c>
      <c r="C141" s="13" t="s">
        <v>10</v>
      </c>
      <c r="D141" s="12"/>
      <c r="E141" s="13">
        <f t="shared" si="33"/>
        <v>562.54</v>
      </c>
      <c r="F141" s="11">
        <f t="shared" si="34"/>
        <v>0</v>
      </c>
      <c r="G141" s="85"/>
      <c r="H141" s="85"/>
      <c r="I141" s="85"/>
      <c r="J141" s="85"/>
      <c r="K141" s="85"/>
      <c r="L141" s="14">
        <v>2.2800000000000001E-2</v>
      </c>
      <c r="M141" s="13">
        <v>550</v>
      </c>
      <c r="N141" s="16">
        <f t="shared" si="35"/>
        <v>12.540000000000001</v>
      </c>
    </row>
    <row r="142" spans="1:14" ht="33.75" customHeight="1" outlineLevel="1">
      <c r="A142" s="17" t="s">
        <v>276</v>
      </c>
      <c r="B142" s="10" t="s">
        <v>277</v>
      </c>
      <c r="C142" s="13" t="s">
        <v>146</v>
      </c>
      <c r="D142" s="12"/>
      <c r="E142" s="13">
        <f t="shared" si="33"/>
        <v>30684</v>
      </c>
      <c r="F142" s="11">
        <f t="shared" si="34"/>
        <v>0</v>
      </c>
      <c r="G142" s="85"/>
      <c r="H142" s="85"/>
      <c r="I142" s="85"/>
      <c r="J142" s="85"/>
      <c r="K142" s="85"/>
      <c r="L142" s="14">
        <v>2.2800000000000001E-2</v>
      </c>
      <c r="M142" s="13">
        <v>30000</v>
      </c>
      <c r="N142" s="16">
        <f t="shared" si="35"/>
        <v>684</v>
      </c>
    </row>
    <row r="143" spans="1:14" ht="30" outlineLevel="1">
      <c r="A143" s="17" t="s">
        <v>278</v>
      </c>
      <c r="B143" s="10" t="s">
        <v>279</v>
      </c>
      <c r="C143" s="13" t="s">
        <v>146</v>
      </c>
      <c r="D143" s="12"/>
      <c r="E143" s="13">
        <f t="shared" si="33"/>
        <v>20456</v>
      </c>
      <c r="F143" s="11">
        <f t="shared" si="34"/>
        <v>0</v>
      </c>
      <c r="G143" s="85"/>
      <c r="H143" s="85"/>
      <c r="I143" s="85"/>
      <c r="J143" s="85"/>
      <c r="K143" s="85"/>
      <c r="L143" s="14">
        <v>2.2800000000000001E-2</v>
      </c>
      <c r="M143" s="13">
        <v>20000</v>
      </c>
      <c r="N143" s="16">
        <f t="shared" si="35"/>
        <v>456</v>
      </c>
    </row>
    <row r="144" spans="1:14" ht="30" outlineLevel="1">
      <c r="A144" s="17" t="s">
        <v>280</v>
      </c>
      <c r="B144" s="10" t="s">
        <v>281</v>
      </c>
      <c r="C144" s="13" t="s">
        <v>146</v>
      </c>
      <c r="D144" s="12"/>
      <c r="E144" s="13">
        <f t="shared" si="33"/>
        <v>25570</v>
      </c>
      <c r="F144" s="11">
        <f t="shared" si="34"/>
        <v>0</v>
      </c>
      <c r="G144" s="85"/>
      <c r="H144" s="85"/>
      <c r="I144" s="85"/>
      <c r="J144" s="85"/>
      <c r="K144" s="85"/>
      <c r="L144" s="14">
        <v>2.2800000000000001E-2</v>
      </c>
      <c r="M144" s="13">
        <v>25000</v>
      </c>
      <c r="N144" s="16">
        <f t="shared" si="35"/>
        <v>570</v>
      </c>
    </row>
    <row r="145" spans="1:14" ht="15" outlineLevel="1">
      <c r="A145" s="53" t="s">
        <v>282</v>
      </c>
      <c r="B145" s="52" t="s">
        <v>283</v>
      </c>
      <c r="C145" s="13" t="s">
        <v>146</v>
      </c>
      <c r="D145" s="12"/>
      <c r="E145" s="13">
        <f t="shared" si="33"/>
        <v>18921.8</v>
      </c>
      <c r="F145" s="11">
        <f t="shared" si="34"/>
        <v>0</v>
      </c>
      <c r="G145" s="85"/>
      <c r="H145" s="85"/>
      <c r="I145" s="85"/>
      <c r="J145" s="85"/>
      <c r="K145" s="85"/>
      <c r="L145" s="14">
        <v>2.2800000000000001E-2</v>
      </c>
      <c r="M145" s="13">
        <v>18500</v>
      </c>
      <c r="N145" s="16">
        <f t="shared" si="35"/>
        <v>421.8</v>
      </c>
    </row>
    <row r="146" spans="1:14" ht="15" outlineLevel="1">
      <c r="A146" s="53" t="s">
        <v>284</v>
      </c>
      <c r="B146" s="52" t="s">
        <v>285</v>
      </c>
      <c r="C146" s="13" t="s">
        <v>286</v>
      </c>
      <c r="D146" s="12"/>
      <c r="E146" s="13">
        <f t="shared" si="33"/>
        <v>715.96</v>
      </c>
      <c r="F146" s="11">
        <f t="shared" si="34"/>
        <v>0</v>
      </c>
      <c r="G146" s="85"/>
      <c r="H146" s="85"/>
      <c r="I146" s="85"/>
      <c r="J146" s="85"/>
      <c r="K146" s="85"/>
      <c r="L146" s="14">
        <v>2.2800000000000001E-2</v>
      </c>
      <c r="M146" s="13">
        <v>700</v>
      </c>
      <c r="N146" s="16">
        <f t="shared" si="35"/>
        <v>15.96</v>
      </c>
    </row>
    <row r="147" spans="1:14" ht="30" outlineLevel="1">
      <c r="A147" s="17" t="s">
        <v>287</v>
      </c>
      <c r="B147" s="52" t="s">
        <v>288</v>
      </c>
      <c r="C147" s="13" t="s">
        <v>146</v>
      </c>
      <c r="D147" s="12"/>
      <c r="E147" s="13">
        <f t="shared" si="33"/>
        <v>6136.8</v>
      </c>
      <c r="F147" s="11">
        <f t="shared" si="34"/>
        <v>0</v>
      </c>
      <c r="G147" s="85"/>
      <c r="H147" s="85"/>
      <c r="I147" s="85"/>
      <c r="J147" s="85"/>
      <c r="K147" s="85"/>
      <c r="L147" s="14">
        <v>2.2800000000000001E-2</v>
      </c>
      <c r="M147" s="13">
        <v>6000</v>
      </c>
      <c r="N147" s="16">
        <f t="shared" si="35"/>
        <v>136.80000000000001</v>
      </c>
    </row>
    <row r="148" spans="1:14" ht="30" outlineLevel="1">
      <c r="A148" s="17" t="s">
        <v>289</v>
      </c>
      <c r="B148" s="52" t="s">
        <v>290</v>
      </c>
      <c r="C148" s="13" t="s">
        <v>146</v>
      </c>
      <c r="D148" s="12"/>
      <c r="E148" s="13">
        <f t="shared" si="33"/>
        <v>10228</v>
      </c>
      <c r="F148" s="11">
        <f t="shared" si="34"/>
        <v>0</v>
      </c>
      <c r="G148" s="85"/>
      <c r="H148" s="85"/>
      <c r="I148" s="85"/>
      <c r="J148" s="85"/>
      <c r="K148" s="85"/>
      <c r="L148" s="14">
        <v>2.2800000000000001E-2</v>
      </c>
      <c r="M148" s="13">
        <v>10000</v>
      </c>
      <c r="N148" s="16">
        <f t="shared" si="35"/>
        <v>228</v>
      </c>
    </row>
    <row r="149" spans="1:14" ht="30" outlineLevel="1">
      <c r="A149" s="17" t="s">
        <v>291</v>
      </c>
      <c r="B149" s="52" t="s">
        <v>292</v>
      </c>
      <c r="C149" s="13" t="s">
        <v>146</v>
      </c>
      <c r="D149" s="12"/>
      <c r="E149" s="13">
        <f t="shared" si="33"/>
        <v>30684</v>
      </c>
      <c r="F149" s="11">
        <f t="shared" si="34"/>
        <v>0</v>
      </c>
      <c r="G149" s="85"/>
      <c r="H149" s="85"/>
      <c r="I149" s="85"/>
      <c r="J149" s="85"/>
      <c r="K149" s="85"/>
      <c r="L149" s="14">
        <v>2.2800000000000001E-2</v>
      </c>
      <c r="M149" s="13">
        <v>30000</v>
      </c>
      <c r="N149" s="16">
        <f t="shared" si="35"/>
        <v>684</v>
      </c>
    </row>
    <row r="150" spans="1:14" ht="15">
      <c r="A150" s="102" t="s">
        <v>293</v>
      </c>
      <c r="B150" s="88"/>
      <c r="C150" s="88"/>
      <c r="D150" s="88"/>
      <c r="E150" s="88"/>
      <c r="F150" s="90"/>
      <c r="G150" s="85"/>
      <c r="H150" s="7"/>
      <c r="I150" s="7"/>
      <c r="J150" s="7"/>
      <c r="K150" s="7"/>
      <c r="L150" s="86"/>
      <c r="M150" s="19"/>
      <c r="N150" s="16"/>
    </row>
    <row r="151" spans="1:14" ht="45" outlineLevel="1">
      <c r="A151" s="17" t="s">
        <v>294</v>
      </c>
      <c r="B151" s="10" t="s">
        <v>295</v>
      </c>
      <c r="C151" s="13" t="s">
        <v>10</v>
      </c>
      <c r="D151" s="12"/>
      <c r="E151" s="13">
        <f t="shared" ref="E151:E178" si="36">M151+N151</f>
        <v>6852.76</v>
      </c>
      <c r="F151" s="11">
        <f t="shared" ref="F151:F178" si="37">D151*E151</f>
        <v>0</v>
      </c>
      <c r="G151" s="85"/>
      <c r="H151" s="85"/>
      <c r="I151" s="85"/>
      <c r="J151" s="85"/>
      <c r="K151" s="85"/>
      <c r="L151" s="14">
        <v>2.2800000000000001E-2</v>
      </c>
      <c r="M151" s="13">
        <v>6700</v>
      </c>
      <c r="N151" s="16">
        <f t="shared" ref="N151:N178" si="38">M151*L151</f>
        <v>152.76000000000002</v>
      </c>
    </row>
    <row r="152" spans="1:14" ht="75" outlineLevel="1">
      <c r="A152" s="54" t="s">
        <v>296</v>
      </c>
      <c r="B152" s="10" t="s">
        <v>297</v>
      </c>
      <c r="C152" s="13" t="s">
        <v>10</v>
      </c>
      <c r="D152" s="12"/>
      <c r="E152" s="13">
        <f t="shared" si="36"/>
        <v>7364.16</v>
      </c>
      <c r="F152" s="11">
        <f t="shared" si="37"/>
        <v>0</v>
      </c>
      <c r="G152" s="85"/>
      <c r="H152" s="85"/>
      <c r="I152" s="85"/>
      <c r="J152" s="85"/>
      <c r="K152" s="85"/>
      <c r="L152" s="14">
        <v>2.2800000000000001E-2</v>
      </c>
      <c r="M152" s="48">
        <v>7200</v>
      </c>
      <c r="N152" s="16">
        <f t="shared" si="38"/>
        <v>164.16</v>
      </c>
    </row>
    <row r="153" spans="1:14" ht="45" outlineLevel="1">
      <c r="A153" s="17" t="s">
        <v>298</v>
      </c>
      <c r="B153" s="10" t="s">
        <v>299</v>
      </c>
      <c r="C153" s="13" t="s">
        <v>10</v>
      </c>
      <c r="D153" s="12"/>
      <c r="E153" s="13">
        <f t="shared" si="36"/>
        <v>8693.7999999999993</v>
      </c>
      <c r="F153" s="11">
        <f t="shared" si="37"/>
        <v>0</v>
      </c>
      <c r="G153" s="85"/>
      <c r="H153" s="7"/>
      <c r="I153" s="7"/>
      <c r="J153" s="7"/>
      <c r="K153" s="7"/>
      <c r="L153" s="14">
        <v>2.2800000000000001E-2</v>
      </c>
      <c r="M153" s="48">
        <v>8500</v>
      </c>
      <c r="N153" s="16">
        <f t="shared" si="38"/>
        <v>193.8</v>
      </c>
    </row>
    <row r="154" spans="1:14" ht="30" outlineLevel="1">
      <c r="A154" s="55" t="s">
        <v>300</v>
      </c>
      <c r="B154" s="10" t="s">
        <v>301</v>
      </c>
      <c r="C154" s="13" t="s">
        <v>146</v>
      </c>
      <c r="D154" s="12"/>
      <c r="E154" s="13">
        <f t="shared" si="36"/>
        <v>25570</v>
      </c>
      <c r="F154" s="11">
        <f t="shared" si="37"/>
        <v>0</v>
      </c>
      <c r="G154" s="85"/>
      <c r="H154" s="7"/>
      <c r="I154" s="7"/>
      <c r="J154" s="7"/>
      <c r="K154" s="7"/>
      <c r="L154" s="14">
        <v>2.2800000000000001E-2</v>
      </c>
      <c r="M154" s="48">
        <v>25000</v>
      </c>
      <c r="N154" s="16">
        <f t="shared" si="38"/>
        <v>570</v>
      </c>
    </row>
    <row r="155" spans="1:14" ht="45" outlineLevel="1">
      <c r="A155" s="17" t="s">
        <v>302</v>
      </c>
      <c r="B155" s="10" t="s">
        <v>303</v>
      </c>
      <c r="C155" s="13" t="s">
        <v>146</v>
      </c>
      <c r="D155" s="12"/>
      <c r="E155" s="13">
        <f t="shared" si="36"/>
        <v>38866.400000000001</v>
      </c>
      <c r="F155" s="11">
        <f t="shared" si="37"/>
        <v>0</v>
      </c>
      <c r="G155" s="85"/>
      <c r="H155" s="7"/>
      <c r="I155" s="7"/>
      <c r="J155" s="7"/>
      <c r="K155" s="7"/>
      <c r="L155" s="14">
        <v>2.2800000000000001E-2</v>
      </c>
      <c r="M155" s="48">
        <v>38000</v>
      </c>
      <c r="N155" s="16">
        <f t="shared" si="38"/>
        <v>866.4</v>
      </c>
    </row>
    <row r="156" spans="1:14" ht="30" outlineLevel="1">
      <c r="A156" s="55" t="s">
        <v>304</v>
      </c>
      <c r="B156" s="10" t="s">
        <v>305</v>
      </c>
      <c r="C156" s="13" t="s">
        <v>146</v>
      </c>
      <c r="D156" s="12"/>
      <c r="E156" s="13">
        <f t="shared" si="36"/>
        <v>27615.599999999999</v>
      </c>
      <c r="F156" s="11">
        <f t="shared" si="37"/>
        <v>0</v>
      </c>
      <c r="G156" s="85"/>
      <c r="H156" s="7"/>
      <c r="I156" s="7"/>
      <c r="J156" s="7"/>
      <c r="K156" s="7"/>
      <c r="L156" s="14">
        <v>2.2800000000000001E-2</v>
      </c>
      <c r="M156" s="48">
        <v>27000</v>
      </c>
      <c r="N156" s="16">
        <f t="shared" si="38"/>
        <v>615.6</v>
      </c>
    </row>
    <row r="157" spans="1:14" ht="33.75" customHeight="1" outlineLevel="1">
      <c r="A157" s="17" t="s">
        <v>306</v>
      </c>
      <c r="B157" s="10" t="s">
        <v>307</v>
      </c>
      <c r="C157" s="51" t="s">
        <v>146</v>
      </c>
      <c r="D157" s="12"/>
      <c r="E157" s="13">
        <f t="shared" si="36"/>
        <v>35798</v>
      </c>
      <c r="F157" s="56">
        <f t="shared" si="37"/>
        <v>0</v>
      </c>
      <c r="G157" s="57"/>
      <c r="H157" s="57"/>
      <c r="I157" s="57"/>
      <c r="J157" s="57"/>
      <c r="K157" s="57"/>
      <c r="L157" s="58">
        <v>2.2800000000000001E-2</v>
      </c>
      <c r="M157" s="59">
        <v>35000</v>
      </c>
      <c r="N157" s="60">
        <f t="shared" si="38"/>
        <v>798</v>
      </c>
    </row>
    <row r="158" spans="1:14" ht="30" outlineLevel="1">
      <c r="A158" s="17" t="s">
        <v>308</v>
      </c>
      <c r="B158" s="10" t="s">
        <v>309</v>
      </c>
      <c r="C158" s="13" t="s">
        <v>146</v>
      </c>
      <c r="D158" s="12"/>
      <c r="E158" s="13">
        <f t="shared" si="36"/>
        <v>40912</v>
      </c>
      <c r="F158" s="11">
        <f t="shared" si="37"/>
        <v>0</v>
      </c>
      <c r="G158" s="85"/>
      <c r="H158" s="7"/>
      <c r="I158" s="7"/>
      <c r="J158" s="7"/>
      <c r="K158" s="7"/>
      <c r="L158" s="14">
        <v>2.2800000000000001E-2</v>
      </c>
      <c r="M158" s="48">
        <v>40000</v>
      </c>
      <c r="N158" s="16">
        <f t="shared" si="38"/>
        <v>912</v>
      </c>
    </row>
    <row r="159" spans="1:14" ht="30" outlineLevel="1">
      <c r="A159" s="53" t="s">
        <v>310</v>
      </c>
      <c r="B159" s="10" t="s">
        <v>311</v>
      </c>
      <c r="C159" s="13" t="s">
        <v>146</v>
      </c>
      <c r="D159" s="12"/>
      <c r="E159" s="13">
        <f t="shared" si="36"/>
        <v>46026</v>
      </c>
      <c r="F159" s="11">
        <f t="shared" si="37"/>
        <v>0</v>
      </c>
      <c r="G159" s="85"/>
      <c r="H159" s="85"/>
      <c r="I159" s="85"/>
      <c r="J159" s="85"/>
      <c r="K159" s="85"/>
      <c r="L159" s="14">
        <v>2.2800000000000001E-2</v>
      </c>
      <c r="M159" s="48">
        <v>45000</v>
      </c>
      <c r="N159" s="16">
        <f t="shared" si="38"/>
        <v>1026</v>
      </c>
    </row>
    <row r="160" spans="1:14" ht="30" outlineLevel="1">
      <c r="A160" s="61" t="s">
        <v>312</v>
      </c>
      <c r="B160" s="10" t="s">
        <v>313</v>
      </c>
      <c r="C160" s="13" t="s">
        <v>10</v>
      </c>
      <c r="D160" s="12"/>
      <c r="E160" s="13">
        <f t="shared" si="36"/>
        <v>2250.16</v>
      </c>
      <c r="F160" s="11">
        <f t="shared" si="37"/>
        <v>0</v>
      </c>
      <c r="G160" s="85"/>
      <c r="H160" s="7"/>
      <c r="I160" s="7"/>
      <c r="J160" s="7"/>
      <c r="K160" s="7"/>
      <c r="L160" s="14">
        <v>2.2800000000000001E-2</v>
      </c>
      <c r="M160" s="48">
        <v>2200</v>
      </c>
      <c r="N160" s="16">
        <f t="shared" si="38"/>
        <v>50.160000000000004</v>
      </c>
    </row>
    <row r="161" spans="1:14" ht="30" outlineLevel="1">
      <c r="A161" s="62" t="s">
        <v>314</v>
      </c>
      <c r="B161" s="10" t="s">
        <v>315</v>
      </c>
      <c r="C161" s="13" t="s">
        <v>10</v>
      </c>
      <c r="D161" s="12"/>
      <c r="E161" s="13">
        <f t="shared" si="36"/>
        <v>3272.96</v>
      </c>
      <c r="F161" s="11">
        <f t="shared" si="37"/>
        <v>0</v>
      </c>
      <c r="G161" s="85"/>
      <c r="H161" s="7"/>
      <c r="I161" s="7"/>
      <c r="J161" s="7"/>
      <c r="K161" s="7"/>
      <c r="L161" s="14">
        <v>2.2800000000000001E-2</v>
      </c>
      <c r="M161" s="48">
        <v>3200</v>
      </c>
      <c r="N161" s="16">
        <f t="shared" si="38"/>
        <v>72.960000000000008</v>
      </c>
    </row>
    <row r="162" spans="1:14" ht="30" outlineLevel="1">
      <c r="A162" s="61" t="s">
        <v>316</v>
      </c>
      <c r="B162" s="10" t="s">
        <v>317</v>
      </c>
      <c r="C162" s="13" t="s">
        <v>10</v>
      </c>
      <c r="D162" s="12"/>
      <c r="E162" s="13">
        <f t="shared" si="36"/>
        <v>5523.12</v>
      </c>
      <c r="F162" s="11">
        <f t="shared" si="37"/>
        <v>0</v>
      </c>
      <c r="G162" s="85"/>
      <c r="H162" s="7"/>
      <c r="I162" s="7"/>
      <c r="J162" s="7"/>
      <c r="K162" s="7"/>
      <c r="L162" s="14">
        <v>2.2800000000000001E-2</v>
      </c>
      <c r="M162" s="13">
        <v>5400</v>
      </c>
      <c r="N162" s="16">
        <f t="shared" si="38"/>
        <v>123.12</v>
      </c>
    </row>
    <row r="163" spans="1:14" ht="30" outlineLevel="1">
      <c r="A163" s="61" t="s">
        <v>318</v>
      </c>
      <c r="B163" s="10" t="s">
        <v>319</v>
      </c>
      <c r="C163" s="13" t="s">
        <v>10</v>
      </c>
      <c r="D163" s="12"/>
      <c r="E163" s="13">
        <f t="shared" si="36"/>
        <v>4091.2</v>
      </c>
      <c r="F163" s="11">
        <f t="shared" si="37"/>
        <v>0</v>
      </c>
      <c r="G163" s="85"/>
      <c r="H163" s="7"/>
      <c r="I163" s="7"/>
      <c r="J163" s="7"/>
      <c r="K163" s="7"/>
      <c r="L163" s="14">
        <v>2.2800000000000001E-2</v>
      </c>
      <c r="M163" s="13">
        <v>4000</v>
      </c>
      <c r="N163" s="16">
        <f t="shared" si="38"/>
        <v>91.2</v>
      </c>
    </row>
    <row r="164" spans="1:14" ht="31.5" customHeight="1" outlineLevel="1">
      <c r="A164" s="17" t="s">
        <v>320</v>
      </c>
      <c r="B164" s="52" t="s">
        <v>321</v>
      </c>
      <c r="C164" s="13" t="s">
        <v>218</v>
      </c>
      <c r="D164" s="12"/>
      <c r="E164" s="13">
        <f t="shared" si="36"/>
        <v>3886.64</v>
      </c>
      <c r="F164" s="11">
        <f t="shared" si="37"/>
        <v>0</v>
      </c>
      <c r="G164" s="85"/>
      <c r="H164" s="85"/>
      <c r="I164" s="85"/>
      <c r="J164" s="85"/>
      <c r="K164" s="85"/>
      <c r="L164" s="14">
        <v>2.2800000000000001E-2</v>
      </c>
      <c r="M164" s="13">
        <v>3800</v>
      </c>
      <c r="N164" s="16">
        <f t="shared" si="38"/>
        <v>86.64</v>
      </c>
    </row>
    <row r="165" spans="1:14" ht="45" outlineLevel="1">
      <c r="A165" s="17" t="s">
        <v>322</v>
      </c>
      <c r="B165" s="52" t="s">
        <v>323</v>
      </c>
      <c r="C165" s="13" t="s">
        <v>218</v>
      </c>
      <c r="D165" s="12"/>
      <c r="E165" s="13">
        <f t="shared" si="36"/>
        <v>5829.96</v>
      </c>
      <c r="F165" s="11">
        <f t="shared" si="37"/>
        <v>0</v>
      </c>
      <c r="G165" s="85"/>
      <c r="H165" s="85"/>
      <c r="I165" s="85"/>
      <c r="J165" s="85"/>
      <c r="K165" s="85"/>
      <c r="L165" s="14">
        <v>2.2800000000000001E-2</v>
      </c>
      <c r="M165" s="13">
        <v>5700</v>
      </c>
      <c r="N165" s="16">
        <f t="shared" si="38"/>
        <v>129.96</v>
      </c>
    </row>
    <row r="166" spans="1:14" ht="45" outlineLevel="1">
      <c r="A166" s="17" t="s">
        <v>324</v>
      </c>
      <c r="B166" s="52" t="s">
        <v>325</v>
      </c>
      <c r="C166" s="13" t="s">
        <v>218</v>
      </c>
      <c r="D166" s="12"/>
      <c r="E166" s="13">
        <f t="shared" si="36"/>
        <v>9716.6</v>
      </c>
      <c r="F166" s="11">
        <f t="shared" si="37"/>
        <v>0</v>
      </c>
      <c r="G166" s="85"/>
      <c r="H166" s="85"/>
      <c r="I166" s="85"/>
      <c r="J166" s="85"/>
      <c r="K166" s="85"/>
      <c r="L166" s="14">
        <v>2.2800000000000001E-2</v>
      </c>
      <c r="M166" s="13">
        <v>9500</v>
      </c>
      <c r="N166" s="16">
        <f t="shared" si="38"/>
        <v>216.6</v>
      </c>
    </row>
    <row r="167" spans="1:14" ht="45" outlineLevel="1">
      <c r="A167" s="54" t="s">
        <v>326</v>
      </c>
      <c r="B167" s="10" t="s">
        <v>327</v>
      </c>
      <c r="C167" s="13" t="s">
        <v>146</v>
      </c>
      <c r="D167" s="12"/>
      <c r="E167" s="13">
        <f t="shared" si="36"/>
        <v>2045.6</v>
      </c>
      <c r="F167" s="11">
        <f t="shared" si="37"/>
        <v>0</v>
      </c>
      <c r="G167" s="85"/>
      <c r="H167" s="7"/>
      <c r="I167" s="7"/>
      <c r="J167" s="7"/>
      <c r="K167" s="7"/>
      <c r="L167" s="14">
        <v>2.2800000000000001E-2</v>
      </c>
      <c r="M167" s="48">
        <v>2000</v>
      </c>
      <c r="N167" s="16">
        <f t="shared" si="38"/>
        <v>45.6</v>
      </c>
    </row>
    <row r="168" spans="1:14" ht="30" outlineLevel="1">
      <c r="A168" s="61" t="s">
        <v>328</v>
      </c>
      <c r="B168" s="10" t="s">
        <v>329</v>
      </c>
      <c r="C168" s="13" t="s">
        <v>146</v>
      </c>
      <c r="D168" s="12"/>
      <c r="E168" s="13">
        <f t="shared" si="36"/>
        <v>4091.2</v>
      </c>
      <c r="F168" s="11">
        <f t="shared" si="37"/>
        <v>0</v>
      </c>
      <c r="G168" s="85"/>
      <c r="H168" s="7"/>
      <c r="I168" s="7"/>
      <c r="J168" s="7"/>
      <c r="K168" s="7"/>
      <c r="L168" s="14">
        <v>2.2800000000000001E-2</v>
      </c>
      <c r="M168" s="48">
        <v>4000</v>
      </c>
      <c r="N168" s="16">
        <f t="shared" si="38"/>
        <v>91.2</v>
      </c>
    </row>
    <row r="169" spans="1:14" ht="30" outlineLevel="1">
      <c r="A169" s="61" t="s">
        <v>330</v>
      </c>
      <c r="B169" s="10" t="s">
        <v>331</v>
      </c>
      <c r="C169" s="13" t="s">
        <v>146</v>
      </c>
      <c r="D169" s="12"/>
      <c r="E169" s="13">
        <f t="shared" si="36"/>
        <v>4602.6000000000004</v>
      </c>
      <c r="F169" s="11">
        <f t="shared" si="37"/>
        <v>0</v>
      </c>
      <c r="G169" s="85"/>
      <c r="H169" s="7"/>
      <c r="I169" s="7"/>
      <c r="J169" s="7"/>
      <c r="K169" s="7"/>
      <c r="L169" s="14">
        <v>2.2800000000000001E-2</v>
      </c>
      <c r="M169" s="48">
        <v>4500</v>
      </c>
      <c r="N169" s="16">
        <f t="shared" si="38"/>
        <v>102.60000000000001</v>
      </c>
    </row>
    <row r="170" spans="1:14" ht="30" outlineLevel="1">
      <c r="A170" s="61" t="s">
        <v>332</v>
      </c>
      <c r="B170" s="10" t="s">
        <v>333</v>
      </c>
      <c r="C170" s="13" t="s">
        <v>146</v>
      </c>
      <c r="D170" s="12"/>
      <c r="E170" s="13">
        <f t="shared" si="36"/>
        <v>7159.6</v>
      </c>
      <c r="F170" s="11">
        <f t="shared" si="37"/>
        <v>0</v>
      </c>
      <c r="G170" s="85"/>
      <c r="H170" s="7"/>
      <c r="I170" s="7"/>
      <c r="J170" s="7"/>
      <c r="K170" s="7"/>
      <c r="L170" s="14">
        <v>2.2800000000000001E-2</v>
      </c>
      <c r="M170" s="48">
        <v>7000</v>
      </c>
      <c r="N170" s="16">
        <f t="shared" si="38"/>
        <v>159.6</v>
      </c>
    </row>
    <row r="171" spans="1:14" ht="30" outlineLevel="1">
      <c r="A171" s="61" t="s">
        <v>334</v>
      </c>
      <c r="B171" s="10" t="s">
        <v>335</v>
      </c>
      <c r="C171" s="13" t="s">
        <v>146</v>
      </c>
      <c r="D171" s="12"/>
      <c r="E171" s="13">
        <f t="shared" si="36"/>
        <v>5625.4</v>
      </c>
      <c r="F171" s="11">
        <f t="shared" si="37"/>
        <v>0</v>
      </c>
      <c r="G171" s="85"/>
      <c r="H171" s="7"/>
      <c r="I171" s="7"/>
      <c r="J171" s="7"/>
      <c r="K171" s="7"/>
      <c r="L171" s="14">
        <v>2.2800000000000001E-2</v>
      </c>
      <c r="M171" s="48">
        <v>5500</v>
      </c>
      <c r="N171" s="16">
        <f t="shared" si="38"/>
        <v>125.4</v>
      </c>
    </row>
    <row r="172" spans="1:14" ht="30" outlineLevel="1">
      <c r="A172" s="61" t="s">
        <v>336</v>
      </c>
      <c r="B172" s="10" t="s">
        <v>337</v>
      </c>
      <c r="C172" s="13" t="s">
        <v>146</v>
      </c>
      <c r="D172" s="12"/>
      <c r="E172" s="13">
        <f t="shared" si="36"/>
        <v>9205.2000000000007</v>
      </c>
      <c r="F172" s="11">
        <f t="shared" si="37"/>
        <v>0</v>
      </c>
      <c r="G172" s="85"/>
      <c r="H172" s="7"/>
      <c r="I172" s="7"/>
      <c r="J172" s="7"/>
      <c r="K172" s="7"/>
      <c r="L172" s="14">
        <v>2.2800000000000001E-2</v>
      </c>
      <c r="M172" s="48">
        <v>9000</v>
      </c>
      <c r="N172" s="16">
        <f t="shared" si="38"/>
        <v>205.20000000000002</v>
      </c>
    </row>
    <row r="173" spans="1:14" ht="30" outlineLevel="1">
      <c r="A173" s="62" t="s">
        <v>338</v>
      </c>
      <c r="B173" s="10" t="s">
        <v>339</v>
      </c>
      <c r="C173" s="13" t="s">
        <v>146</v>
      </c>
      <c r="D173" s="12"/>
      <c r="E173" s="13">
        <f t="shared" si="36"/>
        <v>1022.8</v>
      </c>
      <c r="F173" s="11">
        <f t="shared" si="37"/>
        <v>0</v>
      </c>
      <c r="G173" s="85"/>
      <c r="H173" s="7"/>
      <c r="I173" s="7"/>
      <c r="J173" s="7"/>
      <c r="K173" s="7"/>
      <c r="L173" s="14">
        <v>2.2800000000000001E-2</v>
      </c>
      <c r="M173" s="48">
        <v>1000</v>
      </c>
      <c r="N173" s="16">
        <f t="shared" si="38"/>
        <v>22.8</v>
      </c>
    </row>
    <row r="174" spans="1:14" ht="15" outlineLevel="1">
      <c r="A174" s="61" t="s">
        <v>340</v>
      </c>
      <c r="B174" s="10" t="s">
        <v>341</v>
      </c>
      <c r="C174" s="13" t="s">
        <v>146</v>
      </c>
      <c r="D174" s="12"/>
      <c r="E174" s="13">
        <f t="shared" si="36"/>
        <v>2250.16</v>
      </c>
      <c r="F174" s="11">
        <f t="shared" si="37"/>
        <v>0</v>
      </c>
      <c r="G174" s="85"/>
      <c r="H174" s="7"/>
      <c r="I174" s="7"/>
      <c r="J174" s="7"/>
      <c r="K174" s="7"/>
      <c r="L174" s="14">
        <v>2.2800000000000001E-2</v>
      </c>
      <c r="M174" s="48">
        <v>2200</v>
      </c>
      <c r="N174" s="16">
        <f t="shared" si="38"/>
        <v>50.160000000000004</v>
      </c>
    </row>
    <row r="175" spans="1:14" ht="15" outlineLevel="1">
      <c r="A175" s="62" t="s">
        <v>342</v>
      </c>
      <c r="B175" s="10" t="s">
        <v>343</v>
      </c>
      <c r="C175" s="13" t="s">
        <v>10</v>
      </c>
      <c r="D175" s="12"/>
      <c r="E175" s="13">
        <f t="shared" si="36"/>
        <v>920.52</v>
      </c>
      <c r="F175" s="11">
        <f t="shared" si="37"/>
        <v>0</v>
      </c>
      <c r="G175" s="85"/>
      <c r="H175" s="7"/>
      <c r="I175" s="7"/>
      <c r="J175" s="7"/>
      <c r="K175" s="7"/>
      <c r="L175" s="14">
        <v>2.2800000000000001E-2</v>
      </c>
      <c r="M175" s="48">
        <v>900</v>
      </c>
      <c r="N175" s="16">
        <f t="shared" si="38"/>
        <v>20.52</v>
      </c>
    </row>
    <row r="176" spans="1:14" ht="15" outlineLevel="1">
      <c r="A176" s="61" t="s">
        <v>344</v>
      </c>
      <c r="B176" s="10" t="s">
        <v>345</v>
      </c>
      <c r="C176" s="13" t="s">
        <v>10</v>
      </c>
      <c r="D176" s="12"/>
      <c r="E176" s="13">
        <f t="shared" si="36"/>
        <v>1636.48</v>
      </c>
      <c r="F176" s="11">
        <f t="shared" si="37"/>
        <v>0</v>
      </c>
      <c r="G176" s="85"/>
      <c r="H176" s="7"/>
      <c r="I176" s="7"/>
      <c r="J176" s="7"/>
      <c r="K176" s="7"/>
      <c r="L176" s="14">
        <v>2.2800000000000001E-2</v>
      </c>
      <c r="M176" s="13">
        <v>1600</v>
      </c>
      <c r="N176" s="16">
        <f t="shared" si="38"/>
        <v>36.480000000000004</v>
      </c>
    </row>
    <row r="177" spans="1:14" ht="45" outlineLevel="1">
      <c r="A177" s="54" t="s">
        <v>346</v>
      </c>
      <c r="B177" s="10" t="s">
        <v>347</v>
      </c>
      <c r="C177" s="13" t="s">
        <v>146</v>
      </c>
      <c r="D177" s="12"/>
      <c r="E177" s="13">
        <f t="shared" si="36"/>
        <v>25570</v>
      </c>
      <c r="F177" s="11">
        <f t="shared" si="37"/>
        <v>0</v>
      </c>
      <c r="G177" s="85"/>
      <c r="H177" s="85"/>
      <c r="I177" s="85"/>
      <c r="J177" s="85"/>
      <c r="K177" s="85"/>
      <c r="L177" s="14">
        <v>2.2800000000000001E-2</v>
      </c>
      <c r="M177" s="13">
        <v>25000</v>
      </c>
      <c r="N177" s="16">
        <f t="shared" si="38"/>
        <v>570</v>
      </c>
    </row>
    <row r="178" spans="1:14" ht="30" outlineLevel="1">
      <c r="A178" s="17" t="s">
        <v>348</v>
      </c>
      <c r="B178" s="52" t="s">
        <v>349</v>
      </c>
      <c r="C178" s="13" t="s">
        <v>146</v>
      </c>
      <c r="D178" s="12"/>
      <c r="E178" s="13">
        <f t="shared" si="36"/>
        <v>1534.2</v>
      </c>
      <c r="F178" s="11">
        <f t="shared" si="37"/>
        <v>0</v>
      </c>
      <c r="G178" s="85"/>
      <c r="H178" s="85"/>
      <c r="I178" s="85"/>
      <c r="J178" s="85"/>
      <c r="K178" s="85"/>
      <c r="L178" s="14">
        <v>2.2800000000000001E-2</v>
      </c>
      <c r="M178" s="13">
        <v>1500</v>
      </c>
      <c r="N178" s="16">
        <f t="shared" si="38"/>
        <v>34.200000000000003</v>
      </c>
    </row>
    <row r="179" spans="1:14" ht="15">
      <c r="A179" s="96" t="s">
        <v>350</v>
      </c>
      <c r="B179" s="88"/>
      <c r="C179" s="88"/>
      <c r="D179" s="88"/>
      <c r="E179" s="88"/>
      <c r="F179" s="90"/>
      <c r="G179" s="85"/>
      <c r="H179" s="7"/>
      <c r="I179" s="7"/>
      <c r="J179" s="7"/>
      <c r="K179" s="7"/>
      <c r="L179" s="86"/>
      <c r="M179" s="19"/>
      <c r="N179" s="16"/>
    </row>
    <row r="180" spans="1:14" ht="30" customHeight="1" outlineLevel="1">
      <c r="A180" s="17" t="s">
        <v>351</v>
      </c>
      <c r="B180" s="10" t="s">
        <v>352</v>
      </c>
      <c r="C180" s="13" t="s">
        <v>353</v>
      </c>
      <c r="D180" s="12"/>
      <c r="E180" s="13">
        <f t="shared" ref="E180:E183" si="39">M180+N180</f>
        <v>5114</v>
      </c>
      <c r="F180" s="11">
        <f t="shared" ref="F180:F183" si="40">D180*E180</f>
        <v>0</v>
      </c>
      <c r="G180" s="85"/>
      <c r="H180" s="7"/>
      <c r="I180" s="7"/>
      <c r="J180" s="7"/>
      <c r="K180" s="7"/>
      <c r="L180" s="14">
        <v>2.2800000000000001E-2</v>
      </c>
      <c r="M180" s="28">
        <v>5000</v>
      </c>
      <c r="N180" s="16">
        <f t="shared" ref="N180:N183" si="41">M180*L180</f>
        <v>114</v>
      </c>
    </row>
    <row r="181" spans="1:14" ht="27.75" customHeight="1" outlineLevel="1">
      <c r="A181" s="17" t="s">
        <v>20</v>
      </c>
      <c r="B181" s="10" t="s">
        <v>354</v>
      </c>
      <c r="C181" s="13" t="s">
        <v>353</v>
      </c>
      <c r="D181" s="12"/>
      <c r="E181" s="13">
        <f t="shared" si="39"/>
        <v>6136.8</v>
      </c>
      <c r="F181" s="11">
        <f t="shared" si="40"/>
        <v>0</v>
      </c>
      <c r="G181" s="85"/>
      <c r="H181" s="7"/>
      <c r="I181" s="7"/>
      <c r="J181" s="7"/>
      <c r="K181" s="7"/>
      <c r="L181" s="14">
        <v>2.2800000000000001E-2</v>
      </c>
      <c r="M181" s="25">
        <v>6000</v>
      </c>
      <c r="N181" s="16">
        <f t="shared" si="41"/>
        <v>136.80000000000001</v>
      </c>
    </row>
    <row r="182" spans="1:14" ht="30.75" customHeight="1" outlineLevel="1">
      <c r="A182" s="17" t="s">
        <v>355</v>
      </c>
      <c r="B182" s="10" t="s">
        <v>356</v>
      </c>
      <c r="C182" s="13" t="s">
        <v>353</v>
      </c>
      <c r="D182" s="12"/>
      <c r="E182" s="13">
        <f t="shared" si="39"/>
        <v>6136.8</v>
      </c>
      <c r="F182" s="11">
        <f t="shared" si="40"/>
        <v>0</v>
      </c>
      <c r="G182" s="85"/>
      <c r="H182" s="7"/>
      <c r="I182" s="7"/>
      <c r="J182" s="7"/>
      <c r="K182" s="7"/>
      <c r="L182" s="14">
        <v>2.2800000000000001E-2</v>
      </c>
      <c r="M182" s="25">
        <v>6000</v>
      </c>
      <c r="N182" s="16">
        <f t="shared" si="41"/>
        <v>136.80000000000001</v>
      </c>
    </row>
    <row r="183" spans="1:14" ht="30.75" customHeight="1" outlineLevel="1">
      <c r="A183" s="17" t="s">
        <v>357</v>
      </c>
      <c r="B183" s="10" t="s">
        <v>358</v>
      </c>
      <c r="C183" s="13" t="s">
        <v>353</v>
      </c>
      <c r="D183" s="12"/>
      <c r="E183" s="13">
        <f t="shared" si="39"/>
        <v>8182.4</v>
      </c>
      <c r="F183" s="11">
        <f t="shared" si="40"/>
        <v>0</v>
      </c>
      <c r="G183" s="85"/>
      <c r="H183" s="7"/>
      <c r="I183" s="7"/>
      <c r="J183" s="7"/>
      <c r="K183" s="7"/>
      <c r="L183" s="14">
        <v>2.2800000000000001E-2</v>
      </c>
      <c r="M183" s="25">
        <v>8000</v>
      </c>
      <c r="N183" s="16">
        <f t="shared" si="41"/>
        <v>182.4</v>
      </c>
    </row>
    <row r="184" spans="1:14" ht="13.15">
      <c r="A184" s="97" t="s">
        <v>359</v>
      </c>
      <c r="B184" s="88"/>
      <c r="C184" s="88"/>
      <c r="D184" s="88"/>
      <c r="E184" s="88"/>
      <c r="F184" s="90"/>
      <c r="G184" s="85"/>
      <c r="H184" s="7"/>
      <c r="I184" s="7"/>
      <c r="J184" s="7"/>
      <c r="K184" s="7"/>
      <c r="L184" s="7"/>
      <c r="M184" s="7"/>
      <c r="N184" s="7"/>
    </row>
    <row r="185" spans="1:14" ht="30" outlineLevel="1">
      <c r="A185" s="63" t="s">
        <v>360</v>
      </c>
      <c r="B185" s="64" t="s">
        <v>360</v>
      </c>
      <c r="C185" s="65" t="s">
        <v>146</v>
      </c>
      <c r="D185" s="65"/>
      <c r="E185" s="66">
        <v>9450</v>
      </c>
      <c r="F185" s="67">
        <f t="shared" ref="F185:F193" si="42">D185*E185</f>
        <v>0</v>
      </c>
      <c r="G185" s="85"/>
      <c r="H185" s="7"/>
      <c r="I185" s="7"/>
      <c r="J185" s="7"/>
      <c r="K185" s="7"/>
      <c r="L185" s="7"/>
      <c r="M185" s="7"/>
      <c r="N185" s="7"/>
    </row>
    <row r="186" spans="1:14" ht="30" outlineLevel="1">
      <c r="A186" s="63" t="s">
        <v>361</v>
      </c>
      <c r="B186" s="64" t="s">
        <v>361</v>
      </c>
      <c r="C186" s="65" t="s">
        <v>146</v>
      </c>
      <c r="D186" s="65"/>
      <c r="E186" s="66">
        <v>6000</v>
      </c>
      <c r="F186" s="67">
        <f t="shared" si="42"/>
        <v>0</v>
      </c>
      <c r="G186" s="85"/>
      <c r="H186" s="85"/>
      <c r="I186" s="85"/>
      <c r="J186" s="85"/>
      <c r="K186" s="85"/>
      <c r="L186" s="85"/>
      <c r="M186" s="85"/>
      <c r="N186" s="85"/>
    </row>
    <row r="187" spans="1:14" ht="15" outlineLevel="1">
      <c r="A187" s="68" t="s">
        <v>362</v>
      </c>
      <c r="B187" s="69" t="s">
        <v>363</v>
      </c>
      <c r="C187" s="65" t="s">
        <v>146</v>
      </c>
      <c r="D187" s="65"/>
      <c r="E187" s="66" t="s">
        <v>364</v>
      </c>
      <c r="F187" s="67" t="e">
        <f t="shared" si="42"/>
        <v>#VALUE!</v>
      </c>
      <c r="G187" s="85"/>
      <c r="H187" s="85"/>
      <c r="I187" s="85"/>
      <c r="J187" s="85"/>
      <c r="K187" s="85"/>
      <c r="L187" s="85"/>
      <c r="M187" s="85"/>
      <c r="N187" s="85"/>
    </row>
    <row r="188" spans="1:14" ht="15" outlineLevel="1">
      <c r="A188" s="69" t="s">
        <v>363</v>
      </c>
      <c r="B188" s="69" t="s">
        <v>365</v>
      </c>
      <c r="C188" s="65" t="s">
        <v>146</v>
      </c>
      <c r="D188" s="65"/>
      <c r="E188" s="66">
        <v>26000</v>
      </c>
      <c r="F188" s="67">
        <f t="shared" si="42"/>
        <v>0</v>
      </c>
      <c r="G188" s="85"/>
      <c r="H188" s="85"/>
      <c r="I188" s="85"/>
      <c r="J188" s="85"/>
      <c r="K188" s="85"/>
      <c r="L188" s="85"/>
      <c r="M188" s="85"/>
      <c r="N188" s="85"/>
    </row>
    <row r="189" spans="1:14" ht="15">
      <c r="A189" s="69" t="s">
        <v>365</v>
      </c>
      <c r="B189" s="69" t="s">
        <v>366</v>
      </c>
      <c r="C189" s="71"/>
      <c r="D189" s="72"/>
      <c r="E189" s="65"/>
      <c r="F189" s="11">
        <f t="shared" si="42"/>
        <v>0</v>
      </c>
      <c r="G189" s="85"/>
      <c r="H189" s="85"/>
      <c r="I189" s="85"/>
      <c r="J189" s="85"/>
      <c r="K189" s="85"/>
      <c r="L189" s="85"/>
      <c r="M189" s="85"/>
      <c r="N189" s="85"/>
    </row>
    <row r="190" spans="1:14" ht="15">
      <c r="A190" s="69" t="s">
        <v>366</v>
      </c>
      <c r="B190" s="69" t="s">
        <v>367</v>
      </c>
      <c r="C190" s="71"/>
      <c r="D190" s="72"/>
      <c r="E190" s="65">
        <v>250</v>
      </c>
      <c r="F190" s="11">
        <f t="shared" si="42"/>
        <v>0</v>
      </c>
      <c r="G190" s="85"/>
      <c r="H190" s="85"/>
      <c r="I190" s="85"/>
      <c r="J190" s="85"/>
      <c r="K190" s="85"/>
      <c r="L190" s="85"/>
      <c r="M190" s="85"/>
      <c r="N190" s="85"/>
    </row>
    <row r="191" spans="1:14" ht="15">
      <c r="A191" s="69" t="s">
        <v>367</v>
      </c>
      <c r="B191" s="69" t="s">
        <v>368</v>
      </c>
      <c r="C191" s="71"/>
      <c r="D191" s="72"/>
      <c r="E191" s="65">
        <v>3500</v>
      </c>
      <c r="F191" s="11">
        <f t="shared" si="42"/>
        <v>0</v>
      </c>
      <c r="G191" s="85"/>
      <c r="H191" s="85"/>
      <c r="I191" s="85"/>
      <c r="J191" s="85"/>
      <c r="K191" s="85"/>
      <c r="L191" s="85"/>
      <c r="M191" s="85"/>
      <c r="N191" s="85"/>
    </row>
    <row r="192" spans="1:14" ht="15">
      <c r="A192" s="69" t="s">
        <v>368</v>
      </c>
      <c r="B192" s="69" t="s">
        <v>369</v>
      </c>
      <c r="C192" s="71"/>
      <c r="D192" s="72"/>
      <c r="E192" s="65">
        <v>150</v>
      </c>
      <c r="F192" s="11">
        <f t="shared" si="42"/>
        <v>0</v>
      </c>
      <c r="G192" s="85"/>
      <c r="H192" s="85"/>
      <c r="I192" s="85"/>
      <c r="J192" s="85"/>
      <c r="K192" s="85"/>
      <c r="L192" s="85"/>
      <c r="M192" s="85"/>
      <c r="N192" s="85"/>
    </row>
    <row r="193" spans="1:14" ht="15">
      <c r="A193" s="69" t="s">
        <v>369</v>
      </c>
      <c r="B193" s="69" t="s">
        <v>370</v>
      </c>
      <c r="C193" s="71"/>
      <c r="D193" s="72"/>
      <c r="E193" s="65">
        <v>300</v>
      </c>
      <c r="F193" s="11">
        <f t="shared" si="42"/>
        <v>0</v>
      </c>
      <c r="G193" s="85"/>
      <c r="H193" s="85"/>
      <c r="I193" s="85"/>
      <c r="J193" s="85"/>
      <c r="K193" s="85"/>
      <c r="L193" s="85"/>
      <c r="M193" s="85"/>
      <c r="N193" s="85"/>
    </row>
    <row r="194" spans="1:14" ht="15">
      <c r="A194" s="69" t="s">
        <v>370</v>
      </c>
      <c r="B194" s="69" t="s">
        <v>371</v>
      </c>
      <c r="C194" s="71"/>
      <c r="D194" s="71"/>
      <c r="E194" s="66">
        <v>1200</v>
      </c>
      <c r="F194" s="71"/>
      <c r="G194" s="85"/>
      <c r="H194" s="85"/>
      <c r="I194" s="85"/>
      <c r="J194" s="85"/>
      <c r="K194" s="85"/>
      <c r="L194" s="85"/>
      <c r="M194" s="85"/>
      <c r="N194" s="85"/>
    </row>
    <row r="195" spans="1:14" ht="15">
      <c r="A195" s="69" t="s">
        <v>371</v>
      </c>
      <c r="B195" s="71"/>
      <c r="C195" s="71"/>
      <c r="D195" s="71"/>
      <c r="E195" s="66"/>
      <c r="F195" s="73"/>
      <c r="G195" s="85"/>
      <c r="H195" s="85"/>
      <c r="I195" s="85"/>
      <c r="J195" s="85"/>
      <c r="K195" s="85"/>
      <c r="L195" s="85"/>
      <c r="M195" s="85"/>
      <c r="N195" s="85"/>
    </row>
    <row r="196" spans="1:14" ht="15">
      <c r="A196" s="71"/>
      <c r="B196" s="71"/>
      <c r="C196" s="71"/>
      <c r="D196" s="71"/>
      <c r="E196" s="66"/>
      <c r="F196" s="73"/>
      <c r="G196" s="85"/>
      <c r="H196" s="85"/>
      <c r="I196" s="85"/>
      <c r="J196" s="85"/>
      <c r="K196" s="85"/>
      <c r="L196" s="85"/>
      <c r="M196" s="85"/>
      <c r="N196" s="85"/>
    </row>
    <row r="197" spans="1:14" ht="15">
      <c r="A197" s="70"/>
      <c r="B197" s="71"/>
      <c r="C197" s="71"/>
      <c r="D197" s="71"/>
      <c r="E197" s="66"/>
      <c r="F197" s="71"/>
      <c r="G197" s="85"/>
      <c r="H197" s="85"/>
      <c r="I197" s="85"/>
      <c r="J197" s="85"/>
      <c r="K197" s="85"/>
      <c r="L197" s="85"/>
      <c r="M197" s="85"/>
      <c r="N197" s="85"/>
    </row>
    <row r="198" spans="1:14" ht="15">
      <c r="A198" s="70"/>
      <c r="B198" s="71"/>
      <c r="C198" s="71"/>
      <c r="D198" s="71"/>
      <c r="E198" s="66"/>
      <c r="F198" s="71"/>
      <c r="G198" s="85"/>
      <c r="H198" s="85"/>
      <c r="I198" s="85"/>
      <c r="J198" s="85"/>
      <c r="K198" s="85"/>
      <c r="L198" s="85"/>
      <c r="M198" s="85"/>
      <c r="N198" s="85"/>
    </row>
    <row r="199" spans="1:14" ht="15">
      <c r="A199" s="70"/>
      <c r="B199" s="71"/>
      <c r="C199" s="71"/>
      <c r="D199" s="71"/>
      <c r="E199" s="66"/>
      <c r="F199" s="71"/>
      <c r="G199" s="85"/>
      <c r="H199" s="85"/>
      <c r="I199" s="85"/>
      <c r="J199" s="85"/>
      <c r="K199" s="85"/>
      <c r="L199" s="85"/>
      <c r="M199" s="85"/>
      <c r="N199" s="85"/>
    </row>
    <row r="200" spans="1:14" ht="15">
      <c r="A200" s="70"/>
      <c r="B200" s="71"/>
      <c r="C200" s="71"/>
      <c r="D200" s="71"/>
      <c r="E200" s="66"/>
      <c r="F200" s="73"/>
      <c r="G200" s="85"/>
      <c r="H200" s="85"/>
      <c r="I200" s="85"/>
      <c r="J200" s="85"/>
      <c r="K200" s="85"/>
      <c r="L200" s="85"/>
      <c r="M200" s="85"/>
      <c r="N200" s="85"/>
    </row>
    <row r="201" spans="1:14" ht="15">
      <c r="A201" s="70"/>
      <c r="B201" s="71"/>
      <c r="C201" s="71"/>
      <c r="D201" s="71"/>
      <c r="E201" s="66"/>
      <c r="F201" s="73"/>
      <c r="G201" s="85"/>
      <c r="H201" s="85"/>
      <c r="I201" s="85"/>
      <c r="J201" s="85"/>
      <c r="K201" s="85"/>
      <c r="L201" s="85"/>
      <c r="M201" s="85"/>
      <c r="N201" s="85"/>
    </row>
    <row r="202" spans="1:14" ht="15">
      <c r="A202" s="1"/>
      <c r="B202" s="74" t="s">
        <v>372</v>
      </c>
      <c r="C202" s="75"/>
      <c r="D202" s="75"/>
      <c r="E202" s="75"/>
      <c r="F202" s="11" t="e">
        <f>SUM(F4:F199)</f>
        <v>#VALUE!</v>
      </c>
      <c r="G202" s="85"/>
      <c r="H202" s="85"/>
      <c r="I202" s="85"/>
      <c r="J202" s="85"/>
      <c r="K202" s="85"/>
      <c r="L202" s="85"/>
      <c r="M202" s="85"/>
      <c r="N202" s="85"/>
    </row>
    <row r="203" spans="1:14" ht="13.15">
      <c r="A203" s="85"/>
      <c r="B203" s="85"/>
      <c r="C203" s="85"/>
      <c r="D203" s="85"/>
      <c r="E203" s="85"/>
      <c r="F203" s="85"/>
      <c r="G203" s="85"/>
      <c r="H203" s="85"/>
      <c r="I203" s="85"/>
      <c r="J203" s="85"/>
      <c r="K203" s="85"/>
      <c r="L203" s="85"/>
      <c r="M203" s="85"/>
      <c r="N203" s="85"/>
    </row>
    <row r="204" spans="1:14" ht="13.15">
      <c r="A204" s="85"/>
      <c r="B204" s="85"/>
      <c r="C204" s="85"/>
      <c r="D204" s="85"/>
      <c r="E204" s="85"/>
      <c r="F204" s="85"/>
      <c r="G204" s="85"/>
      <c r="H204" s="85"/>
      <c r="I204" s="85"/>
      <c r="J204" s="85"/>
      <c r="K204" s="85"/>
      <c r="L204" s="85"/>
      <c r="M204" s="85"/>
      <c r="N204" s="85"/>
    </row>
    <row r="205" spans="1:14" ht="13.15">
      <c r="A205" s="85"/>
      <c r="B205" s="85"/>
      <c r="C205" s="85"/>
      <c r="D205" s="85"/>
      <c r="E205" s="85"/>
      <c r="F205" s="85"/>
      <c r="G205" s="85"/>
      <c r="H205" s="85"/>
      <c r="I205" s="85"/>
      <c r="J205" s="85"/>
      <c r="K205" s="85"/>
      <c r="L205" s="85"/>
      <c r="M205" s="85"/>
      <c r="N205" s="85"/>
    </row>
    <row r="206" spans="1:14" ht="13.15">
      <c r="A206" s="85"/>
      <c r="B206" s="85"/>
      <c r="C206" s="85"/>
      <c r="D206" s="85"/>
      <c r="E206" s="85"/>
      <c r="F206" s="85"/>
      <c r="G206" s="85"/>
      <c r="H206" s="85"/>
      <c r="I206" s="85"/>
      <c r="J206" s="85"/>
      <c r="K206" s="85"/>
      <c r="L206" s="85"/>
      <c r="M206" s="85"/>
      <c r="N206" s="85"/>
    </row>
    <row r="207" spans="1:14" ht="13.15">
      <c r="A207" s="85"/>
      <c r="B207" s="85"/>
      <c r="C207" s="85"/>
      <c r="D207" s="85"/>
      <c r="E207" s="85"/>
      <c r="F207" s="85"/>
      <c r="G207" s="85"/>
      <c r="H207" s="85"/>
      <c r="I207" s="85"/>
      <c r="J207" s="85"/>
      <c r="K207" s="85"/>
      <c r="L207" s="85"/>
      <c r="M207" s="85"/>
      <c r="N207" s="85"/>
    </row>
    <row r="208" spans="1:14" ht="13.15">
      <c r="A208" s="85"/>
      <c r="B208" s="85"/>
      <c r="C208" s="85"/>
      <c r="D208" s="85"/>
      <c r="E208" s="85"/>
      <c r="F208" s="85"/>
      <c r="G208" s="85"/>
      <c r="H208" s="85"/>
      <c r="I208" s="85"/>
      <c r="J208" s="85"/>
      <c r="K208" s="85"/>
      <c r="L208" s="85"/>
      <c r="M208" s="85"/>
      <c r="N208" s="85"/>
    </row>
    <row r="209" spans="1:14" ht="13.15">
      <c r="A209" s="85"/>
      <c r="B209" s="85"/>
      <c r="C209" s="85"/>
      <c r="D209" s="85"/>
      <c r="E209" s="85"/>
      <c r="F209" s="85"/>
      <c r="G209" s="85"/>
      <c r="H209" s="85"/>
      <c r="I209" s="85"/>
      <c r="J209" s="85"/>
      <c r="K209" s="85"/>
      <c r="L209" s="85"/>
      <c r="M209" s="85"/>
      <c r="N209" s="85"/>
    </row>
    <row r="210" spans="1:14" ht="13.15">
      <c r="A210" s="85"/>
      <c r="B210" s="85"/>
      <c r="C210" s="85"/>
      <c r="D210" s="85"/>
      <c r="E210" s="85"/>
      <c r="F210" s="85"/>
      <c r="G210" s="85"/>
      <c r="H210" s="85"/>
      <c r="I210" s="85"/>
      <c r="J210" s="85"/>
      <c r="K210" s="85"/>
      <c r="L210" s="85"/>
      <c r="M210" s="85"/>
      <c r="N210" s="85"/>
    </row>
    <row r="211" spans="1:14" ht="13.15">
      <c r="A211" s="85"/>
      <c r="B211" s="85"/>
      <c r="C211" s="85"/>
      <c r="D211" s="85"/>
      <c r="E211" s="85"/>
      <c r="F211" s="85"/>
      <c r="G211" s="85"/>
      <c r="H211" s="85"/>
      <c r="I211" s="85"/>
      <c r="J211" s="85"/>
      <c r="K211" s="85"/>
      <c r="L211" s="85"/>
      <c r="M211" s="85"/>
      <c r="N211" s="76">
        <v>2.2800000000000001E-2</v>
      </c>
    </row>
  </sheetData>
  <mergeCells count="16">
    <mergeCell ref="A27:F27"/>
    <mergeCell ref="A39:F39"/>
    <mergeCell ref="A179:F179"/>
    <mergeCell ref="A184:F184"/>
    <mergeCell ref="A44:F44"/>
    <mergeCell ref="A54:F54"/>
    <mergeCell ref="A59:F59"/>
    <mergeCell ref="A69:F69"/>
    <mergeCell ref="A76:F76"/>
    <mergeCell ref="A103:F103"/>
    <mergeCell ref="A150:F150"/>
    <mergeCell ref="B1:F1"/>
    <mergeCell ref="A3:F3"/>
    <mergeCell ref="A7:F7"/>
    <mergeCell ref="A10:F10"/>
    <mergeCell ref="A22:F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900FF"/>
    <outlinePr summaryBelow="0" summaryRight="0"/>
    <pageSetUpPr fitToPage="1"/>
  </sheetPr>
  <dimension ref="A1:D227"/>
  <sheetViews>
    <sheetView showGridLines="0" topLeftCell="A8" workbookViewId="0">
      <selection activeCell="F26" sqref="F26"/>
    </sheetView>
  </sheetViews>
  <sheetFormatPr defaultColWidth="12.7109375" defaultRowHeight="15.75" customHeight="1"/>
  <cols>
    <col min="1" max="1" width="71.28515625" customWidth="1"/>
    <col min="2" max="2" width="10.28515625" customWidth="1"/>
    <col min="3" max="3" width="8.28515625" customWidth="1"/>
    <col min="4" max="4" width="13.42578125" customWidth="1"/>
  </cols>
  <sheetData>
    <row r="1" spans="1:4" ht="13.15">
      <c r="A1" s="103"/>
      <c r="B1" s="104"/>
      <c r="C1" s="104"/>
      <c r="D1" s="104"/>
    </row>
    <row r="2" spans="1:4" ht="15.75" customHeight="1">
      <c r="A2" s="104"/>
      <c r="B2" s="104"/>
      <c r="C2" s="104"/>
      <c r="D2" s="104"/>
    </row>
    <row r="3" spans="1:4" ht="15.75" customHeight="1">
      <c r="A3" s="104"/>
      <c r="B3" s="104"/>
      <c r="C3" s="104"/>
      <c r="D3" s="104"/>
    </row>
    <row r="4" spans="1:4" ht="15.75" customHeight="1">
      <c r="A4" s="104"/>
      <c r="B4" s="104"/>
      <c r="C4" s="104"/>
      <c r="D4" s="104"/>
    </row>
    <row r="5" spans="1:4" ht="15.75" customHeight="1">
      <c r="A5" s="104"/>
      <c r="B5" s="104"/>
      <c r="C5" s="104"/>
      <c r="D5" s="104"/>
    </row>
    <row r="6" spans="1:4" ht="15.75" customHeight="1">
      <c r="A6" s="104"/>
      <c r="B6" s="104"/>
      <c r="C6" s="104"/>
      <c r="D6" s="104"/>
    </row>
    <row r="7" spans="1:4" ht="15.75" customHeight="1">
      <c r="A7" s="104"/>
      <c r="B7" s="104"/>
      <c r="C7" s="104"/>
      <c r="D7" s="104"/>
    </row>
    <row r="8" spans="1:4" ht="15.75" customHeight="1">
      <c r="A8" s="104"/>
      <c r="B8" s="104"/>
      <c r="C8" s="104"/>
      <c r="D8" s="104"/>
    </row>
    <row r="9" spans="1:4" ht="15.75" customHeight="1">
      <c r="A9" s="104"/>
      <c r="B9" s="104"/>
      <c r="C9" s="104"/>
      <c r="D9" s="104"/>
    </row>
    <row r="10" spans="1:4" ht="15.75" customHeight="1">
      <c r="A10" s="104"/>
      <c r="B10" s="104"/>
      <c r="C10" s="104"/>
      <c r="D10" s="104"/>
    </row>
    <row r="11" spans="1:4" ht="15.75" customHeight="1">
      <c r="A11" s="104"/>
      <c r="B11" s="104"/>
      <c r="C11" s="104"/>
      <c r="D11" s="104"/>
    </row>
    <row r="12" spans="1:4" ht="15.75" customHeight="1">
      <c r="A12" s="104"/>
      <c r="B12" s="104"/>
      <c r="C12" s="104"/>
      <c r="D12" s="104"/>
    </row>
    <row r="13" spans="1:4" ht="15.75" customHeight="1">
      <c r="A13" s="104"/>
      <c r="B13" s="104"/>
      <c r="C13" s="104"/>
      <c r="D13" s="104"/>
    </row>
    <row r="14" spans="1:4" ht="15.75" customHeight="1">
      <c r="A14" s="104"/>
      <c r="B14" s="104"/>
      <c r="C14" s="104"/>
      <c r="D14" s="104"/>
    </row>
    <row r="15" spans="1:4" ht="15.75" customHeight="1">
      <c r="A15" s="104"/>
      <c r="B15" s="104"/>
      <c r="C15" s="104"/>
      <c r="D15" s="104"/>
    </row>
    <row r="16" spans="1:4" ht="15.75" customHeight="1">
      <c r="A16" s="104"/>
      <c r="B16" s="104"/>
      <c r="C16" s="104"/>
      <c r="D16" s="104"/>
    </row>
    <row r="17" spans="1:4" ht="15.75" customHeight="1">
      <c r="A17" s="104"/>
      <c r="B17" s="104"/>
      <c r="C17" s="104"/>
      <c r="D17" s="104"/>
    </row>
    <row r="18" spans="1:4" ht="15.75" customHeight="1">
      <c r="A18" s="104"/>
      <c r="B18" s="104"/>
      <c r="C18" s="104"/>
      <c r="D18" s="104"/>
    </row>
    <row r="19" spans="1:4" ht="15.75" customHeight="1">
      <c r="A19" s="104"/>
      <c r="B19" s="104"/>
      <c r="C19" s="104"/>
      <c r="D19" s="104"/>
    </row>
    <row r="20" spans="1:4" ht="15.75" customHeight="1">
      <c r="A20" s="104"/>
      <c r="B20" s="104"/>
      <c r="C20" s="104"/>
      <c r="D20" s="104"/>
    </row>
    <row r="21" spans="1:4" ht="18" customHeight="1">
      <c r="A21" s="104"/>
      <c r="B21" s="104"/>
      <c r="C21" s="104"/>
      <c r="D21" s="104"/>
    </row>
    <row r="22" spans="1:4" ht="18" customHeight="1">
      <c r="A22" s="104"/>
      <c r="B22" s="104"/>
      <c r="C22" s="104"/>
      <c r="D22" s="104"/>
    </row>
    <row r="23" spans="1:4" ht="13.9">
      <c r="A23" s="77" t="s">
        <v>373</v>
      </c>
      <c r="B23" s="78" t="s">
        <v>374</v>
      </c>
      <c r="C23" s="78" t="s">
        <v>375</v>
      </c>
      <c r="D23" s="78" t="s">
        <v>376</v>
      </c>
    </row>
    <row r="24" spans="1:4" ht="30.75" customHeight="1">
      <c r="A24" s="79" t="str">
        <f>Вводные!B4</f>
        <v>Каркас забора. Столбы (L-3м) 60х60х2мм с пластиковыми заглушками, шаг 2.5м. Лаги 2 ряда 40х20x1.5мм. Каркас в грунтовке серый или красно-коричневый.</v>
      </c>
      <c r="B24" s="80" t="str">
        <f>Вводные!C4</f>
        <v>п.м.</v>
      </c>
      <c r="C24" s="80">
        <f>Вводные!D4</f>
        <v>0</v>
      </c>
      <c r="D24" s="81">
        <f>Вводные!F4</f>
        <v>0</v>
      </c>
    </row>
    <row r="25" spans="1:4" ht="36.75" customHeight="1">
      <c r="A25" s="79" t="str">
        <f>Вводные!B5</f>
        <v>Каркас забора. Столбы (L-3м) 80х80х2мм с пластиковыми заглушками, шаг 2.5м. Лаги 2 ряда 40х20x1,5мм. Каркас в грунтовке серый или красно-коричневый.</v>
      </c>
      <c r="B25" s="80" t="str">
        <f>Вводные!C5</f>
        <v>п.м.</v>
      </c>
      <c r="C25" s="80">
        <f>Вводные!D5</f>
        <v>0</v>
      </c>
      <c r="D25" s="81">
        <f>Вводные!F5</f>
        <v>0</v>
      </c>
    </row>
    <row r="26" spans="1:4" ht="38.25" customHeight="1">
      <c r="A26" s="79" t="str">
        <f>Вводные!B6</f>
        <v>Каркас забора, обшитый сеткой рабицей оцинкованной. 55х55х1.4мм ячейка. Столбы (L-3м) 60х60х2мм с пластиковыми заглушками, шаг 2.5м. Лаги 2 ряда 40х20х1.5мм. Каркас в грунтовке серый или красно-коричневый.</v>
      </c>
      <c r="B26" s="80" t="str">
        <f>Вводные!C6</f>
        <v>п.м.</v>
      </c>
      <c r="C26" s="80">
        <f>Вводные!D6</f>
        <v>0</v>
      </c>
      <c r="D26" s="81">
        <f>Вводные!F6</f>
        <v>0</v>
      </c>
    </row>
    <row r="27" spans="1:4" ht="45" customHeight="1">
      <c r="A27" s="82">
        <f>Вводные!B7</f>
        <v>0</v>
      </c>
      <c r="B27" s="80">
        <f>Вводные!C7</f>
        <v>0</v>
      </c>
      <c r="C27" s="80">
        <f>Вводные!D7</f>
        <v>0</v>
      </c>
      <c r="D27" s="81">
        <f>Вводные!F7</f>
        <v>0</v>
      </c>
    </row>
    <row r="28" spans="1:4" ht="45" customHeight="1">
      <c r="A28" s="79" t="str">
        <f>Вводные!B8</f>
        <v>Забор из металл. жалюзей 2ух стороннего окраса, z-образные, толщина 0,45мм, высота 1,8м, цвет вишня / зеленый мох / шоколад / графит / серый. Столбы 80х80х2мм шаг 2.2м с пластиковыми заглушками. Каркас в покраске Краской Хаммерайт 3 в 1</v>
      </c>
      <c r="B28" s="80" t="str">
        <f>Вводные!C8</f>
        <v>п.м.</v>
      </c>
      <c r="C28" s="80">
        <f>Вводные!D8</f>
        <v>0</v>
      </c>
      <c r="D28" s="81">
        <f>Вводные!F8</f>
        <v>0</v>
      </c>
    </row>
    <row r="29" spans="1:4" ht="55.15">
      <c r="A29" s="79" t="str">
        <f>Вводные!B9</f>
        <v>Забор из металл. жалюзей 2ух стороннего окраса, z-образные, толщина 0,45мм, высота 2м, цвет вишня / зеленый мох / шоколад / графит / серый. Столбы 80х80х2мм шаг 2.2м с пластиковыми заглушками. Каркас в покраске Краской Хаммерайт 3 в 1</v>
      </c>
      <c r="B29" s="80" t="str">
        <f>Вводные!C9</f>
        <v>п.м.</v>
      </c>
      <c r="C29" s="80">
        <f>Вводные!D9</f>
        <v>0</v>
      </c>
      <c r="D29" s="81">
        <f>Вводные!F9</f>
        <v>0</v>
      </c>
    </row>
    <row r="30" spans="1:4" ht="13.9">
      <c r="A30" s="82">
        <f>Вводные!B10</f>
        <v>0</v>
      </c>
      <c r="B30" s="80">
        <f>Вводные!C10</f>
        <v>0</v>
      </c>
      <c r="C30" s="80">
        <f>Вводные!D10</f>
        <v>0</v>
      </c>
      <c r="D30" s="81">
        <f>Вводные!F10</f>
        <v>0</v>
      </c>
    </row>
    <row r="31" spans="1:4" ht="55.15">
      <c r="A31" s="79" t="str">
        <f>Вводные!B11</f>
        <v>Забор из профнастила одностороннего окраса, толщина 0,4мм, высота 1,5м,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v>
      </c>
      <c r="B31" s="80" t="str">
        <f>Вводные!C11</f>
        <v>п.м.</v>
      </c>
      <c r="C31" s="80">
        <f>Вводные!D11</f>
        <v>0</v>
      </c>
      <c r="D31" s="81">
        <f>Вводные!F11</f>
        <v>0</v>
      </c>
    </row>
    <row r="32" spans="1:4" ht="55.15">
      <c r="A32" s="79" t="str">
        <f>Вводные!B12</f>
        <v>Забор из профнастила одностороннего окраса, толщина 0,4мм, высота 1,8м,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v>
      </c>
      <c r="B32" s="80" t="str">
        <f>Вводные!C12</f>
        <v>п.м.</v>
      </c>
      <c r="C32" s="80">
        <f>Вводные!D12</f>
        <v>0</v>
      </c>
      <c r="D32" s="81">
        <f>Вводные!F12</f>
        <v>0</v>
      </c>
    </row>
    <row r="33" spans="1:4" ht="55.15">
      <c r="A33" s="79" t="str">
        <f>Вводные!B13</f>
        <v>Забор из профнастила, одностороннего окраса, толщина 0,4мм, высота 2м,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33" s="80" t="str">
        <f>Вводные!C13</f>
        <v>п.м.</v>
      </c>
      <c r="C33" s="80">
        <f>Вводные!D13</f>
        <v>0</v>
      </c>
      <c r="D33" s="81">
        <f>Вводные!F13</f>
        <v>0</v>
      </c>
    </row>
    <row r="34" spans="1:4" ht="55.15">
      <c r="A34" s="79" t="str">
        <f>Вводные!B14</f>
        <v>Забор из профнастила одностороннего окраса, толщина 0,4мм, высота 2,2м,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34" s="80" t="str">
        <f>Вводные!C14</f>
        <v>п.м.</v>
      </c>
      <c r="C34" s="80">
        <f>Вводные!D14</f>
        <v>0</v>
      </c>
      <c r="D34" s="81">
        <f>Вводные!F14</f>
        <v>0</v>
      </c>
    </row>
    <row r="35" spans="1:4" ht="55.15">
      <c r="A35" s="79" t="str">
        <f>Вводные!B15</f>
        <v>Забор из профнастила одностороннего окраса, толщина 0,4мм, высота 2,5м, цвет вишня / зеленый мох / шоколад / графит / серый. Столбы 60х60х2мм шаг 2.5м с пластиковыми заглушками. Лаги 3 шт 40х20х1.5мм. Каркас в грунтовке серый или красно-коричневый</v>
      </c>
      <c r="B35" s="80" t="str">
        <f>Вводные!C15</f>
        <v>п.м.</v>
      </c>
      <c r="C35" s="80">
        <f>Вводные!D15</f>
        <v>0</v>
      </c>
      <c r="D35" s="81">
        <f>Вводные!F15</f>
        <v>0</v>
      </c>
    </row>
    <row r="36" spans="1:4" ht="55.15">
      <c r="A36" s="79" t="str">
        <f>Вводные!B16</f>
        <v>Забор из профнастила двухстороннего окраса, толщина 0,4мм, высота 1,8м,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v>
      </c>
      <c r="B36" s="80" t="str">
        <f>Вводные!C16</f>
        <v>п.м.</v>
      </c>
      <c r="C36" s="80">
        <f>Вводные!D16</f>
        <v>0</v>
      </c>
      <c r="D36" s="81">
        <f>Вводные!F16</f>
        <v>0</v>
      </c>
    </row>
    <row r="37" spans="1:4" ht="55.15">
      <c r="A37" s="79" t="str">
        <f>Вводные!B17</f>
        <v>Забор из профнастила двухстороннего окраса, толщина 0,4мм, высота 2м,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37" s="80" t="str">
        <f>Вводные!C17</f>
        <v>п.м.</v>
      </c>
      <c r="C37" s="80">
        <f>Вводные!D17</f>
        <v>0</v>
      </c>
      <c r="D37" s="81">
        <f>Вводные!F17</f>
        <v>0</v>
      </c>
    </row>
    <row r="38" spans="1:4" ht="55.15">
      <c r="A38" s="79" t="str">
        <f>Вводные!B18</f>
        <v>Забор из профнастила двухстороннего окраса, толщина 0,4мм, высота 2,2м,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38" s="80" t="str">
        <f>Вводные!C18</f>
        <v>п.м.</v>
      </c>
      <c r="C38" s="80">
        <f>Вводные!D18</f>
        <v>0</v>
      </c>
      <c r="D38" s="81">
        <f>Вводные!F18</f>
        <v>0</v>
      </c>
    </row>
    <row r="39" spans="1:4" ht="55.15">
      <c r="A39" s="79" t="str">
        <f>Вводные!B19</f>
        <v>Забор из профнастила двухстороннего окраса, толщина 0,4мм, высота 2,5м, цвет вишня / зеленый мох / шоколад / графит / серый. Столбы 60х60х2мм шаг 2.5м с пластиковыми заглушками. Лаги 3 шт 40х20х1.5мм. Каркас в грунтовке серый или красно-коричневый</v>
      </c>
      <c r="B39" s="80" t="str">
        <f>Вводные!C19</f>
        <v>п.м.</v>
      </c>
      <c r="C39" s="80">
        <f>Вводные!D19</f>
        <v>0</v>
      </c>
      <c r="D39" s="81">
        <f>Вводные!F19</f>
        <v>0</v>
      </c>
    </row>
    <row r="40" spans="1:4" ht="55.15">
      <c r="A40" s="79" t="str">
        <f>Вводные!B20</f>
        <v>Забор из профнастила одностороннего окраса, толщина 0,4мм, высота 3м, цвет вишня / зеленый мох / шоколад / графит / серый. Столбы 80х80х2мм шаг 2.5м с пластиковыми заглушками. Лаги 3 шт 40х20х1.5мм. Каркас в грунтовке серый или красно-коричневый</v>
      </c>
      <c r="B40" s="80" t="str">
        <f>Вводные!C20</f>
        <v>п.м.</v>
      </c>
      <c r="C40" s="80">
        <f>Вводные!D20</f>
        <v>0</v>
      </c>
      <c r="D40" s="81">
        <f>Вводные!F20</f>
        <v>0</v>
      </c>
    </row>
    <row r="41" spans="1:4" ht="55.15">
      <c r="A41" s="79" t="str">
        <f>Вводные!B21</f>
        <v>Забор из профнастила двухстороннего окраса, толщина 0,4мм, высота 3м, цвет вишня / зеленый мох / шоколад / графит / серый. Столбы 80х80х2мм шаг 2.5м с пластиковыми заглушками. Лаги 3 шт 40х20х1.5мм. Каркас в грунтовке серый или красно-коричневый</v>
      </c>
      <c r="B41" s="80" t="str">
        <f>Вводные!C21</f>
        <v>п.м.</v>
      </c>
      <c r="C41" s="80">
        <f>Вводные!D21</f>
        <v>0</v>
      </c>
      <c r="D41" s="81">
        <f>Вводные!F21</f>
        <v>0</v>
      </c>
    </row>
    <row r="42" spans="1:4" ht="13.9">
      <c r="A42" s="82">
        <f>Вводные!B22</f>
        <v>0</v>
      </c>
      <c r="B42" s="80">
        <f>Вводные!C22</f>
        <v>0</v>
      </c>
      <c r="C42" s="80">
        <f>Вводные!D22</f>
        <v>0</v>
      </c>
      <c r="D42" s="81">
        <f>Вводные!F22</f>
        <v>0</v>
      </c>
    </row>
    <row r="43" spans="1:4" ht="55.15">
      <c r="A43" s="79" t="str">
        <f>Вводные!B23</f>
        <v>Забор из профнастила одностороннего окраса, горизонтальная установка, толщина 0,4мм, высота 1,8м,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v>
      </c>
      <c r="B43" s="80" t="str">
        <f>Вводные!C23</f>
        <v>п.м.</v>
      </c>
      <c r="C43" s="80">
        <f>Вводные!D23</f>
        <v>0</v>
      </c>
      <c r="D43" s="81">
        <f>Вводные!F23</f>
        <v>0</v>
      </c>
    </row>
    <row r="44" spans="1:4" ht="55.15">
      <c r="A44" s="79" t="str">
        <f>Вводные!B24</f>
        <v>Забор из профнастила одностороннего окраса, горизонтальная установка, толщина 0,4мм, высота 2м,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v>
      </c>
      <c r="B44" s="80" t="str">
        <f>Вводные!C24</f>
        <v>п.м.</v>
      </c>
      <c r="C44" s="80">
        <f>Вводные!D24</f>
        <v>0</v>
      </c>
      <c r="D44" s="81">
        <f>Вводные!F24</f>
        <v>0</v>
      </c>
    </row>
    <row r="45" spans="1:4" ht="55.15">
      <c r="A45" s="79" t="str">
        <f>Вводные!B25</f>
        <v>Забор из профнастила двухстороннего окраса, горизонтальная установка, толщина 0,4мм, высота 1,8м,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v>
      </c>
      <c r="B45" s="80" t="str">
        <f>Вводные!C25</f>
        <v>п.м.</v>
      </c>
      <c r="C45" s="80">
        <f>Вводные!D25</f>
        <v>0</v>
      </c>
      <c r="D45" s="81">
        <f>Вводные!F25</f>
        <v>0</v>
      </c>
    </row>
    <row r="46" spans="1:4" ht="55.15">
      <c r="A46" s="79" t="str">
        <f>Вводные!B26</f>
        <v>Забор из профнастила двухстороннего окраса, горизонтальная установка, толщина 0,4мм, высота 2м,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v>
      </c>
      <c r="B46" s="80" t="str">
        <f>Вводные!C26</f>
        <v>п.м.</v>
      </c>
      <c r="C46" s="80">
        <f>Вводные!D26</f>
        <v>0</v>
      </c>
      <c r="D46" s="81">
        <f>Вводные!F26</f>
        <v>0</v>
      </c>
    </row>
    <row r="47" spans="1:4" ht="13.9">
      <c r="A47" s="82">
        <f>Вводные!B27</f>
        <v>0</v>
      </c>
      <c r="B47" s="80">
        <f>Вводные!C27</f>
        <v>0</v>
      </c>
      <c r="C47" s="80">
        <f>Вводные!D27</f>
        <v>0</v>
      </c>
      <c r="D47" s="81">
        <f>Вводные!F27</f>
        <v>0</v>
      </c>
    </row>
    <row r="48" spans="1:4" ht="55.15">
      <c r="A48" s="79" t="str">
        <f>Вводные!B28</f>
        <v>Забор из евроштакетника одностороннего окраса, толщина 0,4мм, высота 1.5м, зазор между штакетником 3см цвет вишня / зеленый мох / шоколад / графит / серый. Столбы  КЛИЕНТА . Лаги 2шт 40х20х1.5мм. Каркас в грунтовке серый или красно-коричневый</v>
      </c>
      <c r="B48" s="80" t="str">
        <f>Вводные!C28</f>
        <v>п.м.</v>
      </c>
      <c r="C48" s="80">
        <f>Вводные!D28</f>
        <v>0</v>
      </c>
      <c r="D48" s="81">
        <f>Вводные!F28</f>
        <v>0</v>
      </c>
    </row>
    <row r="49" spans="1:4" ht="55.15">
      <c r="A49" s="79" t="str">
        <f>Вводные!B29</f>
        <v>Забор из евроштакетника одностороннего окраса, толщина 0,4мм, высота 1.8м,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49" s="80" t="str">
        <f>Вводные!C29</f>
        <v>п.м.</v>
      </c>
      <c r="C49" s="80">
        <f>Вводные!D29</f>
        <v>0</v>
      </c>
      <c r="D49" s="81">
        <f>Вводные!F29</f>
        <v>0</v>
      </c>
    </row>
    <row r="50" spans="1:4" ht="55.15">
      <c r="A50" s="79" t="str">
        <f>Вводные!B30</f>
        <v>Забор из евроштакетника одностороннего окраса, толщина 0,4мм, высота 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50" s="80" t="str">
        <f>Вводные!C30</f>
        <v>п.м.</v>
      </c>
      <c r="C50" s="80">
        <f>Вводные!D30</f>
        <v>0</v>
      </c>
      <c r="D50" s="81">
        <f>Вводные!F30</f>
        <v>0</v>
      </c>
    </row>
    <row r="51" spans="1:4" ht="55.15">
      <c r="A51" s="79" t="str">
        <f>Вводные!B31</f>
        <v>Забор из евроштакетника одностороннего окраса, толщина 0,4мм, высота 2.2м,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51" s="80" t="str">
        <f>Вводные!C31</f>
        <v>п.м.</v>
      </c>
      <c r="C51" s="80">
        <f>Вводные!D31</f>
        <v>0</v>
      </c>
      <c r="D51" s="81">
        <f>Вводные!F31</f>
        <v>0</v>
      </c>
    </row>
    <row r="52" spans="1:4" ht="55.15">
      <c r="A52" s="79" t="str">
        <f>Вводные!B32</f>
        <v>Забор из евроштакетника одностороннего окраса, толщина 0,4мм, высота 2.5м, зазор между штакетником 3см цвет вишня / зеленый мох / шоколад / графит / серый. Столбы 60х60х2мм шаг 2.5м с пластиковыми заглушками. Лаги 3шт 40х20х1.5мм. Каркас в грунтовке серый или красно-коричневый</v>
      </c>
      <c r="B52" s="80" t="str">
        <f>Вводные!C32</f>
        <v>п.м.</v>
      </c>
      <c r="C52" s="80">
        <f>Вводные!D32</f>
        <v>0</v>
      </c>
      <c r="D52" s="81">
        <f>Вводные!F32</f>
        <v>0</v>
      </c>
    </row>
    <row r="53" spans="1:4" ht="55.15">
      <c r="A53" s="79" t="str">
        <f>Вводные!B33</f>
        <v>Забор из евроштакетника двухстороннего окраса, толщина 0,4мм, высота 1.5м,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53" s="80" t="str">
        <f>Вводные!C33</f>
        <v>п.м.</v>
      </c>
      <c r="C53" s="80">
        <f>Вводные!D33</f>
        <v>0</v>
      </c>
      <c r="D53" s="81">
        <f>Вводные!F33</f>
        <v>0</v>
      </c>
    </row>
    <row r="54" spans="1:4" ht="55.15">
      <c r="A54" s="79" t="str">
        <f>Вводные!B34</f>
        <v>Забор из евроштакетника двухстороннего окраса, толщина 0,4мм, высота 1.8м,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54" s="80" t="str">
        <f>Вводные!C34</f>
        <v>п.м.</v>
      </c>
      <c r="C54" s="80">
        <f>Вводные!D34</f>
        <v>0</v>
      </c>
      <c r="D54" s="81">
        <f>Вводные!F34</f>
        <v>0</v>
      </c>
    </row>
    <row r="55" spans="1:4" ht="55.15">
      <c r="A55" s="79" t="str">
        <f>Вводные!B35</f>
        <v>Забор из евроштакетника двухстороннего окраса, толщина 0,4мм, высота 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55" s="80" t="str">
        <f>Вводные!C35</f>
        <v>п.м.</v>
      </c>
      <c r="C55" s="80">
        <f>Вводные!D35</f>
        <v>0</v>
      </c>
      <c r="D55" s="81">
        <f>Вводные!F35</f>
        <v>0</v>
      </c>
    </row>
    <row r="56" spans="1:4" ht="55.15">
      <c r="A56" s="79" t="str">
        <f>Вводные!B36</f>
        <v>Забор из евроштакетника двухстороннего окраса, толщина 0,4мм, высота 2.2м,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56" s="80" t="str">
        <f>Вводные!C36</f>
        <v>п.м.</v>
      </c>
      <c r="C56" s="80">
        <f>Вводные!D36</f>
        <v>0</v>
      </c>
      <c r="D56" s="81">
        <f>Вводные!F36</f>
        <v>0</v>
      </c>
    </row>
    <row r="57" spans="1:4" ht="55.15">
      <c r="A57" s="79" t="str">
        <f>Вводные!B37</f>
        <v>Забор из евроштакетника двухстороннего окраса, толщина 0,4мм, высота 2.5м, зазор между штакетником 3см цвет вишня / зеленый мох / шоколад / графит / серый. Столбы 60х60х2мм шаг 2.5м с пластиковыми заглушками. Лаги 3шт 40х20х1.5мм. Каркас в грунтовке серый или красно-коричневый</v>
      </c>
      <c r="B57" s="80" t="str">
        <f>Вводные!C37</f>
        <v>п.м.</v>
      </c>
      <c r="C57" s="80">
        <f>Вводные!D37</f>
        <v>0</v>
      </c>
      <c r="D57" s="81">
        <f>Вводные!F37</f>
        <v>0</v>
      </c>
    </row>
    <row r="58" spans="1:4" ht="55.15">
      <c r="A58" s="79" t="str">
        <f>Вводные!B38</f>
        <v>Забор из евроштакетника двухстороннего окраса, толщина 0,4мм, высота 3м, зазор между штакетником 3см цвет вишня / зеленый мох / шоколад / графит / серый. Столбы 60х60х2мм шаг 2.5м с пластиковыми заглушками. Лаги 4шт 40х20х1.5мм. Каркас в грунтовке серый или красно-коричневый</v>
      </c>
      <c r="B58" s="80" t="str">
        <f>Вводные!C38</f>
        <v>п.м.</v>
      </c>
      <c r="C58" s="80">
        <f>Вводные!D38</f>
        <v>0</v>
      </c>
      <c r="D58" s="81">
        <f>Вводные!F38</f>
        <v>0</v>
      </c>
    </row>
    <row r="59" spans="1:4" ht="13.9">
      <c r="A59" s="82">
        <f>Вводные!B39</f>
        <v>0</v>
      </c>
      <c r="B59" s="80">
        <f>Вводные!C39</f>
        <v>0</v>
      </c>
      <c r="C59" s="80">
        <f>Вводные!D39</f>
        <v>0</v>
      </c>
      <c r="D59" s="81">
        <f>Вводные!F39</f>
        <v>0</v>
      </c>
    </row>
    <row r="60" spans="1:4" ht="69">
      <c r="A60" s="79" t="str">
        <f>Вводные!B40</f>
        <v>Забор из евроштакетника одностороннего окраса, горизонтальная установка, толщина 0,4мм, высота 1.8м,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60" s="80" t="str">
        <f>Вводные!C40</f>
        <v>п.м.</v>
      </c>
      <c r="C60" s="80">
        <f>Вводные!D40</f>
        <v>0</v>
      </c>
      <c r="D60" s="81">
        <f>Вводные!F40</f>
        <v>0</v>
      </c>
    </row>
    <row r="61" spans="1:4" ht="69">
      <c r="A61" s="79" t="str">
        <f>Вводные!B41</f>
        <v>Забор из евроштакетника одностороннего окраса, горизонтальная установка, толщина 0,4мм, высота 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61" s="80" t="str">
        <f>Вводные!C41</f>
        <v>п.м.</v>
      </c>
      <c r="C61" s="80">
        <f>Вводные!D41</f>
        <v>0</v>
      </c>
      <c r="D61" s="81">
        <f>Вводные!F41</f>
        <v>0</v>
      </c>
    </row>
    <row r="62" spans="1:4" ht="69">
      <c r="A62" s="79" t="str">
        <f>Вводные!B42</f>
        <v>Забор из евроштакетника двухстороннего окраса, горизонтальная установка, толщина 0,4мм, высота 1.8м,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62" s="80" t="str">
        <f>Вводные!C42</f>
        <v>п.м.</v>
      </c>
      <c r="C62" s="80">
        <f>Вводные!D42</f>
        <v>0</v>
      </c>
      <c r="D62" s="81">
        <f>Вводные!F42</f>
        <v>0</v>
      </c>
    </row>
    <row r="63" spans="1:4" ht="69">
      <c r="A63" s="79" t="str">
        <f>Вводные!B43</f>
        <v>Забор из евроштакетника двухстороннего окраса, горизонтальная установка, толщина 0,4мм, высота 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63" s="80" t="str">
        <f>Вводные!C43</f>
        <v>п.м.</v>
      </c>
      <c r="C63" s="80">
        <f>Вводные!D43</f>
        <v>0</v>
      </c>
      <c r="D63" s="81">
        <f>Вводные!F43</f>
        <v>0</v>
      </c>
    </row>
    <row r="64" spans="1:4" ht="13.9">
      <c r="A64" s="82">
        <f>Вводные!B44</f>
        <v>0</v>
      </c>
      <c r="B64" s="80">
        <f>Вводные!C44</f>
        <v>0</v>
      </c>
      <c r="C64" s="80">
        <f>Вводные!D44</f>
        <v>0</v>
      </c>
      <c r="D64" s="81">
        <f>Вводные!F44</f>
        <v>0</v>
      </c>
    </row>
    <row r="65" spans="1:4" ht="69">
      <c r="A65" s="79" t="str">
        <f>Вводные!B45</f>
        <v>Забор из евроштакетника двухстороннего окраса шахматная установка, толщина 0,4мм, высота 1.5м,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65" s="80" t="str">
        <f>Вводные!C45</f>
        <v>п.м.</v>
      </c>
      <c r="C65" s="80">
        <f>Вводные!D45</f>
        <v>0</v>
      </c>
      <c r="D65" s="81">
        <f>Вводные!F45</f>
        <v>0</v>
      </c>
    </row>
    <row r="66" spans="1:4" ht="69">
      <c r="A66" s="79" t="str">
        <f>Вводные!B46</f>
        <v>Забор из евроштакетника двухстороннего окраса шахматная установка, толщина 0,4мм, высота 1.8м,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66" s="80" t="str">
        <f>Вводные!C46</f>
        <v>п.м.</v>
      </c>
      <c r="C66" s="80">
        <f>Вводные!D46</f>
        <v>0</v>
      </c>
      <c r="D66" s="81">
        <f>Вводные!F46</f>
        <v>0</v>
      </c>
    </row>
    <row r="67" spans="1:4" ht="69">
      <c r="A67" s="79" t="str">
        <f>Вводные!B47</f>
        <v>Забор из евроштакетника двухстороннего окраса шахматная установка, толщина 0,4мм, высота 2м,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67" s="80" t="str">
        <f>Вводные!C47</f>
        <v>п.м.</v>
      </c>
      <c r="C67" s="80">
        <f>Вводные!D47</f>
        <v>0</v>
      </c>
      <c r="D67" s="81">
        <f>Вводные!F47</f>
        <v>0</v>
      </c>
    </row>
    <row r="68" spans="1:4" ht="69">
      <c r="A68" s="79" t="str">
        <f>Вводные!B48</f>
        <v>Забор из евроштакетника двухстороннего окраса шахматная установка, толщина 0,4мм, высота 2.2м,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68" s="80" t="str">
        <f>Вводные!C48</f>
        <v>п.м.</v>
      </c>
      <c r="C68" s="80">
        <f>Вводные!D48</f>
        <v>0</v>
      </c>
      <c r="D68" s="81">
        <f>Вводные!F48</f>
        <v>0</v>
      </c>
    </row>
    <row r="69" spans="1:4" ht="69">
      <c r="A69" s="79" t="str">
        <f>Вводные!B49</f>
        <v>Забор из евроштакетника двухстороннего окраса шахматная установка, толщина 0,4мм, высота 2.5м, зазор между штакетником 6см цвет вишня / зеленый мох / шоколад / графит / серый. Столбы 60х60х2мм шаг 2.5м с пластиковыми заглушками. Лаги 3шт 40х20х1.5мм. Каркас в грунтовке серый или красно-коричневый</v>
      </c>
      <c r="B69" s="80" t="str">
        <f>Вводные!C49</f>
        <v>п.м.</v>
      </c>
      <c r="C69" s="80">
        <f>Вводные!D49</f>
        <v>0</v>
      </c>
      <c r="D69" s="81">
        <f>Вводные!F49</f>
        <v>0</v>
      </c>
    </row>
    <row r="70" spans="1:4" ht="69">
      <c r="A70" s="79" t="str">
        <f>Вводные!B50</f>
        <v>Забор из евроштакетника двухстороннего окраса шахматная установка горизонтально, толщина 0,4мм, высота 1.5м,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70" s="80" t="str">
        <f>Вводные!C50</f>
        <v>п.м.</v>
      </c>
      <c r="C70" s="80">
        <f>Вводные!D50</f>
        <v>0</v>
      </c>
      <c r="D70" s="81">
        <f>Вводные!F50</f>
        <v>0</v>
      </c>
    </row>
    <row r="71" spans="1:4" ht="69">
      <c r="A71" s="79" t="str">
        <f>Вводные!B51</f>
        <v>Забор из евроштакетника двухстороннего окраса шахматная установка горизонтально, толщина 0,4мм, высота 1.8м,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71" s="80" t="str">
        <f>Вводные!C51</f>
        <v>п.м.</v>
      </c>
      <c r="C71" s="80">
        <f>Вводные!D51</f>
        <v>0</v>
      </c>
      <c r="D71" s="81">
        <f>Вводные!F51</f>
        <v>0</v>
      </c>
    </row>
    <row r="72" spans="1:4" ht="69">
      <c r="A72" s="79" t="str">
        <f>Вводные!B52</f>
        <v>Забор из евроштакетника двухстороннего окраса шахматная установка горизонтально, толщина 0,4мм, высота 2м,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72" s="80" t="str">
        <f>Вводные!C52</f>
        <v>п.м.</v>
      </c>
      <c r="C72" s="80">
        <f>Вводные!D52</f>
        <v>0</v>
      </c>
      <c r="D72" s="81">
        <f>Вводные!F52</f>
        <v>0</v>
      </c>
    </row>
    <row r="73" spans="1:4" ht="69">
      <c r="A73" s="79" t="str">
        <f>Вводные!B53</f>
        <v>Забор из евроштакетника двухстороннего окраса шахматная установка горизонтально, толщина 0,4мм, высота 3м,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73" s="80" t="str">
        <f>Вводные!C53</f>
        <v>п.м.</v>
      </c>
      <c r="C73" s="80">
        <f>Вводные!D53</f>
        <v>0</v>
      </c>
      <c r="D73" s="81">
        <f>Вводные!F53</f>
        <v>0</v>
      </c>
    </row>
    <row r="74" spans="1:4" ht="41.25" customHeight="1">
      <c r="A74" s="82">
        <f>Вводные!B54</f>
        <v>0</v>
      </c>
      <c r="B74" s="80">
        <f>Вводные!C54</f>
        <v>0</v>
      </c>
      <c r="C74" s="80">
        <f>Вводные!D54</f>
        <v>0</v>
      </c>
      <c r="D74" s="81">
        <f>Вводные!F54</f>
        <v>0</v>
      </c>
    </row>
    <row r="75" spans="1:4" ht="41.25" customHeight="1">
      <c r="A75" s="79" t="str">
        <f>Вводные!B55</f>
        <v>Забор из деревянного штакетника, монтаж очередной шахматкой (пролет с наружной, пролет внутри участка (чередование) горизонтальная (материал планкен сорт АБ сосна 140 рабочая 125) покраска  2 слоями Alpina Aqua Lasur "ОРЕХ"   структура дерева проступает, Н-1,8м, сплошной. Столбы 80х80х2мм. Саморезы по металлу с пресс шайбой цвет RAL 9005. Шаг между столбами 2 м. Каркас матовый</v>
      </c>
      <c r="B75" s="80" t="str">
        <f>Вводные!C55</f>
        <v>п.м.</v>
      </c>
      <c r="C75" s="80">
        <f>Вводные!D55</f>
        <v>0</v>
      </c>
      <c r="D75" s="81">
        <f>Вводные!F55</f>
        <v>0</v>
      </c>
    </row>
    <row r="76" spans="1:4" ht="41.25" customHeight="1">
      <c r="A76" s="79" t="str">
        <f>Вводные!B56</f>
        <v>Забор из деревянного штакетника, монтаж очередной шахматкой (пролет с наружной, пролет внутри участка (чередование) горизонтальная (материал планкен сорт АБ сосна 140 рабочая 125) покраска  2 слоями Alpina Aqua Lasur "ОРЕХ"   структура дерева проступает, Н-2м, сплошной. Столбы 80х80х2мм. Саморезы по металлу с пресс шайбой цвет RAL 9005. Шаг между столбами 2 м. Каркас матовый</v>
      </c>
      <c r="B76" s="80" t="str">
        <f>Вводные!C56</f>
        <v>п.м.</v>
      </c>
      <c r="C76" s="80">
        <f>Вводные!D56</f>
        <v>0</v>
      </c>
      <c r="D76" s="81">
        <f>Вводные!F56</f>
        <v>0</v>
      </c>
    </row>
    <row r="77" spans="1:4" ht="69">
      <c r="A77" s="79" t="str">
        <f>Вводные!B57</f>
        <v>Забор из деревянного штакетника 14 на 2.5 торцы скошены либо прямые, монтаж шахматкой установкой (материал планкен сорт А лиственница) покраска 2 слоями Alpina Aqua Lasur "ОРЕХ" структура дерева проступает, Н- 2м, зазор 60мм. Саморезы по металлу с пресс шайбой Столбы 80х80х2мм шаг 2.5м с пластиковыми заглушками. Лаги 40х20х1.5мм. Каркас в грунтовке серый или красно-коричневый</v>
      </c>
      <c r="B77" s="80" t="str">
        <f>Вводные!C57</f>
        <v>п.м.</v>
      </c>
      <c r="C77" s="80">
        <f>Вводные!D57</f>
        <v>0</v>
      </c>
      <c r="D77" s="81">
        <f>Вводные!F57</f>
        <v>0</v>
      </c>
    </row>
    <row r="78" spans="1:4" ht="41.45">
      <c r="A78" s="79" t="str">
        <f>Вводные!B58</f>
        <v>Забор из деревянного штакетника в 1 ряд, высота 2м,покраска  2 слоями Alpina Aqua Lasur "ОРЕХ", без зазора . Столбы клиента . Лаги 40х20х1.5мм. Каркас в грунтовке серый или красно-коричневый</v>
      </c>
      <c r="B78" s="80" t="str">
        <f>Вводные!C58</f>
        <v>п.м.</v>
      </c>
      <c r="C78" s="80">
        <f>Вводные!D58</f>
        <v>0</v>
      </c>
      <c r="D78" s="81">
        <f>Вводные!F58</f>
        <v>0</v>
      </c>
    </row>
    <row r="79" spans="1:4" ht="13.9">
      <c r="A79" s="82">
        <f>Вводные!B59</f>
        <v>0</v>
      </c>
      <c r="B79" s="80">
        <f>Вводные!C59</f>
        <v>0</v>
      </c>
      <c r="C79" s="80">
        <f>Вводные!D59</f>
        <v>0</v>
      </c>
      <c r="D79" s="81">
        <f>Вводные!F59</f>
        <v>0</v>
      </c>
    </row>
    <row r="80" spans="1:4" ht="41.45">
      <c r="A80" s="79" t="str">
        <f>Вводные!B60</f>
        <v>Забор из сетки рабица, ячейка 55x55x1,8мм, Н-1.5м. Столбы 60х40х1,5мм, протяжка из арматуры в 1 ряд 10мм, заглубление столбов на 1м, шаг между столбами 2,5м. На столбах заглушки. Грунтовка каркаса серая или красно-коричневая.</v>
      </c>
      <c r="B80" s="80" t="str">
        <f>Вводные!C60</f>
        <v>п.м.</v>
      </c>
      <c r="C80" s="80">
        <f>Вводные!D60</f>
        <v>0</v>
      </c>
      <c r="D80" s="81">
        <f>Вводные!F60</f>
        <v>0</v>
      </c>
    </row>
    <row r="81" spans="1:4" ht="41.45">
      <c r="A81" s="79" t="str">
        <f>Вводные!B61</f>
        <v>Забор из сетки рабица, ячейка 55x55x1,8мм, Н-1.5м. Столбы 60х40х1,5мм, протяжка из арматуры в 2 ряда 10мм, заглубление столбов на 1м, шаг между столбами 2,5м. На столбах заглушки. Грунтовка каркаса серая или красно-коричневая</v>
      </c>
      <c r="B81" s="80" t="str">
        <f>Вводные!C61</f>
        <v>п.м.</v>
      </c>
      <c r="C81" s="80">
        <f>Вводные!D61</f>
        <v>0</v>
      </c>
      <c r="D81" s="81">
        <f>Вводные!F61</f>
        <v>0</v>
      </c>
    </row>
    <row r="82" spans="1:4" ht="41.45">
      <c r="A82" s="79" t="str">
        <f>Вводные!B62</f>
        <v>Забор из сетки рабица, ячейка 55x55x1,8мм, Н-1.8м. Столбы 60х40х1,5мм, протяжка из арматуры в 1 ряд 10мм, заглубление столбов на 1м, шаг между столбами 2,5м. На столбах заглушки. Грунтовка каркаса серая или красно-коричневая</v>
      </c>
      <c r="B82" s="80" t="str">
        <f>Вводные!C62</f>
        <v>п.м.</v>
      </c>
      <c r="C82" s="80">
        <f>Вводные!D62</f>
        <v>0</v>
      </c>
      <c r="D82" s="81">
        <f>Вводные!F62</f>
        <v>0</v>
      </c>
    </row>
    <row r="83" spans="1:4" ht="41.45">
      <c r="A83" s="79" t="str">
        <f>Вводные!B63</f>
        <v>Забор из сетки рабица, ячейка 55x55x1,8мм, Н-1.8м. Столбы 60х40х1,5мм, протяжка из арматуры 2 ряда 10мм, заглубление столбов на 1м, шаг между столбами 2,5м. На столбах заглушки. Грунтовка каркаса серая или красно-коричневая</v>
      </c>
      <c r="B83" s="80" t="str">
        <f>Вводные!C63</f>
        <v>п.м.</v>
      </c>
      <c r="C83" s="80">
        <f>Вводные!D63</f>
        <v>0</v>
      </c>
      <c r="D83" s="81">
        <f>Вводные!F63</f>
        <v>0</v>
      </c>
    </row>
    <row r="84" spans="1:4" ht="41.45">
      <c r="A84" s="79" t="str">
        <f>Вводные!B64</f>
        <v>Забор из сетки рабица, ячейка 55x55x1,8мм, Н-2м. Столбы 60х40х1,5мм, протяжка из арматуры в 1 ряд 10мм, заглубление столбов на 1м, шаг между столбами 2,5м. На столбах заглушки. Грунтовка каркаса серая или красно-коричневая</v>
      </c>
      <c r="B84" s="80" t="str">
        <f>Вводные!C64</f>
        <v>п.м.</v>
      </c>
      <c r="C84" s="80">
        <f>Вводные!D64</f>
        <v>0</v>
      </c>
      <c r="D84" s="81">
        <f>Вводные!F64</f>
        <v>0</v>
      </c>
    </row>
    <row r="85" spans="1:4" ht="41.45">
      <c r="A85" s="79" t="str">
        <f>Вводные!B65</f>
        <v>Забор из сетки рабица, ячейка 55x55x1,8мм, Н-2м. Столбы 60х40х1,5мм, протяжка из арматуры в 2 ряда 10мм, заглубление столбов на 1м, шаг между столбами 2,5м. На столбах заглушки. Грунтовка каркаса серая или красно-коричневая</v>
      </c>
      <c r="B85" s="80" t="str">
        <f>Вводные!C65</f>
        <v>п.м.</v>
      </c>
      <c r="C85" s="80">
        <f>Вводные!D65</f>
        <v>0</v>
      </c>
      <c r="D85" s="81">
        <f>Вводные!F65</f>
        <v>0</v>
      </c>
    </row>
    <row r="86" spans="1:4" ht="41.45">
      <c r="A86" s="79" t="str">
        <f>Вводные!B66</f>
        <v>Забор из сетки рабица в раме, ячейка 55x55x1,8мм, Н-1.5м. Столбы 60х40х1,5мм, заглубление столбов на 1м, шаг между столбами 2,5м. На столбах заглушки. Грунтовка каркаса серая или красно-коричневая.</v>
      </c>
      <c r="B86" s="80" t="str">
        <f>Вводные!C66</f>
        <v>п.м.</v>
      </c>
      <c r="C86" s="80">
        <f>Вводные!D66</f>
        <v>0</v>
      </c>
      <c r="D86" s="81">
        <f>Вводные!F66</f>
        <v>0</v>
      </c>
    </row>
    <row r="87" spans="1:4" ht="41.45">
      <c r="A87" s="79" t="str">
        <f>Вводные!B67</f>
        <v>Забор из сетки рабица в раме, ячейка 55x55x1,8мм, Н-1.8м. Столбы 60х40х1,5мм, заглубление столбов на 1м, шаг между столбами 2,5м. На столбах заглушки. Грунтовка каркаса серая или красно-коричневая.</v>
      </c>
      <c r="B87" s="80" t="str">
        <f>Вводные!C67</f>
        <v>п.м.</v>
      </c>
      <c r="C87" s="80">
        <f>Вводные!D67</f>
        <v>0</v>
      </c>
      <c r="D87" s="81">
        <f>Вводные!F67</f>
        <v>0</v>
      </c>
    </row>
    <row r="88" spans="1:4" ht="41.45">
      <c r="A88" s="79" t="str">
        <f>Вводные!B68</f>
        <v>Забор из сетки рабица в раме, ячейка 55x55x1,8мм, Н-2м. Столбы 60х40х1,5мм, заглубление столбов на 1м, шаг между столбами 2,5м. На столбах заглушки. Грунтовка каркаса серая или красно-коричневая.</v>
      </c>
      <c r="B88" s="80" t="str">
        <f>Вводные!C68</f>
        <v>п.м.</v>
      </c>
      <c r="C88" s="80">
        <f>Вводные!D68</f>
        <v>0</v>
      </c>
      <c r="D88" s="81">
        <f>Вводные!F68</f>
        <v>0</v>
      </c>
    </row>
    <row r="89" spans="1:4" ht="13.9">
      <c r="A89" s="82">
        <f>Вводные!B69</f>
        <v>0</v>
      </c>
      <c r="B89" s="80">
        <f>Вводные!C69</f>
        <v>0</v>
      </c>
      <c r="C89" s="80">
        <f>Вводные!D69</f>
        <v>0</v>
      </c>
      <c r="D89" s="81">
        <f>Вводные!F69</f>
        <v>0</v>
      </c>
    </row>
    <row r="90" spans="1:4" ht="55.15">
      <c r="A90" s="79" t="str">
        <f>Вводные!B70</f>
        <v>Забор из 3D панели 200x55 мм с полимерным покрытием цвет RAL 6005, толщина прутка 4мм, Н-1,53м, крепление на скобы. Столбы 60х60х2мм. Окрашены в RAL 6005 краской грунт-эмаль по металлу 3 в 1 Dali, заглубление столбов на 1м, шаг между столбами 2,5м. На столбах заглушки</v>
      </c>
      <c r="B90" s="80" t="str">
        <f>Вводные!C70</f>
        <v>п.м.</v>
      </c>
      <c r="C90" s="80">
        <f>Вводные!D70</f>
        <v>0</v>
      </c>
      <c r="D90" s="81">
        <f>Вводные!F70</f>
        <v>0</v>
      </c>
    </row>
    <row r="91" spans="1:4" ht="55.15">
      <c r="A91" s="79" t="str">
        <f>Вводные!B71</f>
        <v>Забор из 3D панели 200x55 мм с полимерным покрытием цвет RAL 6005, толщина прутка 4мм, Н-1,73м, крепление на скобы. Столбы 60х60х2мм. Окрашены в RAL 6005 краской грунт-эмаль по металлу 3 в 1 Dali, заглубление столбов на 1м, шаг между столбами 2,5м. На столбах заглушки</v>
      </c>
      <c r="B91" s="80" t="str">
        <f>Вводные!C71</f>
        <v>п.м.</v>
      </c>
      <c r="C91" s="80">
        <f>Вводные!D71</f>
        <v>0</v>
      </c>
      <c r="D91" s="81">
        <f>Вводные!F71</f>
        <v>0</v>
      </c>
    </row>
    <row r="92" spans="1:4" ht="55.15">
      <c r="A92" s="79" t="str">
        <f>Вводные!B72</f>
        <v>Забор из 3D панели 200x55 мм с полимерным покрытием цвет RAL 7024, толщина прутка 4мм, Н-2,03м, крепление на скобы. Столбы 60х60х2мм. Окрашены в RAL 7024 краской грунт-эмаль по металлу 3 в 1 Dali, заглубление столбов на 1м, шаг между столбами 2,5м. На столбах заглушки</v>
      </c>
      <c r="B92" s="80" t="str">
        <f>Вводные!C72</f>
        <v>п.м.</v>
      </c>
      <c r="C92" s="80">
        <f>Вводные!D72</f>
        <v>0</v>
      </c>
      <c r="D92" s="81">
        <f>Вводные!F72</f>
        <v>0</v>
      </c>
    </row>
    <row r="93" spans="1:4" ht="55.15">
      <c r="A93" s="79" t="str">
        <f>Вводные!B73</f>
        <v>Забор из 3D панели 200x55 мм с полимерным покрытием цвет RAL 7024, толщина прутка 4мм, Н-1,53м, крепление на скобы. Столбы 60х60х2мм. Окрашены в RAL 7024 краской грунт-эмаль по металлу 3 в 1 Dali, заглубление столбов на 1м, шаг между столбами 2,5м. На столбах заглушки</v>
      </c>
      <c r="B93" s="80" t="str">
        <f>Вводные!C73</f>
        <v>п.м.</v>
      </c>
      <c r="C93" s="80">
        <f>Вводные!D73</f>
        <v>0</v>
      </c>
      <c r="D93" s="81">
        <f>Вводные!F73</f>
        <v>0</v>
      </c>
    </row>
    <row r="94" spans="1:4" ht="55.15">
      <c r="A94" s="79" t="str">
        <f>Вводные!B74</f>
        <v>Забор из 3D панели 200x55 мм с полимерным покрытием цвет RAL 7024, толщина прутка 4мм, Н-1,73м, крепление на скобы. Столбы 60х60х2мм. Окрашены в RAL 7024 краской грунт-эмаль по металлу 3 в 1 Dali, заглубление столбов на 1м, шаг между столбами 2,5м. На столбах заглушки</v>
      </c>
      <c r="B94" s="80" t="str">
        <f>Вводные!C74</f>
        <v>п.м.</v>
      </c>
      <c r="C94" s="80">
        <f>Вводные!D74</f>
        <v>0</v>
      </c>
      <c r="D94" s="81">
        <f>Вводные!F74</f>
        <v>0</v>
      </c>
    </row>
    <row r="95" spans="1:4" ht="55.15">
      <c r="A95" s="79" t="str">
        <f>Вводные!B75</f>
        <v>Забор из 3D панели 200x55 мм с полимерным покрытием цвет RAL 7024, толщина прутка 4мм, Н-2,03м, крепление на скобы. Столбы 60х60х2мм. Окрашены в RAL 7024 краской грунт-эмаль по металлу 3 в 1 Dali, заглубление столбов на 1м, шаг между столбами 2,5м. На столбах заглушки</v>
      </c>
      <c r="B95" s="80" t="str">
        <f>Вводные!C75</f>
        <v>п.м.</v>
      </c>
      <c r="C95" s="80">
        <f>Вводные!D75</f>
        <v>0</v>
      </c>
      <c r="D95" s="81">
        <f>Вводные!F75</f>
        <v>0</v>
      </c>
    </row>
    <row r="96" spans="1:4" ht="13.9">
      <c r="A96" s="82">
        <f>Вводные!B76</f>
        <v>0</v>
      </c>
      <c r="B96" s="80">
        <f>Вводные!C76</f>
        <v>0</v>
      </c>
      <c r="C96" s="80">
        <f>Вводные!D76</f>
        <v>0</v>
      </c>
      <c r="D96" s="81">
        <f>Вводные!F76</f>
        <v>0</v>
      </c>
    </row>
    <row r="97" spans="1:4" ht="55.15">
      <c r="A97" s="79" t="str">
        <f>Вводные!B77</f>
        <v>Каркас калитки, каркас 40x20x1,5мм, ширина 1м, высота 1,8/2м.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97" s="80" t="str">
        <f>Вводные!C77</f>
        <v>шт.</v>
      </c>
      <c r="C97" s="80">
        <f>Вводные!D77</f>
        <v>0</v>
      </c>
      <c r="D97" s="81">
        <f>Вводные!F77</f>
        <v>0</v>
      </c>
    </row>
    <row r="98" spans="1:4" ht="55.15">
      <c r="A98" s="79" t="str">
        <f>Вводные!B78</f>
        <v>Каркас калитки, каркас 40x20x1,5мм, ширина 1м, высота 2,2/2,5м.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98" s="80" t="str">
        <f>Вводные!C78</f>
        <v>шт.</v>
      </c>
      <c r="C98" s="80">
        <f>Вводные!D78</f>
        <v>0</v>
      </c>
      <c r="D98" s="81">
        <f>Вводные!F78</f>
        <v>0</v>
      </c>
    </row>
    <row r="99" spans="1:4" ht="55.15">
      <c r="A99" s="79" t="str">
        <f>Вводные!B79</f>
        <v>Каркас калитки, каркас 40x20x1,5мм, ширина 1м, высота 3м.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99" s="80" t="str">
        <f>Вводные!C79</f>
        <v>шт.</v>
      </c>
      <c r="C99" s="80">
        <f>Вводные!D79</f>
        <v>0</v>
      </c>
      <c r="D99" s="81">
        <f>Вводные!F79</f>
        <v>0</v>
      </c>
    </row>
    <row r="100" spans="1:4" ht="55.15">
      <c r="A100" s="79" t="str">
        <f>Вводные!B80</f>
        <v>Каркас калитки в раме, каркас 40x20x1,5мм, ширина 1м, высота 1,8/2м.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100" s="80" t="str">
        <f>Вводные!C80</f>
        <v>шт.</v>
      </c>
      <c r="C100" s="80">
        <f>Вводные!D80</f>
        <v>0</v>
      </c>
      <c r="D100" s="81">
        <f>Вводные!F80</f>
        <v>0</v>
      </c>
    </row>
    <row r="101" spans="1:4" ht="55.15">
      <c r="A101" s="79" t="str">
        <f>Вводные!B81</f>
        <v>Каркас калитки в раме, каркас 40x20x1,5мм, ширина 1м, высота 2,2/2,5м.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101" s="80" t="str">
        <f>Вводные!C81</f>
        <v>шт.</v>
      </c>
      <c r="C101" s="80">
        <f>Вводные!D81</f>
        <v>0</v>
      </c>
      <c r="D101" s="81">
        <f>Вводные!F81</f>
        <v>0</v>
      </c>
    </row>
    <row r="102" spans="1:4" ht="55.15">
      <c r="A102" s="79" t="str">
        <f>Вводные!B82</f>
        <v>Каркас калитки в раме, каркас 40x20x1,5мм, ширина 1м, высота 3м.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102" s="80" t="str">
        <f>Вводные!C82</f>
        <v>шт.</v>
      </c>
      <c r="C102" s="80">
        <f>Вводные!D82</f>
        <v>0</v>
      </c>
      <c r="D102" s="81">
        <f>Вводные!F82</f>
        <v>0</v>
      </c>
    </row>
    <row r="103" spans="1:4" ht="55.15">
      <c r="A103" s="79" t="str">
        <f>Вводные!B83</f>
        <v>Каркас калитки в раме, каркас 60x40x1,5мм, ширина 1м, высота 1,8/2м.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103" s="80" t="str">
        <f>Вводные!C83</f>
        <v>шт.</v>
      </c>
      <c r="C103" s="80">
        <f>Вводные!D83</f>
        <v>0</v>
      </c>
      <c r="D103" s="81">
        <f>Вводные!F83</f>
        <v>0</v>
      </c>
    </row>
    <row r="104" spans="1:4" ht="55.15">
      <c r="A104" s="79" t="str">
        <f>Вводные!B84</f>
        <v>Каркас калитки в раме, каркас 60x40x1,5мм, ширина 1м, высота 2,2/2,5м.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104" s="80" t="str">
        <f>Вводные!C84</f>
        <v>шт.</v>
      </c>
      <c r="C104" s="80">
        <f>Вводные!D84</f>
        <v>0</v>
      </c>
      <c r="D104" s="81">
        <f>Вводные!F84</f>
        <v>0</v>
      </c>
    </row>
    <row r="105" spans="1:4" ht="55.15">
      <c r="A105" s="79" t="str">
        <f>Вводные!B85</f>
        <v>Каркас калитки в раме, каркас 60x40x1,5мм, ширина 1м, высота 3м.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105" s="80" t="str">
        <f>Вводные!C85</f>
        <v>шт.</v>
      </c>
      <c r="C105" s="80">
        <f>Вводные!D85</f>
        <v>0</v>
      </c>
      <c r="D105" s="81">
        <f>Вводные!F85</f>
        <v>0</v>
      </c>
    </row>
    <row r="106" spans="1:4" ht="55.15">
      <c r="A106" s="79" t="str">
        <f>Вводные!B86</f>
        <v>Каркас ворот распашных, каркас 40x20x1,5мм, ширина 3 / 3,5 / 4м,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06" s="80" t="str">
        <f>Вводные!C86</f>
        <v>шт.</v>
      </c>
      <c r="C106" s="80">
        <f>Вводные!D86</f>
        <v>0</v>
      </c>
      <c r="D106" s="81">
        <f>Вводные!F86</f>
        <v>0</v>
      </c>
    </row>
    <row r="107" spans="1:4" ht="55.15">
      <c r="A107" s="79" t="str">
        <f>Вводные!B87</f>
        <v>Каркас ворот распашных, каркас 40x20x1,5мм, ширина 3 / 3,5 / 4м, высота 2,2/2,5м.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07" s="80" t="str">
        <f>Вводные!C87</f>
        <v>шт.</v>
      </c>
      <c r="C107" s="80">
        <f>Вводные!D87</f>
        <v>0</v>
      </c>
      <c r="D107" s="81">
        <f>Вводные!F87</f>
        <v>0</v>
      </c>
    </row>
    <row r="108" spans="1:4" ht="55.15">
      <c r="A108" s="79" t="str">
        <f>Вводные!B88</f>
        <v>Каркас ворот распашных, каркас 40x20x1,5мм, ширина 3 / 3,5 / 4м, высота 3м.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08" s="80" t="str">
        <f>Вводные!C88</f>
        <v>шт.</v>
      </c>
      <c r="C108" s="80">
        <f>Вводные!D88</f>
        <v>0</v>
      </c>
      <c r="D108" s="81">
        <f>Вводные!F88</f>
        <v>0</v>
      </c>
    </row>
    <row r="109" spans="1:4" ht="55.15">
      <c r="A109" s="79" t="str">
        <f>Вводные!B89</f>
        <v>Каркас ворот распашных в раме, каркас 40x20x1,5мм, ширина 3 / 3,5 / 4м,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09" s="80" t="str">
        <f>Вводные!C89</f>
        <v>шт.</v>
      </c>
      <c r="C109" s="80">
        <f>Вводные!D89</f>
        <v>0</v>
      </c>
      <c r="D109" s="81">
        <f>Вводные!F89</f>
        <v>0</v>
      </c>
    </row>
    <row r="110" spans="1:4" ht="52.5" customHeight="1">
      <c r="A110" s="79" t="str">
        <f>Вводные!B90</f>
        <v>Каркас ворот распашных в раме, каркас 40x20x1,5мм, ширина 3 / 3,5 / 4м, высота 2,2/2,5м.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10" s="80" t="str">
        <f>Вводные!C90</f>
        <v>шт.</v>
      </c>
      <c r="C110" s="80">
        <f>Вводные!D90</f>
        <v>0</v>
      </c>
      <c r="D110" s="81">
        <f>Вводные!F90</f>
        <v>0</v>
      </c>
    </row>
    <row r="111" spans="1:4" ht="67.5" customHeight="1">
      <c r="A111" s="79" t="str">
        <f>Вводные!B91</f>
        <v>Каркас ворот распашных в раме, каркас 40x20x1,5мм, ширина 3 / 3,5 / 4м, высота 3м.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11" s="80" t="str">
        <f>Вводные!C91</f>
        <v>шт.</v>
      </c>
      <c r="C111" s="80">
        <f>Вводные!D91</f>
        <v>0</v>
      </c>
      <c r="D111" s="81">
        <f>Вводные!F91</f>
        <v>0</v>
      </c>
    </row>
    <row r="112" spans="1:4" ht="50.25" customHeight="1">
      <c r="A112" s="79" t="str">
        <f>Вводные!B92</f>
        <v>Каркас ворот распашных в раме, каркас 60x40x1,5мм, ширина 3 / 3,5 / 4м,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12" s="80" t="str">
        <f>Вводные!C92</f>
        <v>шт.</v>
      </c>
      <c r="C112" s="80">
        <f>Вводные!D92</f>
        <v>0</v>
      </c>
      <c r="D112" s="81">
        <f>Вводные!F92</f>
        <v>0</v>
      </c>
    </row>
    <row r="113" spans="1:4" ht="55.15">
      <c r="A113" s="79" t="str">
        <f>Вводные!B93</f>
        <v>Каркас ворот распашных в раме, каркас 60x40x1,5мм, ширина 3 / 3,5 / 4м, высота 2,2/2,5м.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13" s="80" t="str">
        <f>Вводные!C93</f>
        <v>шт.</v>
      </c>
      <c r="C113" s="80">
        <f>Вводные!D93</f>
        <v>0</v>
      </c>
      <c r="D113" s="81">
        <f>Вводные!F93</f>
        <v>0</v>
      </c>
    </row>
    <row r="114" spans="1:4" ht="55.15">
      <c r="A114" s="79" t="str">
        <f>Вводные!B94</f>
        <v>Каркас ворот распашных в раме, каркас 60x40x1,5мм, ширина 3 / 3,5 / 4м, высота 3м.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14" s="80" t="str">
        <f>Вводные!C94</f>
        <v>шт.</v>
      </c>
      <c r="C114" s="80">
        <f>Вводные!D94</f>
        <v>0</v>
      </c>
      <c r="D114" s="81">
        <f>Вводные!F94</f>
        <v>0</v>
      </c>
    </row>
    <row r="115" spans="1:4" ht="55.15">
      <c r="A115" s="79" t="str">
        <f>Вводные!B95</f>
        <v>Каркас ворот распашных в раме под автоматику, каркас 60x40x1,5мм, ширина 3 / 3,5 / 4м,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15" s="80" t="str">
        <f>Вводные!C95</f>
        <v>шт.</v>
      </c>
      <c r="C115" s="80">
        <f>Вводные!D95</f>
        <v>0</v>
      </c>
      <c r="D115" s="81">
        <f>Вводные!F95</f>
        <v>0</v>
      </c>
    </row>
    <row r="116" spans="1:4" ht="55.15">
      <c r="A116" s="79" t="str">
        <f>Вводные!B96</f>
        <v>Каркас ворот распашных в раме, каркас 60x40x1,5мм, ширина 5м,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16" s="80" t="str">
        <f>Вводные!C96</f>
        <v>шт.</v>
      </c>
      <c r="C116" s="80">
        <f>Вводные!D96</f>
        <v>0</v>
      </c>
      <c r="D116" s="81">
        <f>Вводные!F96</f>
        <v>0</v>
      </c>
    </row>
    <row r="117" spans="1:4" ht="55.15">
      <c r="A117" s="79" t="str">
        <f>Вводные!B97</f>
        <v>Каркас ворот распашных в раме, каркас 60x40x1,5мм, ширина 6м, высота 1,8/2м. Столбы 100х100х3мм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17" s="80" t="str">
        <f>Вводные!C97</f>
        <v>шт.</v>
      </c>
      <c r="C117" s="80">
        <f>Вводные!D97</f>
        <v>0</v>
      </c>
      <c r="D117" s="81">
        <f>Вводные!F97</f>
        <v>0</v>
      </c>
    </row>
    <row r="118" spans="1:4" ht="69">
      <c r="A118" s="79" t="str">
        <f>Вводные!B98</f>
        <v>Каркас ворот откатных , каркас 60х40х1,5мм, наполнение 40х20х1,5мм. Ширина 3 / 3,5 / 4м, высота 1,8/2м.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v>
      </c>
      <c r="B118" s="80" t="str">
        <f>Вводные!C98</f>
        <v>шт.</v>
      </c>
      <c r="C118" s="80">
        <f>Вводные!D98</f>
        <v>0</v>
      </c>
      <c r="D118" s="81">
        <f>Вводные!F98</f>
        <v>0</v>
      </c>
    </row>
    <row r="119" spans="1:4" ht="69">
      <c r="A119" s="79" t="str">
        <f>Вводные!B99</f>
        <v>Каркас ворот откатных , каркас 60х40х1,5мм, наполнение 40х20х1,5мм. Ширина 3 / 3,5 / 4м, высота 2,2/2,5м.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v>
      </c>
      <c r="B119" s="80" t="str">
        <f>Вводные!C99</f>
        <v>шт.</v>
      </c>
      <c r="C119" s="80">
        <f>Вводные!D99</f>
        <v>0</v>
      </c>
      <c r="D119" s="81">
        <f>Вводные!F99</f>
        <v>0</v>
      </c>
    </row>
    <row r="120" spans="1:4" ht="69">
      <c r="A120" s="79" t="str">
        <f>Вводные!B100</f>
        <v>Каркас ворот откатных, каркас 60х40х2мм, наполнение 40х20х2мм. Ширина 4,5 / 5м, высота 1,8/2м.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v>
      </c>
      <c r="B120" s="80" t="str">
        <f>Вводные!C100</f>
        <v>шт.</v>
      </c>
      <c r="C120" s="80">
        <f>Вводные!D100</f>
        <v>0</v>
      </c>
      <c r="D120" s="81">
        <f>Вводные!F100</f>
        <v>0</v>
      </c>
    </row>
    <row r="121" spans="1:4" ht="69">
      <c r="A121" s="79" t="str">
        <f>Вводные!B101</f>
        <v>Каркас ворот откатных , каркас 60х40х1,5мм, наполнение 40х20х1,5мм. Ширина 4,5м, высота 3м.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v>
      </c>
      <c r="B121" s="80">
        <f>Вводные!C101</f>
        <v>0</v>
      </c>
      <c r="C121" s="80">
        <f>Вводные!D101</f>
        <v>0</v>
      </c>
      <c r="D121" s="81">
        <f>Вводные!F101</f>
        <v>0</v>
      </c>
    </row>
    <row r="122" spans="1:4" ht="69">
      <c r="A122" s="79" t="str">
        <f>Вводные!B102</f>
        <v>Каркас ворот откатных, каркас 60х40х1,5мм, наполнение 40х20х1,5мм. Ширина 6м, высота 1,8/2м.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v>
      </c>
      <c r="B122" s="80" t="str">
        <f>Вводные!C102</f>
        <v>шт.</v>
      </c>
      <c r="C122" s="80">
        <f>Вводные!D102</f>
        <v>0</v>
      </c>
      <c r="D122" s="81">
        <f>Вводные!F102</f>
        <v>0</v>
      </c>
    </row>
    <row r="123" spans="1:4" ht="13.9">
      <c r="A123" s="82">
        <f>Вводные!B103</f>
        <v>0</v>
      </c>
      <c r="B123" s="80">
        <f>Вводные!C103</f>
        <v>0</v>
      </c>
      <c r="C123" s="80">
        <f>Вводные!D103</f>
        <v>0</v>
      </c>
      <c r="D123" s="81">
        <f>Вводные!F103</f>
        <v>0</v>
      </c>
    </row>
    <row r="124" spans="1:4" ht="27.6">
      <c r="A124" s="79" t="str">
        <f>Вводные!B104</f>
        <v xml:space="preserve">Автоматика Nice RB 400. Комплект (радиоприемник OXI, пульт Flo2RS 2шт, сигнальная лампа Lucy, фотоэлементы) </v>
      </c>
      <c r="B124" s="80" t="str">
        <f>Вводные!C104</f>
        <v>шт.</v>
      </c>
      <c r="C124" s="80">
        <f>Вводные!D104</f>
        <v>0</v>
      </c>
      <c r="D124" s="81">
        <f>Вводные!F104</f>
        <v>0</v>
      </c>
    </row>
    <row r="125" spans="1:4" ht="27.6">
      <c r="A125" s="79" t="str">
        <f>Вводные!B105</f>
        <v xml:space="preserve">Автоматика Nice RB 600. Комплект (радиоприемник OXI, пульт Flo2RS 2шт, сигнальная лампа Lucy, фотоэлементы) </v>
      </c>
      <c r="B125" s="80" t="str">
        <f>Вводные!C105</f>
        <v>шт.</v>
      </c>
      <c r="C125" s="80">
        <f>Вводные!D105</f>
        <v>0</v>
      </c>
      <c r="D125" s="81">
        <f>Вводные!F105</f>
        <v>0</v>
      </c>
    </row>
    <row r="126" spans="1:4" ht="27.6">
      <c r="A126" s="79" t="str">
        <f>Вводные!B106</f>
        <v xml:space="preserve">Автоматика Nice RB 1000. Комплект (радиоприемник OXI, пульт Flo2RS 2шт, сигнальная лампа Lucy, фотоэлементы) </v>
      </c>
      <c r="B126" s="80" t="str">
        <f>Вводные!C106</f>
        <v>шт.</v>
      </c>
      <c r="C126" s="80">
        <f>Вводные!D106</f>
        <v>0</v>
      </c>
      <c r="D126" s="81">
        <f>Вводные!F106</f>
        <v>0</v>
      </c>
    </row>
    <row r="127" spans="1:4" ht="27.6">
      <c r="A127" s="79" t="str">
        <f>Вводные!B107</f>
        <v>Автоматика WINGO4024BDKCE (Привод WG4024 (2 шт.), блок управления MC424L, фотоэлементы EPM, лампа ELDC, приемник OXIBD, пульт ON3EBD (2 шт.))</v>
      </c>
      <c r="B127" s="80" t="str">
        <f>Вводные!C107</f>
        <v>шт.</v>
      </c>
      <c r="C127" s="80">
        <f>Вводные!D107</f>
        <v>0</v>
      </c>
      <c r="D127" s="81">
        <f>Вводные!F107</f>
        <v>0</v>
      </c>
    </row>
    <row r="128" spans="1:4" ht="13.9">
      <c r="A128" s="79" t="str">
        <f>Вводные!B108</f>
        <v>Замок врезной Apecs с ручками</v>
      </c>
      <c r="B128" s="80" t="str">
        <f>Вводные!C108</f>
        <v>шт.</v>
      </c>
      <c r="C128" s="80">
        <f>Вводные!D108</f>
        <v>0</v>
      </c>
      <c r="D128" s="81">
        <f>Вводные!F108</f>
        <v>0</v>
      </c>
    </row>
    <row r="129" spans="1:4" ht="13.9">
      <c r="A129" s="79" t="str">
        <f>Вводные!B109</f>
        <v>Замок накладной Титан</v>
      </c>
      <c r="B129" s="80" t="str">
        <f>Вводные!C109</f>
        <v>шт.</v>
      </c>
      <c r="C129" s="80">
        <f>Вводные!D109</f>
        <v>0</v>
      </c>
      <c r="D129" s="81">
        <f>Вводные!F109</f>
        <v>0</v>
      </c>
    </row>
    <row r="130" spans="1:4" ht="13.9">
      <c r="A130" s="79" t="str">
        <f>Вводные!B110</f>
        <v xml:space="preserve">Покраска столбов и лаг грунт-эмаль 3 в 1 по металлу Dali </v>
      </c>
      <c r="B130" s="80" t="str">
        <f>Вводные!C110</f>
        <v>п.м.</v>
      </c>
      <c r="C130" s="80">
        <f>Вводные!D110</f>
        <v>0</v>
      </c>
      <c r="D130" s="81">
        <f>Вводные!F110</f>
        <v>0</v>
      </c>
    </row>
    <row r="131" spans="1:4" ht="13.9">
      <c r="A131" s="79" t="str">
        <f>Вводные!B111</f>
        <v>Покраска столбов краской грунт-эмаль 3 в 1 по металлу Dali</v>
      </c>
      <c r="B131" s="80" t="str">
        <f>Вводные!C111</f>
        <v>п.м.</v>
      </c>
      <c r="C131" s="80">
        <f>Вводные!D111</f>
        <v>0</v>
      </c>
      <c r="D131" s="81">
        <f>Вводные!F111</f>
        <v>0</v>
      </c>
    </row>
    <row r="132" spans="1:4" ht="13.9">
      <c r="A132" s="79" t="str">
        <f>Вводные!B112</f>
        <v>Обработка нижней части столбов мастикой от коррозии</v>
      </c>
      <c r="B132" s="80" t="str">
        <f>Вводные!C112</f>
        <v>п.м.</v>
      </c>
      <c r="C132" s="80">
        <f>Вводные!D112</f>
        <v>0</v>
      </c>
      <c r="D132" s="81">
        <f>Вводные!F112</f>
        <v>0</v>
      </c>
    </row>
    <row r="133" spans="1:4" ht="13.9">
      <c r="A133" s="79" t="str">
        <f>Вводные!B113</f>
        <v>Покраска столбов и лаг грунт-эмаль 3 в 1 по металлу Hammerite / Kovali полуглянец</v>
      </c>
      <c r="B133" s="80" t="str">
        <f>Вводные!C113</f>
        <v>мп</v>
      </c>
      <c r="C133" s="80">
        <f>Вводные!D113</f>
        <v>0</v>
      </c>
      <c r="D133" s="81">
        <f>Вводные!F113</f>
        <v>0</v>
      </c>
    </row>
    <row r="134" spans="1:4" ht="13.9">
      <c r="A134" s="79" t="str">
        <f>Вводные!B114</f>
        <v>Покраска столбов и лаг порошковой краской</v>
      </c>
      <c r="B134" s="80" t="str">
        <f>Вводные!C114</f>
        <v>п.м.</v>
      </c>
      <c r="C134" s="80">
        <f>Вводные!D114</f>
        <v>0</v>
      </c>
      <c r="D134" s="81">
        <f>Вводные!F114</f>
        <v>0</v>
      </c>
    </row>
    <row r="135" spans="1:4" ht="13.9">
      <c r="A135" s="79" t="str">
        <f>Вводные!B115</f>
        <v>Увеличение толщины листа с 0.4мм до 0.45мм</v>
      </c>
      <c r="B135" s="80" t="str">
        <f>Вводные!C115</f>
        <v>п.м.</v>
      </c>
      <c r="C135" s="80">
        <f>Вводные!D115</f>
        <v>0</v>
      </c>
      <c r="D135" s="81">
        <f>Вводные!F115</f>
        <v>0</v>
      </c>
    </row>
    <row r="136" spans="1:4" ht="13.9">
      <c r="A136" s="79" t="str">
        <f>Вводные!B116</f>
        <v>Увеличение толщины листа с 0.4мм до 0.5мм</v>
      </c>
      <c r="B136" s="80" t="str">
        <f>Вводные!C116</f>
        <v>п.м.</v>
      </c>
      <c r="C136" s="80">
        <f>Вводные!D116</f>
        <v>0</v>
      </c>
      <c r="D136" s="81">
        <f>Вводные!F116</f>
        <v>0</v>
      </c>
    </row>
    <row r="137" spans="1:4" ht="13.9">
      <c r="A137" s="79" t="str">
        <f>Вводные!B117</f>
        <v>Замена профнастила с С-8 на С-20</v>
      </c>
      <c r="B137" s="80" t="str">
        <f>Вводные!C117</f>
        <v>п.м.</v>
      </c>
      <c r="C137" s="80">
        <f>Вводные!D117</f>
        <v>0</v>
      </c>
      <c r="D137" s="81">
        <f>Вводные!F117</f>
        <v>0</v>
      </c>
    </row>
    <row r="138" spans="1:4" ht="13.9">
      <c r="A138" s="79" t="str">
        <f>Вводные!B118</f>
        <v>Замена профнастила с С-8 на С-21</v>
      </c>
      <c r="B138" s="80" t="str">
        <f>Вводные!C118</f>
        <v>п.м.</v>
      </c>
      <c r="C138" s="80">
        <f>Вводные!D118</f>
        <v>0</v>
      </c>
      <c r="D138" s="81">
        <f>Вводные!F118</f>
        <v>0</v>
      </c>
    </row>
    <row r="139" spans="1:4" ht="13.9">
      <c r="A139" s="79" t="str">
        <f>Вводные!B119</f>
        <v>Увеличение толщины штакетника с 0.4мм до 0.45мм</v>
      </c>
      <c r="B139" s="80" t="str">
        <f>Вводные!C119</f>
        <v>п.м.</v>
      </c>
      <c r="C139" s="80">
        <f>Вводные!D119</f>
        <v>0</v>
      </c>
      <c r="D139" s="81">
        <f>Вводные!F119</f>
        <v>0</v>
      </c>
    </row>
    <row r="140" spans="1:4" ht="13.9">
      <c r="A140" s="79" t="str">
        <f>Вводные!B120</f>
        <v>Увеличение толщины штакетника с 0.4мм до 0.5мм</v>
      </c>
      <c r="B140" s="80" t="str">
        <f>Вводные!C120</f>
        <v>п.м.</v>
      </c>
      <c r="C140" s="80">
        <f>Вводные!D120</f>
        <v>0</v>
      </c>
      <c r="D140" s="81">
        <f>Вводные!F120</f>
        <v>0</v>
      </c>
    </row>
    <row r="141" spans="1:4" ht="13.9">
      <c r="A141" s="79" t="str">
        <f>Вводные!B121</f>
        <v>Уменьшение зазора штакетника с 3см до 2см</v>
      </c>
      <c r="B141" s="80" t="str">
        <f>Вводные!C121</f>
        <v>п.м.</v>
      </c>
      <c r="C141" s="80">
        <f>Вводные!D121</f>
        <v>0</v>
      </c>
      <c r="D141" s="81">
        <f>Вводные!F121</f>
        <v>0</v>
      </c>
    </row>
    <row r="142" spans="1:4" ht="13.9">
      <c r="A142" s="79" t="str">
        <f>Вводные!B122</f>
        <v>Уменьшение зазора штакетника с 3см до 1см</v>
      </c>
      <c r="B142" s="80" t="str">
        <f>Вводные!C122</f>
        <v>п.м.</v>
      </c>
      <c r="C142" s="80">
        <f>Вводные!D122</f>
        <v>0</v>
      </c>
      <c r="D142" s="81">
        <f>Вводные!F122</f>
        <v>0</v>
      </c>
    </row>
    <row r="143" spans="1:4" ht="13.9">
      <c r="A143" s="79" t="str">
        <f>Вводные!B123</f>
        <v>Уменьшение зазора штакетника шахматной установки с 6см до 5см</v>
      </c>
      <c r="B143" s="80" t="str">
        <f>Вводные!C123</f>
        <v>п.м.</v>
      </c>
      <c r="C143" s="80">
        <f>Вводные!D123</f>
        <v>0</v>
      </c>
      <c r="D143" s="81">
        <f>Вводные!F123</f>
        <v>0</v>
      </c>
    </row>
    <row r="144" spans="1:4" ht="13.9">
      <c r="A144" s="79" t="str">
        <f>Вводные!B124</f>
        <v>Увеличение толщины столбов 60х60 с 2мм до 3мм</v>
      </c>
      <c r="B144" s="80" t="str">
        <f>Вводные!C124</f>
        <v>п.м.</v>
      </c>
      <c r="C144" s="80">
        <f>Вводные!D124</f>
        <v>0</v>
      </c>
      <c r="D144" s="81">
        <f>Вводные!F124</f>
        <v>0</v>
      </c>
    </row>
    <row r="145" spans="1:4" ht="13.9">
      <c r="A145" s="79" t="str">
        <f>Вводные!B125</f>
        <v xml:space="preserve">Увеличение заглубления столбов с 1.2м до 1.5м </v>
      </c>
      <c r="B145" s="80" t="str">
        <f>Вводные!C125</f>
        <v>п.м.</v>
      </c>
      <c r="C145" s="80">
        <f>Вводные!D125</f>
        <v>0</v>
      </c>
      <c r="D145" s="81">
        <f>Вводные!F125</f>
        <v>0</v>
      </c>
    </row>
    <row r="146" spans="1:4" ht="13.9">
      <c r="A146" s="79" t="str">
        <f>Вводные!B126</f>
        <v>Замена столбов с 60х60х2мм на 80х80х2мм</v>
      </c>
      <c r="B146" s="80" t="str">
        <f>Вводные!C126</f>
        <v>п.м.</v>
      </c>
      <c r="C146" s="80">
        <f>Вводные!D126</f>
        <v>0</v>
      </c>
      <c r="D146" s="81">
        <f>Вводные!F126</f>
        <v>0</v>
      </c>
    </row>
    <row r="147" spans="1:4" ht="13.9">
      <c r="A147" s="79" t="str">
        <f>Вводные!B127</f>
        <v>Замена столбов с 60х60х2мм на 100х100х2мм</v>
      </c>
      <c r="B147" s="80" t="str">
        <f>Вводные!C127</f>
        <v>п.м.</v>
      </c>
      <c r="C147" s="80">
        <f>Вводные!D127</f>
        <v>0</v>
      </c>
      <c r="D147" s="81">
        <f>Вводные!F127</f>
        <v>0</v>
      </c>
    </row>
    <row r="148" spans="1:4" ht="13.9">
      <c r="A148" s="79" t="str">
        <f>Вводные!B128</f>
        <v>Столбы наружу, стиль Американка</v>
      </c>
      <c r="B148" s="80" t="str">
        <f>Вводные!C128</f>
        <v>м.п.</v>
      </c>
      <c r="C148" s="80">
        <f>Вводные!D128</f>
        <v>0</v>
      </c>
      <c r="D148" s="81">
        <f>Вводные!F128</f>
        <v>0</v>
      </c>
    </row>
    <row r="149" spans="1:4" ht="13.9">
      <c r="A149" s="79" t="str">
        <f>Вводные!B129</f>
        <v>Укосина на столб</v>
      </c>
      <c r="B149" s="80" t="str">
        <f>Вводные!C129</f>
        <v>шт.</v>
      </c>
      <c r="C149" s="80">
        <f>Вводные!D129</f>
        <v>0</v>
      </c>
      <c r="D149" s="81">
        <f>Вводные!F129</f>
        <v>0</v>
      </c>
    </row>
    <row r="150" spans="1:4" ht="13.9">
      <c r="A150" s="79" t="str">
        <f>Вводные!B130</f>
        <v>Забутовка столбов щебнем на глубину 1м</v>
      </c>
      <c r="B150" s="80" t="str">
        <f>Вводные!C130</f>
        <v>п.м.</v>
      </c>
      <c r="C150" s="80">
        <f>Вводные!D130</f>
        <v>0</v>
      </c>
      <c r="D150" s="81">
        <f>Вводные!F130</f>
        <v>0</v>
      </c>
    </row>
    <row r="151" spans="1:4" ht="13.9">
      <c r="A151" s="79" t="str">
        <f>Вводные!B131</f>
        <v>Увеличение толщины 2ух рядов лаг 40х20 c 1,5 мм до 2мм</v>
      </c>
      <c r="B151" s="80" t="str">
        <f>Вводные!C131</f>
        <v>п.м.</v>
      </c>
      <c r="C151" s="80">
        <f>Вводные!D131</f>
        <v>0</v>
      </c>
      <c r="D151" s="81">
        <f>Вводные!F131</f>
        <v>0</v>
      </c>
    </row>
    <row r="152" spans="1:4" ht="13.9">
      <c r="A152" s="79" t="str">
        <f>Вводные!B132</f>
        <v>Дополнительный ряд лаг 40х20х1.5мм. Грунтовка серая или красно-коричневая</v>
      </c>
      <c r="B152" s="80" t="str">
        <f>Вводные!C132</f>
        <v>п.м.</v>
      </c>
      <c r="C152" s="80">
        <f>Вводные!D132</f>
        <v>0</v>
      </c>
      <c r="D152" s="81">
        <f>Вводные!F132</f>
        <v>0</v>
      </c>
    </row>
    <row r="153" spans="1:4" ht="13.9">
      <c r="A153" s="79" t="str">
        <f>Вводные!B133</f>
        <v>Верхняя балка на откатные ворота</v>
      </c>
      <c r="B153" s="80" t="str">
        <f>Вводные!C133</f>
        <v>шт.</v>
      </c>
      <c r="C153" s="80">
        <f>Вводные!D133</f>
        <v>0</v>
      </c>
      <c r="D153" s="81">
        <f>Вводные!F133</f>
        <v>0</v>
      </c>
    </row>
    <row r="154" spans="1:4" ht="13.9">
      <c r="A154" s="79" t="str">
        <f>Вводные!B134</f>
        <v>Декоративная планка металлическая на забор</v>
      </c>
      <c r="B154" s="80" t="str">
        <f>Вводные!C134</f>
        <v>п.м.</v>
      </c>
      <c r="C154" s="80">
        <f>Вводные!D134</f>
        <v>0</v>
      </c>
      <c r="D154" s="81">
        <f>Вводные!F134</f>
        <v>0</v>
      </c>
    </row>
    <row r="155" spans="1:4" ht="13.9">
      <c r="A155" s="79" t="str">
        <f>Вводные!B135</f>
        <v>Декоративная планка металлическая на забор (шахматка)</v>
      </c>
      <c r="B155" s="80" t="str">
        <f>Вводные!C135</f>
        <v>п.м.</v>
      </c>
      <c r="C155" s="80">
        <f>Вводные!D135</f>
        <v>0</v>
      </c>
      <c r="D155" s="81">
        <f>Вводные!F135</f>
        <v>0</v>
      </c>
    </row>
    <row r="156" spans="1:4" ht="13.9">
      <c r="A156" s="79" t="str">
        <f>Вводные!B136</f>
        <v>Монтаж забора столбы и лаги, профнастил, высота 2м. Материал клиента</v>
      </c>
      <c r="B156" s="80" t="str">
        <f>Вводные!C136</f>
        <v>п.м.</v>
      </c>
      <c r="C156" s="80">
        <f>Вводные!D136</f>
        <v>0</v>
      </c>
      <c r="D156" s="81">
        <f>Вводные!F136</f>
        <v>0</v>
      </c>
    </row>
    <row r="157" spans="1:4" ht="13.9">
      <c r="A157" s="79" t="str">
        <f>Вводные!B137</f>
        <v>Монтаж забора столбы и лаги, штакетник, высота 2м. Материал клиента</v>
      </c>
      <c r="B157" s="80" t="str">
        <f>Вводные!C137</f>
        <v>п.м.</v>
      </c>
      <c r="C157" s="80">
        <f>Вводные!D137</f>
        <v>0</v>
      </c>
      <c r="D157" s="81">
        <f>Вводные!F137</f>
        <v>0</v>
      </c>
    </row>
    <row r="158" spans="1:4" ht="27.6">
      <c r="A158" s="79" t="str">
        <f>Вводные!B138</f>
        <v>Монтаж забора столбы и лаги, штакетник шахматной установкой, высота 2м. Материал клиента</v>
      </c>
      <c r="B158" s="80" t="str">
        <f>Вводные!C138</f>
        <v>п.м.</v>
      </c>
      <c r="C158" s="80">
        <f>Вводные!D138</f>
        <v>0</v>
      </c>
      <c r="D158" s="81">
        <f>Вводные!F138</f>
        <v>0</v>
      </c>
    </row>
    <row r="159" spans="1:4" ht="13.9">
      <c r="A159" s="79" t="str">
        <f>Вводные!B139</f>
        <v>Обшивка профнастилом (материал клиента) на установленный каркас забора</v>
      </c>
      <c r="B159" s="80" t="str">
        <f>Вводные!C139</f>
        <v>п.м.</v>
      </c>
      <c r="C159" s="80">
        <f>Вводные!D139</f>
        <v>0</v>
      </c>
      <c r="D159" s="81">
        <f>Вводные!F139</f>
        <v>0</v>
      </c>
    </row>
    <row r="160" spans="1:4" ht="13.9">
      <c r="A160" s="79" t="str">
        <f>Вводные!B140</f>
        <v>Обшивка штакетником в 1 ряд (материал клиента) на установленный каркас забора</v>
      </c>
      <c r="B160" s="80" t="str">
        <f>Вводные!C140</f>
        <v>п.м.</v>
      </c>
      <c r="C160" s="80">
        <f>Вводные!D140</f>
        <v>0</v>
      </c>
      <c r="D160" s="81">
        <f>Вводные!F140</f>
        <v>0</v>
      </c>
    </row>
    <row r="161" spans="1:4" ht="27.6">
      <c r="A161" s="79" t="str">
        <f>Вводные!B141</f>
        <v>Обшивка штакетником шахматный порядок (материал клиента) на установленный каркас забора</v>
      </c>
      <c r="B161" s="80" t="str">
        <f>Вводные!C141</f>
        <v>п.м.</v>
      </c>
      <c r="C161" s="80">
        <f>Вводные!D141</f>
        <v>0</v>
      </c>
      <c r="D161" s="81">
        <f>Вводные!F141</f>
        <v>0</v>
      </c>
    </row>
    <row r="162" spans="1:4" ht="13.9">
      <c r="A162" s="79" t="str">
        <f>Вводные!B142</f>
        <v>Установка откатных ворот клиента на винтовые сваи (материал клиента)</v>
      </c>
      <c r="B162" s="80" t="str">
        <f>Вводные!C142</f>
        <v>шт.</v>
      </c>
      <c r="C162" s="80">
        <f>Вводные!D142</f>
        <v>0</v>
      </c>
      <c r="D162" s="81">
        <f>Вводные!F142</f>
        <v>0</v>
      </c>
    </row>
    <row r="163" spans="1:4" ht="13.9">
      <c r="A163" s="79" t="str">
        <f>Вводные!B143</f>
        <v>Установка распашных ворот клиента (материал клиента)</v>
      </c>
      <c r="B163" s="80" t="str">
        <f>Вводные!C143</f>
        <v>шт.</v>
      </c>
      <c r="C163" s="80">
        <f>Вводные!D143</f>
        <v>0</v>
      </c>
      <c r="D163" s="81">
        <f>Вводные!F143</f>
        <v>0</v>
      </c>
    </row>
    <row r="164" spans="1:4" ht="13.9">
      <c r="A164" s="79" t="str">
        <f>Вводные!B144</f>
        <v>Установка автоматики без подключения</v>
      </c>
      <c r="B164" s="80" t="str">
        <f>Вводные!C144</f>
        <v>шт.</v>
      </c>
      <c r="C164" s="80">
        <f>Вводные!D144</f>
        <v>0</v>
      </c>
      <c r="D164" s="81">
        <f>Вводные!F144</f>
        <v>0</v>
      </c>
    </row>
    <row r="165" spans="1:4" ht="13.9">
      <c r="A165" s="79" t="str">
        <f>Вводные!B145</f>
        <v>Столб из пикс панелей двухсторонний в 1,5 кладки. H-2м</v>
      </c>
      <c r="B165" s="80" t="str">
        <f>Вводные!C145</f>
        <v>шт.</v>
      </c>
      <c r="C165" s="80">
        <f>Вводные!D145</f>
        <v>0</v>
      </c>
      <c r="D165" s="81">
        <f>Вводные!F145</f>
        <v>0</v>
      </c>
    </row>
    <row r="166" spans="1:4" ht="13.9">
      <c r="A166" s="79" t="str">
        <f>Вводные!B146</f>
        <v>Сетка оцинкованная сварная под забор от животных</v>
      </c>
      <c r="B166" s="80" t="str">
        <f>Вводные!C146</f>
        <v>м.п</v>
      </c>
      <c r="C166" s="80">
        <f>Вводные!D146</f>
        <v>0</v>
      </c>
      <c r="D166" s="81">
        <f>Вводные!F146</f>
        <v>0</v>
      </c>
    </row>
    <row r="167" spans="1:4" ht="13.9">
      <c r="A167" s="79" t="str">
        <f>Вводные!B147</f>
        <v>Проведение электрики на столб</v>
      </c>
      <c r="B167" s="80" t="str">
        <f>Вводные!C147</f>
        <v>шт.</v>
      </c>
      <c r="C167" s="80">
        <f>Вводные!D147</f>
        <v>0</v>
      </c>
      <c r="D167" s="81">
        <f>Вводные!F147</f>
        <v>0</v>
      </c>
    </row>
    <row r="168" spans="1:4" ht="13.9">
      <c r="A168" s="79" t="str">
        <f>Вводные!B148</f>
        <v>Подключение электрики на откатных воротах</v>
      </c>
      <c r="B168" s="80" t="str">
        <f>Вводные!C148</f>
        <v>шт.</v>
      </c>
      <c r="C168" s="80">
        <f>Вводные!D148</f>
        <v>0</v>
      </c>
      <c r="D168" s="81">
        <f>Вводные!F148</f>
        <v>0</v>
      </c>
    </row>
    <row r="169" spans="1:4" ht="13.9">
      <c r="A169" s="79" t="str">
        <f>Вводные!B149</f>
        <v>Аренда спецтехники</v>
      </c>
      <c r="B169" s="80" t="str">
        <f>Вводные!C149</f>
        <v>шт.</v>
      </c>
      <c r="C169" s="80">
        <f>Вводные!D149</f>
        <v>0</v>
      </c>
      <c r="D169" s="81">
        <f>Вводные!F149</f>
        <v>0</v>
      </c>
    </row>
    <row r="170" spans="1:4" ht="13.9">
      <c r="A170" s="82">
        <f>Вводные!B150</f>
        <v>0</v>
      </c>
      <c r="B170" s="80">
        <f>Вводные!C150</f>
        <v>0</v>
      </c>
      <c r="C170" s="80">
        <f>Вводные!D150</f>
        <v>0</v>
      </c>
      <c r="D170" s="81">
        <f>Вводные!F150</f>
        <v>0</v>
      </c>
    </row>
    <row r="171" spans="1:4" ht="27.6">
      <c r="A171" s="79" t="str">
        <f>Вводные!B151</f>
        <v>Ленточный фундамент. 30-35 см уходит в землю, 15-20 см над землей, ширина 25 см, под ней подсыпка песком (подушка) 10-15см</v>
      </c>
      <c r="B171" s="80" t="str">
        <f>Вводные!C151</f>
        <v>п.м.</v>
      </c>
      <c r="C171" s="80">
        <f>Вводные!D151</f>
        <v>0</v>
      </c>
      <c r="D171" s="81">
        <f>Вводные!F151</f>
        <v>0</v>
      </c>
    </row>
    <row r="172" spans="1:4" ht="27.6">
      <c r="A172" s="79" t="str">
        <f>Вводные!B152</f>
        <v>Ленточный фундамент. 30-35 см уходит в землю, 15-20 см над землей, ширина 40 см, под ней подсыпка песком (подушка) 10-15см</v>
      </c>
      <c r="B172" s="80" t="str">
        <f>Вводные!C152</f>
        <v>п.м.</v>
      </c>
      <c r="C172" s="80">
        <f>Вводные!D152</f>
        <v>0</v>
      </c>
      <c r="D172" s="81">
        <f>Вводные!F152</f>
        <v>0</v>
      </c>
    </row>
    <row r="173" spans="1:4" ht="27.6">
      <c r="A173" s="79" t="str">
        <f>Вводные!B153</f>
        <v>Ленточный фундамент в штукатурке. 30-35 см уходит в землю, 15-20 см над землей, ширина 40 см, под ней подсыпка песком (подушка) 10-15см</v>
      </c>
      <c r="B173" s="80" t="str">
        <f>Вводные!C153</f>
        <v>п.м.</v>
      </c>
      <c r="C173" s="80">
        <f>Вводные!D153</f>
        <v>0</v>
      </c>
      <c r="D173" s="81">
        <f>Вводные!F153</f>
        <v>0</v>
      </c>
    </row>
    <row r="174" spans="1:4" ht="27.6">
      <c r="A174" s="79" t="str">
        <f>Вводные!B154</f>
        <v xml:space="preserve">Кирпичный столб 380х380мм, цвет красный / персик / солома в 1.5 кладки. Высота 2м </v>
      </c>
      <c r="B174" s="80" t="str">
        <f>Вводные!C154</f>
        <v>шт.</v>
      </c>
      <c r="C174" s="80">
        <f>Вводные!D154</f>
        <v>0</v>
      </c>
      <c r="D174" s="81">
        <f>Вводные!F154</f>
        <v>0</v>
      </c>
    </row>
    <row r="175" spans="1:4" ht="27.6">
      <c r="A175" s="79" t="str">
        <f>Вводные!B155</f>
        <v xml:space="preserve">Кирпичный столб 380х380мм, цвет красный / персик / солома в 1.5 кладки. Высота 2,5м </v>
      </c>
      <c r="B175" s="80" t="str">
        <f>Вводные!C155</f>
        <v>шт.</v>
      </c>
      <c r="C175" s="80">
        <f>Вводные!D155</f>
        <v>0</v>
      </c>
      <c r="D175" s="81">
        <f>Вводные!F155</f>
        <v>0</v>
      </c>
    </row>
    <row r="176" spans="1:4" ht="13.9">
      <c r="A176" s="79" t="str">
        <f>Вводные!B156</f>
        <v xml:space="preserve">Кирпичный столб 380х380мм, нестандартный цвет в 1.5 кладки. Высота 2м </v>
      </c>
      <c r="B176" s="80" t="str">
        <f>Вводные!C156</f>
        <v>шт.</v>
      </c>
      <c r="C176" s="80">
        <f>Вводные!D156</f>
        <v>0</v>
      </c>
      <c r="D176" s="81">
        <f>Вводные!F156</f>
        <v>0</v>
      </c>
    </row>
    <row r="177" spans="1:4" ht="13.9">
      <c r="A177" s="79" t="str">
        <f>Вводные!B157</f>
        <v>Кирпичный столб из колотого кирпича 380х380. Высота 2м</v>
      </c>
      <c r="B177" s="80" t="str">
        <f>Вводные!C157</f>
        <v>шт.</v>
      </c>
      <c r="C177" s="80">
        <f>Вводные!D157</f>
        <v>0</v>
      </c>
      <c r="D177" s="81">
        <f>Вводные!F157</f>
        <v>0</v>
      </c>
    </row>
    <row r="178" spans="1:4" ht="13.9">
      <c r="A178" s="79" t="str">
        <f>Вводные!B158</f>
        <v xml:space="preserve">Блочный столб БУТ 400х400мм. Высота 2м </v>
      </c>
      <c r="B178" s="80" t="str">
        <f>Вводные!C158</f>
        <v>шт.</v>
      </c>
      <c r="C178" s="80">
        <f>Вводные!D158</f>
        <v>0</v>
      </c>
      <c r="D178" s="81">
        <f>Вводные!F158</f>
        <v>0</v>
      </c>
    </row>
    <row r="179" spans="1:4" ht="13.9">
      <c r="A179" s="79" t="str">
        <f>Вводные!B159</f>
        <v>Столб из бетонных блоков с декоративной штукатуркой. Высота 2м.Рамер 400х400</v>
      </c>
      <c r="B179" s="80" t="str">
        <f>Вводные!C159</f>
        <v>шт.</v>
      </c>
      <c r="C179" s="80">
        <f>Вводные!D159</f>
        <v>0</v>
      </c>
      <c r="D179" s="81">
        <f>Вводные!F159</f>
        <v>0</v>
      </c>
    </row>
    <row r="180" spans="1:4" ht="13.9">
      <c r="A180" s="79" t="str">
        <f>Вводные!B160</f>
        <v>Кирпичная кладка на ленточный фундамент в 2 ряда двойная</v>
      </c>
      <c r="B180" s="80" t="str">
        <f>Вводные!C160</f>
        <v>п.м.</v>
      </c>
      <c r="C180" s="80">
        <f>Вводные!D160</f>
        <v>0</v>
      </c>
      <c r="D180" s="81">
        <f>Вводные!F160</f>
        <v>0</v>
      </c>
    </row>
    <row r="181" spans="1:4" ht="13.9">
      <c r="A181" s="79" t="str">
        <f>Вводные!B161</f>
        <v>Кирпичная кладка на ленточный фундамент в 3 ряда двойная</v>
      </c>
      <c r="B181" s="80" t="str">
        <f>Вводные!C161</f>
        <v>п.м.</v>
      </c>
      <c r="C181" s="80">
        <f>Вводные!D161</f>
        <v>0</v>
      </c>
      <c r="D181" s="81">
        <f>Вводные!F161</f>
        <v>0</v>
      </c>
    </row>
    <row r="182" spans="1:4" ht="13.9">
      <c r="A182" s="79" t="str">
        <f>Вводные!B162</f>
        <v>Кирпичная кладка на ленточный фундамент в 5 рядов двойная</v>
      </c>
      <c r="B182" s="80" t="str">
        <f>Вводные!C162</f>
        <v>п.м.</v>
      </c>
      <c r="C182" s="80">
        <f>Вводные!D162</f>
        <v>0</v>
      </c>
      <c r="D182" s="81">
        <f>Вводные!F162</f>
        <v>0</v>
      </c>
    </row>
    <row r="183" spans="1:4" ht="13.9">
      <c r="A183" s="79" t="str">
        <f>Вводные!B163</f>
        <v>Кладка блоков БУТ на ленточный фундамент в 1 ряд</v>
      </c>
      <c r="B183" s="80" t="str">
        <f>Вводные!C163</f>
        <v>п.м.</v>
      </c>
      <c r="C183" s="80">
        <f>Вводные!D163</f>
        <v>0</v>
      </c>
      <c r="D183" s="81">
        <f>Вводные!F163</f>
        <v>0</v>
      </c>
    </row>
    <row r="184" spans="1:4" ht="13.9">
      <c r="A184" s="79" t="str">
        <f>Вводные!B164</f>
        <v xml:space="preserve">Кладка на ленточный фундамент из колотого кирпича в 2 ряда </v>
      </c>
      <c r="B184" s="80" t="str">
        <f>Вводные!C164</f>
        <v>мп</v>
      </c>
      <c r="C184" s="80">
        <f>Вводные!D164</f>
        <v>0</v>
      </c>
      <c r="D184" s="81">
        <f>Вводные!F164</f>
        <v>0</v>
      </c>
    </row>
    <row r="185" spans="1:4" ht="13.9">
      <c r="A185" s="79" t="str">
        <f>Вводные!B165</f>
        <v xml:space="preserve">Кладка на ленточный фундамент из колотого кирпича в 3 ряда </v>
      </c>
      <c r="B185" s="80" t="str">
        <f>Вводные!C165</f>
        <v>мп</v>
      </c>
      <c r="C185" s="80">
        <f>Вводные!D165</f>
        <v>0</v>
      </c>
      <c r="D185" s="81">
        <f>Вводные!F165</f>
        <v>0</v>
      </c>
    </row>
    <row r="186" spans="1:4" ht="13.9">
      <c r="A186" s="79" t="str">
        <f>Вводные!B166</f>
        <v>Кладка на ленточный фундамент из колотого кирпича в 5 рядов</v>
      </c>
      <c r="B186" s="80" t="str">
        <f>Вводные!C166</f>
        <v>мп</v>
      </c>
      <c r="C186" s="80">
        <f>Вводные!D166</f>
        <v>0</v>
      </c>
      <c r="D186" s="81">
        <f>Вводные!F166</f>
        <v>0</v>
      </c>
    </row>
    <row r="187" spans="1:4" ht="13.9">
      <c r="A187" s="79" t="str">
        <f>Вводные!B167</f>
        <v>ЖБ свая под кирпичный / блочный столб. на 1.5м. в землю</v>
      </c>
      <c r="B187" s="80" t="str">
        <f>Вводные!C167</f>
        <v>шт.</v>
      </c>
      <c r="C187" s="80">
        <f>Вводные!D167</f>
        <v>0</v>
      </c>
      <c r="D187" s="81">
        <f>Вводные!F167</f>
        <v>0</v>
      </c>
    </row>
    <row r="188" spans="1:4" ht="13.9">
      <c r="A188" s="79" t="str">
        <f>Вводные!B168</f>
        <v>Винтовая свая d-76мм. Длина 2м.</v>
      </c>
      <c r="B188" s="80" t="str">
        <f>Вводные!C168</f>
        <v>шт.</v>
      </c>
      <c r="C188" s="80">
        <f>Вводные!D168</f>
        <v>0</v>
      </c>
      <c r="D188" s="81">
        <f>Вводные!F168</f>
        <v>0</v>
      </c>
    </row>
    <row r="189" spans="1:4" ht="13.9">
      <c r="A189" s="79" t="str">
        <f>Вводные!B169</f>
        <v>Винтовая свая d-89мм. Длина 2м.</v>
      </c>
      <c r="B189" s="80" t="str">
        <f>Вводные!C169</f>
        <v>шт.</v>
      </c>
      <c r="C189" s="80">
        <f>Вводные!D169</f>
        <v>0</v>
      </c>
      <c r="D189" s="81">
        <f>Вводные!F169</f>
        <v>0</v>
      </c>
    </row>
    <row r="190" spans="1:4" ht="13.9">
      <c r="A190" s="79" t="str">
        <f>Вводные!B170</f>
        <v>Винтовая свая d-89мм. Длина 2,5м.</v>
      </c>
      <c r="B190" s="80" t="str">
        <f>Вводные!C170</f>
        <v>шт.</v>
      </c>
      <c r="C190" s="80">
        <f>Вводные!D170</f>
        <v>0</v>
      </c>
      <c r="D190" s="81">
        <f>Вводные!F170</f>
        <v>0</v>
      </c>
    </row>
    <row r="191" spans="1:4" ht="13.9">
      <c r="A191" s="79" t="str">
        <f>Вводные!B171</f>
        <v>Винтовая свая d-108мм. Длина 2м.</v>
      </c>
      <c r="B191" s="80" t="str">
        <f>Вводные!C171</f>
        <v>шт.</v>
      </c>
      <c r="C191" s="80">
        <f>Вводные!D171</f>
        <v>0</v>
      </c>
      <c r="D191" s="81">
        <f>Вводные!F171</f>
        <v>0</v>
      </c>
    </row>
    <row r="192" spans="1:4" ht="13.9">
      <c r="A192" s="79" t="str">
        <f>Вводные!B172</f>
        <v>Винтовая свая d-108мм. Длина 3м.</v>
      </c>
      <c r="B192" s="80" t="str">
        <f>Вводные!C172</f>
        <v>шт.</v>
      </c>
      <c r="C192" s="80">
        <f>Вводные!D172</f>
        <v>0</v>
      </c>
      <c r="D192" s="81">
        <f>Вводные!F172</f>
        <v>0</v>
      </c>
    </row>
    <row r="193" spans="1:4" ht="13.9">
      <c r="A193" s="79" t="str">
        <f>Вводные!B173</f>
        <v>Колпак декоративный металлический на кирпичный столб</v>
      </c>
      <c r="B193" s="80" t="str">
        <f>Вводные!C173</f>
        <v>шт.</v>
      </c>
      <c r="C193" s="80">
        <f>Вводные!D173</f>
        <v>0</v>
      </c>
      <c r="D193" s="81">
        <f>Вводные!F173</f>
        <v>0</v>
      </c>
    </row>
    <row r="194" spans="1:4" ht="13.9">
      <c r="A194" s="79" t="str">
        <f>Вводные!B174</f>
        <v>Колпак декоративный бетонный на блочный столб</v>
      </c>
      <c r="B194" s="80" t="str">
        <f>Вводные!C174</f>
        <v>шт.</v>
      </c>
      <c r="C194" s="80">
        <f>Вводные!D174</f>
        <v>0</v>
      </c>
      <c r="D194" s="81">
        <f>Вводные!F174</f>
        <v>0</v>
      </c>
    </row>
    <row r="195" spans="1:4" ht="13.9">
      <c r="A195" s="79" t="str">
        <f>Вводные!B175</f>
        <v>Отлив декоративный металлический на фундамент</v>
      </c>
      <c r="B195" s="80" t="str">
        <f>Вводные!C175</f>
        <v>п.м.</v>
      </c>
      <c r="C195" s="80">
        <f>Вводные!D175</f>
        <v>0</v>
      </c>
      <c r="D195" s="81">
        <f>Вводные!F175</f>
        <v>0</v>
      </c>
    </row>
    <row r="196" spans="1:4" ht="13.9">
      <c r="A196" s="79" t="str">
        <f>Вводные!B176</f>
        <v>Отлив декоративный бетонный на фундамент</v>
      </c>
      <c r="B196" s="80" t="str">
        <f>Вводные!C176</f>
        <v>п.м.</v>
      </c>
      <c r="C196" s="80">
        <f>Вводные!D176</f>
        <v>0</v>
      </c>
      <c r="D196" s="81">
        <f>Вводные!F176</f>
        <v>0</v>
      </c>
    </row>
    <row r="197" spans="1:4" ht="27.6">
      <c r="A197" s="79" t="str">
        <f>Вводные!B177</f>
        <v>Залитие бетонной тумбы "под откатную" вместо винтовых свай. Параметры бетонной тумбы 200х140х40</v>
      </c>
      <c r="B197" s="80" t="str">
        <f>Вводные!C177</f>
        <v>шт.</v>
      </c>
      <c r="C197" s="80">
        <f>Вводные!D177</f>
        <v>0</v>
      </c>
      <c r="D197" s="81">
        <f>Вводные!F177</f>
        <v>0</v>
      </c>
    </row>
    <row r="198" spans="1:4" ht="13.9">
      <c r="A198" s="79" t="str">
        <f>Вводные!B178</f>
        <v xml:space="preserve">Бетонирование столбов </v>
      </c>
      <c r="B198" s="80" t="str">
        <f>Вводные!C178</f>
        <v>шт.</v>
      </c>
      <c r="C198" s="80">
        <f>Вводные!D178</f>
        <v>0</v>
      </c>
      <c r="D198" s="81">
        <f>Вводные!F178</f>
        <v>0</v>
      </c>
    </row>
    <row r="199" spans="1:4" ht="13.9">
      <c r="A199" s="82">
        <f>Вводные!B179</f>
        <v>0</v>
      </c>
      <c r="B199" s="80">
        <f>Вводные!C179</f>
        <v>0</v>
      </c>
      <c r="C199" s="80">
        <f>Вводные!D179</f>
        <v>0</v>
      </c>
      <c r="D199" s="81">
        <f>Вводные!F179</f>
        <v>0</v>
      </c>
    </row>
    <row r="200" spans="1:4" ht="96.6">
      <c r="A200" s="79" t="str">
        <f>Вводные!B180</f>
        <v>Навес c покрытием из поликарбоната:
Столбы 80x80x3мм, шаг столбов не более 2м. Высота столба 2м, в землю 1.2м + забутовка щебнем на глубину 1м, лунка 120мм диаметр
Фермы 60x40x1.5мм, наполнение фермы 40x20x1,5мм. Шаг ферм не более 1,5м
Обрешетка 40x20x1,5мм, шаг обрешетки 50см.
Ригеля 80x80x3мм
Поликарбонат 10мм, плотность 1.3.</v>
      </c>
      <c r="B200" s="80" t="str">
        <f>Вводные!C180</f>
        <v>кв.м.</v>
      </c>
      <c r="C200" s="80">
        <f>Вводные!D180</f>
        <v>0</v>
      </c>
      <c r="D200" s="81">
        <f>Вводные!F180</f>
        <v>0</v>
      </c>
    </row>
    <row r="201" spans="1:4" ht="96.6">
      <c r="A201" s="79" t="str">
        <f>Вводные!B181</f>
        <v xml:space="preserve">Навес c покрытием из профнастила:
Столбы 80x80x3мм, шаг столбов не более 2м. Высота столба 2м, в землю 1.2м + забутовка щебнем на глубину 1м, лунка 120мм диаметр
Фермы 60x40x1.5мм, наполнение фермы 40x20x1,5мм. Шаг ферм не более 1,5м
Обрешетка 40x20x1,5мм, шаг обрешетки 35см.
Ригеля 80x80x3мм
Профнастил С-20/С-21, одностороннего окраса толщиной 0,45мм </v>
      </c>
      <c r="B201" s="80" t="str">
        <f>Вводные!C181</f>
        <v>кв.м.</v>
      </c>
      <c r="C201" s="80">
        <f>Вводные!D181</f>
        <v>0</v>
      </c>
      <c r="D201" s="81">
        <f>Вводные!F181</f>
        <v>0</v>
      </c>
    </row>
    <row r="202" spans="1:4" ht="96.6">
      <c r="A202" s="79" t="str">
        <f>Вводные!B182</f>
        <v>Навес c покрытием из металлочерепицы:
Столбы 80x80x3мм, шаг столбов не более 2м. Высота столба 2м, в землю 1.2м + забутовка щебнем на глубину 1м, лунка 120мм диаметр
Фермы 60x40x1.5мм, наполнение фермы 40x20x1,5мм. Шаг ферм не более 1,5м
Обрешетка 40x20x1,5мм, шаг обрешетки 35см.
Ригеля 80x80x3мм
Металлочерепица одностороннего окраса толщиной 0,45мм</v>
      </c>
      <c r="B202" s="80" t="str">
        <f>Вводные!C182</f>
        <v>кв.м.</v>
      </c>
      <c r="C202" s="80">
        <f>Вводные!D182</f>
        <v>0</v>
      </c>
      <c r="D202" s="81">
        <f>Вводные!F182</f>
        <v>0</v>
      </c>
    </row>
    <row r="203" spans="1:4" ht="110.45">
      <c r="A203" s="79" t="str">
        <f>Вводные!B183</f>
        <v>Навес с покрытием из гибкой черепицы. Столбы 80х80х3 мм, шаг столбов не более 2м. 
Высота столба 2м, в землю 1,2м +забутовка щебнем на глубину 1м, лунка 120 мм диаметр.
Ригеля 80х80х3мм.
Фермы 150х50мм из дерева (сосна). Шаг ферм не более 1м.
Обрешетка 150х30 мм из дерева (сосна), шаг обрешетки 40 см.
ОСБ 10-12 мм. Поверх ОСБ - технониколь</v>
      </c>
      <c r="B203" s="80" t="str">
        <f>Вводные!C183</f>
        <v>кв.м.</v>
      </c>
      <c r="C203" s="80">
        <f>Вводные!D183</f>
        <v>0</v>
      </c>
      <c r="D203" s="81">
        <f>Вводные!F183</f>
        <v>0</v>
      </c>
    </row>
    <row r="204" spans="1:4" ht="13.9">
      <c r="A204" s="82">
        <f>Вводные!B184</f>
        <v>0</v>
      </c>
      <c r="B204" s="80">
        <f>Вводные!C184</f>
        <v>0</v>
      </c>
      <c r="C204" s="80">
        <f>Вводные!D184</f>
        <v>0</v>
      </c>
      <c r="D204" s="81">
        <f>Вводные!F184</f>
        <v>0</v>
      </c>
    </row>
    <row r="205" spans="1:4" ht="13.9">
      <c r="A205" s="82" t="str">
        <f>Вводные!B185</f>
        <v>Доставка материала</v>
      </c>
      <c r="B205" s="80" t="str">
        <f>Вводные!C185</f>
        <v>шт.</v>
      </c>
      <c r="C205" s="80">
        <f>Вводные!D185</f>
        <v>0</v>
      </c>
      <c r="D205" s="81">
        <f>Вводные!F185</f>
        <v>0</v>
      </c>
    </row>
    <row r="206" spans="1:4" ht="13.9">
      <c r="A206" s="82" t="str">
        <f>Вводные!B186</f>
        <v>Доставка откатной</v>
      </c>
      <c r="B206" s="80" t="str">
        <f>Вводные!C186</f>
        <v>шт.</v>
      </c>
      <c r="C206" s="80">
        <f>Вводные!D186</f>
        <v>0</v>
      </c>
      <c r="D206" s="81">
        <f>Вводные!F186</f>
        <v>0</v>
      </c>
    </row>
    <row r="207" spans="1:4" ht="13.9">
      <c r="A207" s="82" t="str">
        <f>Вводные!B187</f>
        <v>Монтажные работы</v>
      </c>
      <c r="B207" s="80" t="str">
        <f>Вводные!C187</f>
        <v>шт.</v>
      </c>
      <c r="C207" s="80">
        <f>Вводные!D187</f>
        <v>0</v>
      </c>
      <c r="D207" s="81" t="e">
        <f>Вводные!F187</f>
        <v>#VALUE!</v>
      </c>
    </row>
    <row r="208" spans="1:4" ht="13.9">
      <c r="A208" s="82" t="str">
        <f>Вводные!B188</f>
        <v>Скидка</v>
      </c>
      <c r="B208" s="80" t="str">
        <f>Вводные!C188</f>
        <v>шт.</v>
      </c>
      <c r="C208" s="80">
        <f>Вводные!D188</f>
        <v>0</v>
      </c>
      <c r="D208" s="81">
        <f>Вводные!F188</f>
        <v>0</v>
      </c>
    </row>
    <row r="209" spans="1:4" ht="13.9">
      <c r="A209" s="82" t="str">
        <f>Вводные!B189</f>
        <v xml:space="preserve">Не стандартный цвет  </v>
      </c>
      <c r="B209" s="80">
        <f>Вводные!C189</f>
        <v>0</v>
      </c>
      <c r="C209" s="80">
        <f>Вводные!D189</f>
        <v>0</v>
      </c>
      <c r="D209" s="81">
        <f>Вводные!F189</f>
        <v>0</v>
      </c>
    </row>
    <row r="210" spans="1:4" ht="13.9">
      <c r="A210" s="82" t="str">
        <f>Вводные!B190</f>
        <v>Верхняя  стяжка на ворота съемная</v>
      </c>
      <c r="B210" s="80">
        <f>Вводные!C190</f>
        <v>0</v>
      </c>
      <c r="C210" s="80">
        <f>Вводные!D190</f>
        <v>0</v>
      </c>
      <c r="D210" s="81">
        <f>Вводные!F190</f>
        <v>0</v>
      </c>
    </row>
    <row r="211" spans="1:4" ht="13.9">
      <c r="A211" s="82" t="str">
        <f>Вводные!B191</f>
        <v>Шаг 2 метра между столбами</v>
      </c>
      <c r="B211" s="80">
        <f>Вводные!C191</f>
        <v>0</v>
      </c>
      <c r="C211" s="80">
        <f>Вводные!D191</f>
        <v>0</v>
      </c>
      <c r="D211" s="81">
        <f>Вводные!F191</f>
        <v>0</v>
      </c>
    </row>
    <row r="212" spans="1:4" ht="13.9">
      <c r="A212" s="82" t="str">
        <f>Вводные!B192</f>
        <v>Увеличение толщины столбов до 3мм и лаг до 2мм</v>
      </c>
      <c r="B212" s="80">
        <f>Вводные!C192</f>
        <v>0</v>
      </c>
      <c r="C212" s="80">
        <f>Вводные!D192</f>
        <v>0</v>
      </c>
      <c r="D212" s="81">
        <f>Вводные!F192</f>
        <v>0</v>
      </c>
    </row>
    <row r="213" spans="1:4" ht="13.9">
      <c r="A213" s="82" t="str">
        <f>Вводные!B193</f>
        <v>Цвет под дерево</v>
      </c>
      <c r="B213" s="80">
        <f>Вводные!C193</f>
        <v>0</v>
      </c>
      <c r="C213" s="80">
        <f>Вводные!D193</f>
        <v>0</v>
      </c>
      <c r="D213" s="81">
        <f>Вводные!F193</f>
        <v>0</v>
      </c>
    </row>
    <row r="214" spans="1:4" ht="13.9">
      <c r="A214" s="82" t="str">
        <f>Вводные!B194</f>
        <v>Наращивание столба</v>
      </c>
      <c r="B214" s="80">
        <f>Вводные!C194</f>
        <v>0</v>
      </c>
      <c r="C214" s="80">
        <f>Вводные!D194</f>
        <v>0</v>
      </c>
      <c r="D214" s="81">
        <f>Вводные!F194</f>
        <v>0</v>
      </c>
    </row>
    <row r="215" spans="1:4" ht="13.9">
      <c r="A215" s="82">
        <f>Вводные!B195</f>
        <v>0</v>
      </c>
      <c r="B215" s="80">
        <f>Вводные!C195</f>
        <v>0</v>
      </c>
      <c r="C215" s="80">
        <f>Вводные!D195</f>
        <v>0</v>
      </c>
      <c r="D215" s="81">
        <f>Вводные!F195</f>
        <v>0</v>
      </c>
    </row>
    <row r="216" spans="1:4" ht="13.9">
      <c r="A216" s="82">
        <f>Вводные!B196</f>
        <v>0</v>
      </c>
      <c r="B216" s="80">
        <f>Вводные!C196</f>
        <v>0</v>
      </c>
      <c r="C216" s="80">
        <f>Вводные!D196</f>
        <v>0</v>
      </c>
      <c r="D216" s="81">
        <f>Вводные!F196</f>
        <v>0</v>
      </c>
    </row>
    <row r="217" spans="1:4" ht="13.9">
      <c r="A217" s="82">
        <f>Вводные!B197</f>
        <v>0</v>
      </c>
      <c r="B217" s="80">
        <f>Вводные!C197</f>
        <v>0</v>
      </c>
      <c r="C217" s="80">
        <f>Вводные!D197</f>
        <v>0</v>
      </c>
      <c r="D217" s="81">
        <f>Вводные!F197</f>
        <v>0</v>
      </c>
    </row>
    <row r="218" spans="1:4" ht="13.9">
      <c r="A218" s="82">
        <f>Вводные!B198</f>
        <v>0</v>
      </c>
      <c r="B218" s="80">
        <f>Вводные!C198</f>
        <v>0</v>
      </c>
      <c r="C218" s="80">
        <f>Вводные!D198</f>
        <v>0</v>
      </c>
      <c r="D218" s="81">
        <f>Вводные!F198</f>
        <v>0</v>
      </c>
    </row>
    <row r="219" spans="1:4" ht="13.9">
      <c r="A219" s="82">
        <f>Вводные!B199</f>
        <v>0</v>
      </c>
      <c r="B219" s="80">
        <f>Вводные!C199</f>
        <v>0</v>
      </c>
      <c r="C219" s="80">
        <f>Вводные!D199</f>
        <v>0</v>
      </c>
      <c r="D219" s="81">
        <f>Вводные!F199</f>
        <v>0</v>
      </c>
    </row>
    <row r="220" spans="1:4" ht="13.9">
      <c r="A220" s="82">
        <f>Вводные!B200</f>
        <v>0</v>
      </c>
      <c r="B220" s="80">
        <f>Вводные!C200</f>
        <v>0</v>
      </c>
      <c r="C220" s="80">
        <f>Вводные!D200</f>
        <v>0</v>
      </c>
      <c r="D220" s="81">
        <f>Вводные!F200</f>
        <v>0</v>
      </c>
    </row>
    <row r="221" spans="1:4" ht="13.9">
      <c r="A221" s="82">
        <f>Вводные!B201</f>
        <v>0</v>
      </c>
      <c r="B221" s="80">
        <f>Вводные!C201</f>
        <v>0</v>
      </c>
      <c r="C221" s="80">
        <f>Вводные!D201</f>
        <v>0</v>
      </c>
      <c r="D221" s="81">
        <f>Вводные!F201</f>
        <v>0</v>
      </c>
    </row>
    <row r="222" spans="1:4" ht="16.5" customHeight="1">
      <c r="A222" s="82" t="str">
        <f>Вводные!B202</f>
        <v>Итого</v>
      </c>
      <c r="B222" s="80">
        <f>Вводные!C202</f>
        <v>0</v>
      </c>
      <c r="C222" s="80">
        <f>Вводные!D202</f>
        <v>0</v>
      </c>
      <c r="D222" s="81" t="e">
        <f>Вводные!F202</f>
        <v>#VALUE!</v>
      </c>
    </row>
    <row r="223" spans="1:4" ht="13.15">
      <c r="A223" s="83"/>
      <c r="B223" s="83"/>
      <c r="C223" s="83"/>
      <c r="D223" s="83"/>
    </row>
    <row r="224" spans="1:4" ht="13.15">
      <c r="A224" s="85"/>
      <c r="B224" s="85"/>
      <c r="C224" s="85"/>
      <c r="D224" s="85"/>
    </row>
    <row r="225" spans="1:4" ht="13.15">
      <c r="A225" s="85"/>
      <c r="B225" s="85"/>
      <c r="C225" s="85"/>
      <c r="D225" s="85"/>
    </row>
    <row r="226" spans="1:4" ht="13.15">
      <c r="A226" s="84" t="s">
        <v>85</v>
      </c>
      <c r="B226" s="85"/>
      <c r="C226" s="85"/>
      <c r="D226" s="85"/>
    </row>
    <row r="227" spans="1:4" ht="13.15">
      <c r="A227" s="85"/>
      <c r="B227" s="85"/>
      <c r="C227" s="85"/>
      <c r="D227" s="85"/>
    </row>
  </sheetData>
  <autoFilter ref="D23:D222" xr:uid="{00000000-0009-0000-0000-000001000000}"/>
  <mergeCells count="1">
    <mergeCell ref="A1:D22"/>
  </mergeCells>
  <printOptions horizontalCentered="1" gridLines="1"/>
  <pageMargins left="0.25" right="0.25" top="0.75" bottom="0.75" header="0" footer="0"/>
  <pageSetup paperSize="9" fitToHeight="0" pageOrder="overThenDown" orientation="portrait" cellComments="atEnd"/>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2024-10-26T04:26:37Z</dcterms:created>
  <dcterms:modified xsi:type="dcterms:W3CDTF">2024-10-26T04:29:30Z</dcterms:modified>
  <cp:category/>
  <cp:contentStatus/>
</cp:coreProperties>
</file>