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3beb71bdd98291c/Documents/Miscellaneous/Fantasy/output/Yahoo/NBA/"/>
    </mc:Choice>
  </mc:AlternateContent>
  <xr:revisionPtr revIDLastSave="13" documentId="11_A5FBC78FB67F68F1697C99EDFADFF8C3A799DD86" xr6:coauthVersionLast="47" xr6:coauthVersionMax="47" xr10:uidLastSave="{BBBB19C1-C9BA-4709-AA55-01784838AE68}"/>
  <bookViews>
    <workbookView xWindow="28680" yWindow="-120" windowWidth="29040" windowHeight="16440" activeTab="4" xr2:uid="{00000000-000D-0000-FFFF-FFFF00000000}"/>
  </bookViews>
  <sheets>
    <sheet name="Sheet1" sheetId="1" r:id="rId1"/>
    <sheet name="Filled out" sheetId="2" r:id="rId2"/>
    <sheet name="Optimizing" sheetId="3" r:id="rId3"/>
    <sheet name="Optimizing2" sheetId="4" r:id="rId4"/>
    <sheet name="Optimizing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0" i="5" l="1"/>
  <c r="K10" i="5"/>
  <c r="J10" i="5"/>
  <c r="G10" i="5"/>
  <c r="G11" i="5" s="1"/>
  <c r="L10" i="4"/>
  <c r="K10" i="4"/>
  <c r="J10" i="4"/>
  <c r="G10" i="4"/>
  <c r="G11" i="4" s="1"/>
  <c r="L10" i="3"/>
  <c r="K10" i="3"/>
  <c r="J10" i="3"/>
  <c r="G10" i="3"/>
  <c r="G11" i="3" s="1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<sst xmlns="http://schemas.openxmlformats.org/spreadsheetml/2006/main" count="575" uniqueCount="85">
  <si>
    <t>Position</t>
  </si>
  <si>
    <t>Pos</t>
  </si>
  <si>
    <t>Team</t>
  </si>
  <si>
    <t>Opponent</t>
  </si>
  <si>
    <t>Name</t>
  </si>
  <si>
    <t>Injury Status</t>
  </si>
  <si>
    <t>FPPG</t>
  </si>
  <si>
    <t>Salary</t>
  </si>
  <si>
    <t>Worst</t>
  </si>
  <si>
    <t>Best</t>
  </si>
  <si>
    <t>Probable</t>
  </si>
  <si>
    <t>Actual</t>
  </si>
  <si>
    <t>Deviation</t>
  </si>
  <si>
    <t>Value</t>
  </si>
  <si>
    <t>Actual Value</t>
  </si>
  <si>
    <t>PG</t>
  </si>
  <si>
    <t>SG</t>
  </si>
  <si>
    <t>SF</t>
  </si>
  <si>
    <t>PF</t>
  </si>
  <si>
    <t>C</t>
  </si>
  <si>
    <t>GS</t>
  </si>
  <si>
    <t>BKN</t>
  </si>
  <si>
    <t>SA</t>
  </si>
  <si>
    <t>MIA</t>
  </si>
  <si>
    <t>MIL</t>
  </si>
  <si>
    <t>CHI</t>
  </si>
  <si>
    <t>BOS</t>
  </si>
  <si>
    <t>DAL</t>
  </si>
  <si>
    <t>MEM</t>
  </si>
  <si>
    <t>POR</t>
  </si>
  <si>
    <t>SAC</t>
  </si>
  <si>
    <t>LAC</t>
  </si>
  <si>
    <t>Stephen Curry</t>
  </si>
  <si>
    <t>James Harden</t>
  </si>
  <si>
    <t>Dejounte Murray</t>
  </si>
  <si>
    <t>Kyle Lowry</t>
  </si>
  <si>
    <t>Jrue Holiday</t>
  </si>
  <si>
    <t>Lonzo Ball</t>
  </si>
  <si>
    <t>Marcus Smart</t>
  </si>
  <si>
    <t>Dennis Schroder</t>
  </si>
  <si>
    <t>Jalen Brunson</t>
  </si>
  <si>
    <t>Tyus Jones</t>
  </si>
  <si>
    <t>Gary Payton II</t>
  </si>
  <si>
    <t>CJ McCollum</t>
  </si>
  <si>
    <t>Tyler Herro</t>
  </si>
  <si>
    <t>Derrick White</t>
  </si>
  <si>
    <t>Tyrese Haliburton</t>
  </si>
  <si>
    <t>Desmond Bane</t>
  </si>
  <si>
    <t>De'Anthony Melton</t>
  </si>
  <si>
    <t>Josh Richardson</t>
  </si>
  <si>
    <t>Terence Davis</t>
  </si>
  <si>
    <t>Jayson Tatum</t>
  </si>
  <si>
    <t>Paul George</t>
  </si>
  <si>
    <t>Khris Middleton</t>
  </si>
  <si>
    <t>Dillon Brooks</t>
  </si>
  <si>
    <t>Terance Mann</t>
  </si>
  <si>
    <t>Norman Powell</t>
  </si>
  <si>
    <t>Kevin Durant</t>
  </si>
  <si>
    <t>Maxi Kleber</t>
  </si>
  <si>
    <t>Chimezie Metu</t>
  </si>
  <si>
    <t>Marcus Morris Sr.</t>
  </si>
  <si>
    <t>Robert Covington</t>
  </si>
  <si>
    <t>Juan Toscano-Anderson</t>
  </si>
  <si>
    <t>Jakob Poeltl</t>
  </si>
  <si>
    <t>Jusuf Nurkic</t>
  </si>
  <si>
    <t>Bobby Portis</t>
  </si>
  <si>
    <t>LaMarcus Aldridge</t>
  </si>
  <si>
    <t>Ivica Zubac</t>
  </si>
  <si>
    <t>Dewayne Dedmon</t>
  </si>
  <si>
    <t xml:space="preserve"> </t>
  </si>
  <si>
    <t>GTD</t>
  </si>
  <si>
    <t>DK Equivalent Salary</t>
  </si>
  <si>
    <t>Border</t>
  </si>
  <si>
    <t>Note</t>
  </si>
  <si>
    <t>Brown OUT</t>
  </si>
  <si>
    <t>Dame OUT</t>
  </si>
  <si>
    <t>JIMMY BAM OUT</t>
  </si>
  <si>
    <t>Giannis OUT</t>
  </si>
  <si>
    <t>Risky! GS might go small</t>
  </si>
  <si>
    <t>LUKA OUT</t>
  </si>
  <si>
    <t>JA OUT</t>
  </si>
  <si>
    <t>Scoring Reliant</t>
  </si>
  <si>
    <t>Column1</t>
  </si>
  <si>
    <t>YY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</si>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</sst>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4" borderId="4" xfId="0" applyFill="1" applyBorder="1"/>
    <xf numFmtId="0" fontId="0" fillId="4" borderId="5" xfId="0" applyFill="1" applyBorder="1"/>
    <xf numFmtId="0" fontId="2" fillId="4" borderId="5" xfId="0" applyFont="1" applyFill="1" applyBorder="1"/>
    <xf numFmtId="0" fontId="0" fillId="4" borderId="6" xfId="0" applyFill="1" applyBorder="1"/>
    <xf numFmtId="0" fontId="0" fillId="3" borderId="4" xfId="0" applyFill="1" applyBorder="1"/>
    <xf numFmtId="0" fontId="0" fillId="3" borderId="5" xfId="0" applyFill="1" applyBorder="1"/>
    <xf numFmtId="0" fontId="2" fillId="3" borderId="5" xfId="0" applyFont="1" applyFill="1" applyBorder="1"/>
    <xf numFmtId="0" fontId="0" fillId="3" borderId="6" xfId="0" applyFill="1" applyBorder="1"/>
  </cellXfs>
  <cellStyles count="1">
    <cellStyle name="Normal" xfId="0" builtinId="0"/>
  </cellStyles>
  <dxfs count="27"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ill>
        <patternFill patternType="lightVertical">
          <fgColor rgb="FFFFC000"/>
        </patternFill>
      </fill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  <dxf>
      <fill>
        <patternFill patternType="lightVertical">
          <fgColor rgb="FFFFC000"/>
        </patternFill>
      </fill>
    </dxf>
    <dxf>
      <font>
        <b/>
        <i val="0"/>
      </font>
      <numFmt numFmtId="0" formatCode="General"/>
      <fill>
        <patternFill>
          <bgColor rgb="FFF2DCDB"/>
        </patternFill>
      </fill>
    </dxf>
    <dxf>
      <font>
        <b val="0"/>
        <i/>
      </font>
      <fill>
        <patternFill>
          <bgColor rgb="FFDA9694"/>
        </patternFill>
      </fill>
    </dxf>
    <dxf>
      <font>
        <b/>
        <i val="0"/>
      </font>
      <numFmt numFmtId="0" formatCode="General"/>
      <fill>
        <patternFill>
          <bgColor rgb="FFD8E4BC"/>
        </patternFill>
      </fill>
    </dxf>
    <dxf>
      <font>
        <b/>
        <i val="0"/>
      </font>
      <numFmt numFmtId="0" formatCode="General"/>
      <fill>
        <patternFill>
          <bgColor rgb="FF76933C"/>
        </patternFill>
      </fill>
    </dxf>
    <dxf>
      <font>
        <b/>
        <i val="0"/>
      </font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38" totalsRowShown="0">
  <autoFilter ref="A1:O38" xr:uid="{00000000-0009-0000-0100-000001000000}"/>
  <tableColumns count="15">
    <tableColumn id="1" xr3:uid="{00000000-0010-0000-0000-000001000000}" name="Position"/>
    <tableColumn id="2" xr3:uid="{00000000-0010-0000-0000-000002000000}" name="Pos"/>
    <tableColumn id="3" xr3:uid="{00000000-0010-0000-0000-000003000000}" name="Team"/>
    <tableColumn id="4" xr3:uid="{00000000-0010-0000-0000-000004000000}" name="Opponent"/>
    <tableColumn id="5" xr3:uid="{00000000-0010-0000-0000-000005000000}" name="Name"/>
    <tableColumn id="6" xr3:uid="{00000000-0010-0000-0000-000006000000}" name="Injury Status"/>
    <tableColumn id="7" xr3:uid="{00000000-0010-0000-0000-000007000000}" name="FPPG"/>
    <tableColumn id="8" xr3:uid="{00000000-0010-0000-0000-000008000000}" name="Salary"/>
    <tableColumn id="9" xr3:uid="{00000000-0010-0000-0000-000009000000}" name="Worst"/>
    <tableColumn id="10" xr3:uid="{00000000-0010-0000-0000-00000A000000}" name="Best"/>
    <tableColumn id="11" xr3:uid="{00000000-0010-0000-0000-00000B000000}" name="Probable"/>
    <tableColumn id="12" xr3:uid="{00000000-0010-0000-0000-00000C000000}" name="Actual"/>
    <tableColumn id="13" xr3:uid="{00000000-0010-0000-0000-00000D000000}" name="Deviation"/>
    <tableColumn id="14" xr3:uid="{00000000-0010-0000-0000-00000E000000}" name="Value"/>
    <tableColumn id="15" xr3:uid="{00000000-0010-0000-0000-00000F000000}" name="Actual Valu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4806AF-6309-44C4-BC0E-C9B13DE15AA8}" name="Table2" displayName="Table2" ref="A1:Q38" totalsRowShown="0">
  <autoFilter ref="A1:Q38" xr:uid="{E54806AF-6309-44C4-BC0E-C9B13DE15AA8}"/>
  <sortState xmlns:xlrd2="http://schemas.microsoft.com/office/spreadsheetml/2017/richdata2" ref="A2:Q38">
    <sortCondition descending="1" ref="G1:G38"/>
  </sortState>
  <tableColumns count="17">
    <tableColumn id="1" xr3:uid="{6C89894D-A4A2-4221-8C34-010AFD10DBF8}" name="Position"/>
    <tableColumn id="2" xr3:uid="{EF475AAB-0CA6-4AA3-BBF1-7FFFE8F3E560}" name="Pos"/>
    <tableColumn id="3" xr3:uid="{F2E9D4B5-A5D3-456D-B6B4-F1A19CAE181A}" name="Team"/>
    <tableColumn id="4" xr3:uid="{2250BE5C-AAF7-4C20-9815-B76E5DDE4B9D}" name="Opponent"/>
    <tableColumn id="5" xr3:uid="{6127C5DF-0394-474F-8390-50E5B7A4AA68}" name="Name"/>
    <tableColumn id="6" xr3:uid="{482EF184-1C0B-42E7-92F2-98E8C3862F0E}" name="FPPG"/>
    <tableColumn id="7" xr3:uid="{515670B3-0CDC-4E96-B1D1-E28AE4947366}" name="Salary"/>
    <tableColumn id="8" xr3:uid="{1016B977-8FDC-4A01-B932-1FD00A3AC944}" name="DK Equivalent Salary"/>
    <tableColumn id="9" xr3:uid="{92E7072F-F80E-4CFF-A423-9874D30D3469}" name="Worst"/>
    <tableColumn id="10" xr3:uid="{8BF63268-4022-444A-94C0-4451440E0565}" name="Best"/>
    <tableColumn id="11" xr3:uid="{B7DCED48-7000-4C53-A7F7-0C0036932B93}" name="Probable"/>
    <tableColumn id="12" xr3:uid="{949141FF-C995-44D0-9F93-46784C882871}" name="Actual"/>
    <tableColumn id="13" xr3:uid="{99C8B41C-24A4-46A0-B123-647D8EC21E64}" name="Deviation"/>
    <tableColumn id="14" xr3:uid="{836E9683-5B8A-4597-A9DC-A6E64EFF587E}" name="Value">
      <calculatedColumnFormula>Table2[[#This Row],[Probable]]/Table2[[#This Row],[Salary]]</calculatedColumnFormula>
    </tableColumn>
    <tableColumn id="15" xr3:uid="{F2DBDB00-56E1-44D9-AED9-D7F98FC30D10}" name="Border">
      <calculatedColumnFormula>Table2[[#This Row],[Probable]]/Table2[[#This Row],[Salary]]</calculatedColumnFormula>
    </tableColumn>
    <tableColumn id="16" xr3:uid="{E7CE4EEE-9F21-4040-8AF7-BEB44D6CEF72}" name="Actual Value"/>
    <tableColumn id="17" xr3:uid="{F5B1F0B8-5D49-4846-883D-E8D1B79CCD6B}" name="Not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workbookViewId="0"/>
  </sheetViews>
  <sheetFormatPr defaultRowHeight="14.4" x14ac:dyDescent="0.3"/>
  <cols>
    <col min="1" max="15" width="12.66406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>
        <v>1</v>
      </c>
      <c r="C2" t="s">
        <v>20</v>
      </c>
      <c r="D2" t="s">
        <v>22</v>
      </c>
      <c r="E2" t="s">
        <v>32</v>
      </c>
      <c r="F2" t="s">
        <v>69</v>
      </c>
      <c r="G2">
        <v>47.3</v>
      </c>
      <c r="H2">
        <v>48</v>
      </c>
    </row>
    <row r="3" spans="1:15" x14ac:dyDescent="0.3">
      <c r="A3" t="s">
        <v>15</v>
      </c>
      <c r="B3">
        <v>1</v>
      </c>
      <c r="C3" t="s">
        <v>21</v>
      </c>
      <c r="D3" t="s">
        <v>25</v>
      </c>
      <c r="E3" t="s">
        <v>33</v>
      </c>
      <c r="F3" t="s">
        <v>69</v>
      </c>
      <c r="G3">
        <v>46</v>
      </c>
      <c r="H3">
        <v>49</v>
      </c>
    </row>
    <row r="4" spans="1:15" x14ac:dyDescent="0.3">
      <c r="A4" t="s">
        <v>15</v>
      </c>
      <c r="B4">
        <v>1</v>
      </c>
      <c r="C4" t="s">
        <v>22</v>
      </c>
      <c r="D4" t="s">
        <v>20</v>
      </c>
      <c r="E4" t="s">
        <v>34</v>
      </c>
      <c r="F4" t="s">
        <v>69</v>
      </c>
      <c r="G4">
        <v>46.5</v>
      </c>
      <c r="H4">
        <v>44</v>
      </c>
    </row>
    <row r="5" spans="1:15" x14ac:dyDescent="0.3">
      <c r="A5" t="s">
        <v>15</v>
      </c>
      <c r="B5">
        <v>1</v>
      </c>
      <c r="C5" t="s">
        <v>23</v>
      </c>
      <c r="D5" t="s">
        <v>24</v>
      </c>
      <c r="E5" t="s">
        <v>35</v>
      </c>
      <c r="F5" t="s">
        <v>69</v>
      </c>
      <c r="G5">
        <v>31.2</v>
      </c>
      <c r="H5">
        <v>28</v>
      </c>
    </row>
    <row r="6" spans="1:15" x14ac:dyDescent="0.3">
      <c r="A6" t="s">
        <v>15</v>
      </c>
      <c r="B6">
        <v>1</v>
      </c>
      <c r="C6" t="s">
        <v>24</v>
      </c>
      <c r="D6" t="s">
        <v>23</v>
      </c>
      <c r="E6" t="s">
        <v>36</v>
      </c>
      <c r="F6" t="s">
        <v>69</v>
      </c>
      <c r="G6">
        <v>32.799999999999997</v>
      </c>
      <c r="H6">
        <v>28</v>
      </c>
    </row>
    <row r="7" spans="1:15" x14ac:dyDescent="0.3">
      <c r="A7" t="s">
        <v>15</v>
      </c>
      <c r="B7">
        <v>1</v>
      </c>
      <c r="C7" t="s">
        <v>25</v>
      </c>
      <c r="D7" t="s">
        <v>21</v>
      </c>
      <c r="E7" t="s">
        <v>37</v>
      </c>
      <c r="F7" t="s">
        <v>69</v>
      </c>
      <c r="G7">
        <v>31.1</v>
      </c>
      <c r="H7">
        <v>25</v>
      </c>
    </row>
    <row r="8" spans="1:15" x14ac:dyDescent="0.3">
      <c r="A8" t="s">
        <v>15</v>
      </c>
      <c r="B8">
        <v>1</v>
      </c>
      <c r="C8" t="s">
        <v>26</v>
      </c>
      <c r="D8" t="s">
        <v>29</v>
      </c>
      <c r="E8" t="s">
        <v>38</v>
      </c>
      <c r="F8" t="s">
        <v>69</v>
      </c>
      <c r="G8">
        <v>29.9</v>
      </c>
      <c r="H8">
        <v>22</v>
      </c>
    </row>
    <row r="9" spans="1:15" x14ac:dyDescent="0.3">
      <c r="A9" t="s">
        <v>15</v>
      </c>
      <c r="B9">
        <v>1</v>
      </c>
      <c r="C9" t="s">
        <v>26</v>
      </c>
      <c r="D9" t="s">
        <v>29</v>
      </c>
      <c r="E9" t="s">
        <v>39</v>
      </c>
      <c r="F9" t="s">
        <v>69</v>
      </c>
      <c r="G9">
        <v>29</v>
      </c>
      <c r="H9">
        <v>21</v>
      </c>
    </row>
    <row r="10" spans="1:15" x14ac:dyDescent="0.3">
      <c r="A10" t="s">
        <v>15</v>
      </c>
      <c r="B10">
        <v>1</v>
      </c>
      <c r="C10" t="s">
        <v>27</v>
      </c>
      <c r="D10" t="s">
        <v>28</v>
      </c>
      <c r="E10" t="s">
        <v>40</v>
      </c>
      <c r="F10" t="s">
        <v>69</v>
      </c>
      <c r="G10">
        <v>27.7</v>
      </c>
      <c r="H10">
        <v>20</v>
      </c>
    </row>
    <row r="11" spans="1:15" x14ac:dyDescent="0.3">
      <c r="A11" t="s">
        <v>15</v>
      </c>
      <c r="B11">
        <v>1</v>
      </c>
      <c r="C11" t="s">
        <v>28</v>
      </c>
      <c r="D11" t="s">
        <v>27</v>
      </c>
      <c r="E11" t="s">
        <v>41</v>
      </c>
      <c r="F11" t="s">
        <v>69</v>
      </c>
      <c r="G11">
        <v>16.5</v>
      </c>
      <c r="H11">
        <v>15</v>
      </c>
    </row>
    <row r="12" spans="1:15" x14ac:dyDescent="0.3">
      <c r="A12" t="s">
        <v>15</v>
      </c>
      <c r="B12">
        <v>1</v>
      </c>
      <c r="C12" t="s">
        <v>20</v>
      </c>
      <c r="D12" t="s">
        <v>22</v>
      </c>
      <c r="E12" t="s">
        <v>42</v>
      </c>
      <c r="F12" t="s">
        <v>69</v>
      </c>
      <c r="G12">
        <v>16.399999999999999</v>
      </c>
      <c r="H12">
        <v>10</v>
      </c>
    </row>
    <row r="13" spans="1:15" x14ac:dyDescent="0.3">
      <c r="A13" t="s">
        <v>16</v>
      </c>
      <c r="B13">
        <v>2</v>
      </c>
      <c r="C13" t="s">
        <v>29</v>
      </c>
      <c r="D13" t="s">
        <v>26</v>
      </c>
      <c r="E13" t="s">
        <v>43</v>
      </c>
      <c r="F13" t="s">
        <v>69</v>
      </c>
      <c r="G13">
        <v>35.700000000000003</v>
      </c>
      <c r="H13">
        <v>35</v>
      </c>
    </row>
    <row r="14" spans="1:15" x14ac:dyDescent="0.3">
      <c r="A14" t="s">
        <v>16</v>
      </c>
      <c r="B14">
        <v>2</v>
      </c>
      <c r="C14" t="s">
        <v>23</v>
      </c>
      <c r="D14" t="s">
        <v>24</v>
      </c>
      <c r="E14" t="s">
        <v>44</v>
      </c>
      <c r="F14" t="s">
        <v>69</v>
      </c>
      <c r="G14">
        <v>32.6</v>
      </c>
      <c r="H14">
        <v>30</v>
      </c>
    </row>
    <row r="15" spans="1:15" x14ac:dyDescent="0.3">
      <c r="A15" t="s">
        <v>16</v>
      </c>
      <c r="B15">
        <v>2</v>
      </c>
      <c r="C15" t="s">
        <v>22</v>
      </c>
      <c r="D15" t="s">
        <v>20</v>
      </c>
      <c r="E15" t="s">
        <v>45</v>
      </c>
      <c r="F15" t="s">
        <v>69</v>
      </c>
      <c r="G15">
        <v>29.3</v>
      </c>
      <c r="H15">
        <v>22</v>
      </c>
    </row>
    <row r="16" spans="1:15" x14ac:dyDescent="0.3">
      <c r="A16" t="s">
        <v>16</v>
      </c>
      <c r="B16">
        <v>2</v>
      </c>
      <c r="C16" t="s">
        <v>30</v>
      </c>
      <c r="D16" t="s">
        <v>31</v>
      </c>
      <c r="E16" t="s">
        <v>46</v>
      </c>
      <c r="F16" t="s">
        <v>69</v>
      </c>
      <c r="G16">
        <v>29.8</v>
      </c>
      <c r="H16">
        <v>22</v>
      </c>
    </row>
    <row r="17" spans="1:8" x14ac:dyDescent="0.3">
      <c r="A17" t="s">
        <v>16</v>
      </c>
      <c r="B17">
        <v>2</v>
      </c>
      <c r="C17" t="s">
        <v>28</v>
      </c>
      <c r="D17" t="s">
        <v>27</v>
      </c>
      <c r="E17" t="s">
        <v>47</v>
      </c>
      <c r="F17" t="s">
        <v>69</v>
      </c>
      <c r="G17">
        <v>25.4</v>
      </c>
      <c r="H17">
        <v>18</v>
      </c>
    </row>
    <row r="18" spans="1:8" x14ac:dyDescent="0.3">
      <c r="A18" t="s">
        <v>16</v>
      </c>
      <c r="B18">
        <v>2</v>
      </c>
      <c r="C18" t="s">
        <v>28</v>
      </c>
      <c r="D18" t="s">
        <v>27</v>
      </c>
      <c r="E18" t="s">
        <v>48</v>
      </c>
      <c r="F18" t="s">
        <v>69</v>
      </c>
      <c r="G18">
        <v>24.2</v>
      </c>
      <c r="H18">
        <v>16</v>
      </c>
    </row>
    <row r="19" spans="1:8" x14ac:dyDescent="0.3">
      <c r="A19" t="s">
        <v>16</v>
      </c>
      <c r="B19">
        <v>2</v>
      </c>
      <c r="C19" t="s">
        <v>26</v>
      </c>
      <c r="D19" t="s">
        <v>29</v>
      </c>
      <c r="E19" t="s">
        <v>49</v>
      </c>
      <c r="F19" t="s">
        <v>69</v>
      </c>
      <c r="G19">
        <v>17.7</v>
      </c>
      <c r="H19">
        <v>10</v>
      </c>
    </row>
    <row r="20" spans="1:8" x14ac:dyDescent="0.3">
      <c r="A20" t="s">
        <v>16</v>
      </c>
      <c r="B20">
        <v>2</v>
      </c>
      <c r="C20" t="s">
        <v>30</v>
      </c>
      <c r="D20" t="s">
        <v>31</v>
      </c>
      <c r="E20" t="s">
        <v>50</v>
      </c>
      <c r="F20" t="s">
        <v>69</v>
      </c>
      <c r="G20">
        <v>13.2</v>
      </c>
      <c r="H20">
        <v>12</v>
      </c>
    </row>
    <row r="21" spans="1:8" x14ac:dyDescent="0.3">
      <c r="A21" t="s">
        <v>17</v>
      </c>
      <c r="B21">
        <v>3</v>
      </c>
      <c r="C21" t="s">
        <v>26</v>
      </c>
      <c r="D21" t="s">
        <v>29</v>
      </c>
      <c r="E21" t="s">
        <v>51</v>
      </c>
      <c r="F21" t="s">
        <v>69</v>
      </c>
      <c r="G21">
        <v>43.3</v>
      </c>
      <c r="H21">
        <v>42</v>
      </c>
    </row>
    <row r="22" spans="1:8" x14ac:dyDescent="0.3">
      <c r="A22" t="s">
        <v>17</v>
      </c>
      <c r="B22">
        <v>3</v>
      </c>
      <c r="C22" t="s">
        <v>31</v>
      </c>
      <c r="D22" t="s">
        <v>30</v>
      </c>
      <c r="E22" t="s">
        <v>52</v>
      </c>
      <c r="F22" t="s">
        <v>69</v>
      </c>
      <c r="G22">
        <v>44.6</v>
      </c>
      <c r="H22">
        <v>45</v>
      </c>
    </row>
    <row r="23" spans="1:8" x14ac:dyDescent="0.3">
      <c r="A23" t="s">
        <v>17</v>
      </c>
      <c r="B23">
        <v>3</v>
      </c>
      <c r="C23" t="s">
        <v>24</v>
      </c>
      <c r="D23" t="s">
        <v>23</v>
      </c>
      <c r="E23" t="s">
        <v>53</v>
      </c>
      <c r="F23" t="s">
        <v>69</v>
      </c>
      <c r="G23">
        <v>32.5</v>
      </c>
      <c r="H23">
        <v>29</v>
      </c>
    </row>
    <row r="24" spans="1:8" x14ac:dyDescent="0.3">
      <c r="A24" t="s">
        <v>17</v>
      </c>
      <c r="B24">
        <v>3</v>
      </c>
      <c r="C24" t="s">
        <v>28</v>
      </c>
      <c r="D24" t="s">
        <v>27</v>
      </c>
      <c r="E24" t="s">
        <v>54</v>
      </c>
      <c r="F24" t="s">
        <v>69</v>
      </c>
      <c r="G24">
        <v>27.7</v>
      </c>
      <c r="H24">
        <v>24</v>
      </c>
    </row>
    <row r="25" spans="1:8" x14ac:dyDescent="0.3">
      <c r="A25" t="s">
        <v>17</v>
      </c>
      <c r="B25">
        <v>3</v>
      </c>
      <c r="C25" t="s">
        <v>31</v>
      </c>
      <c r="D25" t="s">
        <v>30</v>
      </c>
      <c r="E25" t="s">
        <v>55</v>
      </c>
      <c r="F25" t="s">
        <v>69</v>
      </c>
      <c r="G25">
        <v>20.6</v>
      </c>
      <c r="H25">
        <v>11</v>
      </c>
    </row>
    <row r="26" spans="1:8" x14ac:dyDescent="0.3">
      <c r="A26" t="s">
        <v>17</v>
      </c>
      <c r="B26">
        <v>3</v>
      </c>
      <c r="C26" t="s">
        <v>29</v>
      </c>
      <c r="D26" t="s">
        <v>26</v>
      </c>
      <c r="E26" t="s">
        <v>56</v>
      </c>
      <c r="F26" t="s">
        <v>70</v>
      </c>
      <c r="G26">
        <v>25.1</v>
      </c>
      <c r="H26">
        <v>17</v>
      </c>
    </row>
    <row r="27" spans="1:8" x14ac:dyDescent="0.3">
      <c r="A27" t="s">
        <v>18</v>
      </c>
      <c r="B27">
        <v>4</v>
      </c>
      <c r="C27" t="s">
        <v>21</v>
      </c>
      <c r="D27" t="s">
        <v>25</v>
      </c>
      <c r="E27" t="s">
        <v>57</v>
      </c>
      <c r="F27" t="s">
        <v>69</v>
      </c>
      <c r="G27">
        <v>46.8</v>
      </c>
      <c r="H27">
        <v>51</v>
      </c>
    </row>
    <row r="28" spans="1:8" x14ac:dyDescent="0.3">
      <c r="A28" t="s">
        <v>18</v>
      </c>
      <c r="B28">
        <v>4</v>
      </c>
      <c r="C28" t="s">
        <v>27</v>
      </c>
      <c r="D28" t="s">
        <v>28</v>
      </c>
      <c r="E28" t="s">
        <v>58</v>
      </c>
      <c r="F28" t="s">
        <v>69</v>
      </c>
      <c r="G28">
        <v>20.100000000000001</v>
      </c>
      <c r="H28">
        <v>12</v>
      </c>
    </row>
    <row r="29" spans="1:8" x14ac:dyDescent="0.3">
      <c r="A29" t="s">
        <v>18</v>
      </c>
      <c r="B29">
        <v>4</v>
      </c>
      <c r="C29" t="s">
        <v>30</v>
      </c>
      <c r="D29" t="s">
        <v>31</v>
      </c>
      <c r="E29" t="s">
        <v>59</v>
      </c>
      <c r="F29" t="s">
        <v>69</v>
      </c>
      <c r="G29">
        <v>22</v>
      </c>
      <c r="H29">
        <v>15</v>
      </c>
    </row>
    <row r="30" spans="1:8" x14ac:dyDescent="0.3">
      <c r="A30" t="s">
        <v>18</v>
      </c>
      <c r="B30">
        <v>4</v>
      </c>
      <c r="C30" t="s">
        <v>31</v>
      </c>
      <c r="D30" t="s">
        <v>30</v>
      </c>
      <c r="E30" t="s">
        <v>60</v>
      </c>
      <c r="F30" t="s">
        <v>69</v>
      </c>
      <c r="G30">
        <v>18.399999999999999</v>
      </c>
      <c r="H30">
        <v>14</v>
      </c>
    </row>
    <row r="31" spans="1:8" x14ac:dyDescent="0.3">
      <c r="A31" t="s">
        <v>18</v>
      </c>
      <c r="B31">
        <v>4</v>
      </c>
      <c r="C31" t="s">
        <v>29</v>
      </c>
      <c r="D31" t="s">
        <v>26</v>
      </c>
      <c r="E31" t="s">
        <v>61</v>
      </c>
      <c r="F31" t="s">
        <v>69</v>
      </c>
      <c r="G31">
        <v>18.899999999999999</v>
      </c>
      <c r="H31">
        <v>10</v>
      </c>
    </row>
    <row r="32" spans="1:8" x14ac:dyDescent="0.3">
      <c r="A32" t="s">
        <v>18</v>
      </c>
      <c r="B32">
        <v>4</v>
      </c>
      <c r="C32" t="s">
        <v>20</v>
      </c>
      <c r="D32" t="s">
        <v>22</v>
      </c>
      <c r="E32" t="s">
        <v>62</v>
      </c>
      <c r="F32" t="s">
        <v>69</v>
      </c>
      <c r="G32">
        <v>14</v>
      </c>
      <c r="H32">
        <v>10</v>
      </c>
    </row>
    <row r="33" spans="1:8" x14ac:dyDescent="0.3">
      <c r="A33" t="s">
        <v>19</v>
      </c>
      <c r="B33">
        <v>5</v>
      </c>
      <c r="C33" t="s">
        <v>22</v>
      </c>
      <c r="D33" t="s">
        <v>20</v>
      </c>
      <c r="E33" t="s">
        <v>63</v>
      </c>
      <c r="F33" t="s">
        <v>69</v>
      </c>
      <c r="G33">
        <v>31.6</v>
      </c>
      <c r="H33">
        <v>23</v>
      </c>
    </row>
    <row r="34" spans="1:8" x14ac:dyDescent="0.3">
      <c r="A34" t="s">
        <v>19</v>
      </c>
      <c r="B34">
        <v>5</v>
      </c>
      <c r="C34" t="s">
        <v>29</v>
      </c>
      <c r="D34" t="s">
        <v>26</v>
      </c>
      <c r="E34" t="s">
        <v>64</v>
      </c>
      <c r="F34" t="s">
        <v>69</v>
      </c>
      <c r="G34">
        <v>31.8</v>
      </c>
      <c r="H34">
        <v>25</v>
      </c>
    </row>
    <row r="35" spans="1:8" x14ac:dyDescent="0.3">
      <c r="A35" t="s">
        <v>19</v>
      </c>
      <c r="B35">
        <v>5</v>
      </c>
      <c r="C35" t="s">
        <v>24</v>
      </c>
      <c r="D35" t="s">
        <v>23</v>
      </c>
      <c r="E35" t="s">
        <v>65</v>
      </c>
      <c r="F35" t="s">
        <v>69</v>
      </c>
      <c r="G35">
        <v>30.2</v>
      </c>
      <c r="H35">
        <v>24</v>
      </c>
    </row>
    <row r="36" spans="1:8" x14ac:dyDescent="0.3">
      <c r="A36" t="s">
        <v>19</v>
      </c>
      <c r="B36">
        <v>5</v>
      </c>
      <c r="C36" t="s">
        <v>21</v>
      </c>
      <c r="D36" t="s">
        <v>25</v>
      </c>
      <c r="E36" t="s">
        <v>66</v>
      </c>
      <c r="F36" t="s">
        <v>69</v>
      </c>
      <c r="G36">
        <v>25.6</v>
      </c>
      <c r="H36">
        <v>19</v>
      </c>
    </row>
    <row r="37" spans="1:8" x14ac:dyDescent="0.3">
      <c r="A37" t="s">
        <v>19</v>
      </c>
      <c r="B37">
        <v>5</v>
      </c>
      <c r="C37" t="s">
        <v>31</v>
      </c>
      <c r="D37" t="s">
        <v>30</v>
      </c>
      <c r="E37" t="s">
        <v>67</v>
      </c>
      <c r="F37" t="s">
        <v>69</v>
      </c>
      <c r="G37">
        <v>24.5</v>
      </c>
      <c r="H37">
        <v>17</v>
      </c>
    </row>
    <row r="38" spans="1:8" x14ac:dyDescent="0.3">
      <c r="A38" t="s">
        <v>19</v>
      </c>
      <c r="B38">
        <v>5</v>
      </c>
      <c r="C38" t="s">
        <v>23</v>
      </c>
      <c r="D38" t="s">
        <v>24</v>
      </c>
      <c r="E38" t="s">
        <v>68</v>
      </c>
      <c r="F38" t="s">
        <v>69</v>
      </c>
      <c r="G38">
        <v>14.4</v>
      </c>
      <c r="H38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D0B2-2368-4E9D-BD9C-CAD262E5DCD6}">
  <dimension ref="A1:Q38"/>
  <sheetViews>
    <sheetView workbookViewId="0">
      <selection activeCell="C5" sqref="C5"/>
    </sheetView>
  </sheetViews>
  <sheetFormatPr defaultRowHeight="14.4" x14ac:dyDescent="0.3"/>
  <cols>
    <col min="1" max="1" width="9.44140625" customWidth="1"/>
    <col min="4" max="4" width="11" customWidth="1"/>
    <col min="5" max="5" width="21.77734375" customWidth="1"/>
    <col min="8" max="8" width="9.33203125" customWidth="1"/>
    <col min="11" max="11" width="10.109375" customWidth="1"/>
    <col min="13" max="13" width="10.6640625" customWidth="1"/>
    <col min="16" max="16" width="7.21875" customWidth="1"/>
    <col min="17" max="17" width="36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71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72</v>
      </c>
      <c r="P1" t="s">
        <v>14</v>
      </c>
      <c r="Q1" t="s">
        <v>73</v>
      </c>
    </row>
    <row r="2" spans="1:17" x14ac:dyDescent="0.3">
      <c r="A2" t="s">
        <v>18</v>
      </c>
      <c r="B2">
        <v>4</v>
      </c>
      <c r="C2" t="s">
        <v>21</v>
      </c>
      <c r="D2" t="s">
        <v>25</v>
      </c>
      <c r="E2" t="s">
        <v>57</v>
      </c>
      <c r="F2">
        <v>46.8</v>
      </c>
      <c r="G2">
        <v>51</v>
      </c>
      <c r="H2">
        <v>11200</v>
      </c>
      <c r="I2">
        <v>32.5</v>
      </c>
      <c r="J2">
        <v>55</v>
      </c>
      <c r="K2">
        <v>45</v>
      </c>
      <c r="N2">
        <f>Table2[[#This Row],[Probable]]/Table2[[#This Row],[Salary]]</f>
        <v>0.88235294117647056</v>
      </c>
      <c r="O2">
        <f>Table2[[#This Row],[Probable]]/Table2[[#This Row],[Salary]]</f>
        <v>0.88235294117647056</v>
      </c>
      <c r="P2">
        <v>0</v>
      </c>
    </row>
    <row r="3" spans="1:17" x14ac:dyDescent="0.3">
      <c r="A3" t="s">
        <v>15</v>
      </c>
      <c r="B3">
        <v>1</v>
      </c>
      <c r="C3" t="s">
        <v>21</v>
      </c>
      <c r="D3" t="s">
        <v>25</v>
      </c>
      <c r="E3" t="s">
        <v>33</v>
      </c>
      <c r="F3">
        <v>46</v>
      </c>
      <c r="G3">
        <v>49</v>
      </c>
      <c r="H3">
        <v>10700</v>
      </c>
      <c r="I3">
        <v>42.5</v>
      </c>
      <c r="J3">
        <v>60</v>
      </c>
      <c r="K3">
        <v>50</v>
      </c>
      <c r="N3">
        <f>Table2[[#This Row],[Probable]]/Table2[[#This Row],[Salary]]</f>
        <v>1.0204081632653061</v>
      </c>
      <c r="O3">
        <f>Table2[[#This Row],[Probable]]/Table2[[#This Row],[Salary]]</f>
        <v>1.0204081632653061</v>
      </c>
      <c r="P3">
        <v>0</v>
      </c>
    </row>
    <row r="4" spans="1:17" x14ac:dyDescent="0.3">
      <c r="A4" t="s">
        <v>15</v>
      </c>
      <c r="B4">
        <v>1</v>
      </c>
      <c r="C4" t="s">
        <v>20</v>
      </c>
      <c r="D4" t="s">
        <v>22</v>
      </c>
      <c r="E4" t="s">
        <v>32</v>
      </c>
      <c r="F4">
        <v>47.3</v>
      </c>
      <c r="G4">
        <v>48</v>
      </c>
      <c r="H4">
        <v>10500</v>
      </c>
      <c r="I4">
        <v>40</v>
      </c>
      <c r="J4">
        <v>60</v>
      </c>
      <c r="K4">
        <v>52.5</v>
      </c>
      <c r="N4">
        <f>Table2[[#This Row],[Probable]]/Table2[[#This Row],[Salary]]</f>
        <v>1.09375</v>
      </c>
      <c r="O4">
        <f>Table2[[#This Row],[Probable]]/Table2[[#This Row],[Salary]]</f>
        <v>1.09375</v>
      </c>
      <c r="P4">
        <v>0</v>
      </c>
    </row>
    <row r="5" spans="1:17" x14ac:dyDescent="0.3">
      <c r="A5" t="s">
        <v>17</v>
      </c>
      <c r="B5">
        <v>3</v>
      </c>
      <c r="C5" t="s">
        <v>31</v>
      </c>
      <c r="D5" t="s">
        <v>30</v>
      </c>
      <c r="E5" t="s">
        <v>52</v>
      </c>
      <c r="F5">
        <v>44.6</v>
      </c>
      <c r="G5">
        <v>45</v>
      </c>
      <c r="H5">
        <v>9800</v>
      </c>
      <c r="I5">
        <v>30</v>
      </c>
      <c r="J5">
        <v>50</v>
      </c>
      <c r="K5">
        <v>40</v>
      </c>
      <c r="N5">
        <f>Table2[[#This Row],[Probable]]/Table2[[#This Row],[Salary]]</f>
        <v>0.88888888888888884</v>
      </c>
      <c r="O5">
        <f>Table2[[#This Row],[Probable]]/Table2[[#This Row],[Salary]]</f>
        <v>0.88888888888888884</v>
      </c>
      <c r="P5">
        <v>0</v>
      </c>
    </row>
    <row r="6" spans="1:17" x14ac:dyDescent="0.3">
      <c r="A6" t="s">
        <v>15</v>
      </c>
      <c r="B6">
        <v>1</v>
      </c>
      <c r="C6" t="s">
        <v>22</v>
      </c>
      <c r="D6" t="s">
        <v>20</v>
      </c>
      <c r="E6" t="s">
        <v>34</v>
      </c>
      <c r="F6">
        <v>46.5</v>
      </c>
      <c r="G6">
        <v>44</v>
      </c>
      <c r="H6">
        <v>9600</v>
      </c>
      <c r="I6">
        <v>42.5</v>
      </c>
      <c r="J6">
        <v>55</v>
      </c>
      <c r="K6">
        <v>45</v>
      </c>
      <c r="N6">
        <f>Table2[[#This Row],[Probable]]/Table2[[#This Row],[Salary]]</f>
        <v>1.0227272727272727</v>
      </c>
      <c r="O6">
        <f>Table2[[#This Row],[Probable]]/Table2[[#This Row],[Salary]]</f>
        <v>1.0227272727272727</v>
      </c>
      <c r="P6">
        <v>0</v>
      </c>
    </row>
    <row r="7" spans="1:17" x14ac:dyDescent="0.3">
      <c r="A7" t="s">
        <v>17</v>
      </c>
      <c r="B7">
        <v>3</v>
      </c>
      <c r="C7" t="s">
        <v>26</v>
      </c>
      <c r="D7" t="s">
        <v>29</v>
      </c>
      <c r="E7" t="s">
        <v>51</v>
      </c>
      <c r="F7">
        <v>43.3</v>
      </c>
      <c r="G7">
        <v>42</v>
      </c>
      <c r="H7">
        <v>9100</v>
      </c>
      <c r="I7">
        <v>40</v>
      </c>
      <c r="J7">
        <v>60</v>
      </c>
      <c r="K7">
        <v>47.5</v>
      </c>
      <c r="N7">
        <f>Table2[[#This Row],[Probable]]/Table2[[#This Row],[Salary]]</f>
        <v>1.1309523809523809</v>
      </c>
      <c r="O7">
        <f>Table2[[#This Row],[Probable]]/Table2[[#This Row],[Salary]]</f>
        <v>1.1309523809523809</v>
      </c>
      <c r="P7">
        <v>0</v>
      </c>
      <c r="Q7" t="s">
        <v>74</v>
      </c>
    </row>
    <row r="8" spans="1:17" x14ac:dyDescent="0.3">
      <c r="A8" t="s">
        <v>16</v>
      </c>
      <c r="B8">
        <v>2</v>
      </c>
      <c r="C8" t="s">
        <v>29</v>
      </c>
      <c r="D8" t="s">
        <v>26</v>
      </c>
      <c r="E8" t="s">
        <v>43</v>
      </c>
      <c r="F8">
        <v>35.700000000000003</v>
      </c>
      <c r="G8">
        <v>35</v>
      </c>
      <c r="H8">
        <v>7600</v>
      </c>
      <c r="I8">
        <v>30</v>
      </c>
      <c r="J8">
        <v>45</v>
      </c>
      <c r="K8">
        <v>40</v>
      </c>
      <c r="N8">
        <f>Table2[[#This Row],[Probable]]/Table2[[#This Row],[Salary]]</f>
        <v>1.1428571428571428</v>
      </c>
      <c r="O8">
        <f>Table2[[#This Row],[Probable]]/Table2[[#This Row],[Salary]]</f>
        <v>1.1428571428571428</v>
      </c>
      <c r="P8">
        <v>0</v>
      </c>
      <c r="Q8" t="s">
        <v>75</v>
      </c>
    </row>
    <row r="9" spans="1:17" x14ac:dyDescent="0.3">
      <c r="A9" t="s">
        <v>16</v>
      </c>
      <c r="B9">
        <v>2</v>
      </c>
      <c r="C9" t="s">
        <v>23</v>
      </c>
      <c r="D9" t="s">
        <v>24</v>
      </c>
      <c r="E9" t="s">
        <v>44</v>
      </c>
      <c r="F9">
        <v>32.6</v>
      </c>
      <c r="G9">
        <v>30</v>
      </c>
      <c r="H9">
        <v>6400</v>
      </c>
      <c r="I9">
        <v>25</v>
      </c>
      <c r="J9">
        <v>40</v>
      </c>
      <c r="K9">
        <v>32.5</v>
      </c>
      <c r="N9">
        <f>Table2[[#This Row],[Probable]]/Table2[[#This Row],[Salary]]</f>
        <v>1.0833333333333333</v>
      </c>
      <c r="O9">
        <f>Table2[[#This Row],[Probable]]/Table2[[#This Row],[Salary]]</f>
        <v>1.0833333333333333</v>
      </c>
      <c r="P9">
        <v>0</v>
      </c>
      <c r="Q9" t="s">
        <v>76</v>
      </c>
    </row>
    <row r="10" spans="1:17" x14ac:dyDescent="0.3">
      <c r="A10" t="s">
        <v>17</v>
      </c>
      <c r="B10">
        <v>3</v>
      </c>
      <c r="C10" t="s">
        <v>24</v>
      </c>
      <c r="D10" t="s">
        <v>23</v>
      </c>
      <c r="E10" t="s">
        <v>53</v>
      </c>
      <c r="F10">
        <v>32.5</v>
      </c>
      <c r="G10">
        <v>29</v>
      </c>
      <c r="H10">
        <v>6200</v>
      </c>
      <c r="I10">
        <v>30</v>
      </c>
      <c r="J10">
        <v>40</v>
      </c>
      <c r="K10">
        <v>35</v>
      </c>
      <c r="N10">
        <f>Table2[[#This Row],[Probable]]/Table2[[#This Row],[Salary]]</f>
        <v>1.2068965517241379</v>
      </c>
      <c r="O10">
        <f>Table2[[#This Row],[Probable]]/Table2[[#This Row],[Salary]]</f>
        <v>1.2068965517241379</v>
      </c>
      <c r="P10">
        <v>0</v>
      </c>
      <c r="Q10" t="s">
        <v>77</v>
      </c>
    </row>
    <row r="11" spans="1:17" x14ac:dyDescent="0.3">
      <c r="A11" t="s">
        <v>15</v>
      </c>
      <c r="B11">
        <v>1</v>
      </c>
      <c r="C11" t="s">
        <v>23</v>
      </c>
      <c r="D11" t="s">
        <v>24</v>
      </c>
      <c r="E11" t="s">
        <v>35</v>
      </c>
      <c r="F11">
        <v>31.2</v>
      </c>
      <c r="G11">
        <v>28</v>
      </c>
      <c r="H11">
        <v>6000</v>
      </c>
      <c r="I11">
        <v>30</v>
      </c>
      <c r="J11">
        <v>42.5</v>
      </c>
      <c r="K11">
        <v>37.5</v>
      </c>
      <c r="N11">
        <f>Table2[[#This Row],[Probable]]/Table2[[#This Row],[Salary]]</f>
        <v>1.3392857142857142</v>
      </c>
      <c r="O11">
        <f>Table2[[#This Row],[Probable]]/Table2[[#This Row],[Salary]]</f>
        <v>1.3392857142857142</v>
      </c>
      <c r="P11">
        <v>0</v>
      </c>
      <c r="Q11" t="s">
        <v>76</v>
      </c>
    </row>
    <row r="12" spans="1:17" x14ac:dyDescent="0.3">
      <c r="A12" t="s">
        <v>15</v>
      </c>
      <c r="B12">
        <v>1</v>
      </c>
      <c r="C12" t="s">
        <v>24</v>
      </c>
      <c r="D12" t="s">
        <v>23</v>
      </c>
      <c r="E12" t="s">
        <v>36</v>
      </c>
      <c r="F12">
        <v>32.799999999999997</v>
      </c>
      <c r="G12">
        <v>28</v>
      </c>
      <c r="H12">
        <v>6000</v>
      </c>
      <c r="I12">
        <v>30</v>
      </c>
      <c r="J12">
        <v>42.5</v>
      </c>
      <c r="K12">
        <v>37.5</v>
      </c>
      <c r="N12">
        <f>Table2[[#This Row],[Probable]]/Table2[[#This Row],[Salary]]</f>
        <v>1.3392857142857142</v>
      </c>
      <c r="O12">
        <f>Table2[[#This Row],[Probable]]/Table2[[#This Row],[Salary]]</f>
        <v>1.3392857142857142</v>
      </c>
      <c r="P12">
        <v>0</v>
      </c>
      <c r="Q12" t="s">
        <v>77</v>
      </c>
    </row>
    <row r="13" spans="1:17" x14ac:dyDescent="0.3">
      <c r="A13" t="s">
        <v>15</v>
      </c>
      <c r="B13">
        <v>1</v>
      </c>
      <c r="C13" t="s">
        <v>25</v>
      </c>
      <c r="D13" t="s">
        <v>21</v>
      </c>
      <c r="E13" t="s">
        <v>37</v>
      </c>
      <c r="F13">
        <v>31.1</v>
      </c>
      <c r="G13">
        <v>25</v>
      </c>
      <c r="H13">
        <v>5300</v>
      </c>
      <c r="I13">
        <v>25</v>
      </c>
      <c r="J13">
        <v>37.5</v>
      </c>
      <c r="K13">
        <v>32.5</v>
      </c>
      <c r="N13">
        <f>Table2[[#This Row],[Probable]]/Table2[[#This Row],[Salary]]</f>
        <v>1.3</v>
      </c>
      <c r="O13">
        <f>Table2[[#This Row],[Probable]]/Table2[[#This Row],[Salary]]</f>
        <v>1.3</v>
      </c>
      <c r="P13">
        <v>0</v>
      </c>
    </row>
    <row r="14" spans="1:17" x14ac:dyDescent="0.3">
      <c r="A14" t="s">
        <v>19</v>
      </c>
      <c r="B14">
        <v>5</v>
      </c>
      <c r="C14" t="s">
        <v>29</v>
      </c>
      <c r="D14" t="s">
        <v>26</v>
      </c>
      <c r="E14" t="s">
        <v>64</v>
      </c>
      <c r="F14">
        <v>31.8</v>
      </c>
      <c r="G14">
        <v>25</v>
      </c>
      <c r="H14">
        <v>5300</v>
      </c>
      <c r="I14">
        <v>20</v>
      </c>
      <c r="J14">
        <v>37.5</v>
      </c>
      <c r="K14">
        <v>30</v>
      </c>
      <c r="N14">
        <f>Table2[[#This Row],[Probable]]/Table2[[#This Row],[Salary]]</f>
        <v>1.2</v>
      </c>
      <c r="O14">
        <f>Table2[[#This Row],[Probable]]/Table2[[#This Row],[Salary]]</f>
        <v>1.2</v>
      </c>
      <c r="P14">
        <v>0</v>
      </c>
    </row>
    <row r="15" spans="1:17" x14ac:dyDescent="0.3">
      <c r="A15" t="s">
        <v>17</v>
      </c>
      <c r="B15">
        <v>3</v>
      </c>
      <c r="C15" t="s">
        <v>28</v>
      </c>
      <c r="D15" t="s">
        <v>27</v>
      </c>
      <c r="E15" t="s">
        <v>54</v>
      </c>
      <c r="F15">
        <v>27.7</v>
      </c>
      <c r="G15">
        <v>24</v>
      </c>
      <c r="H15">
        <v>5000</v>
      </c>
      <c r="I15">
        <v>22.5</v>
      </c>
      <c r="J15">
        <v>35</v>
      </c>
      <c r="K15">
        <v>27.5</v>
      </c>
      <c r="N15">
        <f>Table2[[#This Row],[Probable]]/Table2[[#This Row],[Salary]]</f>
        <v>1.1458333333333333</v>
      </c>
      <c r="O15">
        <f>Table2[[#This Row],[Probable]]/Table2[[#This Row],[Salary]]</f>
        <v>1.1458333333333333</v>
      </c>
      <c r="P15">
        <v>0</v>
      </c>
    </row>
    <row r="16" spans="1:17" x14ac:dyDescent="0.3">
      <c r="A16" t="s">
        <v>19</v>
      </c>
      <c r="B16">
        <v>5</v>
      </c>
      <c r="C16" t="s">
        <v>24</v>
      </c>
      <c r="D16" t="s">
        <v>23</v>
      </c>
      <c r="E16" t="s">
        <v>65</v>
      </c>
      <c r="F16">
        <v>30.2</v>
      </c>
      <c r="G16">
        <v>24</v>
      </c>
      <c r="H16">
        <v>5000</v>
      </c>
      <c r="I16">
        <v>20</v>
      </c>
      <c r="J16">
        <v>40</v>
      </c>
      <c r="K16">
        <v>30</v>
      </c>
      <c r="N16">
        <f>Table2[[#This Row],[Probable]]/Table2[[#This Row],[Salary]]</f>
        <v>1.25</v>
      </c>
      <c r="O16">
        <f>Table2[[#This Row],[Probable]]/Table2[[#This Row],[Salary]]</f>
        <v>1.25</v>
      </c>
      <c r="P16">
        <v>0</v>
      </c>
      <c r="Q16" t="s">
        <v>77</v>
      </c>
    </row>
    <row r="17" spans="1:17" x14ac:dyDescent="0.3">
      <c r="A17" t="s">
        <v>19</v>
      </c>
      <c r="B17">
        <v>5</v>
      </c>
      <c r="C17" t="s">
        <v>22</v>
      </c>
      <c r="D17" t="s">
        <v>20</v>
      </c>
      <c r="E17" t="s">
        <v>63</v>
      </c>
      <c r="F17">
        <v>31.6</v>
      </c>
      <c r="G17">
        <v>23</v>
      </c>
      <c r="H17">
        <v>4800</v>
      </c>
      <c r="I17">
        <v>20</v>
      </c>
      <c r="J17">
        <v>40</v>
      </c>
      <c r="K17">
        <v>32.5</v>
      </c>
      <c r="N17">
        <f>Table2[[#This Row],[Probable]]/Table2[[#This Row],[Salary]]</f>
        <v>1.4130434782608696</v>
      </c>
      <c r="O17">
        <f>Table2[[#This Row],[Probable]]/Table2[[#This Row],[Salary]]</f>
        <v>1.4130434782608696</v>
      </c>
      <c r="P17">
        <v>0</v>
      </c>
      <c r="Q17" t="s">
        <v>78</v>
      </c>
    </row>
    <row r="18" spans="1:17" x14ac:dyDescent="0.3">
      <c r="A18" t="s">
        <v>15</v>
      </c>
      <c r="B18">
        <v>1</v>
      </c>
      <c r="C18" t="s">
        <v>26</v>
      </c>
      <c r="D18" t="s">
        <v>29</v>
      </c>
      <c r="E18" t="s">
        <v>38</v>
      </c>
      <c r="F18">
        <v>29.9</v>
      </c>
      <c r="G18">
        <v>22</v>
      </c>
      <c r="H18">
        <v>4600</v>
      </c>
      <c r="I18">
        <v>22.5</v>
      </c>
      <c r="J18">
        <v>37.5</v>
      </c>
      <c r="K18">
        <v>30</v>
      </c>
      <c r="N18">
        <f>Table2[[#This Row],[Probable]]/Table2[[#This Row],[Salary]]</f>
        <v>1.3636363636363635</v>
      </c>
      <c r="O18">
        <f>Table2[[#This Row],[Probable]]/Table2[[#This Row],[Salary]]</f>
        <v>1.3636363636363635</v>
      </c>
      <c r="P18">
        <v>0</v>
      </c>
      <c r="Q18" t="s">
        <v>74</v>
      </c>
    </row>
    <row r="19" spans="1:17" x14ac:dyDescent="0.3">
      <c r="A19" t="s">
        <v>16</v>
      </c>
      <c r="B19">
        <v>2</v>
      </c>
      <c r="C19" t="s">
        <v>22</v>
      </c>
      <c r="D19" t="s">
        <v>20</v>
      </c>
      <c r="E19" t="s">
        <v>45</v>
      </c>
      <c r="F19">
        <v>29.3</v>
      </c>
      <c r="G19">
        <v>22</v>
      </c>
      <c r="H19">
        <v>4600</v>
      </c>
      <c r="I19">
        <v>22.5</v>
      </c>
      <c r="J19">
        <v>42.5</v>
      </c>
      <c r="K19">
        <v>32.5</v>
      </c>
      <c r="N19">
        <f>Table2[[#This Row],[Probable]]/Table2[[#This Row],[Salary]]</f>
        <v>1.4772727272727273</v>
      </c>
      <c r="O19">
        <f>Table2[[#This Row],[Probable]]/Table2[[#This Row],[Salary]]</f>
        <v>1.4772727272727273</v>
      </c>
      <c r="P19">
        <v>0</v>
      </c>
    </row>
    <row r="20" spans="1:17" x14ac:dyDescent="0.3">
      <c r="A20" t="s">
        <v>16</v>
      </c>
      <c r="B20">
        <v>2</v>
      </c>
      <c r="C20" t="s">
        <v>30</v>
      </c>
      <c r="D20" t="s">
        <v>31</v>
      </c>
      <c r="E20" t="s">
        <v>46</v>
      </c>
      <c r="F20">
        <v>29.8</v>
      </c>
      <c r="G20">
        <v>22</v>
      </c>
      <c r="H20">
        <v>4600</v>
      </c>
      <c r="I20">
        <v>20</v>
      </c>
      <c r="J20">
        <v>40</v>
      </c>
      <c r="K20">
        <v>27.5</v>
      </c>
      <c r="N20">
        <f>Table2[[#This Row],[Probable]]/Table2[[#This Row],[Salary]]</f>
        <v>1.25</v>
      </c>
      <c r="O20">
        <f>Table2[[#This Row],[Probable]]/Table2[[#This Row],[Salary]]</f>
        <v>1.25</v>
      </c>
      <c r="P20">
        <v>0</v>
      </c>
    </row>
    <row r="21" spans="1:17" x14ac:dyDescent="0.3">
      <c r="A21" t="s">
        <v>15</v>
      </c>
      <c r="B21">
        <v>1</v>
      </c>
      <c r="C21" t="s">
        <v>26</v>
      </c>
      <c r="D21" t="s">
        <v>29</v>
      </c>
      <c r="E21" t="s">
        <v>39</v>
      </c>
      <c r="F21">
        <v>29</v>
      </c>
      <c r="G21">
        <v>21</v>
      </c>
      <c r="H21">
        <v>4400</v>
      </c>
      <c r="I21">
        <v>22.5</v>
      </c>
      <c r="J21">
        <v>37.5</v>
      </c>
      <c r="K21">
        <v>30</v>
      </c>
      <c r="N21">
        <f>Table2[[#This Row],[Probable]]/Table2[[#This Row],[Salary]]</f>
        <v>1.4285714285714286</v>
      </c>
      <c r="O21">
        <f>Table2[[#This Row],[Probable]]/Table2[[#This Row],[Salary]]</f>
        <v>1.4285714285714286</v>
      </c>
      <c r="P21">
        <v>0</v>
      </c>
      <c r="Q21" t="s">
        <v>74</v>
      </c>
    </row>
    <row r="22" spans="1:17" x14ac:dyDescent="0.3">
      <c r="A22" t="s">
        <v>15</v>
      </c>
      <c r="B22">
        <v>1</v>
      </c>
      <c r="C22" t="s">
        <v>27</v>
      </c>
      <c r="D22" t="s">
        <v>28</v>
      </c>
      <c r="E22" t="s">
        <v>40</v>
      </c>
      <c r="F22">
        <v>27.7</v>
      </c>
      <c r="G22">
        <v>20</v>
      </c>
      <c r="H22">
        <v>4100</v>
      </c>
      <c r="I22">
        <v>20</v>
      </c>
      <c r="J22">
        <v>40</v>
      </c>
      <c r="K22">
        <v>30</v>
      </c>
      <c r="N22">
        <f>Table2[[#This Row],[Probable]]/Table2[[#This Row],[Salary]]</f>
        <v>1.5</v>
      </c>
      <c r="O22">
        <f>Table2[[#This Row],[Probable]]/Table2[[#This Row],[Salary]]</f>
        <v>1.5</v>
      </c>
      <c r="P22">
        <v>0</v>
      </c>
      <c r="Q22" t="s">
        <v>79</v>
      </c>
    </row>
    <row r="23" spans="1:17" x14ac:dyDescent="0.3">
      <c r="A23" t="s">
        <v>19</v>
      </c>
      <c r="B23">
        <v>5</v>
      </c>
      <c r="C23" t="s">
        <v>21</v>
      </c>
      <c r="D23" t="s">
        <v>25</v>
      </c>
      <c r="E23" t="s">
        <v>66</v>
      </c>
      <c r="F23">
        <v>25.6</v>
      </c>
      <c r="G23">
        <v>19</v>
      </c>
      <c r="H23">
        <v>3900</v>
      </c>
      <c r="I23">
        <v>20</v>
      </c>
      <c r="J23">
        <v>35</v>
      </c>
      <c r="K23">
        <v>25</v>
      </c>
      <c r="N23">
        <f>Table2[[#This Row],[Probable]]/Table2[[#This Row],[Salary]]</f>
        <v>1.3157894736842106</v>
      </c>
      <c r="O23">
        <f>Table2[[#This Row],[Probable]]/Table2[[#This Row],[Salary]]</f>
        <v>1.3157894736842106</v>
      </c>
      <c r="P23">
        <v>0</v>
      </c>
    </row>
    <row r="24" spans="1:17" x14ac:dyDescent="0.3">
      <c r="A24" t="s">
        <v>16</v>
      </c>
      <c r="B24">
        <v>2</v>
      </c>
      <c r="C24" t="s">
        <v>28</v>
      </c>
      <c r="D24" t="s">
        <v>27</v>
      </c>
      <c r="E24" t="s">
        <v>47</v>
      </c>
      <c r="F24">
        <v>25.4</v>
      </c>
      <c r="G24">
        <v>18</v>
      </c>
      <c r="H24">
        <v>3700</v>
      </c>
      <c r="I24">
        <v>20</v>
      </c>
      <c r="J24">
        <v>30</v>
      </c>
      <c r="K24">
        <v>25</v>
      </c>
      <c r="N24">
        <f>Table2[[#This Row],[Probable]]/Table2[[#This Row],[Salary]]</f>
        <v>1.3888888888888888</v>
      </c>
      <c r="O24">
        <f>Table2[[#This Row],[Probable]]/Table2[[#This Row],[Salary]]</f>
        <v>1.3888888888888888</v>
      </c>
      <c r="P24">
        <v>0</v>
      </c>
    </row>
    <row r="25" spans="1:17" x14ac:dyDescent="0.3">
      <c r="A25" t="s">
        <v>17</v>
      </c>
      <c r="B25">
        <v>3</v>
      </c>
      <c r="C25" t="s">
        <v>29</v>
      </c>
      <c r="D25" t="s">
        <v>26</v>
      </c>
      <c r="E25" t="s">
        <v>56</v>
      </c>
      <c r="F25">
        <v>25.1</v>
      </c>
      <c r="G25">
        <v>17</v>
      </c>
      <c r="H25">
        <v>3500</v>
      </c>
      <c r="N25">
        <f>Table2[[#This Row],[Probable]]/Table2[[#This Row],[Salary]]</f>
        <v>0</v>
      </c>
      <c r="O25">
        <f>Table2[[#This Row],[Probable]]/Table2[[#This Row],[Salary]]</f>
        <v>0</v>
      </c>
      <c r="P25">
        <v>0</v>
      </c>
    </row>
    <row r="26" spans="1:17" x14ac:dyDescent="0.3">
      <c r="A26" t="s">
        <v>19</v>
      </c>
      <c r="B26">
        <v>5</v>
      </c>
      <c r="C26" t="s">
        <v>31</v>
      </c>
      <c r="D26" t="s">
        <v>30</v>
      </c>
      <c r="E26" t="s">
        <v>67</v>
      </c>
      <c r="F26">
        <v>24.5</v>
      </c>
      <c r="G26">
        <v>17</v>
      </c>
      <c r="H26">
        <v>3500</v>
      </c>
      <c r="I26">
        <v>20</v>
      </c>
      <c r="J26">
        <v>27.5</v>
      </c>
      <c r="K26">
        <v>25</v>
      </c>
      <c r="N26">
        <f>Table2[[#This Row],[Probable]]/Table2[[#This Row],[Salary]]</f>
        <v>1.4705882352941178</v>
      </c>
      <c r="O26">
        <f>Table2[[#This Row],[Probable]]/Table2[[#This Row],[Salary]]</f>
        <v>1.4705882352941178</v>
      </c>
      <c r="P26">
        <v>0</v>
      </c>
    </row>
    <row r="27" spans="1:17" x14ac:dyDescent="0.3">
      <c r="A27" t="s">
        <v>16</v>
      </c>
      <c r="B27">
        <v>2</v>
      </c>
      <c r="C27" t="s">
        <v>28</v>
      </c>
      <c r="D27" t="s">
        <v>27</v>
      </c>
      <c r="E27" t="s">
        <v>48</v>
      </c>
      <c r="F27">
        <v>24.2</v>
      </c>
      <c r="G27">
        <v>16</v>
      </c>
      <c r="H27">
        <v>3200</v>
      </c>
      <c r="I27">
        <v>17.5</v>
      </c>
      <c r="J27">
        <v>32.5</v>
      </c>
      <c r="K27">
        <v>25</v>
      </c>
      <c r="N27">
        <f>Table2[[#This Row],[Probable]]/Table2[[#This Row],[Salary]]</f>
        <v>1.5625</v>
      </c>
      <c r="O27">
        <f>Table2[[#This Row],[Probable]]/Table2[[#This Row],[Salary]]</f>
        <v>1.5625</v>
      </c>
      <c r="P27">
        <v>0</v>
      </c>
      <c r="Q27" t="s">
        <v>80</v>
      </c>
    </row>
    <row r="28" spans="1:17" x14ac:dyDescent="0.3">
      <c r="A28" t="s">
        <v>15</v>
      </c>
      <c r="B28">
        <v>1</v>
      </c>
      <c r="C28" t="s">
        <v>28</v>
      </c>
      <c r="D28" t="s">
        <v>27</v>
      </c>
      <c r="E28" t="s">
        <v>41</v>
      </c>
      <c r="F28">
        <v>16.5</v>
      </c>
      <c r="G28">
        <v>15</v>
      </c>
      <c r="H28">
        <v>3000</v>
      </c>
      <c r="I28">
        <v>20</v>
      </c>
      <c r="J28">
        <v>35</v>
      </c>
      <c r="K28">
        <v>25</v>
      </c>
      <c r="N28">
        <f>Table2[[#This Row],[Probable]]/Table2[[#This Row],[Salary]]</f>
        <v>1.6666666666666667</v>
      </c>
      <c r="O28">
        <f>Table2[[#This Row],[Probable]]/Table2[[#This Row],[Salary]]</f>
        <v>1.6666666666666667</v>
      </c>
      <c r="P28">
        <v>0</v>
      </c>
      <c r="Q28" t="s">
        <v>80</v>
      </c>
    </row>
    <row r="29" spans="1:17" x14ac:dyDescent="0.3">
      <c r="A29" t="s">
        <v>18</v>
      </c>
      <c r="B29">
        <v>4</v>
      </c>
      <c r="C29" t="s">
        <v>30</v>
      </c>
      <c r="D29" t="s">
        <v>31</v>
      </c>
      <c r="E29" t="s">
        <v>59</v>
      </c>
      <c r="F29">
        <v>22</v>
      </c>
      <c r="G29">
        <v>15</v>
      </c>
      <c r="H29">
        <v>3000</v>
      </c>
      <c r="I29">
        <v>17.5</v>
      </c>
      <c r="J29">
        <v>25</v>
      </c>
      <c r="K29">
        <v>20</v>
      </c>
      <c r="N29">
        <f>Table2[[#This Row],[Probable]]/Table2[[#This Row],[Salary]]</f>
        <v>1.3333333333333333</v>
      </c>
      <c r="O29">
        <f>Table2[[#This Row],[Probable]]/Table2[[#This Row],[Salary]]</f>
        <v>1.3333333333333333</v>
      </c>
      <c r="P29">
        <v>0</v>
      </c>
    </row>
    <row r="30" spans="1:17" x14ac:dyDescent="0.3">
      <c r="A30" t="s">
        <v>18</v>
      </c>
      <c r="B30">
        <v>4</v>
      </c>
      <c r="C30" t="s">
        <v>31</v>
      </c>
      <c r="D30" t="s">
        <v>30</v>
      </c>
      <c r="E30" t="s">
        <v>60</v>
      </c>
      <c r="F30">
        <v>18.399999999999999</v>
      </c>
      <c r="G30">
        <v>14</v>
      </c>
      <c r="H30">
        <v>2800</v>
      </c>
      <c r="I30">
        <v>17.5</v>
      </c>
      <c r="J30">
        <v>25</v>
      </c>
      <c r="K30">
        <v>17.5</v>
      </c>
      <c r="N30">
        <f>Table2[[#This Row],[Probable]]/Table2[[#This Row],[Salary]]</f>
        <v>1.25</v>
      </c>
      <c r="O30">
        <f>Table2[[#This Row],[Probable]]/Table2[[#This Row],[Salary]]</f>
        <v>1.25</v>
      </c>
      <c r="P30">
        <v>0</v>
      </c>
    </row>
    <row r="31" spans="1:17" x14ac:dyDescent="0.3">
      <c r="A31" t="s">
        <v>19</v>
      </c>
      <c r="B31">
        <v>5</v>
      </c>
      <c r="C31" t="s">
        <v>23</v>
      </c>
      <c r="D31" t="s">
        <v>24</v>
      </c>
      <c r="E31" t="s">
        <v>68</v>
      </c>
      <c r="F31">
        <v>14.4</v>
      </c>
      <c r="G31">
        <v>14</v>
      </c>
      <c r="H31">
        <v>2800</v>
      </c>
      <c r="I31">
        <v>17.5</v>
      </c>
      <c r="J31">
        <v>30</v>
      </c>
      <c r="K31">
        <v>25</v>
      </c>
      <c r="N31">
        <f>Table2[[#This Row],[Probable]]/Table2[[#This Row],[Salary]]</f>
        <v>1.7857142857142858</v>
      </c>
      <c r="O31">
        <f>Table2[[#This Row],[Probable]]/Table2[[#This Row],[Salary]]</f>
        <v>1.7857142857142858</v>
      </c>
      <c r="P31">
        <v>0</v>
      </c>
    </row>
    <row r="32" spans="1:17" x14ac:dyDescent="0.3">
      <c r="A32" t="s">
        <v>16</v>
      </c>
      <c r="B32">
        <v>2</v>
      </c>
      <c r="C32" t="s">
        <v>30</v>
      </c>
      <c r="D32" t="s">
        <v>31</v>
      </c>
      <c r="E32" t="s">
        <v>50</v>
      </c>
      <c r="F32">
        <v>13.2</v>
      </c>
      <c r="G32">
        <v>12</v>
      </c>
      <c r="H32">
        <v>2300</v>
      </c>
      <c r="N32">
        <f>Table2[[#This Row],[Probable]]/Table2[[#This Row],[Salary]]</f>
        <v>0</v>
      </c>
      <c r="O32">
        <f>Table2[[#This Row],[Probable]]/Table2[[#This Row],[Salary]]</f>
        <v>0</v>
      </c>
      <c r="P32">
        <v>0</v>
      </c>
    </row>
    <row r="33" spans="1:17" x14ac:dyDescent="0.3">
      <c r="A33" t="s">
        <v>18</v>
      </c>
      <c r="B33">
        <v>4</v>
      </c>
      <c r="C33" t="s">
        <v>27</v>
      </c>
      <c r="D33" t="s">
        <v>28</v>
      </c>
      <c r="E33" t="s">
        <v>58</v>
      </c>
      <c r="F33">
        <v>20.100000000000001</v>
      </c>
      <c r="G33">
        <v>12</v>
      </c>
      <c r="H33">
        <v>2300</v>
      </c>
      <c r="I33">
        <v>15</v>
      </c>
      <c r="J33">
        <v>30</v>
      </c>
      <c r="K33">
        <v>22.5</v>
      </c>
      <c r="N33">
        <f>Table2[[#This Row],[Probable]]/Table2[[#This Row],[Salary]]</f>
        <v>1.875</v>
      </c>
      <c r="O33">
        <f>Table2[[#This Row],[Probable]]/Table2[[#This Row],[Salary]]</f>
        <v>1.875</v>
      </c>
      <c r="P33">
        <v>0</v>
      </c>
      <c r="Q33" t="s">
        <v>81</v>
      </c>
    </row>
    <row r="34" spans="1:17" x14ac:dyDescent="0.3">
      <c r="A34" t="s">
        <v>17</v>
      </c>
      <c r="B34">
        <v>3</v>
      </c>
      <c r="C34" t="s">
        <v>31</v>
      </c>
      <c r="D34" t="s">
        <v>30</v>
      </c>
      <c r="E34" t="s">
        <v>55</v>
      </c>
      <c r="F34">
        <v>20.6</v>
      </c>
      <c r="G34">
        <v>11</v>
      </c>
      <c r="H34">
        <v>2100</v>
      </c>
      <c r="I34">
        <v>17.5</v>
      </c>
      <c r="J34">
        <v>25</v>
      </c>
      <c r="K34">
        <v>20</v>
      </c>
      <c r="N34">
        <f>Table2[[#This Row],[Probable]]/Table2[[#This Row],[Salary]]</f>
        <v>1.8181818181818181</v>
      </c>
      <c r="O34">
        <f>Table2[[#This Row],[Probable]]/Table2[[#This Row],[Salary]]</f>
        <v>1.8181818181818181</v>
      </c>
      <c r="P34">
        <v>0</v>
      </c>
    </row>
    <row r="35" spans="1:17" x14ac:dyDescent="0.3">
      <c r="A35" t="s">
        <v>15</v>
      </c>
      <c r="B35">
        <v>1</v>
      </c>
      <c r="C35" t="s">
        <v>20</v>
      </c>
      <c r="D35" t="s">
        <v>22</v>
      </c>
      <c r="E35" t="s">
        <v>42</v>
      </c>
      <c r="F35">
        <v>16.399999999999999</v>
      </c>
      <c r="G35">
        <v>10</v>
      </c>
      <c r="H35">
        <v>1900</v>
      </c>
      <c r="I35">
        <v>15</v>
      </c>
      <c r="J35">
        <v>25</v>
      </c>
      <c r="K35">
        <v>17.5</v>
      </c>
      <c r="N35">
        <f>Table2[[#This Row],[Probable]]/Table2[[#This Row],[Salary]]</f>
        <v>1.75</v>
      </c>
      <c r="O35">
        <f>Table2[[#This Row],[Probable]]/Table2[[#This Row],[Salary]]</f>
        <v>1.75</v>
      </c>
      <c r="P35">
        <v>0</v>
      </c>
    </row>
    <row r="36" spans="1:17" x14ac:dyDescent="0.3">
      <c r="A36" t="s">
        <v>16</v>
      </c>
      <c r="B36">
        <v>2</v>
      </c>
      <c r="C36" t="s">
        <v>26</v>
      </c>
      <c r="D36" t="s">
        <v>29</v>
      </c>
      <c r="E36" t="s">
        <v>49</v>
      </c>
      <c r="F36">
        <v>17.7</v>
      </c>
      <c r="G36">
        <v>10</v>
      </c>
      <c r="H36">
        <v>1900</v>
      </c>
      <c r="I36">
        <v>15</v>
      </c>
      <c r="J36">
        <v>25</v>
      </c>
      <c r="K36">
        <v>17.5</v>
      </c>
      <c r="N36">
        <f>Table2[[#This Row],[Probable]]/Table2[[#This Row],[Salary]]</f>
        <v>1.75</v>
      </c>
      <c r="O36">
        <f>Table2[[#This Row],[Probable]]/Table2[[#This Row],[Salary]]</f>
        <v>1.75</v>
      </c>
      <c r="P36">
        <v>0</v>
      </c>
    </row>
    <row r="37" spans="1:17" x14ac:dyDescent="0.3">
      <c r="A37" t="s">
        <v>18</v>
      </c>
      <c r="B37">
        <v>4</v>
      </c>
      <c r="C37" t="s">
        <v>29</v>
      </c>
      <c r="D37" t="s">
        <v>26</v>
      </c>
      <c r="E37" t="s">
        <v>61</v>
      </c>
      <c r="F37">
        <v>18.899999999999999</v>
      </c>
      <c r="G37">
        <v>10</v>
      </c>
      <c r="H37">
        <v>1900</v>
      </c>
      <c r="I37">
        <v>15</v>
      </c>
      <c r="J37">
        <v>25</v>
      </c>
      <c r="K37">
        <v>17.5</v>
      </c>
      <c r="N37">
        <f>Table2[[#This Row],[Probable]]/Table2[[#This Row],[Salary]]</f>
        <v>1.75</v>
      </c>
      <c r="O37">
        <f>Table2[[#This Row],[Probable]]/Table2[[#This Row],[Salary]]</f>
        <v>1.75</v>
      </c>
      <c r="P37">
        <v>0</v>
      </c>
    </row>
    <row r="38" spans="1:17" x14ac:dyDescent="0.3">
      <c r="A38" t="s">
        <v>18</v>
      </c>
      <c r="B38">
        <v>4</v>
      </c>
      <c r="C38" t="s">
        <v>20</v>
      </c>
      <c r="D38" t="s">
        <v>22</v>
      </c>
      <c r="E38" t="s">
        <v>62</v>
      </c>
      <c r="F38">
        <v>14</v>
      </c>
      <c r="G38">
        <v>10</v>
      </c>
      <c r="H38">
        <v>1900</v>
      </c>
      <c r="I38">
        <v>15</v>
      </c>
      <c r="J38">
        <v>25</v>
      </c>
      <c r="K38">
        <v>15</v>
      </c>
      <c r="N38">
        <f>Table2[[#This Row],[Probable]]/Table2[[#This Row],[Salary]]</f>
        <v>1.5</v>
      </c>
      <c r="O38">
        <f>Table2[[#This Row],[Probable]]/Table2[[#This Row],[Salary]]</f>
        <v>1.5</v>
      </c>
      <c r="P38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619B-3A12-4061-AADC-974E8EC6F64D}">
  <dimension ref="A1:R11"/>
  <sheetViews>
    <sheetView workbookViewId="0">
      <selection sqref="A1:R11"/>
    </sheetView>
  </sheetViews>
  <sheetFormatPr defaultRowHeight="14.4" x14ac:dyDescent="0.3"/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71</v>
      </c>
      <c r="I1" s="2" t="s">
        <v>82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72</v>
      </c>
      <c r="Q1" s="2" t="s">
        <v>14</v>
      </c>
      <c r="R1" s="3" t="s">
        <v>73</v>
      </c>
    </row>
    <row r="2" spans="1:18" ht="15" thickTop="1" x14ac:dyDescent="0.3">
      <c r="A2" s="4" t="s">
        <v>15</v>
      </c>
      <c r="B2" s="5">
        <v>1</v>
      </c>
      <c r="C2" s="5" t="s">
        <v>23</v>
      </c>
      <c r="D2" s="5" t="s">
        <v>24</v>
      </c>
      <c r="E2" s="5" t="s">
        <v>35</v>
      </c>
      <c r="F2" s="5">
        <v>31.2</v>
      </c>
      <c r="G2" s="5">
        <v>28</v>
      </c>
      <c r="H2" s="5">
        <v>6000</v>
      </c>
      <c r="I2" s="5" t="s">
        <v>83</v>
      </c>
      <c r="J2" s="5">
        <v>30</v>
      </c>
      <c r="K2" s="5">
        <v>42.5</v>
      </c>
      <c r="L2" s="5">
        <v>37.5</v>
      </c>
      <c r="M2" s="6"/>
      <c r="N2" s="6"/>
      <c r="O2" s="6">
        <v>1.3392857142857142</v>
      </c>
      <c r="P2" s="6">
        <v>1.2946428571428572</v>
      </c>
      <c r="Q2" s="6">
        <v>0</v>
      </c>
      <c r="R2" s="7" t="s">
        <v>76</v>
      </c>
    </row>
    <row r="3" spans="1:18" x14ac:dyDescent="0.3">
      <c r="A3" s="8" t="s">
        <v>15</v>
      </c>
      <c r="B3" s="9">
        <v>1</v>
      </c>
      <c r="C3" s="9" t="s">
        <v>24</v>
      </c>
      <c r="D3" s="9" t="s">
        <v>23</v>
      </c>
      <c r="E3" s="9" t="s">
        <v>36</v>
      </c>
      <c r="F3" s="9">
        <v>32.799999999999997</v>
      </c>
      <c r="G3" s="9">
        <v>28</v>
      </c>
      <c r="H3" s="9">
        <v>6000</v>
      </c>
      <c r="I3" s="9" t="s">
        <v>83</v>
      </c>
      <c r="J3" s="9">
        <v>30</v>
      </c>
      <c r="K3" s="9">
        <v>42.5</v>
      </c>
      <c r="L3" s="9">
        <v>37.5</v>
      </c>
      <c r="M3" s="10"/>
      <c r="N3" s="10"/>
      <c r="O3" s="10">
        <v>1.3392857142857142</v>
      </c>
      <c r="P3" s="10">
        <v>1.2946428571428572</v>
      </c>
      <c r="Q3" s="10">
        <v>0</v>
      </c>
      <c r="R3" s="11" t="s">
        <v>77</v>
      </c>
    </row>
    <row r="4" spans="1:18" x14ac:dyDescent="0.3">
      <c r="A4" s="8" t="s">
        <v>15</v>
      </c>
      <c r="B4" s="9">
        <v>1</v>
      </c>
      <c r="C4" s="9" t="s">
        <v>27</v>
      </c>
      <c r="D4" s="9" t="s">
        <v>28</v>
      </c>
      <c r="E4" s="9" t="s">
        <v>40</v>
      </c>
      <c r="F4" s="9">
        <v>27.7</v>
      </c>
      <c r="G4" s="9">
        <v>20</v>
      </c>
      <c r="H4" s="9">
        <v>4100</v>
      </c>
      <c r="I4" s="9" t="s">
        <v>83</v>
      </c>
      <c r="J4" s="9">
        <v>20</v>
      </c>
      <c r="K4" s="9">
        <v>40</v>
      </c>
      <c r="L4" s="9">
        <v>30</v>
      </c>
      <c r="M4" s="10"/>
      <c r="N4" s="10"/>
      <c r="O4" s="10">
        <v>1.5</v>
      </c>
      <c r="P4" s="10">
        <v>1.5</v>
      </c>
      <c r="Q4" s="10">
        <v>0</v>
      </c>
      <c r="R4" s="11" t="s">
        <v>79</v>
      </c>
    </row>
    <row r="5" spans="1:18" x14ac:dyDescent="0.3">
      <c r="A5" s="4" t="s">
        <v>16</v>
      </c>
      <c r="B5" s="5">
        <v>2</v>
      </c>
      <c r="C5" s="5" t="s">
        <v>22</v>
      </c>
      <c r="D5" s="5" t="s">
        <v>20</v>
      </c>
      <c r="E5" s="5" t="s">
        <v>45</v>
      </c>
      <c r="F5" s="5">
        <v>29.3</v>
      </c>
      <c r="G5" s="5">
        <v>22</v>
      </c>
      <c r="H5" s="5">
        <v>4600</v>
      </c>
      <c r="I5" s="5" t="s">
        <v>84</v>
      </c>
      <c r="J5" s="5">
        <v>22.5</v>
      </c>
      <c r="K5" s="5">
        <v>42.5</v>
      </c>
      <c r="L5" s="5">
        <v>32.5</v>
      </c>
      <c r="M5" s="6"/>
      <c r="N5" s="6"/>
      <c r="O5" s="6">
        <v>1.4772727272727273</v>
      </c>
      <c r="P5" s="6">
        <v>1.4772727272727273</v>
      </c>
      <c r="Q5" s="6">
        <v>0</v>
      </c>
      <c r="R5" s="7"/>
    </row>
    <row r="6" spans="1:18" x14ac:dyDescent="0.3">
      <c r="A6" s="4" t="s">
        <v>17</v>
      </c>
      <c r="B6" s="5">
        <v>3</v>
      </c>
      <c r="C6" s="5" t="s">
        <v>26</v>
      </c>
      <c r="D6" s="5" t="s">
        <v>29</v>
      </c>
      <c r="E6" s="5" t="s">
        <v>51</v>
      </c>
      <c r="F6" s="5">
        <v>43.3</v>
      </c>
      <c r="G6" s="5">
        <v>42</v>
      </c>
      <c r="H6" s="5">
        <v>9100</v>
      </c>
      <c r="I6" s="5" t="s">
        <v>83</v>
      </c>
      <c r="J6" s="5">
        <v>40</v>
      </c>
      <c r="K6" s="5">
        <v>60</v>
      </c>
      <c r="L6" s="5">
        <v>47.5</v>
      </c>
      <c r="M6" s="6"/>
      <c r="N6" s="6"/>
      <c r="O6" s="6">
        <v>1.1309523809523809</v>
      </c>
      <c r="P6" s="6">
        <v>1.1904761904761905</v>
      </c>
      <c r="Q6" s="6">
        <v>0</v>
      </c>
      <c r="R6" s="7" t="s">
        <v>74</v>
      </c>
    </row>
    <row r="7" spans="1:18" x14ac:dyDescent="0.3">
      <c r="A7" s="4" t="s">
        <v>17</v>
      </c>
      <c r="B7" s="5">
        <v>3</v>
      </c>
      <c r="C7" s="5" t="s">
        <v>24</v>
      </c>
      <c r="D7" s="5" t="s">
        <v>23</v>
      </c>
      <c r="E7" s="5" t="s">
        <v>53</v>
      </c>
      <c r="F7" s="5">
        <v>32.5</v>
      </c>
      <c r="G7" s="5">
        <v>29</v>
      </c>
      <c r="H7" s="5">
        <v>6200</v>
      </c>
      <c r="I7" s="5" t="s">
        <v>83</v>
      </c>
      <c r="J7" s="5">
        <v>30</v>
      </c>
      <c r="K7" s="5">
        <v>40</v>
      </c>
      <c r="L7" s="5">
        <v>35</v>
      </c>
      <c r="M7" s="6"/>
      <c r="N7" s="6"/>
      <c r="O7" s="6">
        <v>1.2068965517241379</v>
      </c>
      <c r="P7" s="6">
        <v>1.2068965517241379</v>
      </c>
      <c r="Q7" s="6">
        <v>0</v>
      </c>
      <c r="R7" s="7" t="s">
        <v>77</v>
      </c>
    </row>
    <row r="8" spans="1:18" x14ac:dyDescent="0.3">
      <c r="A8" s="8" t="s">
        <v>18</v>
      </c>
      <c r="B8" s="9">
        <v>4</v>
      </c>
      <c r="C8" s="9" t="s">
        <v>27</v>
      </c>
      <c r="D8" s="9" t="s">
        <v>28</v>
      </c>
      <c r="E8" s="9" t="s">
        <v>58</v>
      </c>
      <c r="F8" s="9">
        <v>20.100000000000001</v>
      </c>
      <c r="G8" s="9">
        <v>12</v>
      </c>
      <c r="H8" s="9">
        <v>2300</v>
      </c>
      <c r="I8" s="9" t="s">
        <v>83</v>
      </c>
      <c r="J8" s="9">
        <v>15</v>
      </c>
      <c r="K8" s="9">
        <v>30</v>
      </c>
      <c r="L8" s="9">
        <v>22.5</v>
      </c>
      <c r="M8" s="10"/>
      <c r="N8" s="10"/>
      <c r="O8" s="10">
        <v>1.875</v>
      </c>
      <c r="P8" s="10">
        <v>1.875</v>
      </c>
      <c r="Q8" s="10">
        <v>0</v>
      </c>
      <c r="R8" s="11" t="s">
        <v>81</v>
      </c>
    </row>
    <row r="9" spans="1:18" x14ac:dyDescent="0.3">
      <c r="A9" s="8" t="s">
        <v>19</v>
      </c>
      <c r="B9" s="9">
        <v>5</v>
      </c>
      <c r="C9" s="9" t="s">
        <v>21</v>
      </c>
      <c r="D9" s="9" t="s">
        <v>25</v>
      </c>
      <c r="E9" s="9" t="s">
        <v>66</v>
      </c>
      <c r="F9" s="9">
        <v>25.6</v>
      </c>
      <c r="G9" s="9">
        <v>19</v>
      </c>
      <c r="H9" s="9">
        <v>3900</v>
      </c>
      <c r="I9" s="9" t="s">
        <v>84</v>
      </c>
      <c r="J9" s="9">
        <v>20</v>
      </c>
      <c r="K9" s="9">
        <v>35</v>
      </c>
      <c r="L9" s="9">
        <v>25</v>
      </c>
      <c r="M9" s="10"/>
      <c r="N9" s="10"/>
      <c r="O9" s="10">
        <v>1.3157894736842106</v>
      </c>
      <c r="P9" s="10">
        <v>1.4473684210526316</v>
      </c>
      <c r="Q9" s="10">
        <v>0</v>
      </c>
      <c r="R9" s="11"/>
    </row>
    <row r="10" spans="1:18" x14ac:dyDescent="0.3">
      <c r="G10">
        <f>SUM(G2:G9)</f>
        <v>200</v>
      </c>
      <c r="J10">
        <f t="shared" ref="J10:L10" si="0">SUM(J2:J9)</f>
        <v>207.5</v>
      </c>
      <c r="K10">
        <f t="shared" si="0"/>
        <v>332.5</v>
      </c>
      <c r="L10">
        <f t="shared" si="0"/>
        <v>267.5</v>
      </c>
    </row>
    <row r="11" spans="1:18" x14ac:dyDescent="0.3">
      <c r="G11">
        <f>200-G10</f>
        <v>0</v>
      </c>
    </row>
  </sheetData>
  <conditionalFormatting sqref="O2:Q9">
    <cfRule type="expression" dxfId="26" priority="7">
      <formula>K2:K35&gt;60</formula>
    </cfRule>
    <cfRule type="expression" dxfId="25" priority="8">
      <formula>O2:O26 &gt; 3</formula>
    </cfRule>
    <cfRule type="expression" dxfId="24" priority="9">
      <formula>O2:O26&gt;1.5</formula>
    </cfRule>
  </conditionalFormatting>
  <conditionalFormatting sqref="M2:M9">
    <cfRule type="expression" dxfId="23" priority="1">
      <formula>N2:N23 &gt; 10</formula>
    </cfRule>
    <cfRule type="expression" dxfId="22" priority="2">
      <formula>N2:N23 &gt; 5</formula>
    </cfRule>
    <cfRule type="expression" dxfId="21" priority="3">
      <formula>N2:N23 &lt; -10</formula>
    </cfRule>
    <cfRule type="expression" dxfId="20" priority="4">
      <formula>N2:N23 &lt; -5</formula>
    </cfRule>
  </conditionalFormatting>
  <conditionalFormatting sqref="N2:N9">
    <cfRule type="expression" dxfId="19" priority="5">
      <formula>M2:M41&lt;J2:J41</formula>
    </cfRule>
    <cfRule type="expression" dxfId="18" priority="6">
      <formula>M2:M41&gt;K2:K41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55D1-BA41-4E9B-8E6D-54942693DCF3}">
  <dimension ref="A1:R11"/>
  <sheetViews>
    <sheetView workbookViewId="0">
      <selection sqref="A1:R11"/>
    </sheetView>
  </sheetViews>
  <sheetFormatPr defaultRowHeight="14.4" x14ac:dyDescent="0.3"/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71</v>
      </c>
      <c r="I1" s="2" t="s">
        <v>82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72</v>
      </c>
      <c r="Q1" s="2" t="s">
        <v>14</v>
      </c>
      <c r="R1" s="3" t="s">
        <v>73</v>
      </c>
    </row>
    <row r="2" spans="1:18" ht="15" thickTop="1" x14ac:dyDescent="0.3">
      <c r="A2" s="4" t="s">
        <v>15</v>
      </c>
      <c r="B2" s="5">
        <v>1</v>
      </c>
      <c r="C2" s="5" t="s">
        <v>23</v>
      </c>
      <c r="D2" s="5" t="s">
        <v>24</v>
      </c>
      <c r="E2" s="5" t="s">
        <v>35</v>
      </c>
      <c r="F2" s="5">
        <v>31.2</v>
      </c>
      <c r="G2" s="5">
        <v>28</v>
      </c>
      <c r="H2" s="5">
        <v>6000</v>
      </c>
      <c r="I2" s="5" t="s">
        <v>83</v>
      </c>
      <c r="J2" s="5">
        <v>30</v>
      </c>
      <c r="K2" s="5">
        <v>42.5</v>
      </c>
      <c r="L2" s="5">
        <v>37.5</v>
      </c>
      <c r="M2" s="6"/>
      <c r="N2" s="6"/>
      <c r="O2" s="6">
        <v>1.3392857142857142</v>
      </c>
      <c r="P2" s="6">
        <v>1.2946428571428572</v>
      </c>
      <c r="Q2" s="6">
        <v>0</v>
      </c>
      <c r="R2" s="7" t="s">
        <v>76</v>
      </c>
    </row>
    <row r="3" spans="1:18" x14ac:dyDescent="0.3">
      <c r="A3" s="8" t="s">
        <v>15</v>
      </c>
      <c r="B3" s="9">
        <v>1</v>
      </c>
      <c r="C3" s="9" t="s">
        <v>24</v>
      </c>
      <c r="D3" s="9" t="s">
        <v>23</v>
      </c>
      <c r="E3" s="9" t="s">
        <v>36</v>
      </c>
      <c r="F3" s="9">
        <v>32.799999999999997</v>
      </c>
      <c r="G3" s="9">
        <v>28</v>
      </c>
      <c r="H3" s="9">
        <v>6000</v>
      </c>
      <c r="I3" s="9" t="s">
        <v>83</v>
      </c>
      <c r="J3" s="9">
        <v>30</v>
      </c>
      <c r="K3" s="9">
        <v>42.5</v>
      </c>
      <c r="L3" s="9">
        <v>37.5</v>
      </c>
      <c r="M3" s="10"/>
      <c r="N3" s="10"/>
      <c r="O3" s="10">
        <v>1.3392857142857142</v>
      </c>
      <c r="P3" s="10">
        <v>1.2946428571428572</v>
      </c>
      <c r="Q3" s="10">
        <v>0</v>
      </c>
      <c r="R3" s="11" t="s">
        <v>77</v>
      </c>
    </row>
    <row r="4" spans="1:18" x14ac:dyDescent="0.3">
      <c r="A4" s="8" t="s">
        <v>15</v>
      </c>
      <c r="B4" s="9">
        <v>1</v>
      </c>
      <c r="C4" s="9" t="s">
        <v>27</v>
      </c>
      <c r="D4" s="9" t="s">
        <v>28</v>
      </c>
      <c r="E4" s="9" t="s">
        <v>40</v>
      </c>
      <c r="F4" s="9">
        <v>27.7</v>
      </c>
      <c r="G4" s="9">
        <v>20</v>
      </c>
      <c r="H4" s="9">
        <v>4100</v>
      </c>
      <c r="I4" s="9" t="s">
        <v>83</v>
      </c>
      <c r="J4" s="9">
        <v>20</v>
      </c>
      <c r="K4" s="9">
        <v>40</v>
      </c>
      <c r="L4" s="9">
        <v>30</v>
      </c>
      <c r="M4" s="10"/>
      <c r="N4" s="10"/>
      <c r="O4" s="10">
        <v>1.5</v>
      </c>
      <c r="P4" s="10">
        <v>1.5</v>
      </c>
      <c r="Q4" s="10">
        <v>0</v>
      </c>
      <c r="R4" s="11" t="s">
        <v>79</v>
      </c>
    </row>
    <row r="5" spans="1:18" x14ac:dyDescent="0.3">
      <c r="A5" s="8" t="s">
        <v>16</v>
      </c>
      <c r="B5" s="9">
        <v>2</v>
      </c>
      <c r="C5" s="9" t="s">
        <v>28</v>
      </c>
      <c r="D5" s="9" t="s">
        <v>27</v>
      </c>
      <c r="E5" s="9" t="s">
        <v>48</v>
      </c>
      <c r="F5" s="9">
        <v>24.2</v>
      </c>
      <c r="G5" s="9">
        <v>16</v>
      </c>
      <c r="H5" s="9">
        <v>3200</v>
      </c>
      <c r="I5" s="9" t="s">
        <v>84</v>
      </c>
      <c r="J5" s="9">
        <v>17.5</v>
      </c>
      <c r="K5" s="9">
        <v>32.5</v>
      </c>
      <c r="L5" s="9">
        <v>25</v>
      </c>
      <c r="M5" s="10"/>
      <c r="N5" s="10"/>
      <c r="O5" s="10">
        <v>1.5625</v>
      </c>
      <c r="P5" s="10">
        <v>1.5625</v>
      </c>
      <c r="Q5" s="10">
        <v>0</v>
      </c>
      <c r="R5" s="11" t="s">
        <v>80</v>
      </c>
    </row>
    <row r="6" spans="1:18" x14ac:dyDescent="0.3">
      <c r="A6" s="4" t="s">
        <v>17</v>
      </c>
      <c r="B6" s="5">
        <v>3</v>
      </c>
      <c r="C6" s="5" t="s">
        <v>26</v>
      </c>
      <c r="D6" s="5" t="s">
        <v>29</v>
      </c>
      <c r="E6" s="5" t="s">
        <v>51</v>
      </c>
      <c r="F6" s="5">
        <v>43.3</v>
      </c>
      <c r="G6" s="5">
        <v>42</v>
      </c>
      <c r="H6" s="5">
        <v>9100</v>
      </c>
      <c r="I6" s="5" t="s">
        <v>83</v>
      </c>
      <c r="J6" s="5">
        <v>40</v>
      </c>
      <c r="K6" s="5">
        <v>60</v>
      </c>
      <c r="L6" s="5">
        <v>47.5</v>
      </c>
      <c r="M6" s="6"/>
      <c r="N6" s="6"/>
      <c r="O6" s="6">
        <v>1.1309523809523809</v>
      </c>
      <c r="P6" s="6">
        <v>1.1904761904761905</v>
      </c>
      <c r="Q6" s="6">
        <v>0</v>
      </c>
      <c r="R6" s="7" t="s">
        <v>74</v>
      </c>
    </row>
    <row r="7" spans="1:18" x14ac:dyDescent="0.3">
      <c r="A7" s="4" t="s">
        <v>17</v>
      </c>
      <c r="B7" s="5">
        <v>3</v>
      </c>
      <c r="C7" s="5" t="s">
        <v>24</v>
      </c>
      <c r="D7" s="5" t="s">
        <v>23</v>
      </c>
      <c r="E7" s="5" t="s">
        <v>53</v>
      </c>
      <c r="F7" s="5">
        <v>32.5</v>
      </c>
      <c r="G7" s="5">
        <v>29</v>
      </c>
      <c r="H7" s="5">
        <v>6200</v>
      </c>
      <c r="I7" s="5" t="s">
        <v>83</v>
      </c>
      <c r="J7" s="5">
        <v>30</v>
      </c>
      <c r="K7" s="5">
        <v>40</v>
      </c>
      <c r="L7" s="5">
        <v>35</v>
      </c>
      <c r="M7" s="6"/>
      <c r="N7" s="6"/>
      <c r="O7" s="6">
        <v>1.2068965517241379</v>
      </c>
      <c r="P7" s="6">
        <v>1.2068965517241379</v>
      </c>
      <c r="Q7" s="6">
        <v>0</v>
      </c>
      <c r="R7" s="7" t="s">
        <v>77</v>
      </c>
    </row>
    <row r="8" spans="1:18" x14ac:dyDescent="0.3">
      <c r="A8" s="8" t="s">
        <v>18</v>
      </c>
      <c r="B8" s="9">
        <v>4</v>
      </c>
      <c r="C8" s="9" t="s">
        <v>27</v>
      </c>
      <c r="D8" s="9" t="s">
        <v>28</v>
      </c>
      <c r="E8" s="9" t="s">
        <v>58</v>
      </c>
      <c r="F8" s="9">
        <v>20.100000000000001</v>
      </c>
      <c r="G8" s="9">
        <v>12</v>
      </c>
      <c r="H8" s="9">
        <v>2300</v>
      </c>
      <c r="I8" s="9" t="s">
        <v>83</v>
      </c>
      <c r="J8" s="9">
        <v>15</v>
      </c>
      <c r="K8" s="9">
        <v>30</v>
      </c>
      <c r="L8" s="9">
        <v>22.5</v>
      </c>
      <c r="M8" s="10"/>
      <c r="N8" s="10"/>
      <c r="O8" s="10">
        <v>1.875</v>
      </c>
      <c r="P8" s="10">
        <v>1.875</v>
      </c>
      <c r="Q8" s="10">
        <v>0</v>
      </c>
      <c r="R8" s="11" t="s">
        <v>81</v>
      </c>
    </row>
    <row r="9" spans="1:18" x14ac:dyDescent="0.3">
      <c r="A9" s="4" t="s">
        <v>19</v>
      </c>
      <c r="B9" s="5">
        <v>5</v>
      </c>
      <c r="C9" s="5" t="s">
        <v>22</v>
      </c>
      <c r="D9" s="5" t="s">
        <v>20</v>
      </c>
      <c r="E9" s="5" t="s">
        <v>63</v>
      </c>
      <c r="F9" s="5">
        <v>31.6</v>
      </c>
      <c r="G9" s="5">
        <v>23</v>
      </c>
      <c r="H9" s="5">
        <v>4800</v>
      </c>
      <c r="I9" s="5" t="s">
        <v>84</v>
      </c>
      <c r="J9" s="5">
        <v>20</v>
      </c>
      <c r="K9" s="5">
        <v>40</v>
      </c>
      <c r="L9" s="5">
        <v>32.5</v>
      </c>
      <c r="M9" s="6"/>
      <c r="N9" s="6"/>
      <c r="O9" s="6">
        <v>1.4130434782608696</v>
      </c>
      <c r="P9" s="6">
        <v>1.3043478260869565</v>
      </c>
      <c r="Q9" s="6">
        <v>0</v>
      </c>
      <c r="R9" s="7" t="s">
        <v>78</v>
      </c>
    </row>
    <row r="10" spans="1:18" x14ac:dyDescent="0.3">
      <c r="G10">
        <f>SUM(G2:G9)</f>
        <v>198</v>
      </c>
      <c r="J10">
        <f t="shared" ref="J10:L10" si="0">SUM(J2:J9)</f>
        <v>202.5</v>
      </c>
      <c r="K10">
        <f t="shared" si="0"/>
        <v>327.5</v>
      </c>
      <c r="L10">
        <f t="shared" si="0"/>
        <v>267.5</v>
      </c>
    </row>
    <row r="11" spans="1:18" x14ac:dyDescent="0.3">
      <c r="G11">
        <f>200-G10</f>
        <v>2</v>
      </c>
    </row>
  </sheetData>
  <conditionalFormatting sqref="O2:Q9">
    <cfRule type="expression" dxfId="17" priority="5">
      <formula>K2:K35&gt;60</formula>
    </cfRule>
    <cfRule type="expression" dxfId="16" priority="6">
      <formula>O2:O26 &gt; 3</formula>
    </cfRule>
    <cfRule type="expression" dxfId="15" priority="7">
      <formula>O2:O26&gt;1.5</formula>
    </cfRule>
  </conditionalFormatting>
  <conditionalFormatting sqref="M2:M9">
    <cfRule type="expression" dxfId="14" priority="1">
      <formula>N2:N23 &gt; 10</formula>
    </cfRule>
    <cfRule type="expression" dxfId="13" priority="-1">
      <formula>N2:N23 &gt; 5</formula>
    </cfRule>
    <cfRule type="expression" dxfId="12" priority="-1">
      <formula>N2:N23 &lt; -10</formula>
    </cfRule>
    <cfRule type="expression" dxfId="11" priority="2">
      <formula>N2:N23 &lt; -5</formula>
    </cfRule>
  </conditionalFormatting>
  <conditionalFormatting sqref="N2:N9">
    <cfRule type="expression" dxfId="10" priority="3">
      <formula>M2:M41&lt;J2:J41</formula>
    </cfRule>
    <cfRule type="expression" dxfId="9" priority="4">
      <formula>M2:M41&gt;K2:K41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1AED-B653-4075-A14F-A761389A8C8E}">
  <dimension ref="A1:R11"/>
  <sheetViews>
    <sheetView tabSelected="1" workbookViewId="0">
      <selection activeCell="H33" sqref="H33"/>
    </sheetView>
  </sheetViews>
  <sheetFormatPr defaultRowHeight="14.4" x14ac:dyDescent="0.3"/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7</v>
      </c>
      <c r="H1" s="2" t="s">
        <v>71</v>
      </c>
      <c r="I1" s="2" t="s">
        <v>82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72</v>
      </c>
      <c r="Q1" s="2" t="s">
        <v>14</v>
      </c>
      <c r="R1" s="3" t="s">
        <v>73</v>
      </c>
    </row>
    <row r="2" spans="1:18" ht="15" thickTop="1" x14ac:dyDescent="0.3">
      <c r="A2" s="4" t="s">
        <v>15</v>
      </c>
      <c r="B2" s="5">
        <v>1</v>
      </c>
      <c r="C2" s="5" t="s">
        <v>23</v>
      </c>
      <c r="D2" s="5" t="s">
        <v>24</v>
      </c>
      <c r="E2" s="5" t="s">
        <v>35</v>
      </c>
      <c r="F2" s="5">
        <v>31.2</v>
      </c>
      <c r="G2" s="5">
        <v>28</v>
      </c>
      <c r="H2" s="5">
        <v>6000</v>
      </c>
      <c r="I2" s="5" t="s">
        <v>83</v>
      </c>
      <c r="J2" s="5">
        <v>30</v>
      </c>
      <c r="K2" s="5">
        <v>42.5</v>
      </c>
      <c r="L2" s="5">
        <v>37.5</v>
      </c>
      <c r="M2" s="6"/>
      <c r="N2" s="6"/>
      <c r="O2" s="6">
        <v>1.3392857142857142</v>
      </c>
      <c r="P2" s="6">
        <v>1.2946428571428572</v>
      </c>
      <c r="Q2" s="6">
        <v>0</v>
      </c>
      <c r="R2" s="7" t="s">
        <v>76</v>
      </c>
    </row>
    <row r="3" spans="1:18" x14ac:dyDescent="0.3">
      <c r="A3" s="8" t="s">
        <v>15</v>
      </c>
      <c r="B3" s="9">
        <v>1</v>
      </c>
      <c r="C3" s="9" t="s">
        <v>24</v>
      </c>
      <c r="D3" s="9" t="s">
        <v>23</v>
      </c>
      <c r="E3" s="9" t="s">
        <v>36</v>
      </c>
      <c r="F3" s="9">
        <v>32.799999999999997</v>
      </c>
      <c r="G3" s="9">
        <v>28</v>
      </c>
      <c r="H3" s="9">
        <v>6000</v>
      </c>
      <c r="I3" s="9" t="s">
        <v>83</v>
      </c>
      <c r="J3" s="9">
        <v>30</v>
      </c>
      <c r="K3" s="9">
        <v>42.5</v>
      </c>
      <c r="L3" s="9">
        <v>37.5</v>
      </c>
      <c r="M3" s="10"/>
      <c r="N3" s="10"/>
      <c r="O3" s="10">
        <v>1.3392857142857142</v>
      </c>
      <c r="P3" s="10">
        <v>1.2946428571428572</v>
      </c>
      <c r="Q3" s="10">
        <v>0</v>
      </c>
      <c r="R3" s="11" t="s">
        <v>77</v>
      </c>
    </row>
    <row r="4" spans="1:18" x14ac:dyDescent="0.3">
      <c r="A4" s="8" t="s">
        <v>15</v>
      </c>
      <c r="B4" s="9">
        <v>1</v>
      </c>
      <c r="C4" s="9" t="s">
        <v>27</v>
      </c>
      <c r="D4" s="9" t="s">
        <v>28</v>
      </c>
      <c r="E4" s="9" t="s">
        <v>40</v>
      </c>
      <c r="F4" s="9">
        <v>27.7</v>
      </c>
      <c r="G4" s="9">
        <v>20</v>
      </c>
      <c r="H4" s="9">
        <v>4100</v>
      </c>
      <c r="I4" s="9" t="s">
        <v>83</v>
      </c>
      <c r="J4" s="9">
        <v>20</v>
      </c>
      <c r="K4" s="9">
        <v>40</v>
      </c>
      <c r="L4" s="9">
        <v>30</v>
      </c>
      <c r="M4" s="10"/>
      <c r="N4" s="10"/>
      <c r="O4" s="10">
        <v>1.5</v>
      </c>
      <c r="P4" s="10">
        <v>1.5</v>
      </c>
      <c r="Q4" s="10">
        <v>0</v>
      </c>
      <c r="R4" s="11" t="s">
        <v>79</v>
      </c>
    </row>
    <row r="5" spans="1:18" x14ac:dyDescent="0.3">
      <c r="A5" s="8" t="s">
        <v>16</v>
      </c>
      <c r="B5" s="9">
        <v>2</v>
      </c>
      <c r="C5" s="9" t="s">
        <v>28</v>
      </c>
      <c r="D5" s="9" t="s">
        <v>27</v>
      </c>
      <c r="E5" s="9" t="s">
        <v>48</v>
      </c>
      <c r="F5" s="9">
        <v>24.2</v>
      </c>
      <c r="G5" s="9">
        <v>16</v>
      </c>
      <c r="H5" s="9">
        <v>3200</v>
      </c>
      <c r="I5" s="9" t="s">
        <v>84</v>
      </c>
      <c r="J5" s="9">
        <v>17.5</v>
      </c>
      <c r="K5" s="9">
        <v>32.5</v>
      </c>
      <c r="L5" s="9">
        <v>25</v>
      </c>
      <c r="M5" s="10"/>
      <c r="N5" s="10"/>
      <c r="O5" s="10">
        <v>1.5625</v>
      </c>
      <c r="P5" s="10">
        <v>1.5625</v>
      </c>
      <c r="Q5" s="10">
        <v>0</v>
      </c>
      <c r="R5" s="11" t="s">
        <v>80</v>
      </c>
    </row>
    <row r="6" spans="1:18" x14ac:dyDescent="0.3">
      <c r="A6" s="4" t="s">
        <v>17</v>
      </c>
      <c r="B6" s="5">
        <v>3</v>
      </c>
      <c r="C6" s="5" t="s">
        <v>26</v>
      </c>
      <c r="D6" s="5" t="s">
        <v>29</v>
      </c>
      <c r="E6" s="5" t="s">
        <v>51</v>
      </c>
      <c r="F6" s="5">
        <v>43.3</v>
      </c>
      <c r="G6" s="5">
        <v>42</v>
      </c>
      <c r="H6" s="5">
        <v>9100</v>
      </c>
      <c r="I6" s="5" t="s">
        <v>83</v>
      </c>
      <c r="J6" s="5">
        <v>40</v>
      </c>
      <c r="K6" s="5">
        <v>60</v>
      </c>
      <c r="L6" s="5">
        <v>47.5</v>
      </c>
      <c r="M6" s="6"/>
      <c r="N6" s="6"/>
      <c r="O6" s="6">
        <v>1.1309523809523809</v>
      </c>
      <c r="P6" s="6">
        <v>1.1904761904761905</v>
      </c>
      <c r="Q6" s="6">
        <v>0</v>
      </c>
      <c r="R6" s="7" t="s">
        <v>74</v>
      </c>
    </row>
    <row r="7" spans="1:18" x14ac:dyDescent="0.3">
      <c r="A7" s="4" t="s">
        <v>17</v>
      </c>
      <c r="B7" s="5">
        <v>3</v>
      </c>
      <c r="C7" s="5" t="s">
        <v>24</v>
      </c>
      <c r="D7" s="5" t="s">
        <v>23</v>
      </c>
      <c r="E7" s="5" t="s">
        <v>53</v>
      </c>
      <c r="F7" s="5">
        <v>32.5</v>
      </c>
      <c r="G7" s="5">
        <v>29</v>
      </c>
      <c r="H7" s="5">
        <v>6200</v>
      </c>
      <c r="I7" s="5" t="s">
        <v>83</v>
      </c>
      <c r="J7" s="5">
        <v>30</v>
      </c>
      <c r="K7" s="5">
        <v>40</v>
      </c>
      <c r="L7" s="5">
        <v>35</v>
      </c>
      <c r="M7" s="6"/>
      <c r="N7" s="6"/>
      <c r="O7" s="6">
        <v>1.2068965517241379</v>
      </c>
      <c r="P7" s="6">
        <v>1.2068965517241379</v>
      </c>
      <c r="Q7" s="6">
        <v>0</v>
      </c>
      <c r="R7" s="7" t="s">
        <v>77</v>
      </c>
    </row>
    <row r="8" spans="1:18" x14ac:dyDescent="0.3">
      <c r="A8" s="8" t="s">
        <v>18</v>
      </c>
      <c r="B8" s="9">
        <v>4</v>
      </c>
      <c r="C8" s="9" t="s">
        <v>27</v>
      </c>
      <c r="D8" s="9" t="s">
        <v>28</v>
      </c>
      <c r="E8" s="9" t="s">
        <v>58</v>
      </c>
      <c r="F8" s="9">
        <v>20.100000000000001</v>
      </c>
      <c r="G8" s="9">
        <v>12</v>
      </c>
      <c r="H8" s="9">
        <v>2300</v>
      </c>
      <c r="I8" s="9" t="s">
        <v>83</v>
      </c>
      <c r="J8" s="9">
        <v>15</v>
      </c>
      <c r="K8" s="9">
        <v>30</v>
      </c>
      <c r="L8" s="9">
        <v>22.5</v>
      </c>
      <c r="M8" s="10"/>
      <c r="N8" s="10"/>
      <c r="O8" s="10">
        <v>1.875</v>
      </c>
      <c r="P8" s="10">
        <v>1.875</v>
      </c>
      <c r="Q8" s="10">
        <v>0</v>
      </c>
      <c r="R8" s="11" t="s">
        <v>81</v>
      </c>
    </row>
    <row r="9" spans="1:18" x14ac:dyDescent="0.3">
      <c r="A9" s="4" t="s">
        <v>19</v>
      </c>
      <c r="B9" s="5">
        <v>5</v>
      </c>
      <c r="C9" s="5" t="s">
        <v>22</v>
      </c>
      <c r="D9" s="5" t="s">
        <v>20</v>
      </c>
      <c r="E9" s="5" t="s">
        <v>63</v>
      </c>
      <c r="F9" s="5">
        <v>31.6</v>
      </c>
      <c r="G9" s="5">
        <v>23</v>
      </c>
      <c r="H9" s="5">
        <v>4800</v>
      </c>
      <c r="I9" s="5" t="s">
        <v>84</v>
      </c>
      <c r="J9" s="5">
        <v>20</v>
      </c>
      <c r="K9" s="5">
        <v>40</v>
      </c>
      <c r="L9" s="5">
        <v>32.5</v>
      </c>
      <c r="M9" s="6"/>
      <c r="N9" s="6"/>
      <c r="O9" s="6">
        <v>1.4130434782608696</v>
      </c>
      <c r="P9" s="6">
        <v>1.3043478260869565</v>
      </c>
      <c r="Q9" s="6">
        <v>0</v>
      </c>
      <c r="R9" s="7" t="s">
        <v>78</v>
      </c>
    </row>
    <row r="10" spans="1:18" x14ac:dyDescent="0.3">
      <c r="G10">
        <f>SUM(G2:G9)</f>
        <v>198</v>
      </c>
      <c r="J10">
        <f t="shared" ref="J10:L10" si="0">SUM(J2:J9)</f>
        <v>202.5</v>
      </c>
      <c r="K10">
        <f t="shared" si="0"/>
        <v>327.5</v>
      </c>
      <c r="L10">
        <f t="shared" si="0"/>
        <v>267.5</v>
      </c>
    </row>
    <row r="11" spans="1:18" x14ac:dyDescent="0.3">
      <c r="G11">
        <f>200-G10</f>
        <v>2</v>
      </c>
    </row>
  </sheetData>
  <conditionalFormatting sqref="O2:Q9">
    <cfRule type="expression" dxfId="8" priority="5">
      <formula>K2:K35&gt;60</formula>
    </cfRule>
    <cfRule type="expression" dxfId="7" priority="6">
      <formula>O2:O26 &gt; 3</formula>
    </cfRule>
    <cfRule type="expression" dxfId="6" priority="7">
      <formula>O2:O26&gt;1.5</formula>
    </cfRule>
  </conditionalFormatting>
  <conditionalFormatting sqref="M2:M9">
    <cfRule type="expression" dxfId="5" priority="1">
      <formula>N2:N23 &gt; 10</formula>
    </cfRule>
    <cfRule type="expression" dxfId="4" priority="-1">
      <formula>N2:N23 &gt; 5</formula>
    </cfRule>
    <cfRule type="expression" dxfId="3" priority="-1">
      <formula>N2:N23 &lt; -10</formula>
    </cfRule>
    <cfRule type="expression" dxfId="2" priority="2">
      <formula>N2:N23 &lt; -5</formula>
    </cfRule>
  </conditionalFormatting>
  <conditionalFormatting sqref="N2:N9">
    <cfRule type="expression" dxfId="1" priority="3">
      <formula>M2:M41&lt;J2:J41</formula>
    </cfRule>
    <cfRule type="expression" dxfId="0" priority="4">
      <formula>M2:M41&gt;K2:K41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Filled out</vt:lpstr>
      <vt:lpstr>Optimizing</vt:lpstr>
      <vt:lpstr>Optimizing2</vt:lpstr>
      <vt:lpstr>Optimizing3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Shishir Srivastava</cp:lastModifiedBy>
  <dcterms:created xsi:type="dcterms:W3CDTF">2021-12-05T01:46:19Z</dcterms:created>
  <dcterms:modified xsi:type="dcterms:W3CDTF">2021-12-05T01:50:29Z</dcterms:modified>
</cp:coreProperties>
</file>