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beb71bdd98291c/Documents/Miscellaneous/Fantasy/"/>
    </mc:Choice>
  </mc:AlternateContent>
  <xr:revisionPtr revIDLastSave="140" documentId="11_16A0679785B72C566AE4E650C5B9CE694825AF20" xr6:coauthVersionLast="47" xr6:coauthVersionMax="47" xr10:uidLastSave="{BE725062-11DE-4937-BA65-77FB69DEC2C7}"/>
  <bookViews>
    <workbookView xWindow="-108" yWindow="-108" windowWidth="23256" windowHeight="13176" xr2:uid="{00000000-000D-0000-FFFF-FFFF00000000}"/>
    <workbookView xWindow="28680" yWindow="-120" windowWidth="29040" windowHeight="16440" activeTab="1" xr2:uid="{8C974DBF-EBD3-4EE2-B044-11F5EFC6BE6C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2" l="1"/>
  <c r="J33" i="2"/>
  <c r="K33" i="2"/>
  <c r="L33" i="2"/>
  <c r="H36" i="2"/>
  <c r="F36" i="2"/>
  <c r="E36" i="2"/>
  <c r="D36" i="2"/>
  <c r="C36" i="2"/>
  <c r="L35" i="2"/>
  <c r="K35" i="2"/>
  <c r="J35" i="2"/>
  <c r="I35" i="2"/>
  <c r="L34" i="2"/>
  <c r="K34" i="2"/>
  <c r="J34" i="2"/>
  <c r="I34" i="2"/>
  <c r="L32" i="2"/>
  <c r="K32" i="2"/>
  <c r="J32" i="2"/>
  <c r="I32" i="2"/>
  <c r="L31" i="2"/>
  <c r="K31" i="2"/>
  <c r="K36" i="2" s="1"/>
  <c r="J31" i="2"/>
  <c r="J36" i="2" s="1"/>
  <c r="I31" i="2"/>
  <c r="I36" i="2" s="1"/>
  <c r="L26" i="2"/>
  <c r="L25" i="2"/>
  <c r="L24" i="2"/>
  <c r="L23" i="2"/>
  <c r="L22" i="2"/>
  <c r="G17" i="2"/>
  <c r="L16" i="2"/>
  <c r="L15" i="2"/>
  <c r="L14" i="2"/>
  <c r="L13" i="2"/>
  <c r="L12" i="2"/>
  <c r="L3" i="2"/>
  <c r="L4" i="2"/>
  <c r="L5" i="2"/>
  <c r="L6" i="2"/>
  <c r="L7" i="2"/>
  <c r="G8" i="2"/>
  <c r="N2" i="1"/>
  <c r="N3" i="1"/>
  <c r="N4" i="1"/>
  <c r="N5" i="1"/>
  <c r="N6" i="1"/>
  <c r="N7" i="1"/>
  <c r="N8" i="1"/>
  <c r="N9" i="1"/>
  <c r="N10" i="1"/>
  <c r="N11" i="1"/>
  <c r="N12" i="1"/>
  <c r="N13" i="1"/>
  <c r="L2" i="1"/>
  <c r="L3" i="1"/>
  <c r="L4" i="1"/>
  <c r="L5" i="1"/>
  <c r="L6" i="1"/>
  <c r="L7" i="1"/>
  <c r="L8" i="1"/>
  <c r="L9" i="1"/>
  <c r="L10" i="1"/>
  <c r="L11" i="1"/>
  <c r="L12" i="1"/>
  <c r="L13" i="1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H27" i="2"/>
  <c r="F27" i="2"/>
  <c r="E27" i="2"/>
  <c r="D27" i="2"/>
  <c r="C27" i="2"/>
  <c r="K13" i="2"/>
  <c r="K14" i="2"/>
  <c r="K15" i="2"/>
  <c r="K16" i="2"/>
  <c r="J13" i="2"/>
  <c r="J14" i="2"/>
  <c r="J15" i="2"/>
  <c r="J16" i="2"/>
  <c r="I13" i="2"/>
  <c r="I14" i="2"/>
  <c r="I15" i="2"/>
  <c r="I16" i="2"/>
  <c r="I12" i="2"/>
  <c r="J12" i="2"/>
  <c r="K12" i="2"/>
  <c r="H17" i="2"/>
  <c r="F17" i="2"/>
  <c r="E17" i="2"/>
  <c r="D17" i="2"/>
  <c r="C17" i="2"/>
  <c r="M13" i="1"/>
  <c r="M2" i="1"/>
  <c r="M3" i="1"/>
  <c r="M4" i="1"/>
  <c r="M5" i="1"/>
  <c r="M6" i="1"/>
  <c r="M10" i="1"/>
  <c r="M11" i="1"/>
  <c r="M7" i="1"/>
  <c r="M8" i="1"/>
  <c r="M9" i="1"/>
  <c r="M12" i="1"/>
  <c r="H8" i="2"/>
  <c r="F8" i="2"/>
  <c r="E8" i="2"/>
  <c r="D8" i="2"/>
  <c r="C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I17" i="2" l="1"/>
  <c r="L36" i="2"/>
  <c r="J17" i="2"/>
  <c r="L8" i="2"/>
  <c r="L27" i="2"/>
  <c r="L17" i="2"/>
  <c r="I8" i="2"/>
  <c r="J27" i="2"/>
  <c r="I27" i="2"/>
  <c r="K27" i="2"/>
  <c r="K17" i="2"/>
  <c r="K8" i="2"/>
  <c r="J8" i="2"/>
</calcChain>
</file>

<file path=xl/sharedStrings.xml><?xml version="1.0" encoding="utf-8"?>
<sst xmlns="http://schemas.openxmlformats.org/spreadsheetml/2006/main" count="122" uniqueCount="42">
  <si>
    <t>Position</t>
  </si>
  <si>
    <t>Pos</t>
  </si>
  <si>
    <t>Team</t>
  </si>
  <si>
    <t>Opponent</t>
  </si>
  <si>
    <t>Name</t>
  </si>
  <si>
    <t>FPPG</t>
  </si>
  <si>
    <t>Salary</t>
  </si>
  <si>
    <t>Worst</t>
  </si>
  <si>
    <t>Best</t>
  </si>
  <si>
    <t>Probable</t>
  </si>
  <si>
    <t>Actual</t>
  </si>
  <si>
    <t>PG</t>
  </si>
  <si>
    <t>SF</t>
  </si>
  <si>
    <t>SG</t>
  </si>
  <si>
    <t>C</t>
  </si>
  <si>
    <t>PF</t>
  </si>
  <si>
    <t>DAL</t>
  </si>
  <si>
    <t>LAC</t>
  </si>
  <si>
    <t>Luka Doncic</t>
  </si>
  <si>
    <t>Kawhi Leonard</t>
  </si>
  <si>
    <t>Paul George</t>
  </si>
  <si>
    <t>Kristaps Porzingis</t>
  </si>
  <si>
    <t>Tim Hardaway Jr.</t>
  </si>
  <si>
    <t>Marcus Morris Sr.</t>
  </si>
  <si>
    <t>Dorian Finney-Smith</t>
  </si>
  <si>
    <t>Reggie Jackson</t>
  </si>
  <si>
    <t>Rajon Rondo</t>
  </si>
  <si>
    <t>Nicolas Batum</t>
  </si>
  <si>
    <t>Boban Marjanovic</t>
  </si>
  <si>
    <t>Est</t>
  </si>
  <si>
    <t>Deviation</t>
  </si>
  <si>
    <t>Value</t>
  </si>
  <si>
    <t>Actual Val</t>
  </si>
  <si>
    <t>Notes</t>
  </si>
  <si>
    <t>Pts</t>
  </si>
  <si>
    <t>Reb</t>
  </si>
  <si>
    <t>Ast</t>
  </si>
  <si>
    <t>Stl</t>
  </si>
  <si>
    <t>Blk</t>
  </si>
  <si>
    <t>TO</t>
  </si>
  <si>
    <t>Total</t>
  </si>
  <si>
    <t>Ivaca Zubac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</si>
</sst>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</cellStyleXfs>
  <cellXfs count="12">
    <xf numFmtId="0" fontId="0" fillId="0" borderId="0" xfId="0"/>
    <xf numFmtId="0" fontId="0" fillId="4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2" fillId="2" borderId="2" xfId="1"/>
    <xf numFmtId="0" fontId="4" fillId="4" borderId="0" xfId="0" applyFont="1" applyFill="1"/>
    <xf numFmtId="0" fontId="0" fillId="3" borderId="3" xfId="3" applyFont="1"/>
    <xf numFmtId="0" fontId="5" fillId="5" borderId="4" xfId="0" applyFont="1" applyFill="1" applyBorder="1"/>
    <xf numFmtId="0" fontId="5" fillId="4" borderId="4" xfId="0" applyFont="1" applyFill="1" applyBorder="1"/>
    <xf numFmtId="0" fontId="3" fillId="2" borderId="1" xfId="2"/>
    <xf numFmtId="0" fontId="5" fillId="0" borderId="0" xfId="0" applyFont="1"/>
  </cellXfs>
  <cellStyles count="4">
    <cellStyle name="Calculation" xfId="2" builtinId="22"/>
    <cellStyle name="Normal" xfId="0" builtinId="0"/>
    <cellStyle name="Note" xfId="3" builtinId="10"/>
    <cellStyle name="Output" xfId="1" builtinId="21"/>
  </cellStyles>
  <dxfs count="144"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3" totalsRowShown="0">
  <autoFilter ref="A1:V13" xr:uid="{00000000-0009-0000-0100-000001000000}"/>
  <sortState xmlns:xlrd2="http://schemas.microsoft.com/office/spreadsheetml/2017/richdata2" ref="A2:V13">
    <sortCondition descending="1" ref="J1:J13"/>
  </sortState>
  <tableColumns count="22">
    <tableColumn id="1" xr3:uid="{00000000-0010-0000-0000-000001000000}" name="Position"/>
    <tableColumn id="2" xr3:uid="{00000000-0010-0000-0000-000002000000}" name="Pos"/>
    <tableColumn id="3" xr3:uid="{00000000-0010-0000-0000-000003000000}" name="Team"/>
    <tableColumn id="4" xr3:uid="{00000000-0010-0000-0000-000004000000}" name="Opponent"/>
    <tableColumn id="5" xr3:uid="{00000000-0010-0000-0000-000005000000}" name="Name"/>
    <tableColumn id="6" xr3:uid="{00000000-0010-0000-0000-000006000000}" name="FPPG"/>
    <tableColumn id="7" xr3:uid="{00000000-0010-0000-0000-000007000000}" name="Salary"/>
    <tableColumn id="8" xr3:uid="{00000000-0010-0000-0000-000008000000}" name="Worst"/>
    <tableColumn id="9" xr3:uid="{00000000-0010-0000-0000-000009000000}" name="Best"/>
    <tableColumn id="10" xr3:uid="{00000000-0010-0000-0000-00000A000000}" name="Probable"/>
    <tableColumn id="11" xr3:uid="{00000000-0010-0000-0000-00000B000000}" name="Actual" dataDxfId="143"/>
    <tableColumn id="12" xr3:uid="{E5DF8CE8-0EBD-47B9-880D-3070C0D7D5F9}" name="Deviation" dataDxfId="142">
      <calculatedColumnFormula>Table1[[#This Row],[Actual]]-Table1[[#This Row],[Probable]]</calculatedColumnFormula>
    </tableColumn>
    <tableColumn id="13" xr3:uid="{4443DDA6-84FC-4E87-8BB3-5AFD71594788}" name="Value" dataDxfId="141">
      <calculatedColumnFormula>Table1[[#This Row],[Probable]]/Table1[[#This Row],[Salary]]</calculatedColumnFormula>
    </tableColumn>
    <tableColumn id="14" xr3:uid="{0817154C-BCD4-44B8-ABCF-CA5BFD44420C}" name="Actual Val" dataDxfId="140">
      <calculatedColumnFormula>Table1[[#This Row],[Actual]]/Table1[[#This Row],[Salary]]</calculatedColumnFormula>
    </tableColumn>
    <tableColumn id="15" xr3:uid="{9ED8438C-1B79-42F1-9FE2-4EA21596A6E9}" name="Notes"/>
    <tableColumn id="16" xr3:uid="{5B154243-0CF7-4634-9F3E-B08D285728D0}" name="Pts"/>
    <tableColumn id="17" xr3:uid="{5598F708-4F61-4591-A893-BB134D594584}" name="Reb"/>
    <tableColumn id="18" xr3:uid="{FB252CF5-9739-43C8-BB72-DB1270A9748E}" name="Ast"/>
    <tableColumn id="19" xr3:uid="{E2AE5FE6-1556-41D0-88E6-5DA53675206E}" name="Stl"/>
    <tableColumn id="20" xr3:uid="{6C814216-00E3-466C-896D-3FD6152D2DDA}" name="Blk"/>
    <tableColumn id="21" xr3:uid="{2A99A359-DAF4-4445-8601-2CF2FCB3B491}" name="TO"/>
    <tableColumn id="22" xr3:uid="{A8D769A9-6A60-495A-A99C-9367E32AFDC2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E1" workbookViewId="0">
      <selection activeCell="K2" sqref="K2:L13"/>
    </sheetView>
    <sheetView workbookViewId="1">
      <selection activeCell="E2" sqref="E2"/>
    </sheetView>
  </sheetViews>
  <sheetFormatPr defaultRowHeight="14.4" x14ac:dyDescent="0.3"/>
  <cols>
    <col min="1" max="11" width="12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1" t="s">
        <v>10</v>
      </c>
      <c r="L1" s="11" t="s">
        <v>30</v>
      </c>
      <c r="M1" s="11" t="s">
        <v>31</v>
      </c>
      <c r="N1" s="11" t="s">
        <v>32</v>
      </c>
      <c r="O1" s="11" t="s">
        <v>33</v>
      </c>
      <c r="P1" s="11" t="s">
        <v>34</v>
      </c>
      <c r="Q1" s="11" t="s">
        <v>35</v>
      </c>
      <c r="R1" s="11" t="s">
        <v>36</v>
      </c>
      <c r="S1" s="11" t="s">
        <v>37</v>
      </c>
      <c r="T1" s="11" t="s">
        <v>38</v>
      </c>
      <c r="U1" s="11" t="s">
        <v>39</v>
      </c>
      <c r="V1" s="11" t="s">
        <v>40</v>
      </c>
    </row>
    <row r="2" spans="1:22" x14ac:dyDescent="0.3">
      <c r="A2" t="s">
        <v>11</v>
      </c>
      <c r="B2">
        <v>1</v>
      </c>
      <c r="C2" t="s">
        <v>16</v>
      </c>
      <c r="D2" t="s">
        <v>17</v>
      </c>
      <c r="E2" t="s">
        <v>18</v>
      </c>
      <c r="F2">
        <v>51.1</v>
      </c>
      <c r="G2">
        <v>51</v>
      </c>
      <c r="H2" s="11">
        <v>40</v>
      </c>
      <c r="I2" s="11">
        <v>65</v>
      </c>
      <c r="J2" s="11">
        <v>55</v>
      </c>
      <c r="K2" s="11">
        <v>64.099999999999994</v>
      </c>
      <c r="L2" s="11">
        <f>Table1[[#This Row],[Actual]]-Table1[[#This Row],[Probable]]</f>
        <v>9.0999999999999943</v>
      </c>
      <c r="M2">
        <f>Table1[[#This Row],[Probable]]/Table1[[#This Row],[Salary]]</f>
        <v>1.0784313725490196</v>
      </c>
      <c r="N2" s="11">
        <f>Table1[[#This Row],[Actual]]/Table1[[#This Row],[Salary]]</f>
        <v>1.2568627450980392</v>
      </c>
    </row>
    <row r="3" spans="1:22" x14ac:dyDescent="0.3">
      <c r="A3" t="s">
        <v>12</v>
      </c>
      <c r="B3">
        <v>3</v>
      </c>
      <c r="C3" t="s">
        <v>17</v>
      </c>
      <c r="D3" t="s">
        <v>16</v>
      </c>
      <c r="E3" t="s">
        <v>19</v>
      </c>
      <c r="F3">
        <v>45</v>
      </c>
      <c r="G3">
        <v>45</v>
      </c>
      <c r="H3" s="11">
        <v>45</v>
      </c>
      <c r="I3" s="11">
        <v>60</v>
      </c>
      <c r="J3" s="11">
        <v>55</v>
      </c>
      <c r="K3" s="11">
        <v>58.7</v>
      </c>
      <c r="L3" s="11">
        <f>Table1[[#This Row],[Actual]]-Table1[[#This Row],[Probable]]</f>
        <v>3.7000000000000028</v>
      </c>
      <c r="M3">
        <f>Table1[[#This Row],[Probable]]/Table1[[#This Row],[Salary]]</f>
        <v>1.2222222222222223</v>
      </c>
      <c r="N3" s="11">
        <f>Table1[[#This Row],[Actual]]/Table1[[#This Row],[Salary]]</f>
        <v>1.3044444444444445</v>
      </c>
    </row>
    <row r="4" spans="1:22" x14ac:dyDescent="0.3">
      <c r="A4" t="s">
        <v>13</v>
      </c>
      <c r="B4">
        <v>2</v>
      </c>
      <c r="C4" t="s">
        <v>17</v>
      </c>
      <c r="D4" t="s">
        <v>16</v>
      </c>
      <c r="E4" t="s">
        <v>20</v>
      </c>
      <c r="F4">
        <v>40.799999999999997</v>
      </c>
      <c r="G4">
        <v>38</v>
      </c>
      <c r="H4" s="11">
        <v>35</v>
      </c>
      <c r="I4" s="11">
        <v>50</v>
      </c>
      <c r="J4" s="11">
        <v>45</v>
      </c>
      <c r="K4" s="11">
        <v>48.6</v>
      </c>
      <c r="L4" s="11">
        <f>Table1[[#This Row],[Actual]]-Table1[[#This Row],[Probable]]</f>
        <v>3.6000000000000014</v>
      </c>
      <c r="M4">
        <f>Table1[[#This Row],[Probable]]/Table1[[#This Row],[Salary]]</f>
        <v>1.1842105263157894</v>
      </c>
      <c r="N4" s="11">
        <f>Table1[[#This Row],[Actual]]/Table1[[#This Row],[Salary]]</f>
        <v>1.2789473684210526</v>
      </c>
    </row>
    <row r="5" spans="1:22" x14ac:dyDescent="0.3">
      <c r="A5" t="s">
        <v>14</v>
      </c>
      <c r="B5">
        <v>5</v>
      </c>
      <c r="C5" t="s">
        <v>16</v>
      </c>
      <c r="D5" t="s">
        <v>17</v>
      </c>
      <c r="E5" t="s">
        <v>21</v>
      </c>
      <c r="F5">
        <v>36.1</v>
      </c>
      <c r="G5">
        <v>25</v>
      </c>
      <c r="H5">
        <v>15</v>
      </c>
      <c r="I5">
        <v>40</v>
      </c>
      <c r="J5">
        <v>30</v>
      </c>
      <c r="K5" s="11">
        <v>28.5</v>
      </c>
      <c r="L5" s="11">
        <f>Table1[[#This Row],[Actual]]-Table1[[#This Row],[Probable]]</f>
        <v>-1.5</v>
      </c>
      <c r="M5">
        <f>Table1[[#This Row],[Probable]]/Table1[[#This Row],[Salary]]</f>
        <v>1.2</v>
      </c>
      <c r="N5" s="11">
        <f>Table1[[#This Row],[Actual]]/Table1[[#This Row],[Salary]]</f>
        <v>1.1399999999999999</v>
      </c>
    </row>
    <row r="6" spans="1:22" x14ac:dyDescent="0.3">
      <c r="A6" t="s">
        <v>12</v>
      </c>
      <c r="B6">
        <v>3</v>
      </c>
      <c r="C6" t="s">
        <v>16</v>
      </c>
      <c r="D6" t="s">
        <v>17</v>
      </c>
      <c r="E6" t="s">
        <v>22</v>
      </c>
      <c r="F6">
        <v>24.1</v>
      </c>
      <c r="G6">
        <v>18</v>
      </c>
      <c r="H6" s="11">
        <v>20</v>
      </c>
      <c r="I6" s="11">
        <v>35</v>
      </c>
      <c r="J6" s="11">
        <v>25</v>
      </c>
      <c r="K6" s="11">
        <v>24.2</v>
      </c>
      <c r="L6" s="11">
        <f>Table1[[#This Row],[Actual]]-Table1[[#This Row],[Probable]]</f>
        <v>-0.80000000000000071</v>
      </c>
      <c r="M6">
        <f>Table1[[#This Row],[Probable]]/Table1[[#This Row],[Salary]]</f>
        <v>1.3888888888888888</v>
      </c>
      <c r="N6" s="11">
        <f>Table1[[#This Row],[Actual]]/Table1[[#This Row],[Salary]]</f>
        <v>1.3444444444444443</v>
      </c>
    </row>
    <row r="7" spans="1:22" x14ac:dyDescent="0.3">
      <c r="A7" t="s">
        <v>11</v>
      </c>
      <c r="B7">
        <v>1</v>
      </c>
      <c r="C7" t="s">
        <v>17</v>
      </c>
      <c r="D7" t="s">
        <v>16</v>
      </c>
      <c r="E7" t="s">
        <v>25</v>
      </c>
      <c r="F7">
        <v>20</v>
      </c>
      <c r="G7">
        <v>15</v>
      </c>
      <c r="H7" s="11">
        <v>15</v>
      </c>
      <c r="I7" s="11">
        <v>30</v>
      </c>
      <c r="J7" s="11">
        <v>25</v>
      </c>
      <c r="K7" s="11">
        <v>40.799999999999997</v>
      </c>
      <c r="L7" s="11">
        <f>Table1[[#This Row],[Actual]]-Table1[[#This Row],[Probable]]</f>
        <v>15.799999999999997</v>
      </c>
      <c r="M7">
        <f>Table1[[#This Row],[Probable]]/Table1[[#This Row],[Salary]]</f>
        <v>1.6666666666666667</v>
      </c>
      <c r="N7" s="11">
        <f>Table1[[#This Row],[Actual]]/Table1[[#This Row],[Salary]]</f>
        <v>2.7199999999999998</v>
      </c>
    </row>
    <row r="8" spans="1:22" x14ac:dyDescent="0.3">
      <c r="A8" t="s">
        <v>15</v>
      </c>
      <c r="B8">
        <v>4</v>
      </c>
      <c r="C8" t="s">
        <v>17</v>
      </c>
      <c r="D8" t="s">
        <v>16</v>
      </c>
      <c r="E8" t="s">
        <v>27</v>
      </c>
      <c r="F8">
        <v>21.1</v>
      </c>
      <c r="G8">
        <v>12</v>
      </c>
      <c r="H8" s="11">
        <v>15</v>
      </c>
      <c r="I8" s="11">
        <v>30</v>
      </c>
      <c r="J8" s="11">
        <v>25</v>
      </c>
      <c r="K8" s="11">
        <v>22.5</v>
      </c>
      <c r="L8" s="11">
        <f>Table1[[#This Row],[Actual]]-Table1[[#This Row],[Probable]]</f>
        <v>-2.5</v>
      </c>
      <c r="M8">
        <f>Table1[[#This Row],[Probable]]/Table1[[#This Row],[Salary]]</f>
        <v>2.0833333333333335</v>
      </c>
      <c r="N8" s="11">
        <f>Table1[[#This Row],[Actual]]/Table1[[#This Row],[Salary]]</f>
        <v>1.875</v>
      </c>
    </row>
    <row r="9" spans="1:22" x14ac:dyDescent="0.3">
      <c r="A9" t="s">
        <v>11</v>
      </c>
      <c r="B9">
        <v>1</v>
      </c>
      <c r="C9" t="s">
        <v>17</v>
      </c>
      <c r="D9" t="s">
        <v>16</v>
      </c>
      <c r="E9" t="s">
        <v>26</v>
      </c>
      <c r="F9">
        <v>16.3</v>
      </c>
      <c r="G9">
        <v>12</v>
      </c>
      <c r="H9" s="11">
        <v>15</v>
      </c>
      <c r="I9" s="11">
        <v>30</v>
      </c>
      <c r="J9" s="11">
        <v>25</v>
      </c>
      <c r="K9" s="11">
        <v>1.5</v>
      </c>
      <c r="L9" s="11">
        <f>Table1[[#This Row],[Actual]]-Table1[[#This Row],[Probable]]</f>
        <v>-23.5</v>
      </c>
      <c r="M9">
        <f>Table1[[#This Row],[Probable]]/Table1[[#This Row],[Salary]]</f>
        <v>2.0833333333333335</v>
      </c>
      <c r="N9" s="11">
        <f>Table1[[#This Row],[Actual]]/Table1[[#This Row],[Salary]]</f>
        <v>0.125</v>
      </c>
    </row>
    <row r="10" spans="1:22" x14ac:dyDescent="0.3">
      <c r="A10" t="s">
        <v>15</v>
      </c>
      <c r="B10">
        <v>4</v>
      </c>
      <c r="C10" t="s">
        <v>17</v>
      </c>
      <c r="D10" t="s">
        <v>16</v>
      </c>
      <c r="E10" t="s">
        <v>23</v>
      </c>
      <c r="F10">
        <v>21.4</v>
      </c>
      <c r="G10">
        <v>16</v>
      </c>
      <c r="H10" s="11">
        <v>10</v>
      </c>
      <c r="I10" s="11">
        <v>30</v>
      </c>
      <c r="J10" s="11">
        <v>20</v>
      </c>
      <c r="K10" s="11">
        <v>12.1</v>
      </c>
      <c r="L10" s="11">
        <f>Table1[[#This Row],[Actual]]-Table1[[#This Row],[Probable]]</f>
        <v>-7.9</v>
      </c>
      <c r="M10">
        <f>Table1[[#This Row],[Probable]]/Table1[[#This Row],[Salary]]</f>
        <v>1.25</v>
      </c>
      <c r="N10" s="11">
        <f>Table1[[#This Row],[Actual]]/Table1[[#This Row],[Salary]]</f>
        <v>0.75624999999999998</v>
      </c>
    </row>
    <row r="11" spans="1:22" x14ac:dyDescent="0.3">
      <c r="A11" t="s">
        <v>12</v>
      </c>
      <c r="B11">
        <v>3</v>
      </c>
      <c r="C11" t="s">
        <v>16</v>
      </c>
      <c r="D11" t="s">
        <v>17</v>
      </c>
      <c r="E11" t="s">
        <v>24</v>
      </c>
      <c r="F11">
        <v>21.9</v>
      </c>
      <c r="G11">
        <v>15</v>
      </c>
      <c r="H11">
        <v>15</v>
      </c>
      <c r="I11">
        <v>30</v>
      </c>
      <c r="J11">
        <v>20</v>
      </c>
      <c r="K11" s="11">
        <v>28.4</v>
      </c>
      <c r="L11" s="11">
        <f>Table1[[#This Row],[Actual]]-Table1[[#This Row],[Probable]]</f>
        <v>8.3999999999999986</v>
      </c>
      <c r="M11">
        <f>Table1[[#This Row],[Probable]]/Table1[[#This Row],[Salary]]</f>
        <v>1.3333333333333333</v>
      </c>
      <c r="N11" s="11">
        <f>Table1[[#This Row],[Actual]]/Table1[[#This Row],[Salary]]</f>
        <v>1.8933333333333333</v>
      </c>
    </row>
    <row r="12" spans="1:22" x14ac:dyDescent="0.3">
      <c r="A12" t="s">
        <v>14</v>
      </c>
      <c r="B12">
        <v>5</v>
      </c>
      <c r="C12" t="s">
        <v>16</v>
      </c>
      <c r="D12" t="s">
        <v>17</v>
      </c>
      <c r="E12" t="s">
        <v>28</v>
      </c>
      <c r="F12">
        <v>10.6</v>
      </c>
      <c r="G12">
        <v>10</v>
      </c>
      <c r="H12">
        <v>15</v>
      </c>
      <c r="I12">
        <v>25</v>
      </c>
      <c r="J12">
        <v>17.5</v>
      </c>
      <c r="K12" s="11">
        <v>23.2</v>
      </c>
      <c r="L12" s="11">
        <f>Table1[[#This Row],[Actual]]-Table1[[#This Row],[Probable]]</f>
        <v>5.6999999999999993</v>
      </c>
      <c r="M12">
        <f>Table1[[#This Row],[Probable]]/Table1[[#This Row],[Salary]]</f>
        <v>1.75</v>
      </c>
      <c r="N12" s="11">
        <f>Table1[[#This Row],[Actual]]/Table1[[#This Row],[Salary]]</f>
        <v>2.3199999999999998</v>
      </c>
    </row>
    <row r="13" spans="1:22" x14ac:dyDescent="0.3">
      <c r="A13" t="s">
        <v>14</v>
      </c>
      <c r="B13">
        <v>5</v>
      </c>
      <c r="C13" t="s">
        <v>16</v>
      </c>
      <c r="D13" t="s">
        <v>17</v>
      </c>
      <c r="E13" t="s">
        <v>41</v>
      </c>
      <c r="F13">
        <v>14.5</v>
      </c>
      <c r="G13">
        <v>10</v>
      </c>
      <c r="H13">
        <v>10</v>
      </c>
      <c r="I13">
        <v>20</v>
      </c>
      <c r="J13">
        <v>15</v>
      </c>
      <c r="K13" s="11">
        <v>9.1999999999999993</v>
      </c>
      <c r="L13" s="11">
        <f>Table1[[#This Row],[Actual]]-Table1[[#This Row],[Probable]]</f>
        <v>-5.8000000000000007</v>
      </c>
      <c r="M13">
        <f>Table1[[#This Row],[Probable]]/Table1[[#This Row],[Salary]]</f>
        <v>1.5</v>
      </c>
      <c r="N13" s="11">
        <f>Table1[[#This Row],[Actual]]/Table1[[#This Row],[Salary]]</f>
        <v>0.91999999999999993</v>
      </c>
    </row>
  </sheetData>
  <conditionalFormatting sqref="K2:K13">
    <cfRule type="expression" dxfId="135" priority="8">
      <formula>L2:L22 &gt; 10</formula>
    </cfRule>
    <cfRule type="expression" dxfId="134" priority="9">
      <formula>L2:L22 &gt; 5</formula>
    </cfRule>
    <cfRule type="expression" dxfId="133" priority="10">
      <formula>L2:L22 &lt; -10</formula>
    </cfRule>
    <cfRule type="expression" dxfId="132" priority="11">
      <formula>L2:L22 &lt; -5</formula>
    </cfRule>
  </conditionalFormatting>
  <conditionalFormatting sqref="L2:L13">
    <cfRule type="expression" dxfId="131" priority="6">
      <formula>K2:K43&lt;H2:H43</formula>
    </cfRule>
    <cfRule type="expression" dxfId="130" priority="7">
      <formula>K2:K43&gt;I2:I43</formula>
    </cfRule>
  </conditionalFormatting>
  <conditionalFormatting sqref="N2:N13">
    <cfRule type="expression" dxfId="124" priority="1">
      <formula>N2:N28 &gt; 3</formula>
    </cfRule>
    <cfRule type="expression" dxfId="123" priority="2">
      <formula>N2:N28&gt;1.5</formula>
    </cfRule>
  </conditionalFormatting>
  <conditionalFormatting sqref="N2:N13">
    <cfRule type="expression" dxfId="122" priority="3">
      <formula>K2:K40&gt;60</formula>
    </cfRule>
    <cfRule type="expression" dxfId="121" priority="4">
      <formula>N2:N27 &gt; 3</formula>
    </cfRule>
    <cfRule type="expression" dxfId="120" priority="5">
      <formula>N2:N27&gt;1.5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0625-DE71-450B-A112-7BDDF9C0DE41}">
  <dimension ref="A2:V36"/>
  <sheetViews>
    <sheetView workbookViewId="0">
      <selection activeCell="G20" sqref="G20"/>
    </sheetView>
    <sheetView tabSelected="1" workbookViewId="1">
      <selection activeCell="P36" sqref="P36"/>
    </sheetView>
  </sheetViews>
  <sheetFormatPr defaultRowHeight="14.4" x14ac:dyDescent="0.3"/>
  <sheetData>
    <row r="2" spans="1:12" x14ac:dyDescent="0.3">
      <c r="D2" t="s">
        <v>7</v>
      </c>
      <c r="E2" t="s">
        <v>8</v>
      </c>
      <c r="F2" t="s">
        <v>29</v>
      </c>
      <c r="G2" t="s">
        <v>10</v>
      </c>
      <c r="H2" s="5"/>
      <c r="I2" s="5" t="s">
        <v>7</v>
      </c>
      <c r="J2" s="5" t="s">
        <v>8</v>
      </c>
      <c r="K2" s="5" t="s">
        <v>29</v>
      </c>
      <c r="L2" s="5" t="s">
        <v>10</v>
      </c>
    </row>
    <row r="3" spans="1:12" x14ac:dyDescent="0.3">
      <c r="A3" s="1" t="s">
        <v>18</v>
      </c>
      <c r="B3" s="1">
        <v>51.1</v>
      </c>
      <c r="C3" s="1">
        <v>51</v>
      </c>
      <c r="D3" s="9">
        <v>40</v>
      </c>
      <c r="E3" s="9">
        <v>65</v>
      </c>
      <c r="F3" s="9">
        <v>55</v>
      </c>
      <c r="G3" s="9">
        <v>64.099999999999994</v>
      </c>
      <c r="H3" s="7">
        <v>2</v>
      </c>
      <c r="I3" s="5">
        <f t="shared" ref="I3:L7" si="0">D3*$H3</f>
        <v>80</v>
      </c>
      <c r="J3" s="5">
        <f t="shared" si="0"/>
        <v>130</v>
      </c>
      <c r="K3" s="5">
        <f t="shared" si="0"/>
        <v>110</v>
      </c>
      <c r="L3" s="5">
        <f t="shared" si="0"/>
        <v>128.19999999999999</v>
      </c>
    </row>
    <row r="4" spans="1:12" x14ac:dyDescent="0.3">
      <c r="A4" s="3" t="s">
        <v>19</v>
      </c>
      <c r="B4" s="3">
        <v>45</v>
      </c>
      <c r="C4" s="3">
        <v>45</v>
      </c>
      <c r="D4" s="8">
        <v>45</v>
      </c>
      <c r="E4" s="8">
        <v>60</v>
      </c>
      <c r="F4" s="8">
        <v>55</v>
      </c>
      <c r="G4" s="8">
        <v>58.7</v>
      </c>
      <c r="H4" s="7">
        <v>1.5</v>
      </c>
      <c r="I4" s="5">
        <f t="shared" si="0"/>
        <v>67.5</v>
      </c>
      <c r="J4" s="5">
        <f t="shared" si="0"/>
        <v>90</v>
      </c>
      <c r="K4" s="5">
        <f t="shared" si="0"/>
        <v>82.5</v>
      </c>
      <c r="L4" s="5">
        <f t="shared" si="0"/>
        <v>88.050000000000011</v>
      </c>
    </row>
    <row r="5" spans="1:12" x14ac:dyDescent="0.3">
      <c r="A5" s="3" t="s">
        <v>21</v>
      </c>
      <c r="B5" s="3">
        <v>36.1</v>
      </c>
      <c r="C5" s="3">
        <v>25</v>
      </c>
      <c r="D5" s="3">
        <v>15</v>
      </c>
      <c r="E5" s="3">
        <v>40</v>
      </c>
      <c r="F5" s="3">
        <v>30</v>
      </c>
      <c r="G5" s="8">
        <v>28.5</v>
      </c>
      <c r="H5" s="7">
        <v>1.2</v>
      </c>
      <c r="I5" s="5">
        <f t="shared" si="0"/>
        <v>18</v>
      </c>
      <c r="J5" s="5">
        <f t="shared" si="0"/>
        <v>48</v>
      </c>
      <c r="K5" s="5">
        <f t="shared" si="0"/>
        <v>36</v>
      </c>
      <c r="L5" s="5">
        <f t="shared" si="0"/>
        <v>34.199999999999996</v>
      </c>
    </row>
    <row r="6" spans="1:12" x14ac:dyDescent="0.3">
      <c r="A6" s="3" t="s">
        <v>25</v>
      </c>
      <c r="B6" s="3">
        <v>20</v>
      </c>
      <c r="C6" s="3">
        <v>15</v>
      </c>
      <c r="D6" s="8">
        <v>15</v>
      </c>
      <c r="E6" s="8">
        <v>30</v>
      </c>
      <c r="F6" s="8">
        <v>25</v>
      </c>
      <c r="G6" s="8">
        <v>40.799999999999997</v>
      </c>
      <c r="H6" s="7">
        <v>1</v>
      </c>
      <c r="I6" s="5">
        <f t="shared" si="0"/>
        <v>15</v>
      </c>
      <c r="J6" s="5">
        <f t="shared" si="0"/>
        <v>30</v>
      </c>
      <c r="K6" s="5">
        <f t="shared" si="0"/>
        <v>25</v>
      </c>
      <c r="L6" s="5">
        <f t="shared" si="0"/>
        <v>40.799999999999997</v>
      </c>
    </row>
    <row r="7" spans="1:12" x14ac:dyDescent="0.3">
      <c r="A7" s="1" t="s">
        <v>27</v>
      </c>
      <c r="B7" s="1">
        <v>21.1</v>
      </c>
      <c r="C7" s="1">
        <v>12</v>
      </c>
      <c r="D7" s="9">
        <v>15</v>
      </c>
      <c r="E7" s="9">
        <v>30</v>
      </c>
      <c r="F7" s="9">
        <v>25</v>
      </c>
      <c r="G7" s="9">
        <v>22.5</v>
      </c>
      <c r="H7" s="7">
        <v>1</v>
      </c>
      <c r="I7" s="5">
        <f t="shared" si="0"/>
        <v>15</v>
      </c>
      <c r="J7" s="5">
        <f t="shared" si="0"/>
        <v>30</v>
      </c>
      <c r="K7" s="5">
        <f t="shared" si="0"/>
        <v>25</v>
      </c>
      <c r="L7" s="5">
        <f t="shared" si="0"/>
        <v>22.5</v>
      </c>
    </row>
    <row r="8" spans="1:12" x14ac:dyDescent="0.3">
      <c r="C8">
        <f>SUM(C3:C7)</f>
        <v>148</v>
      </c>
      <c r="D8">
        <f>SUM(D3:D7)</f>
        <v>130</v>
      </c>
      <c r="E8">
        <f>SUM(E3:E7)</f>
        <v>225</v>
      </c>
      <c r="F8">
        <f>SUM(F3:F7)</f>
        <v>190</v>
      </c>
      <c r="G8">
        <f>SUM(G3:G7)</f>
        <v>214.60000000000002</v>
      </c>
      <c r="H8" s="7">
        <f>SUM(H3:H7)</f>
        <v>6.7</v>
      </c>
      <c r="I8" s="10">
        <f>SUM(I3:I7)</f>
        <v>195.5</v>
      </c>
      <c r="J8" s="10">
        <f>SUM(J3:J7)</f>
        <v>328</v>
      </c>
      <c r="K8" s="10">
        <f>SUM(K3:K7)</f>
        <v>278.5</v>
      </c>
      <c r="L8" s="10">
        <f>SUM(L3:L7)</f>
        <v>313.75</v>
      </c>
    </row>
    <row r="11" spans="1:12" x14ac:dyDescent="0.3">
      <c r="D11" t="s">
        <v>7</v>
      </c>
      <c r="E11" t="s">
        <v>8</v>
      </c>
      <c r="F11" t="s">
        <v>29</v>
      </c>
      <c r="G11" t="s">
        <v>10</v>
      </c>
      <c r="H11" s="5"/>
      <c r="I11" s="5" t="s">
        <v>7</v>
      </c>
      <c r="J11" s="5" t="s">
        <v>8</v>
      </c>
      <c r="K11" s="5" t="s">
        <v>29</v>
      </c>
      <c r="L11" s="5" t="s">
        <v>10</v>
      </c>
    </row>
    <row r="12" spans="1:12" x14ac:dyDescent="0.3">
      <c r="A12" s="1" t="s">
        <v>18</v>
      </c>
      <c r="B12" s="1">
        <v>51.1</v>
      </c>
      <c r="C12" s="1">
        <v>51</v>
      </c>
      <c r="D12" s="9">
        <v>40</v>
      </c>
      <c r="E12" s="9">
        <v>65</v>
      </c>
      <c r="F12" s="9">
        <v>55</v>
      </c>
      <c r="G12" s="9">
        <v>64.099999999999994</v>
      </c>
      <c r="H12" s="7">
        <v>2</v>
      </c>
      <c r="I12" s="5">
        <f>D12*$H12</f>
        <v>80</v>
      </c>
      <c r="J12" s="5">
        <f>E12*$H12</f>
        <v>130</v>
      </c>
      <c r="K12" s="5">
        <f>F12*$H12</f>
        <v>110</v>
      </c>
      <c r="L12" s="5">
        <f t="shared" ref="L12:L16" si="1">G12*$H12</f>
        <v>128.19999999999999</v>
      </c>
    </row>
    <row r="13" spans="1:12" x14ac:dyDescent="0.3">
      <c r="A13" s="1" t="s">
        <v>20</v>
      </c>
      <c r="B13" s="1">
        <v>40.799999999999997</v>
      </c>
      <c r="C13" s="1">
        <v>38</v>
      </c>
      <c r="D13" s="9">
        <v>35</v>
      </c>
      <c r="E13" s="9">
        <v>50</v>
      </c>
      <c r="F13" s="9">
        <v>45</v>
      </c>
      <c r="G13" s="8">
        <v>48.6</v>
      </c>
      <c r="H13" s="7">
        <v>1.5</v>
      </c>
      <c r="I13" s="5">
        <f t="shared" ref="I13:I16" si="2">D13*$H13</f>
        <v>52.5</v>
      </c>
      <c r="J13" s="5">
        <f t="shared" ref="J13:J16" si="3">E13*$H13</f>
        <v>75</v>
      </c>
      <c r="K13" s="5">
        <f t="shared" ref="K13:K16" si="4">F13*$H13</f>
        <v>67.5</v>
      </c>
      <c r="L13" s="5">
        <f t="shared" si="1"/>
        <v>72.900000000000006</v>
      </c>
    </row>
    <row r="14" spans="1:12" x14ac:dyDescent="0.3">
      <c r="A14" s="3" t="s">
        <v>21</v>
      </c>
      <c r="B14" s="3">
        <v>36.1</v>
      </c>
      <c r="C14" s="3">
        <v>25</v>
      </c>
      <c r="D14" s="3">
        <v>15</v>
      </c>
      <c r="E14" s="3">
        <v>40</v>
      </c>
      <c r="F14" s="3">
        <v>30</v>
      </c>
      <c r="G14" s="8">
        <v>28.5</v>
      </c>
      <c r="H14" s="7">
        <v>1.2</v>
      </c>
      <c r="I14" s="5">
        <f t="shared" si="2"/>
        <v>18</v>
      </c>
      <c r="J14" s="5">
        <f t="shared" si="3"/>
        <v>48</v>
      </c>
      <c r="K14" s="5">
        <f t="shared" si="4"/>
        <v>36</v>
      </c>
      <c r="L14" s="5">
        <f t="shared" si="1"/>
        <v>34.199999999999996</v>
      </c>
    </row>
    <row r="15" spans="1:12" x14ac:dyDescent="0.3">
      <c r="A15" s="1" t="s">
        <v>22</v>
      </c>
      <c r="B15" s="1">
        <v>24.1</v>
      </c>
      <c r="C15" s="1">
        <v>18</v>
      </c>
      <c r="D15" s="9">
        <v>20</v>
      </c>
      <c r="E15" s="9">
        <v>35</v>
      </c>
      <c r="F15" s="9">
        <v>25</v>
      </c>
      <c r="G15" s="8">
        <v>24.2</v>
      </c>
      <c r="H15" s="7">
        <v>1</v>
      </c>
      <c r="I15" s="5">
        <f t="shared" si="2"/>
        <v>20</v>
      </c>
      <c r="J15" s="5">
        <f t="shared" si="3"/>
        <v>35</v>
      </c>
      <c r="K15" s="5">
        <f t="shared" si="4"/>
        <v>25</v>
      </c>
      <c r="L15" s="5">
        <f t="shared" si="1"/>
        <v>24.2</v>
      </c>
    </row>
    <row r="16" spans="1:12" x14ac:dyDescent="0.3">
      <c r="A16" s="3" t="s">
        <v>25</v>
      </c>
      <c r="B16" s="3">
        <v>20</v>
      </c>
      <c r="C16" s="3">
        <v>15</v>
      </c>
      <c r="D16" s="8">
        <v>15</v>
      </c>
      <c r="E16" s="8">
        <v>30</v>
      </c>
      <c r="F16" s="8">
        <v>25</v>
      </c>
      <c r="G16" s="8">
        <v>40.799999999999997</v>
      </c>
      <c r="H16" s="7">
        <v>1</v>
      </c>
      <c r="I16" s="5">
        <f t="shared" si="2"/>
        <v>15</v>
      </c>
      <c r="J16" s="5">
        <f t="shared" si="3"/>
        <v>30</v>
      </c>
      <c r="K16" s="5">
        <f t="shared" si="4"/>
        <v>25</v>
      </c>
      <c r="L16" s="5">
        <f t="shared" si="1"/>
        <v>40.799999999999997</v>
      </c>
    </row>
    <row r="17" spans="1:22" x14ac:dyDescent="0.3">
      <c r="C17">
        <f>SUM(C12:C16)</f>
        <v>147</v>
      </c>
      <c r="D17">
        <f>SUM(D12:D16)</f>
        <v>125</v>
      </c>
      <c r="E17">
        <f>SUM(E12:E16)</f>
        <v>220</v>
      </c>
      <c r="F17">
        <f>SUM(F12:F16)</f>
        <v>180</v>
      </c>
      <c r="G17">
        <f>SUM(G12:G16)</f>
        <v>206.2</v>
      </c>
      <c r="H17" s="7">
        <f>SUM(H12:H16)</f>
        <v>6.7</v>
      </c>
      <c r="I17" s="10">
        <f>SUM(I12:I16)</f>
        <v>185.5</v>
      </c>
      <c r="J17" s="10">
        <f>SUM(J12:J16)</f>
        <v>318</v>
      </c>
      <c r="K17" s="10">
        <f>SUM(K12:K16)</f>
        <v>263.5</v>
      </c>
      <c r="L17" s="10">
        <f>SUM(L12:L16)</f>
        <v>300.3</v>
      </c>
    </row>
    <row r="21" spans="1:22" x14ac:dyDescent="0.3">
      <c r="D21" t="s">
        <v>7</v>
      </c>
      <c r="E21" t="s">
        <v>8</v>
      </c>
      <c r="F21" t="s">
        <v>29</v>
      </c>
      <c r="G21" t="s">
        <v>10</v>
      </c>
      <c r="H21" s="5"/>
      <c r="I21" s="5" t="s">
        <v>7</v>
      </c>
      <c r="J21" s="5" t="s">
        <v>8</v>
      </c>
      <c r="K21" s="5" t="s">
        <v>29</v>
      </c>
      <c r="L21" s="5" t="s">
        <v>10</v>
      </c>
    </row>
    <row r="22" spans="1:22" x14ac:dyDescent="0.3">
      <c r="A22" s="3" t="s">
        <v>19</v>
      </c>
      <c r="B22" s="3">
        <v>45</v>
      </c>
      <c r="C22" s="3">
        <v>45</v>
      </c>
      <c r="D22" s="8">
        <v>45</v>
      </c>
      <c r="E22" s="8">
        <v>60</v>
      </c>
      <c r="F22" s="8">
        <v>55</v>
      </c>
      <c r="G22" s="6">
        <v>58.7</v>
      </c>
      <c r="H22" s="7">
        <v>2</v>
      </c>
      <c r="I22" s="5">
        <f>D22*$H22</f>
        <v>90</v>
      </c>
      <c r="J22" s="5">
        <f>E22*$H22</f>
        <v>120</v>
      </c>
      <c r="K22" s="5">
        <f>F22*$H22</f>
        <v>110</v>
      </c>
      <c r="L22" s="5">
        <f t="shared" ref="L22:L26" si="5">G22*$H22</f>
        <v>117.4</v>
      </c>
      <c r="M22" s="1"/>
      <c r="N22" s="1"/>
      <c r="O22" s="1"/>
      <c r="P22" s="1"/>
      <c r="Q22" s="1"/>
      <c r="R22" s="1"/>
      <c r="S22" s="1"/>
      <c r="T22" s="1"/>
      <c r="U22" s="1"/>
      <c r="V22" s="2"/>
    </row>
    <row r="23" spans="1:22" x14ac:dyDescent="0.3">
      <c r="A23" s="1" t="s">
        <v>20</v>
      </c>
      <c r="B23" s="1">
        <v>40.799999999999997</v>
      </c>
      <c r="C23" s="1">
        <v>38</v>
      </c>
      <c r="D23" s="9">
        <v>35</v>
      </c>
      <c r="E23" s="9">
        <v>50</v>
      </c>
      <c r="F23" s="9">
        <v>45</v>
      </c>
      <c r="G23" s="8">
        <v>48.6</v>
      </c>
      <c r="H23" s="7">
        <v>1.5</v>
      </c>
      <c r="I23" s="5">
        <f t="shared" ref="I23:I26" si="6">D23*$H23</f>
        <v>52.5</v>
      </c>
      <c r="J23" s="5">
        <f t="shared" ref="J23:J26" si="7">E23*$H23</f>
        <v>75</v>
      </c>
      <c r="K23" s="5">
        <f t="shared" ref="K23:K26" si="8">F23*$H23</f>
        <v>67.5</v>
      </c>
      <c r="L23" s="5">
        <f t="shared" si="5"/>
        <v>72.900000000000006</v>
      </c>
      <c r="M23" s="1"/>
      <c r="N23" s="1"/>
      <c r="O23" s="1"/>
      <c r="P23" s="1"/>
      <c r="Q23" s="1"/>
      <c r="R23" s="1"/>
      <c r="S23" s="1"/>
      <c r="T23" s="1"/>
      <c r="U23" s="1"/>
      <c r="V23" s="2"/>
    </row>
    <row r="24" spans="1:22" x14ac:dyDescent="0.3">
      <c r="A24" s="3" t="s">
        <v>21</v>
      </c>
      <c r="B24" s="3">
        <v>36.1</v>
      </c>
      <c r="C24" s="3">
        <v>25</v>
      </c>
      <c r="D24" s="3">
        <v>15</v>
      </c>
      <c r="E24" s="3">
        <v>40</v>
      </c>
      <c r="F24" s="3">
        <v>30</v>
      </c>
      <c r="G24" s="8">
        <v>28.5</v>
      </c>
      <c r="H24" s="7">
        <v>1.2</v>
      </c>
      <c r="I24" s="5">
        <f t="shared" si="6"/>
        <v>18</v>
      </c>
      <c r="J24" s="5">
        <f t="shared" si="7"/>
        <v>48</v>
      </c>
      <c r="K24" s="5">
        <f t="shared" si="8"/>
        <v>36</v>
      </c>
      <c r="L24" s="5">
        <f t="shared" si="5"/>
        <v>34.199999999999996</v>
      </c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x14ac:dyDescent="0.3">
      <c r="A25" s="1" t="s">
        <v>22</v>
      </c>
      <c r="B25" s="1">
        <v>24.1</v>
      </c>
      <c r="C25" s="1">
        <v>18</v>
      </c>
      <c r="D25" s="9">
        <v>20</v>
      </c>
      <c r="E25" s="9">
        <v>35</v>
      </c>
      <c r="F25" s="9">
        <v>25</v>
      </c>
      <c r="G25" s="8">
        <v>24.2</v>
      </c>
      <c r="H25" s="7">
        <v>1</v>
      </c>
      <c r="I25" s="5">
        <f t="shared" si="6"/>
        <v>20</v>
      </c>
      <c r="J25" s="5">
        <f t="shared" si="7"/>
        <v>35</v>
      </c>
      <c r="K25" s="5">
        <f t="shared" si="8"/>
        <v>25</v>
      </c>
      <c r="L25" s="5">
        <f t="shared" si="5"/>
        <v>24.2</v>
      </c>
      <c r="M25" s="1"/>
      <c r="N25" s="1"/>
      <c r="O25" s="1"/>
      <c r="P25" s="1"/>
      <c r="Q25" s="1"/>
      <c r="R25" s="1"/>
      <c r="S25" s="1"/>
      <c r="T25" s="1"/>
      <c r="U25" s="1"/>
      <c r="V25" s="2"/>
    </row>
    <row r="26" spans="1:22" x14ac:dyDescent="0.3">
      <c r="A26" s="3" t="s">
        <v>25</v>
      </c>
      <c r="B26" s="3">
        <v>20</v>
      </c>
      <c r="C26" s="3">
        <v>15</v>
      </c>
      <c r="D26" s="8">
        <v>15</v>
      </c>
      <c r="E26" s="8">
        <v>30</v>
      </c>
      <c r="F26" s="8">
        <v>25</v>
      </c>
      <c r="G26" s="8">
        <v>40.799999999999997</v>
      </c>
      <c r="H26" s="7">
        <v>1</v>
      </c>
      <c r="I26" s="5">
        <f t="shared" si="6"/>
        <v>15</v>
      </c>
      <c r="J26" s="5">
        <f t="shared" si="7"/>
        <v>30</v>
      </c>
      <c r="K26" s="5">
        <f t="shared" si="8"/>
        <v>25</v>
      </c>
      <c r="L26" s="5">
        <f t="shared" si="5"/>
        <v>40.799999999999997</v>
      </c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x14ac:dyDescent="0.3">
      <c r="C27">
        <f>SUM(C22:C26)</f>
        <v>141</v>
      </c>
      <c r="D27">
        <f>SUM(D22:D26)</f>
        <v>130</v>
      </c>
      <c r="E27">
        <f>SUM(E22:E26)</f>
        <v>215</v>
      </c>
      <c r="F27">
        <f>SUM(F22:F26)</f>
        <v>180</v>
      </c>
      <c r="H27" s="7">
        <f>SUM(H22:H26)</f>
        <v>6.7</v>
      </c>
      <c r="I27" s="10">
        <f>SUM(I22:I26)</f>
        <v>195.5</v>
      </c>
      <c r="J27" s="10">
        <f>SUM(J22:J26)</f>
        <v>308</v>
      </c>
      <c r="K27" s="10">
        <f>SUM(K22:K26)</f>
        <v>263.5</v>
      </c>
      <c r="L27" s="10">
        <f>SUM(L22:L26)</f>
        <v>289.5</v>
      </c>
    </row>
    <row r="30" spans="1:22" x14ac:dyDescent="0.3">
      <c r="D30" t="s">
        <v>7</v>
      </c>
      <c r="E30" t="s">
        <v>8</v>
      </c>
      <c r="F30" t="s">
        <v>29</v>
      </c>
      <c r="G30" t="s">
        <v>10</v>
      </c>
      <c r="H30" s="5"/>
      <c r="I30" s="5" t="s">
        <v>7</v>
      </c>
      <c r="J30" s="5" t="s">
        <v>8</v>
      </c>
      <c r="K30" s="5" t="s">
        <v>29</v>
      </c>
      <c r="L30" s="5" t="s">
        <v>10</v>
      </c>
    </row>
    <row r="31" spans="1:22" x14ac:dyDescent="0.3">
      <c r="A31" s="1" t="s">
        <v>18</v>
      </c>
      <c r="B31" s="1">
        <v>51.1</v>
      </c>
      <c r="C31" s="1">
        <v>51</v>
      </c>
      <c r="D31" s="9">
        <v>40</v>
      </c>
      <c r="E31" s="9">
        <v>65</v>
      </c>
      <c r="F31" s="9">
        <v>55</v>
      </c>
      <c r="G31" s="9">
        <v>64.099999999999994</v>
      </c>
      <c r="H31" s="7">
        <v>2</v>
      </c>
      <c r="I31" s="5">
        <f>D31*$H31</f>
        <v>80</v>
      </c>
      <c r="J31" s="5">
        <f>E31*$H31</f>
        <v>130</v>
      </c>
      <c r="K31" s="5">
        <f>F31*$H31</f>
        <v>110</v>
      </c>
      <c r="L31" s="5">
        <f t="shared" ref="L31:L35" si="9">G31*$H31</f>
        <v>128.19999999999999</v>
      </c>
    </row>
    <row r="32" spans="1:22" x14ac:dyDescent="0.3">
      <c r="A32" s="3" t="s">
        <v>19</v>
      </c>
      <c r="B32" s="3">
        <v>45</v>
      </c>
      <c r="C32" s="3">
        <v>45</v>
      </c>
      <c r="D32" s="8">
        <v>45</v>
      </c>
      <c r="E32" s="8">
        <v>60</v>
      </c>
      <c r="F32" s="8">
        <v>55</v>
      </c>
      <c r="G32" s="8">
        <v>58.7</v>
      </c>
      <c r="H32" s="7">
        <v>1.5</v>
      </c>
      <c r="I32" s="5">
        <f t="shared" ref="I32:I35" si="10">D32*$H32</f>
        <v>67.5</v>
      </c>
      <c r="J32" s="5">
        <f t="shared" ref="J32:J35" si="11">E32*$H32</f>
        <v>90</v>
      </c>
      <c r="K32" s="5">
        <f t="shared" ref="K32:K35" si="12">F32*$H32</f>
        <v>82.5</v>
      </c>
      <c r="L32" s="5">
        <f t="shared" si="9"/>
        <v>88.050000000000011</v>
      </c>
    </row>
    <row r="33" spans="1:12" x14ac:dyDescent="0.3">
      <c r="A33" s="1" t="s">
        <v>22</v>
      </c>
      <c r="B33" s="1">
        <v>24.1</v>
      </c>
      <c r="C33" s="1">
        <v>18</v>
      </c>
      <c r="D33" s="9">
        <v>20</v>
      </c>
      <c r="E33" s="9">
        <v>35</v>
      </c>
      <c r="F33" s="9">
        <v>25</v>
      </c>
      <c r="G33" s="8">
        <v>24.2</v>
      </c>
      <c r="H33" s="7">
        <v>1.2</v>
      </c>
      <c r="I33" s="5">
        <f t="shared" si="10"/>
        <v>24</v>
      </c>
      <c r="J33" s="5">
        <f t="shared" si="11"/>
        <v>42</v>
      </c>
      <c r="K33" s="5">
        <f t="shared" si="12"/>
        <v>30</v>
      </c>
      <c r="L33" s="5">
        <f t="shared" si="9"/>
        <v>29.04</v>
      </c>
    </row>
    <row r="34" spans="1:12" x14ac:dyDescent="0.3">
      <c r="A34" s="1" t="s">
        <v>27</v>
      </c>
      <c r="B34" s="1">
        <v>21.1</v>
      </c>
      <c r="C34" s="1">
        <v>12</v>
      </c>
      <c r="D34" s="9">
        <v>15</v>
      </c>
      <c r="E34" s="9">
        <v>30</v>
      </c>
      <c r="F34" s="9">
        <v>25</v>
      </c>
      <c r="G34" s="9">
        <v>22.5</v>
      </c>
      <c r="H34" s="7">
        <v>1</v>
      </c>
      <c r="I34" s="5">
        <f>D34*$H34</f>
        <v>15</v>
      </c>
      <c r="J34" s="5">
        <f>E34*$H34</f>
        <v>30</v>
      </c>
      <c r="K34" s="5">
        <f>F34*$H34</f>
        <v>25</v>
      </c>
      <c r="L34" s="5">
        <f>G34*$H34</f>
        <v>22.5</v>
      </c>
    </row>
    <row r="35" spans="1:12" x14ac:dyDescent="0.3">
      <c r="A35" s="3" t="s">
        <v>25</v>
      </c>
      <c r="B35" s="3">
        <v>20</v>
      </c>
      <c r="C35" s="3">
        <v>15</v>
      </c>
      <c r="D35" s="8">
        <v>15</v>
      </c>
      <c r="E35" s="8">
        <v>30</v>
      </c>
      <c r="F35" s="8">
        <v>25</v>
      </c>
      <c r="G35" s="8">
        <v>40.799999999999997</v>
      </c>
      <c r="H35" s="7">
        <v>1</v>
      </c>
      <c r="I35" s="5">
        <f t="shared" si="10"/>
        <v>15</v>
      </c>
      <c r="J35" s="5">
        <f t="shared" si="11"/>
        <v>30</v>
      </c>
      <c r="K35" s="5">
        <f t="shared" si="12"/>
        <v>25</v>
      </c>
      <c r="L35" s="5">
        <f t="shared" si="9"/>
        <v>40.799999999999997</v>
      </c>
    </row>
    <row r="36" spans="1:12" x14ac:dyDescent="0.3">
      <c r="C36">
        <f>SUM(C31:C35)</f>
        <v>141</v>
      </c>
      <c r="D36">
        <f>SUM(D31:D35)</f>
        <v>135</v>
      </c>
      <c r="E36">
        <f>SUM(E31:E35)</f>
        <v>220</v>
      </c>
      <c r="F36">
        <f>SUM(F31:F35)</f>
        <v>185</v>
      </c>
      <c r="H36" s="7">
        <f>SUM(H31:H35)</f>
        <v>6.7</v>
      </c>
      <c r="I36" s="10">
        <f>SUM(I31:I35)</f>
        <v>201.5</v>
      </c>
      <c r="J36" s="10">
        <f>SUM(J31:J35)</f>
        <v>322</v>
      </c>
      <c r="K36" s="10">
        <f>SUM(K31:K35)</f>
        <v>272.5</v>
      </c>
      <c r="L36" s="10">
        <f>SUM(L31:L35)</f>
        <v>308.58999999999997</v>
      </c>
    </row>
  </sheetData>
  <conditionalFormatting sqref="G3:G4">
    <cfRule type="expression" dxfId="107" priority="69">
      <formula>H3:H23 &gt; 10</formula>
    </cfRule>
    <cfRule type="expression" dxfId="106" priority="70">
      <formula>H3:H23 &gt; 5</formula>
    </cfRule>
    <cfRule type="expression" dxfId="105" priority="71">
      <formula>H3:H23 &lt; -10</formula>
    </cfRule>
    <cfRule type="expression" dxfId="104" priority="72">
      <formula>H3:H23 &lt; -5</formula>
    </cfRule>
  </conditionalFormatting>
  <conditionalFormatting sqref="G5:G6">
    <cfRule type="expression" dxfId="99" priority="65">
      <formula>H5:H25 &gt; 10</formula>
    </cfRule>
    <cfRule type="expression" dxfId="98" priority="66">
      <formula>H5:H25 &gt; 5</formula>
    </cfRule>
    <cfRule type="expression" dxfId="97" priority="67">
      <formula>H5:H25 &lt; -10</formula>
    </cfRule>
    <cfRule type="expression" dxfId="96" priority="68">
      <formula>H5:H25 &lt; -5</formula>
    </cfRule>
  </conditionalFormatting>
  <conditionalFormatting sqref="G7">
    <cfRule type="expression" dxfId="91" priority="61">
      <formula>H7:H27 &gt; 10</formula>
    </cfRule>
    <cfRule type="expression" dxfId="90" priority="62">
      <formula>H7:H27 &gt; 5</formula>
    </cfRule>
    <cfRule type="expression" dxfId="89" priority="63">
      <formula>H7:H27 &lt; -10</formula>
    </cfRule>
    <cfRule type="expression" dxfId="88" priority="64">
      <formula>H7:H27 &lt; -5</formula>
    </cfRule>
  </conditionalFormatting>
  <conditionalFormatting sqref="G12:G13">
    <cfRule type="expression" dxfId="87" priority="57">
      <formula>H12:H32 &gt; 10</formula>
    </cfRule>
    <cfRule type="expression" dxfId="86" priority="58">
      <formula>H12:H32 &gt; 5</formula>
    </cfRule>
    <cfRule type="expression" dxfId="85" priority="59">
      <formula>H12:H32 &lt; -10</formula>
    </cfRule>
    <cfRule type="expression" dxfId="84" priority="60">
      <formula>H12:H32 &lt; -5</formula>
    </cfRule>
  </conditionalFormatting>
  <conditionalFormatting sqref="G14:G15">
    <cfRule type="expression" dxfId="83" priority="53">
      <formula>H14:H34 &gt; 10</formula>
    </cfRule>
    <cfRule type="expression" dxfId="82" priority="54">
      <formula>H14:H34 &gt; 5</formula>
    </cfRule>
    <cfRule type="expression" dxfId="81" priority="55">
      <formula>H14:H34 &lt; -10</formula>
    </cfRule>
    <cfRule type="expression" dxfId="80" priority="56">
      <formula>H14:H34 &lt; -5</formula>
    </cfRule>
  </conditionalFormatting>
  <conditionalFormatting sqref="G23">
    <cfRule type="expression" dxfId="75" priority="45">
      <formula>H23:H43 &gt; 10</formula>
    </cfRule>
    <cfRule type="expression" dxfId="74" priority="46">
      <formula>H23:H43 &gt; 5</formula>
    </cfRule>
    <cfRule type="expression" dxfId="73" priority="47">
      <formula>H23:H43 &lt; -10</formula>
    </cfRule>
    <cfRule type="expression" dxfId="72" priority="48">
      <formula>H23:H43 &lt; -5</formula>
    </cfRule>
  </conditionalFormatting>
  <conditionalFormatting sqref="G24:G25">
    <cfRule type="expression" dxfId="71" priority="41">
      <formula>H24:H44 &gt; 10</formula>
    </cfRule>
    <cfRule type="expression" dxfId="70" priority="42">
      <formula>H24:H44 &gt; 5</formula>
    </cfRule>
    <cfRule type="expression" dxfId="69" priority="43">
      <formula>H24:H44 &lt; -10</formula>
    </cfRule>
    <cfRule type="expression" dxfId="68" priority="44">
      <formula>H24:H44 &lt; -5</formula>
    </cfRule>
  </conditionalFormatting>
  <conditionalFormatting sqref="G33">
    <cfRule type="expression" dxfId="27" priority="21">
      <formula>H33:H53 &gt; 10</formula>
    </cfRule>
    <cfRule type="expression" dxfId="26" priority="22">
      <formula>H33:H53 &gt; 5</formula>
    </cfRule>
    <cfRule type="expression" dxfId="25" priority="23">
      <formula>H33:H53 &lt; -10</formula>
    </cfRule>
    <cfRule type="expression" dxfId="24" priority="24">
      <formula>H33:H53 &lt; -5</formula>
    </cfRule>
  </conditionalFormatting>
  <conditionalFormatting sqref="G34">
    <cfRule type="expression" dxfId="19" priority="17">
      <formula>H34:H54 &gt; 10</formula>
    </cfRule>
    <cfRule type="expression" dxfId="18" priority="18">
      <formula>H34:H54 &gt; 5</formula>
    </cfRule>
    <cfRule type="expression" dxfId="17" priority="19">
      <formula>H34:H54 &lt; -10</formula>
    </cfRule>
    <cfRule type="expression" dxfId="16" priority="20">
      <formula>H34:H54 &lt; -5</formula>
    </cfRule>
  </conditionalFormatting>
  <conditionalFormatting sqref="G31:G32">
    <cfRule type="expression" dxfId="15" priority="13">
      <formula>H31:H51 &gt; 10</formula>
    </cfRule>
    <cfRule type="expression" dxfId="14" priority="14">
      <formula>H31:H51 &gt; 5</formula>
    </cfRule>
    <cfRule type="expression" dxfId="13" priority="15">
      <formula>H31:H51 &lt; -10</formula>
    </cfRule>
    <cfRule type="expression" dxfId="12" priority="16">
      <formula>H31:H51 &lt; -5</formula>
    </cfRule>
  </conditionalFormatting>
  <conditionalFormatting sqref="G16">
    <cfRule type="expression" dxfId="11" priority="9">
      <formula>H16:H36 &gt; 10</formula>
    </cfRule>
    <cfRule type="expression" dxfId="10" priority="10">
      <formula>H16:H36 &gt; 5</formula>
    </cfRule>
    <cfRule type="expression" dxfId="9" priority="11">
      <formula>H16:H36 &lt; -10</formula>
    </cfRule>
    <cfRule type="expression" dxfId="8" priority="12">
      <formula>H16:H36 &lt; -5</formula>
    </cfRule>
  </conditionalFormatting>
  <conditionalFormatting sqref="G26">
    <cfRule type="expression" dxfId="7" priority="5">
      <formula>H26:H46 &gt; 10</formula>
    </cfRule>
    <cfRule type="expression" dxfId="6" priority="6">
      <formula>H26:H46 &gt; 5</formula>
    </cfRule>
    <cfRule type="expression" dxfId="5" priority="7">
      <formula>H26:H46 &lt; -10</formula>
    </cfRule>
    <cfRule type="expression" dxfId="4" priority="8">
      <formula>H26:H46 &lt; -5</formula>
    </cfRule>
  </conditionalFormatting>
  <conditionalFormatting sqref="G35">
    <cfRule type="expression" dxfId="3" priority="1">
      <formula>H35:H55 &gt; 10</formula>
    </cfRule>
    <cfRule type="expression" dxfId="2" priority="2">
      <formula>H35:H55 &gt; 5</formula>
    </cfRule>
    <cfRule type="expression" dxfId="1" priority="3">
      <formula>H35:H55 &lt; -10</formula>
    </cfRule>
    <cfRule type="expression" dxfId="0" priority="4">
      <formula>H35:H55 &lt; 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Shishir Srivastava</cp:lastModifiedBy>
  <dcterms:created xsi:type="dcterms:W3CDTF">2021-06-05T00:40:21Z</dcterms:created>
  <dcterms:modified xsi:type="dcterms:W3CDTF">2021-06-05T05:02:50Z</dcterms:modified>
</cp:coreProperties>
</file>