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defaultThemeVersion="166925"/>
  <mc:AlternateContent xmlns:mc="http://schemas.openxmlformats.org/markup-compatibility/2006">
    <mc:Choice Requires="x15">
      <x15ac:absPath xmlns:x15ac="http://schemas.microsoft.com/office/spreadsheetml/2010/11/ac" url="C:\Users\vines\Documents\ExcelR\2nd December 2022\Excel\Assignment\"/>
    </mc:Choice>
  </mc:AlternateContent>
  <xr:revisionPtr revIDLastSave="0" documentId="13_ncr:1_{08A6B1A1-FE00-40A8-B9ED-3E7C72E50EB4}" xr6:coauthVersionLast="47" xr6:coauthVersionMax="47" xr10:uidLastSave="{00000000-0000-0000-0000-000000000000}"/>
  <bookViews>
    <workbookView xWindow="-120" yWindow="-120" windowWidth="29040" windowHeight="15840" activeTab="1" xr2:uid="{2EF40C9C-1621-48E2-9646-68798FEABA7B}"/>
  </bookViews>
  <sheets>
    <sheet name="Index Match" sheetId="2" r:id="rId1"/>
    <sheet name="Index match (2)" sheetId="4" r:id="rId2"/>
    <sheet name="Index match Advanced" sheetId="5" r:id="rId3"/>
  </sheets>
  <definedNames>
    <definedName name="badge">'Index match (2)'!$C$24:$C$31</definedName>
    <definedName name="cdata">'Index match Advanced'!$D$23:$I$31</definedName>
    <definedName name="cs">'Index match Advanced'!$C$23:$C$31</definedName>
    <definedName name="ddata">'Index Match'!$D$21:$G$26</definedName>
    <definedName name="edata">'Index Match'!$C$6:$E$14</definedName>
    <definedName name="ehead">'Index Match'!$C$5:$E$5</definedName>
    <definedName name="eproduct">'Index Match'!$E$6:$E$14</definedName>
    <definedName name="mdata">'Index match (2)'!$D$24:$H$31</definedName>
    <definedName name="month">'Index match (2)'!$D$23:$H$23</definedName>
    <definedName name="monthdata">'Index match Advanced'!$C$9:$F$11</definedName>
    <definedName name="pcslab">'Index match Advanced'!$D$22:$I$22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30" i="2" l="1"/>
  <c r="D19" i="5"/>
  <c r="D7" i="5"/>
  <c r="E11" i="4"/>
  <c r="E12" i="4"/>
  <c r="E13" i="4"/>
  <c r="E14" i="4"/>
  <c r="E15" i="4"/>
  <c r="E16" i="4"/>
  <c r="E17" i="4"/>
  <c r="E10" i="4"/>
  <c r="H7" i="2"/>
</calcChain>
</file>

<file path=xl/sharedStrings.xml><?xml version="1.0" encoding="utf-8"?>
<sst xmlns="http://schemas.openxmlformats.org/spreadsheetml/2006/main" count="118" uniqueCount="72">
  <si>
    <t>Product</t>
  </si>
  <si>
    <t>Discount Table</t>
  </si>
  <si>
    <t>PartID</t>
  </si>
  <si>
    <t>Qty</t>
  </si>
  <si>
    <t>Discount</t>
  </si>
  <si>
    <t>Apple</t>
  </si>
  <si>
    <t>hp</t>
  </si>
  <si>
    <t>Lenovo</t>
  </si>
  <si>
    <t>Mac</t>
  </si>
  <si>
    <t>Dell</t>
  </si>
  <si>
    <t>Samsung</t>
  </si>
  <si>
    <t>Product/Units</t>
  </si>
  <si>
    <t>Puri, Om</t>
  </si>
  <si>
    <t>Jain, Anita</t>
  </si>
  <si>
    <t>Londo, Mollari</t>
  </si>
  <si>
    <t>Wayne, John</t>
  </si>
  <si>
    <t>Prakash, Surya</t>
  </si>
  <si>
    <t>Temp Mgr1</t>
  </si>
  <si>
    <t>May</t>
  </si>
  <si>
    <t>Apr</t>
  </si>
  <si>
    <t>Mar</t>
  </si>
  <si>
    <t>Feb</t>
  </si>
  <si>
    <t>Jan</t>
  </si>
  <si>
    <t>Emp Badge#</t>
  </si>
  <si>
    <t>Manager Table by Month</t>
  </si>
  <si>
    <t>Kumar, Deepak</t>
  </si>
  <si>
    <t>Singh, Robin</t>
  </si>
  <si>
    <t>Maradonna, Diego</t>
  </si>
  <si>
    <t>Tendulkar, Sachin</t>
  </si>
  <si>
    <t>Kumar, Ram</t>
  </si>
  <si>
    <t>Suri, Aviral</t>
  </si>
  <si>
    <t>Tank, Ashwini</t>
  </si>
  <si>
    <t>Prashanth, Gopi</t>
  </si>
  <si>
    <t>Manager</t>
  </si>
  <si>
    <t>Badge#</t>
  </si>
  <si>
    <t>Name</t>
  </si>
  <si>
    <t>Employee Table</t>
  </si>
  <si>
    <t>Month :</t>
  </si>
  <si>
    <t>Their Manager name is in the other table, you will need to use the employee badge to lookup their manager in the manager table. Note Managers rotate randomly each month, so your lookup needs to consider the month also</t>
  </si>
  <si>
    <t>Q. The Iist has employee names and badge#s of XYZ Inc.</t>
  </si>
  <si>
    <t>Description</t>
  </si>
  <si>
    <t>Price</t>
  </si>
  <si>
    <t>100 CC Engine</t>
  </si>
  <si>
    <t>Engine 1</t>
  </si>
  <si>
    <t>200 CC Engine</t>
  </si>
  <si>
    <t>Engine 2</t>
  </si>
  <si>
    <t>400 CC Engine</t>
  </si>
  <si>
    <t>Engine 3</t>
  </si>
  <si>
    <t>800 CC Engine</t>
  </si>
  <si>
    <t>Engine 4</t>
  </si>
  <si>
    <t>1200 CC Engine</t>
  </si>
  <si>
    <t>Engine 5</t>
  </si>
  <si>
    <t>1400 CC Engine</t>
  </si>
  <si>
    <t>Engine 6</t>
  </si>
  <si>
    <t>1800 CC Engine</t>
  </si>
  <si>
    <t>Engine 7</t>
  </si>
  <si>
    <t>1900 CC Engine</t>
  </si>
  <si>
    <t>Engine 8</t>
  </si>
  <si>
    <t>2000 CC Engine</t>
  </si>
  <si>
    <t>Engine 9</t>
  </si>
  <si>
    <t>Index Match Lookup</t>
  </si>
  <si>
    <t>Use INDEX, MATCH and SUM to retrieve a whole column of values and add them</t>
  </si>
  <si>
    <t>0 (zero) or empty in row_num argument will return a whole column of values (“all rows” or “entire column”)</t>
  </si>
  <si>
    <t>Month to add</t>
  </si>
  <si>
    <t>Jan Total</t>
  </si>
  <si>
    <t>INDEX and MATCH to lookup in a table that is sorted decending order</t>
  </si>
  <si>
    <t>Power consumption slab</t>
  </si>
  <si>
    <t>2-Way lookup</t>
  </si>
  <si>
    <t>Cable Size</t>
  </si>
  <si>
    <t>MATCH with -1 (list sorted Descending)</t>
  </si>
  <si>
    <t>Estimated Power output</t>
  </si>
  <si>
    <t>MATCH with 1 or empty (list sorted Ascending)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</si>
</sst>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1"/>
      <name val="Calibri"/>
      <family val="2"/>
      <scheme val="minor"/>
    </font>
    <font>
      <b/>
      <sz val="11"/>
      <name val="Calibri"/>
      <family val="2"/>
      <scheme val="minor"/>
    </font>
    <font>
      <sz val="11"/>
      <name val="Calibri"/>
      <family val="2"/>
      <scheme val="minor"/>
    </font>
    <font>
      <b/>
      <sz val="10"/>
      <color indexed="9"/>
      <name val="Arial"/>
      <family val="2"/>
    </font>
    <font>
      <sz val="10"/>
      <name val="Arial"/>
      <family val="2"/>
    </font>
    <font>
      <b/>
      <sz val="10"/>
      <color indexed="10"/>
      <name val="Arial"/>
      <family val="2"/>
    </font>
    <font>
      <sz val="11"/>
      <color theme="1"/>
      <name val="Calibri"/>
      <family val="2"/>
      <scheme val="minor"/>
    </font>
  </fonts>
  <fills count="10">
    <fill>
      <patternFill patternType="none"/>
    </fill>
    <fill>
      <patternFill patternType="gray125"/>
    </fill>
    <fill>
      <patternFill patternType="solid">
        <fgColor rgb="FFFFFF00"/>
        <bgColor indexed="64"/>
      </patternFill>
    </fill>
    <fill>
      <patternFill patternType="solid">
        <fgColor theme="9" tint="0.39997558519241921"/>
        <bgColor indexed="64"/>
      </patternFill>
    </fill>
    <fill>
      <patternFill patternType="solid">
        <fgColor theme="5" tint="0.39997558519241921"/>
        <bgColor indexed="64"/>
      </patternFill>
    </fill>
    <fill>
      <patternFill patternType="solid">
        <fgColor theme="6" tint="0.39997558519241921"/>
        <bgColor indexed="64"/>
      </patternFill>
    </fill>
    <fill>
      <patternFill patternType="solid">
        <fgColor indexed="43"/>
        <bgColor indexed="64"/>
      </patternFill>
    </fill>
    <fill>
      <patternFill patternType="solid">
        <fgColor indexed="18"/>
        <bgColor indexed="64"/>
      </patternFill>
    </fill>
    <fill>
      <patternFill patternType="solid">
        <fgColor rgb="FFFFC000"/>
        <bgColor indexed="64"/>
      </patternFill>
    </fill>
    <fill>
      <patternFill patternType="solid">
        <fgColor theme="5" tint="0.59999389629810485"/>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diagonal/>
    </border>
    <border>
      <left/>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9" fontId="7" fillId="0" borderId="0" applyFont="0" applyFill="0" applyBorder="0" applyAlignment="0" applyProtection="0"/>
  </cellStyleXfs>
  <cellXfs count="52">
    <xf numFmtId="0" fontId="0" fillId="0" borderId="0" xfId="0"/>
    <xf numFmtId="0" fontId="0" fillId="0" borderId="1" xfId="0" applyBorder="1"/>
    <xf numFmtId="10" fontId="0" fillId="0" borderId="1" xfId="0" applyNumberFormat="1" applyFill="1" applyBorder="1"/>
    <xf numFmtId="0" fontId="2" fillId="0" borderId="1" xfId="0" applyFont="1" applyFill="1" applyBorder="1"/>
    <xf numFmtId="0" fontId="0" fillId="0" borderId="0" xfId="0"/>
    <xf numFmtId="0" fontId="1" fillId="3" borderId="1" xfId="0" applyFont="1" applyFill="1" applyBorder="1"/>
    <xf numFmtId="0" fontId="2" fillId="3" borderId="1" xfId="0" applyFont="1" applyFill="1" applyBorder="1"/>
    <xf numFmtId="0" fontId="3" fillId="3" borderId="1" xfId="0" applyFont="1" applyFill="1" applyBorder="1"/>
    <xf numFmtId="0" fontId="0" fillId="5" borderId="2" xfId="0" applyFill="1" applyBorder="1" applyAlignment="1">
      <alignment horizontal="center"/>
    </xf>
    <xf numFmtId="0" fontId="0" fillId="6" borderId="3" xfId="0" applyFill="1" applyBorder="1" applyAlignment="1">
      <alignment horizontal="center"/>
    </xf>
    <xf numFmtId="0" fontId="0" fillId="5" borderId="4" xfId="0" applyFill="1" applyBorder="1" applyAlignment="1">
      <alignment horizontal="center"/>
    </xf>
    <xf numFmtId="0" fontId="0" fillId="5" borderId="5" xfId="0" applyFill="1" applyBorder="1" applyAlignment="1">
      <alignment horizontal="center"/>
    </xf>
    <xf numFmtId="0" fontId="0" fillId="6" borderId="6" xfId="0" applyFill="1" applyBorder="1" applyAlignment="1">
      <alignment horizontal="center"/>
    </xf>
    <xf numFmtId="0" fontId="0" fillId="0" borderId="1" xfId="0" applyBorder="1" applyAlignment="1">
      <alignment horizontal="center"/>
    </xf>
    <xf numFmtId="0" fontId="0" fillId="6" borderId="2" xfId="0" applyFill="1" applyBorder="1" applyAlignment="1">
      <alignment horizontal="center"/>
    </xf>
    <xf numFmtId="0" fontId="0" fillId="6" borderId="4" xfId="0" applyFill="1" applyBorder="1" applyAlignment="1">
      <alignment horizontal="center"/>
    </xf>
    <xf numFmtId="0" fontId="5" fillId="6" borderId="4" xfId="0" applyFont="1" applyFill="1" applyBorder="1" applyAlignment="1">
      <alignment horizontal="center"/>
    </xf>
    <xf numFmtId="0" fontId="0" fillId="6" borderId="5" xfId="0" applyFill="1" applyBorder="1" applyAlignment="1">
      <alignment horizontal="center"/>
    </xf>
    <xf numFmtId="0" fontId="4" fillId="7" borderId="9" xfId="0" applyFont="1" applyFill="1" applyBorder="1" applyAlignment="1">
      <alignment horizontal="center"/>
    </xf>
    <xf numFmtId="0" fontId="0" fillId="0" borderId="0" xfId="0" applyBorder="1"/>
    <xf numFmtId="0" fontId="0" fillId="9" borderId="1" xfId="0" applyFont="1" applyFill="1" applyBorder="1"/>
    <xf numFmtId="0" fontId="0" fillId="9" borderId="1" xfId="0" applyFill="1" applyBorder="1"/>
    <xf numFmtId="10" fontId="3" fillId="9" borderId="1" xfId="0" applyNumberFormat="1" applyFont="1" applyFill="1" applyBorder="1"/>
    <xf numFmtId="0" fontId="0" fillId="9" borderId="1" xfId="0" quotePrefix="1" applyFont="1" applyFill="1" applyBorder="1"/>
    <xf numFmtId="9" fontId="0" fillId="0" borderId="0" xfId="1" applyFont="1"/>
    <xf numFmtId="0" fontId="0" fillId="0" borderId="0" xfId="0" quotePrefix="1"/>
    <xf numFmtId="0" fontId="6" fillId="0" borderId="0" xfId="0" applyFont="1" applyAlignment="1">
      <alignment horizontal="center" vertical="top" wrapText="1"/>
    </xf>
    <xf numFmtId="0" fontId="0" fillId="0" borderId="11" xfId="0" applyBorder="1"/>
    <xf numFmtId="0" fontId="0" fillId="0" borderId="12" xfId="0" applyBorder="1"/>
    <xf numFmtId="0" fontId="0" fillId="0" borderId="13" xfId="0" applyBorder="1"/>
    <xf numFmtId="0" fontId="0" fillId="0" borderId="14" xfId="0" applyBorder="1"/>
    <xf numFmtId="0" fontId="1" fillId="4" borderId="0" xfId="0" applyFont="1" applyFill="1" applyBorder="1"/>
    <xf numFmtId="0" fontId="0" fillId="0" borderId="15" xfId="0" applyBorder="1"/>
    <xf numFmtId="0" fontId="3" fillId="0" borderId="0" xfId="0" applyFont="1" applyFill="1" applyBorder="1"/>
    <xf numFmtId="0" fontId="0" fillId="0" borderId="16" xfId="0" applyBorder="1"/>
    <xf numFmtId="0" fontId="0" fillId="0" borderId="17" xfId="0" applyBorder="1"/>
    <xf numFmtId="0" fontId="0" fillId="0" borderId="18" xfId="0" applyBorder="1"/>
    <xf numFmtId="0" fontId="6" fillId="0" borderId="12" xfId="0" applyFont="1" applyBorder="1"/>
    <xf numFmtId="0" fontId="6" fillId="0" borderId="0" xfId="0" applyFont="1" applyBorder="1" applyAlignment="1">
      <alignment horizontal="right" indent="1"/>
    </xf>
    <xf numFmtId="0" fontId="1" fillId="2" borderId="0" xfId="0" applyFont="1" applyFill="1" applyBorder="1" applyAlignment="1">
      <alignment horizontal="left" indent="1"/>
    </xf>
    <xf numFmtId="0" fontId="6" fillId="0" borderId="0" xfId="0" applyFont="1" applyBorder="1"/>
    <xf numFmtId="0" fontId="4" fillId="7" borderId="0" xfId="0" applyFont="1" applyFill="1" applyBorder="1" applyAlignment="1">
      <alignment horizontal="center"/>
    </xf>
    <xf numFmtId="0" fontId="0" fillId="6" borderId="0" xfId="0" applyFill="1" applyBorder="1" applyAlignment="1">
      <alignment horizontal="center"/>
    </xf>
    <xf numFmtId="0" fontId="4" fillId="7" borderId="8" xfId="0" applyFont="1" applyFill="1" applyBorder="1" applyAlignment="1">
      <alignment horizontal="center"/>
    </xf>
    <xf numFmtId="0" fontId="0" fillId="0" borderId="0" xfId="0" quotePrefix="1" applyBorder="1"/>
    <xf numFmtId="0" fontId="6" fillId="0" borderId="17" xfId="0" applyFont="1" applyBorder="1" applyAlignment="1">
      <alignment horizontal="center" vertical="top" wrapText="1"/>
    </xf>
    <xf numFmtId="0" fontId="6" fillId="0" borderId="18" xfId="0" applyFont="1" applyBorder="1" applyAlignment="1">
      <alignment horizontal="center" vertical="top" wrapText="1"/>
    </xf>
    <xf numFmtId="0" fontId="0" fillId="5" borderId="8" xfId="0" applyFill="1" applyBorder="1" applyAlignment="1">
      <alignment horizontal="center" vertical="center"/>
    </xf>
    <xf numFmtId="0" fontId="0" fillId="5" borderId="10" xfId="0" applyFill="1" applyBorder="1" applyAlignment="1">
      <alignment horizontal="center" vertical="center"/>
    </xf>
    <xf numFmtId="0" fontId="0" fillId="5" borderId="7" xfId="0" applyFill="1" applyBorder="1" applyAlignment="1">
      <alignment horizontal="center" vertical="center"/>
    </xf>
    <xf numFmtId="0" fontId="0" fillId="8" borderId="8" xfId="0" applyFill="1" applyBorder="1" applyAlignment="1">
      <alignment horizontal="center" vertical="center"/>
    </xf>
    <xf numFmtId="0" fontId="0" fillId="8" borderId="7" xfId="0" applyFill="1" applyBorder="1" applyAlignment="1">
      <alignment horizontal="center" vertical="center"/>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440061-F51E-4EBB-ADB4-4A54D064A664}">
  <dimension ref="A1:I34"/>
  <sheetViews>
    <sheetView showGridLines="0" workbookViewId="0">
      <selection activeCell="H7" sqref="H7"/>
    </sheetView>
  </sheetViews>
  <sheetFormatPr defaultRowHeight="15" x14ac:dyDescent="0.25"/>
  <cols>
    <col min="1" max="1" width="9.140625" style="4"/>
    <col min="3" max="3" width="13.140625" bestFit="1" customWidth="1"/>
    <col min="4" max="4" width="11.28515625" customWidth="1"/>
  </cols>
  <sheetData>
    <row r="1" spans="2:9" s="4" customFormat="1" ht="15.75" thickBot="1" x14ac:dyDescent="0.3"/>
    <row r="2" spans="2:9" x14ac:dyDescent="0.25">
      <c r="B2" s="27"/>
      <c r="C2" s="28"/>
      <c r="D2" s="28"/>
      <c r="E2" s="28"/>
      <c r="F2" s="28"/>
      <c r="G2" s="28"/>
      <c r="H2" s="28"/>
      <c r="I2" s="29"/>
    </row>
    <row r="3" spans="2:9" x14ac:dyDescent="0.25">
      <c r="B3" s="30"/>
      <c r="C3" s="31" t="s">
        <v>60</v>
      </c>
      <c r="D3" s="31"/>
      <c r="E3" s="19"/>
      <c r="F3" s="19"/>
      <c r="G3" s="19"/>
      <c r="H3" s="19"/>
      <c r="I3" s="32"/>
    </row>
    <row r="4" spans="2:9" x14ac:dyDescent="0.25">
      <c r="B4" s="30"/>
      <c r="C4" s="19"/>
      <c r="D4" s="19"/>
      <c r="E4" s="19"/>
      <c r="F4" s="19"/>
      <c r="G4" s="19"/>
      <c r="H4" s="19"/>
      <c r="I4" s="32"/>
    </row>
    <row r="5" spans="2:9" x14ac:dyDescent="0.25">
      <c r="B5" s="30"/>
      <c r="C5" s="5" t="s">
        <v>40</v>
      </c>
      <c r="D5" s="5" t="s">
        <v>41</v>
      </c>
      <c r="E5" s="5" t="s">
        <v>0</v>
      </c>
      <c r="F5" s="19"/>
      <c r="G5" s="19"/>
      <c r="H5" s="19"/>
      <c r="I5" s="32"/>
    </row>
    <row r="6" spans="2:9" x14ac:dyDescent="0.25">
      <c r="B6" s="30"/>
      <c r="C6" s="1" t="s">
        <v>42</v>
      </c>
      <c r="D6" s="1">
        <v>15</v>
      </c>
      <c r="E6" s="1" t="s">
        <v>43</v>
      </c>
      <c r="F6" s="19"/>
      <c r="G6" s="5" t="s">
        <v>40</v>
      </c>
      <c r="H6" s="5" t="s">
        <v>41</v>
      </c>
      <c r="I6" s="32"/>
    </row>
    <row r="7" spans="2:9" x14ac:dyDescent="0.25">
      <c r="B7" s="30"/>
      <c r="C7" s="1" t="s">
        <v>44</v>
      </c>
      <c r="D7" s="1">
        <v>30</v>
      </c>
      <c r="E7" s="1" t="s">
        <v>45</v>
      </c>
      <c r="F7" s="19"/>
      <c r="G7" s="1" t="s">
        <v>45</v>
      </c>
      <c r="H7" s="23">
        <f>INDEX(edata,MATCH($G$7,eproduct,0),MATCH($H$6,ehead,0))</f>
        <v>30</v>
      </c>
      <c r="I7" s="32"/>
    </row>
    <row r="8" spans="2:9" x14ac:dyDescent="0.25">
      <c r="B8" s="30"/>
      <c r="C8" s="1" t="s">
        <v>46</v>
      </c>
      <c r="D8" s="1">
        <v>40</v>
      </c>
      <c r="E8" s="1" t="s">
        <v>47</v>
      </c>
      <c r="F8" s="19"/>
      <c r="G8" s="19"/>
      <c r="H8" s="19"/>
      <c r="I8" s="32"/>
    </row>
    <row r="9" spans="2:9" x14ac:dyDescent="0.25">
      <c r="B9" s="30"/>
      <c r="C9" s="1" t="s">
        <v>48</v>
      </c>
      <c r="D9" s="1">
        <v>45</v>
      </c>
      <c r="E9" s="1" t="s">
        <v>49</v>
      </c>
      <c r="F9" s="19"/>
      <c r="G9" s="19"/>
      <c r="H9" s="19"/>
      <c r="I9" s="32"/>
    </row>
    <row r="10" spans="2:9" x14ac:dyDescent="0.25">
      <c r="B10" s="30"/>
      <c r="C10" s="1" t="s">
        <v>50</v>
      </c>
      <c r="D10" s="1">
        <v>65</v>
      </c>
      <c r="E10" s="1" t="s">
        <v>51</v>
      </c>
      <c r="F10" s="19"/>
      <c r="G10" s="19"/>
      <c r="H10" s="19"/>
      <c r="I10" s="32"/>
    </row>
    <row r="11" spans="2:9" x14ac:dyDescent="0.25">
      <c r="B11" s="30"/>
      <c r="C11" s="1" t="s">
        <v>52</v>
      </c>
      <c r="D11" s="1">
        <v>69</v>
      </c>
      <c r="E11" s="1" t="s">
        <v>53</v>
      </c>
      <c r="F11" s="19"/>
      <c r="G11" s="19"/>
      <c r="H11" s="19"/>
      <c r="I11" s="32"/>
    </row>
    <row r="12" spans="2:9" x14ac:dyDescent="0.25">
      <c r="B12" s="30"/>
      <c r="C12" s="1" t="s">
        <v>54</v>
      </c>
      <c r="D12" s="1">
        <v>100</v>
      </c>
      <c r="E12" s="1" t="s">
        <v>55</v>
      </c>
      <c r="F12" s="19"/>
      <c r="G12" s="19"/>
      <c r="H12" s="19"/>
      <c r="I12" s="32"/>
    </row>
    <row r="13" spans="2:9" x14ac:dyDescent="0.25">
      <c r="B13" s="30"/>
      <c r="C13" s="1" t="s">
        <v>56</v>
      </c>
      <c r="D13" s="1">
        <v>110</v>
      </c>
      <c r="E13" s="1" t="s">
        <v>57</v>
      </c>
      <c r="F13" s="19"/>
      <c r="G13" s="19"/>
      <c r="H13" s="19"/>
      <c r="I13" s="32"/>
    </row>
    <row r="14" spans="2:9" x14ac:dyDescent="0.25">
      <c r="B14" s="30"/>
      <c r="C14" s="1" t="s">
        <v>58</v>
      </c>
      <c r="D14" s="1">
        <v>165</v>
      </c>
      <c r="E14" s="1" t="s">
        <v>59</v>
      </c>
      <c r="F14" s="19"/>
      <c r="G14" s="19"/>
      <c r="H14" s="19"/>
      <c r="I14" s="32"/>
    </row>
    <row r="15" spans="2:9" s="4" customFormat="1" ht="15.75" thickBot="1" x14ac:dyDescent="0.3">
      <c r="B15" s="34"/>
      <c r="C15" s="35"/>
      <c r="D15" s="35"/>
      <c r="E15" s="35"/>
      <c r="F15" s="35"/>
      <c r="G15" s="35"/>
      <c r="H15" s="35"/>
      <c r="I15" s="36"/>
    </row>
    <row r="16" spans="2:9" s="4" customFormat="1" ht="15.75" thickBot="1" x14ac:dyDescent="0.3">
      <c r="C16" s="19"/>
      <c r="D16" s="19"/>
      <c r="E16" s="19"/>
    </row>
    <row r="17" spans="2:8" x14ac:dyDescent="0.25">
      <c r="B17" s="27"/>
      <c r="C17" s="28"/>
      <c r="D17" s="28"/>
      <c r="E17" s="28"/>
      <c r="F17" s="28"/>
      <c r="G17" s="28"/>
      <c r="H17" s="29"/>
    </row>
    <row r="18" spans="2:8" x14ac:dyDescent="0.25">
      <c r="B18" s="30"/>
      <c r="C18" s="31" t="s">
        <v>1</v>
      </c>
      <c r="D18" s="19"/>
      <c r="E18" s="19"/>
      <c r="F18" s="19"/>
      <c r="G18" s="19"/>
      <c r="H18" s="32"/>
    </row>
    <row r="19" spans="2:8" x14ac:dyDescent="0.25">
      <c r="B19" s="30"/>
      <c r="C19" s="19"/>
      <c r="D19" s="19"/>
      <c r="E19" s="19"/>
      <c r="F19" s="19"/>
      <c r="G19" s="19"/>
      <c r="H19" s="32"/>
    </row>
    <row r="20" spans="2:8" x14ac:dyDescent="0.25">
      <c r="B20" s="30"/>
      <c r="C20" s="6" t="s">
        <v>11</v>
      </c>
      <c r="D20" s="6">
        <v>1</v>
      </c>
      <c r="E20" s="6">
        <v>5</v>
      </c>
      <c r="F20" s="6">
        <v>25</v>
      </c>
      <c r="G20" s="6">
        <v>100</v>
      </c>
      <c r="H20" s="32"/>
    </row>
    <row r="21" spans="2:8" x14ac:dyDescent="0.25">
      <c r="B21" s="30"/>
      <c r="C21" s="6" t="s">
        <v>6</v>
      </c>
      <c r="D21" s="2">
        <v>0.13</v>
      </c>
      <c r="E21" s="2">
        <v>0.15</v>
      </c>
      <c r="F21" s="2">
        <v>0.17</v>
      </c>
      <c r="G21" s="2">
        <v>0.19</v>
      </c>
      <c r="H21" s="32"/>
    </row>
    <row r="22" spans="2:8" x14ac:dyDescent="0.25">
      <c r="B22" s="30"/>
      <c r="C22" s="6" t="s">
        <v>7</v>
      </c>
      <c r="D22" s="2">
        <v>0.14000000000000001</v>
      </c>
      <c r="E22" s="2">
        <v>0.16</v>
      </c>
      <c r="F22" s="2">
        <v>0.18</v>
      </c>
      <c r="G22" s="2">
        <v>0.2</v>
      </c>
      <c r="H22" s="32"/>
    </row>
    <row r="23" spans="2:8" x14ac:dyDescent="0.25">
      <c r="B23" s="30"/>
      <c r="C23" s="6" t="s">
        <v>8</v>
      </c>
      <c r="D23" s="2">
        <v>0.15</v>
      </c>
      <c r="E23" s="2">
        <v>0.17</v>
      </c>
      <c r="F23" s="2">
        <v>0.19</v>
      </c>
      <c r="G23" s="2">
        <v>0.21</v>
      </c>
      <c r="H23" s="32"/>
    </row>
    <row r="24" spans="2:8" x14ac:dyDescent="0.25">
      <c r="B24" s="30"/>
      <c r="C24" s="6" t="s">
        <v>5</v>
      </c>
      <c r="D24" s="2">
        <v>0.16</v>
      </c>
      <c r="E24" s="2">
        <v>0.18</v>
      </c>
      <c r="F24" s="2">
        <v>0.2</v>
      </c>
      <c r="G24" s="2">
        <v>0.22</v>
      </c>
      <c r="H24" s="32"/>
    </row>
    <row r="25" spans="2:8" x14ac:dyDescent="0.25">
      <c r="B25" s="30"/>
      <c r="C25" s="6" t="s">
        <v>9</v>
      </c>
      <c r="D25" s="2">
        <v>0.17</v>
      </c>
      <c r="E25" s="2">
        <v>0.19</v>
      </c>
      <c r="F25" s="2">
        <v>0.21</v>
      </c>
      <c r="G25" s="2">
        <v>0.23</v>
      </c>
      <c r="H25" s="32"/>
    </row>
    <row r="26" spans="2:8" x14ac:dyDescent="0.25">
      <c r="B26" s="30"/>
      <c r="C26" s="6" t="s">
        <v>10</v>
      </c>
      <c r="D26" s="2">
        <v>0.18</v>
      </c>
      <c r="E26" s="2">
        <v>0.2</v>
      </c>
      <c r="F26" s="2">
        <v>0.22</v>
      </c>
      <c r="G26" s="2">
        <v>0.24</v>
      </c>
      <c r="H26" s="32"/>
    </row>
    <row r="27" spans="2:8" x14ac:dyDescent="0.25">
      <c r="B27" s="30"/>
      <c r="C27" s="19"/>
      <c r="D27" s="19"/>
      <c r="E27" s="19"/>
      <c r="F27" s="19"/>
      <c r="G27" s="19"/>
      <c r="H27" s="32"/>
    </row>
    <row r="28" spans="2:8" x14ac:dyDescent="0.25">
      <c r="B28" s="30"/>
      <c r="C28" s="7" t="s">
        <v>2</v>
      </c>
      <c r="D28" s="3" t="s">
        <v>5</v>
      </c>
      <c r="E28" s="19"/>
      <c r="F28" s="19"/>
      <c r="G28" s="19"/>
      <c r="H28" s="32"/>
    </row>
    <row r="29" spans="2:8" x14ac:dyDescent="0.25">
      <c r="B29" s="30"/>
      <c r="C29" s="7" t="s">
        <v>3</v>
      </c>
      <c r="D29" s="3">
        <v>28</v>
      </c>
      <c r="E29" s="19"/>
      <c r="F29" s="19"/>
      <c r="G29" s="19"/>
      <c r="H29" s="32"/>
    </row>
    <row r="30" spans="2:8" x14ac:dyDescent="0.25">
      <c r="B30" s="30"/>
      <c r="C30" s="7" t="s">
        <v>4</v>
      </c>
      <c r="D30" s="22">
        <f>INDEX(ddata,MATCH(D28,$C$21:$C$26,0),MATCH(D29,$D$20:$G$20,1))</f>
        <v>0.2</v>
      </c>
      <c r="E30" s="33"/>
      <c r="F30" s="19"/>
      <c r="G30" s="19"/>
      <c r="H30" s="32"/>
    </row>
    <row r="31" spans="2:8" x14ac:dyDescent="0.25">
      <c r="B31" s="30"/>
      <c r="C31" s="33"/>
      <c r="D31" s="33"/>
      <c r="E31" s="33"/>
      <c r="F31" s="19"/>
      <c r="G31" s="19"/>
      <c r="H31" s="32"/>
    </row>
    <row r="32" spans="2:8" ht="15.75" thickBot="1" x14ac:dyDescent="0.3">
      <c r="B32" s="34"/>
      <c r="C32" s="35"/>
      <c r="D32" s="35"/>
      <c r="E32" s="35"/>
      <c r="F32" s="35"/>
      <c r="G32" s="35"/>
      <c r="H32" s="36"/>
    </row>
    <row r="34" spans="4:4" x14ac:dyDescent="0.25">
      <c r="D34" s="24"/>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F861D9-CC73-4FAA-AAD5-CAB0D5180B87}">
  <dimension ref="B1:I32"/>
  <sheetViews>
    <sheetView showGridLines="0" tabSelected="1" workbookViewId="0">
      <selection activeCell="I15" sqref="I15"/>
    </sheetView>
  </sheetViews>
  <sheetFormatPr defaultColWidth="8.85546875" defaultRowHeight="15" x14ac:dyDescent="0.25"/>
  <cols>
    <col min="1" max="2" width="8.85546875" style="4"/>
    <col min="3" max="3" width="21.28515625" style="4" customWidth="1"/>
    <col min="4" max="7" width="13.85546875" style="4" bestFit="1" customWidth="1"/>
    <col min="8" max="8" width="12.28515625" style="4" bestFit="1" customWidth="1"/>
    <col min="9" max="16384" width="8.85546875" style="4"/>
  </cols>
  <sheetData>
    <row r="1" spans="2:6" ht="15.75" thickBot="1" x14ac:dyDescent="0.3"/>
    <row r="2" spans="2:6" x14ac:dyDescent="0.25">
      <c r="B2" s="27"/>
      <c r="C2" s="37" t="s">
        <v>39</v>
      </c>
      <c r="D2" s="28"/>
      <c r="E2" s="28"/>
      <c r="F2" s="29"/>
    </row>
    <row r="3" spans="2:6" ht="52.5" customHeight="1" thickBot="1" x14ac:dyDescent="0.3">
      <c r="B3" s="34"/>
      <c r="C3" s="45" t="s">
        <v>38</v>
      </c>
      <c r="D3" s="45"/>
      <c r="E3" s="45"/>
      <c r="F3" s="46"/>
    </row>
    <row r="4" spans="2:6" ht="16.5" customHeight="1" thickBot="1" x14ac:dyDescent="0.3">
      <c r="C4" s="26"/>
      <c r="D4" s="26"/>
      <c r="E4" s="26"/>
      <c r="F4" s="26"/>
    </row>
    <row r="5" spans="2:6" x14ac:dyDescent="0.25">
      <c r="B5" s="27"/>
      <c r="C5" s="37"/>
      <c r="D5" s="28"/>
      <c r="E5" s="28"/>
      <c r="F5" s="29"/>
    </row>
    <row r="6" spans="2:6" x14ac:dyDescent="0.25">
      <c r="B6" s="30"/>
      <c r="C6" s="38" t="s">
        <v>37</v>
      </c>
      <c r="D6" s="39" t="s">
        <v>18</v>
      </c>
      <c r="E6" s="19"/>
      <c r="F6" s="32"/>
    </row>
    <row r="7" spans="2:6" x14ac:dyDescent="0.25">
      <c r="B7" s="30"/>
      <c r="C7" s="40"/>
      <c r="D7" s="19"/>
      <c r="E7" s="19"/>
      <c r="F7" s="32"/>
    </row>
    <row r="8" spans="2:6" x14ac:dyDescent="0.25">
      <c r="B8" s="30"/>
      <c r="C8" s="47" t="s">
        <v>36</v>
      </c>
      <c r="D8" s="48"/>
      <c r="E8" s="49"/>
      <c r="F8" s="32"/>
    </row>
    <row r="9" spans="2:6" x14ac:dyDescent="0.25">
      <c r="B9" s="30"/>
      <c r="C9" s="18" t="s">
        <v>35</v>
      </c>
      <c r="D9" s="41" t="s">
        <v>34</v>
      </c>
      <c r="E9" s="41" t="s">
        <v>33</v>
      </c>
      <c r="F9" s="32"/>
    </row>
    <row r="10" spans="2:6" x14ac:dyDescent="0.25">
      <c r="B10" s="30"/>
      <c r="C10" s="17" t="s">
        <v>32</v>
      </c>
      <c r="D10" s="12">
        <v>87423</v>
      </c>
      <c r="E10" s="13" t="str">
        <f t="shared" ref="E10:E17" si="0">INDEX(mdata,MATCH(D10,badge,0),MATCH($D$6,month,0))</f>
        <v>Puri, Om</v>
      </c>
      <c r="F10" s="32"/>
    </row>
    <row r="11" spans="2:6" x14ac:dyDescent="0.25">
      <c r="B11" s="30"/>
      <c r="C11" s="15" t="s">
        <v>31</v>
      </c>
      <c r="D11" s="42">
        <v>78312</v>
      </c>
      <c r="E11" s="13" t="str">
        <f t="shared" si="0"/>
        <v>Wayne, John</v>
      </c>
      <c r="F11" s="32"/>
    </row>
    <row r="12" spans="2:6" x14ac:dyDescent="0.25">
      <c r="B12" s="30"/>
      <c r="C12" s="15" t="s">
        <v>30</v>
      </c>
      <c r="D12" s="42">
        <v>98722</v>
      </c>
      <c r="E12" s="13" t="str">
        <f t="shared" si="0"/>
        <v>Wayne, John</v>
      </c>
      <c r="F12" s="32"/>
    </row>
    <row r="13" spans="2:6" x14ac:dyDescent="0.25">
      <c r="B13" s="30"/>
      <c r="C13" s="15" t="s">
        <v>29</v>
      </c>
      <c r="D13" s="42">
        <v>12235</v>
      </c>
      <c r="E13" s="13" t="str">
        <f t="shared" si="0"/>
        <v>Puri, Om</v>
      </c>
      <c r="F13" s="32"/>
    </row>
    <row r="14" spans="2:6" x14ac:dyDescent="0.25">
      <c r="B14" s="30"/>
      <c r="C14" s="15" t="s">
        <v>28</v>
      </c>
      <c r="D14" s="42">
        <v>23972</v>
      </c>
      <c r="E14" s="13" t="str">
        <f t="shared" si="0"/>
        <v>Wayne, John</v>
      </c>
      <c r="F14" s="32"/>
    </row>
    <row r="15" spans="2:6" x14ac:dyDescent="0.25">
      <c r="B15" s="30"/>
      <c r="C15" s="16" t="s">
        <v>27</v>
      </c>
      <c r="D15" s="42">
        <v>56431</v>
      </c>
      <c r="E15" s="13" t="str">
        <f t="shared" si="0"/>
        <v>Puri, Om</v>
      </c>
      <c r="F15" s="32"/>
    </row>
    <row r="16" spans="2:6" x14ac:dyDescent="0.25">
      <c r="B16" s="30"/>
      <c r="C16" s="15" t="s">
        <v>26</v>
      </c>
      <c r="D16" s="42">
        <v>98362</v>
      </c>
      <c r="E16" s="13" t="str">
        <f t="shared" si="0"/>
        <v>Wayne, John</v>
      </c>
      <c r="F16" s="32"/>
    </row>
    <row r="17" spans="2:9" x14ac:dyDescent="0.25">
      <c r="B17" s="30"/>
      <c r="C17" s="14" t="s">
        <v>25</v>
      </c>
      <c r="D17" s="9">
        <v>18739</v>
      </c>
      <c r="E17" s="13" t="str">
        <f t="shared" si="0"/>
        <v>Puri, Om</v>
      </c>
      <c r="F17" s="32"/>
    </row>
    <row r="18" spans="2:9" ht="15.75" thickBot="1" x14ac:dyDescent="0.3">
      <c r="B18" s="34"/>
      <c r="C18" s="35"/>
      <c r="D18" s="35"/>
      <c r="E18" s="35"/>
      <c r="F18" s="36"/>
    </row>
    <row r="20" spans="2:9" ht="15.75" thickBot="1" x14ac:dyDescent="0.3"/>
    <row r="21" spans="2:9" x14ac:dyDescent="0.25">
      <c r="B21" s="27"/>
      <c r="C21" s="28"/>
      <c r="D21" s="28"/>
      <c r="E21" s="28"/>
      <c r="F21" s="28"/>
      <c r="G21" s="28"/>
      <c r="H21" s="28"/>
      <c r="I21" s="29"/>
    </row>
    <row r="22" spans="2:9" x14ac:dyDescent="0.25">
      <c r="B22" s="30"/>
      <c r="C22" s="50" t="s">
        <v>24</v>
      </c>
      <c r="D22" s="51"/>
      <c r="E22" s="19"/>
      <c r="F22" s="19"/>
      <c r="G22" s="19"/>
      <c r="H22" s="19"/>
      <c r="I22" s="32"/>
    </row>
    <row r="23" spans="2:9" x14ac:dyDescent="0.25">
      <c r="B23" s="30"/>
      <c r="C23" s="43" t="s">
        <v>23</v>
      </c>
      <c r="D23" s="41" t="s">
        <v>22</v>
      </c>
      <c r="E23" s="41" t="s">
        <v>21</v>
      </c>
      <c r="F23" s="41" t="s">
        <v>20</v>
      </c>
      <c r="G23" s="41" t="s">
        <v>19</v>
      </c>
      <c r="H23" s="41" t="s">
        <v>18</v>
      </c>
      <c r="I23" s="32"/>
    </row>
    <row r="24" spans="2:9" x14ac:dyDescent="0.25">
      <c r="B24" s="30"/>
      <c r="C24" s="17">
        <v>98362</v>
      </c>
      <c r="D24" s="11" t="s">
        <v>14</v>
      </c>
      <c r="E24" s="11" t="s">
        <v>12</v>
      </c>
      <c r="F24" s="11" t="s">
        <v>17</v>
      </c>
      <c r="G24" s="11" t="s">
        <v>16</v>
      </c>
      <c r="H24" s="11" t="s">
        <v>15</v>
      </c>
      <c r="I24" s="32"/>
    </row>
    <row r="25" spans="2:9" x14ac:dyDescent="0.25">
      <c r="B25" s="30"/>
      <c r="C25" s="15">
        <v>12235</v>
      </c>
      <c r="D25" s="10" t="s">
        <v>14</v>
      </c>
      <c r="E25" s="10" t="s">
        <v>14</v>
      </c>
      <c r="F25" s="10" t="s">
        <v>14</v>
      </c>
      <c r="G25" s="10" t="s">
        <v>16</v>
      </c>
      <c r="H25" s="10" t="s">
        <v>12</v>
      </c>
      <c r="I25" s="32"/>
    </row>
    <row r="26" spans="2:9" x14ac:dyDescent="0.25">
      <c r="B26" s="30"/>
      <c r="C26" s="15">
        <v>78312</v>
      </c>
      <c r="D26" s="10" t="s">
        <v>14</v>
      </c>
      <c r="E26" s="10" t="s">
        <v>12</v>
      </c>
      <c r="F26" s="10" t="s">
        <v>14</v>
      </c>
      <c r="G26" s="10" t="s">
        <v>13</v>
      </c>
      <c r="H26" s="10" t="s">
        <v>15</v>
      </c>
      <c r="I26" s="32"/>
    </row>
    <row r="27" spans="2:9" x14ac:dyDescent="0.25">
      <c r="B27" s="30"/>
      <c r="C27" s="15">
        <v>98722</v>
      </c>
      <c r="D27" s="10" t="s">
        <v>14</v>
      </c>
      <c r="E27" s="10" t="s">
        <v>14</v>
      </c>
      <c r="F27" s="10" t="s">
        <v>17</v>
      </c>
      <c r="G27" s="10" t="s">
        <v>13</v>
      </c>
      <c r="H27" s="10" t="s">
        <v>15</v>
      </c>
      <c r="I27" s="32"/>
    </row>
    <row r="28" spans="2:9" x14ac:dyDescent="0.25">
      <c r="B28" s="30"/>
      <c r="C28" s="15">
        <v>87423</v>
      </c>
      <c r="D28" s="10" t="s">
        <v>12</v>
      </c>
      <c r="E28" s="10" t="s">
        <v>12</v>
      </c>
      <c r="F28" s="10" t="s">
        <v>17</v>
      </c>
      <c r="G28" s="10" t="s">
        <v>13</v>
      </c>
      <c r="H28" s="10" t="s">
        <v>12</v>
      </c>
      <c r="I28" s="32"/>
    </row>
    <row r="29" spans="2:9" x14ac:dyDescent="0.25">
      <c r="B29" s="30"/>
      <c r="C29" s="15">
        <v>56431</v>
      </c>
      <c r="D29" s="10" t="s">
        <v>12</v>
      </c>
      <c r="E29" s="10" t="s">
        <v>14</v>
      </c>
      <c r="F29" s="10" t="s">
        <v>17</v>
      </c>
      <c r="G29" s="10" t="s">
        <v>16</v>
      </c>
      <c r="H29" s="10" t="s">
        <v>12</v>
      </c>
      <c r="I29" s="32"/>
    </row>
    <row r="30" spans="2:9" x14ac:dyDescent="0.25">
      <c r="B30" s="30"/>
      <c r="C30" s="15">
        <v>23972</v>
      </c>
      <c r="D30" s="10" t="s">
        <v>12</v>
      </c>
      <c r="E30" s="10" t="s">
        <v>14</v>
      </c>
      <c r="F30" s="10" t="s">
        <v>14</v>
      </c>
      <c r="G30" s="10" t="s">
        <v>16</v>
      </c>
      <c r="H30" s="10" t="s">
        <v>15</v>
      </c>
      <c r="I30" s="32"/>
    </row>
    <row r="31" spans="2:9" x14ac:dyDescent="0.25">
      <c r="B31" s="30"/>
      <c r="C31" s="14">
        <v>18739</v>
      </c>
      <c r="D31" s="8" t="s">
        <v>12</v>
      </c>
      <c r="E31" s="8" t="s">
        <v>12</v>
      </c>
      <c r="F31" s="8" t="s">
        <v>14</v>
      </c>
      <c r="G31" s="8" t="s">
        <v>13</v>
      </c>
      <c r="H31" s="8" t="s">
        <v>12</v>
      </c>
      <c r="I31" s="32"/>
    </row>
    <row r="32" spans="2:9" ht="15.75" thickBot="1" x14ac:dyDescent="0.3">
      <c r="B32" s="34"/>
      <c r="C32" s="35"/>
      <c r="D32" s="35"/>
      <c r="E32" s="35"/>
      <c r="F32" s="35"/>
      <c r="G32" s="35"/>
      <c r="H32" s="35"/>
      <c r="I32" s="36"/>
    </row>
  </sheetData>
  <mergeCells count="3">
    <mergeCell ref="C3:F3"/>
    <mergeCell ref="C8:E8"/>
    <mergeCell ref="C22:D22"/>
  </mergeCells>
  <dataValidations count="1">
    <dataValidation type="list" allowBlank="1" showInputMessage="1" showErrorMessage="1" sqref="D6" xr:uid="{A26817D9-1630-4F84-A239-4E59D9D6554A}">
      <formula1>$D$23:$H$23</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2E09D8-A61C-42DB-8CBB-1FF4667BFC12}">
  <dimension ref="B1:O33"/>
  <sheetViews>
    <sheetView showGridLines="0" workbookViewId="0">
      <selection activeCell="C8" sqref="C8"/>
    </sheetView>
  </sheetViews>
  <sheetFormatPr defaultRowHeight="15" x14ac:dyDescent="0.25"/>
  <cols>
    <col min="3" max="3" width="21.7109375" customWidth="1"/>
    <col min="5" max="5" width="7.7109375" bestFit="1" customWidth="1"/>
    <col min="6" max="6" width="10" customWidth="1"/>
    <col min="7" max="7" width="10.28515625" bestFit="1" customWidth="1"/>
  </cols>
  <sheetData>
    <row r="1" spans="2:13" s="4" customFormat="1" ht="15.75" thickBot="1" x14ac:dyDescent="0.3"/>
    <row r="2" spans="2:13" s="4" customFormat="1" x14ac:dyDescent="0.25">
      <c r="B2" s="27"/>
      <c r="C2" s="28"/>
      <c r="D2" s="28"/>
      <c r="E2" s="28"/>
      <c r="F2" s="28"/>
      <c r="G2" s="28"/>
      <c r="H2" s="28"/>
      <c r="I2" s="28"/>
      <c r="J2" s="28"/>
      <c r="K2" s="28"/>
      <c r="L2" s="28"/>
      <c r="M2" s="29"/>
    </row>
    <row r="3" spans="2:13" x14ac:dyDescent="0.25">
      <c r="B3" s="30"/>
      <c r="C3" s="31" t="s">
        <v>61</v>
      </c>
      <c r="D3" s="31"/>
      <c r="E3" s="31"/>
      <c r="F3" s="31"/>
      <c r="G3" s="31"/>
      <c r="H3" s="31"/>
      <c r="I3" s="31"/>
      <c r="J3" s="31"/>
      <c r="K3" s="31"/>
      <c r="L3" s="31"/>
      <c r="M3" s="32"/>
    </row>
    <row r="4" spans="2:13" x14ac:dyDescent="0.25">
      <c r="B4" s="30"/>
      <c r="C4" s="31" t="s">
        <v>62</v>
      </c>
      <c r="D4" s="31"/>
      <c r="E4" s="31"/>
      <c r="F4" s="31"/>
      <c r="G4" s="31"/>
      <c r="H4" s="31"/>
      <c r="I4" s="31"/>
      <c r="J4" s="31"/>
      <c r="K4" s="31"/>
      <c r="L4" s="31"/>
      <c r="M4" s="32"/>
    </row>
    <row r="5" spans="2:13" s="4" customFormat="1" x14ac:dyDescent="0.25">
      <c r="B5" s="30"/>
      <c r="C5" s="19"/>
      <c r="D5" s="19"/>
      <c r="E5" s="19"/>
      <c r="F5" s="19"/>
      <c r="G5" s="19"/>
      <c r="H5" s="19"/>
      <c r="I5" s="19"/>
      <c r="J5" s="19"/>
      <c r="K5" s="19"/>
      <c r="L5" s="19"/>
      <c r="M5" s="32"/>
    </row>
    <row r="6" spans="2:13" x14ac:dyDescent="0.25">
      <c r="B6" s="30"/>
      <c r="C6" s="5" t="s">
        <v>63</v>
      </c>
      <c r="D6" s="5" t="s">
        <v>64</v>
      </c>
      <c r="E6" s="1"/>
      <c r="F6" s="1"/>
      <c r="G6" s="19"/>
      <c r="H6" s="19"/>
      <c r="I6" s="19"/>
      <c r="J6" s="19"/>
      <c r="K6" s="19"/>
      <c r="L6" s="19"/>
      <c r="M6" s="32"/>
    </row>
    <row r="7" spans="2:13" x14ac:dyDescent="0.25">
      <c r="B7" s="30"/>
      <c r="C7" s="5" t="s">
        <v>22</v>
      </c>
      <c r="D7" s="20">
        <f>SUM(INDEX(monthdata,0,MATCH(C7,C8:F8,0)))</f>
        <v>5</v>
      </c>
      <c r="E7" s="1"/>
      <c r="F7" s="1"/>
      <c r="G7" s="19"/>
      <c r="H7" s="19"/>
      <c r="I7" s="19"/>
      <c r="J7" s="19"/>
      <c r="K7" s="19"/>
      <c r="L7" s="19"/>
      <c r="M7" s="32"/>
    </row>
    <row r="8" spans="2:13" x14ac:dyDescent="0.25">
      <c r="B8" s="30"/>
      <c r="C8" s="5" t="s">
        <v>22</v>
      </c>
      <c r="D8" s="5" t="s">
        <v>21</v>
      </c>
      <c r="E8" s="5" t="s">
        <v>20</v>
      </c>
      <c r="F8" s="5" t="s">
        <v>19</v>
      </c>
      <c r="G8" s="19"/>
      <c r="H8" s="19"/>
      <c r="I8" s="19"/>
      <c r="J8" s="19"/>
      <c r="K8" s="19"/>
      <c r="L8" s="19"/>
      <c r="M8" s="32"/>
    </row>
    <row r="9" spans="2:13" x14ac:dyDescent="0.25">
      <c r="B9" s="30"/>
      <c r="C9" s="1">
        <v>1</v>
      </c>
      <c r="D9" s="1">
        <v>4</v>
      </c>
      <c r="E9" s="1">
        <v>4</v>
      </c>
      <c r="F9" s="1">
        <v>5</v>
      </c>
      <c r="G9" s="19"/>
      <c r="H9" s="19"/>
      <c r="I9" s="19"/>
      <c r="J9" s="19"/>
      <c r="K9" s="19"/>
      <c r="L9" s="19"/>
      <c r="M9" s="32"/>
    </row>
    <row r="10" spans="2:13" x14ac:dyDescent="0.25">
      <c r="B10" s="30"/>
      <c r="C10" s="1">
        <v>3</v>
      </c>
      <c r="D10" s="1">
        <v>4</v>
      </c>
      <c r="E10" s="1">
        <v>12</v>
      </c>
      <c r="F10" s="1">
        <v>1</v>
      </c>
      <c r="G10" s="19"/>
      <c r="H10" s="19"/>
      <c r="I10" s="19"/>
      <c r="J10" s="19"/>
      <c r="K10" s="19"/>
      <c r="L10" s="19"/>
      <c r="M10" s="32"/>
    </row>
    <row r="11" spans="2:13" x14ac:dyDescent="0.25">
      <c r="B11" s="30"/>
      <c r="C11" s="1">
        <v>1</v>
      </c>
      <c r="D11" s="1">
        <v>4</v>
      </c>
      <c r="E11" s="1">
        <v>2</v>
      </c>
      <c r="F11" s="1">
        <v>2</v>
      </c>
      <c r="G11" s="19"/>
      <c r="H11" s="44"/>
      <c r="I11" s="19"/>
      <c r="J11" s="44"/>
      <c r="K11" s="19"/>
      <c r="L11" s="19"/>
      <c r="M11" s="32"/>
    </row>
    <row r="12" spans="2:13" ht="15.75" thickBot="1" x14ac:dyDescent="0.3">
      <c r="B12" s="34"/>
      <c r="C12" s="35"/>
      <c r="D12" s="35"/>
      <c r="E12" s="35"/>
      <c r="F12" s="35"/>
      <c r="G12" s="35"/>
      <c r="H12" s="35"/>
      <c r="I12" s="35"/>
      <c r="J12" s="35"/>
      <c r="K12" s="35"/>
      <c r="L12" s="35"/>
      <c r="M12" s="36"/>
    </row>
    <row r="13" spans="2:13" ht="15.75" thickBot="1" x14ac:dyDescent="0.3"/>
    <row r="14" spans="2:13" s="4" customFormat="1" x14ac:dyDescent="0.25">
      <c r="B14" s="27"/>
      <c r="C14" s="28"/>
      <c r="D14" s="28"/>
      <c r="E14" s="28"/>
      <c r="F14" s="28"/>
      <c r="G14" s="28"/>
      <c r="H14" s="28"/>
      <c r="I14" s="28"/>
      <c r="J14" s="29"/>
    </row>
    <row r="15" spans="2:13" x14ac:dyDescent="0.25">
      <c r="B15" s="30"/>
      <c r="C15" s="31" t="s">
        <v>65</v>
      </c>
      <c r="D15" s="31"/>
      <c r="E15" s="31"/>
      <c r="F15" s="31"/>
      <c r="G15" s="31"/>
      <c r="H15" s="19"/>
      <c r="I15" s="19"/>
      <c r="J15" s="32"/>
    </row>
    <row r="16" spans="2:13" x14ac:dyDescent="0.25">
      <c r="B16" s="30"/>
      <c r="C16" s="19"/>
      <c r="D16" s="19"/>
      <c r="E16" s="19"/>
      <c r="F16" s="19"/>
      <c r="G16" s="19"/>
      <c r="H16" s="19"/>
      <c r="I16" s="19"/>
      <c r="J16" s="32"/>
    </row>
    <row r="17" spans="2:15" x14ac:dyDescent="0.25">
      <c r="B17" s="30"/>
      <c r="C17" s="5" t="s">
        <v>66</v>
      </c>
      <c r="D17" s="1">
        <v>5</v>
      </c>
      <c r="E17" s="19"/>
      <c r="F17" s="19" t="s">
        <v>67</v>
      </c>
      <c r="G17" s="19"/>
      <c r="H17" s="19"/>
      <c r="I17" s="19"/>
      <c r="J17" s="32"/>
      <c r="O17" s="25"/>
    </row>
    <row r="18" spans="2:15" x14ac:dyDescent="0.25">
      <c r="B18" s="30"/>
      <c r="C18" s="5" t="s">
        <v>68</v>
      </c>
      <c r="D18" s="1">
        <v>11</v>
      </c>
      <c r="E18" s="19"/>
      <c r="F18" s="19" t="s">
        <v>69</v>
      </c>
      <c r="G18" s="19"/>
      <c r="H18" s="19"/>
      <c r="I18" s="19"/>
      <c r="J18" s="32"/>
    </row>
    <row r="19" spans="2:15" x14ac:dyDescent="0.25">
      <c r="B19" s="30"/>
      <c r="C19" s="5" t="s">
        <v>70</v>
      </c>
      <c r="D19" s="21">
        <f>INDEX(cdata,MATCH(D18,cs,1),MATCH(D17,pcslab,0))</f>
        <v>16580</v>
      </c>
      <c r="E19" s="19"/>
      <c r="F19" s="19" t="s">
        <v>71</v>
      </c>
      <c r="G19" s="19"/>
      <c r="H19" s="19"/>
      <c r="I19" s="19"/>
      <c r="J19" s="32"/>
    </row>
    <row r="20" spans="2:15" x14ac:dyDescent="0.25">
      <c r="B20" s="30"/>
      <c r="C20" s="19"/>
      <c r="D20" s="19"/>
      <c r="E20" s="19"/>
      <c r="F20" s="19"/>
      <c r="G20" s="19"/>
      <c r="H20" s="19"/>
      <c r="I20" s="19"/>
      <c r="J20" s="32"/>
    </row>
    <row r="21" spans="2:15" x14ac:dyDescent="0.25">
      <c r="B21" s="30"/>
      <c r="C21" s="1"/>
      <c r="D21" s="5" t="s">
        <v>66</v>
      </c>
      <c r="E21" s="5"/>
      <c r="F21" s="5"/>
      <c r="G21" s="1"/>
      <c r="H21" s="1"/>
      <c r="I21" s="1"/>
      <c r="J21" s="32"/>
    </row>
    <row r="22" spans="2:15" x14ac:dyDescent="0.25">
      <c r="B22" s="30"/>
      <c r="C22" s="5" t="s">
        <v>68</v>
      </c>
      <c r="D22" s="5">
        <v>1</v>
      </c>
      <c r="E22" s="5">
        <v>2</v>
      </c>
      <c r="F22" s="5">
        <v>3</v>
      </c>
      <c r="G22" s="5">
        <v>4</v>
      </c>
      <c r="H22" s="5">
        <v>5</v>
      </c>
      <c r="I22" s="5">
        <v>6</v>
      </c>
      <c r="J22" s="32"/>
    </row>
    <row r="23" spans="2:15" x14ac:dyDescent="0.25">
      <c r="B23" s="30"/>
      <c r="C23" s="5">
        <v>1</v>
      </c>
      <c r="D23" s="1">
        <v>0</v>
      </c>
      <c r="E23" s="1">
        <v>0</v>
      </c>
      <c r="F23" s="1">
        <v>0</v>
      </c>
      <c r="G23" s="1">
        <v>0</v>
      </c>
      <c r="H23" s="1">
        <v>0</v>
      </c>
      <c r="I23" s="1">
        <v>0</v>
      </c>
      <c r="J23" s="32"/>
    </row>
    <row r="24" spans="2:15" x14ac:dyDescent="0.25">
      <c r="B24" s="30"/>
      <c r="C24" s="5">
        <v>3</v>
      </c>
      <c r="D24" s="1">
        <v>3288</v>
      </c>
      <c r="E24" s="1">
        <v>1644</v>
      </c>
      <c r="F24" s="1">
        <v>1096</v>
      </c>
      <c r="G24" s="1">
        <v>822</v>
      </c>
      <c r="H24" s="1">
        <v>657</v>
      </c>
      <c r="I24" s="1">
        <v>548</v>
      </c>
      <c r="J24" s="32"/>
    </row>
    <row r="25" spans="2:15" x14ac:dyDescent="0.25">
      <c r="B25" s="30"/>
      <c r="C25" s="5">
        <v>4</v>
      </c>
      <c r="D25" s="1">
        <v>7520</v>
      </c>
      <c r="E25" s="1">
        <v>3760</v>
      </c>
      <c r="F25" s="1">
        <v>2506</v>
      </c>
      <c r="G25" s="1">
        <v>1880</v>
      </c>
      <c r="H25" s="1">
        <v>1504</v>
      </c>
      <c r="I25" s="1">
        <v>1253</v>
      </c>
      <c r="J25" s="32"/>
    </row>
    <row r="26" spans="2:15" x14ac:dyDescent="0.25">
      <c r="B26" s="30"/>
      <c r="C26" s="5">
        <v>5</v>
      </c>
      <c r="D26" s="1">
        <v>13360</v>
      </c>
      <c r="E26" s="1">
        <v>6680</v>
      </c>
      <c r="F26" s="1">
        <v>4453</v>
      </c>
      <c r="G26" s="1">
        <v>3340</v>
      </c>
      <c r="H26" s="1">
        <v>2672</v>
      </c>
      <c r="I26" s="1">
        <v>2227</v>
      </c>
      <c r="J26" s="32"/>
    </row>
    <row r="27" spans="2:15" x14ac:dyDescent="0.25">
      <c r="B27" s="30"/>
      <c r="C27" s="5">
        <v>6</v>
      </c>
      <c r="D27" s="1">
        <v>21400</v>
      </c>
      <c r="E27" s="1">
        <v>10700</v>
      </c>
      <c r="F27" s="1">
        <v>7133</v>
      </c>
      <c r="G27" s="1">
        <v>5350</v>
      </c>
      <c r="H27" s="1">
        <v>4280</v>
      </c>
      <c r="I27" s="1">
        <v>3566</v>
      </c>
      <c r="J27" s="32"/>
    </row>
    <row r="28" spans="2:15" x14ac:dyDescent="0.25">
      <c r="B28" s="30"/>
      <c r="C28" s="5">
        <v>8</v>
      </c>
      <c r="D28" s="1">
        <v>46000</v>
      </c>
      <c r="E28" s="1">
        <v>23000</v>
      </c>
      <c r="F28" s="1">
        <v>15330</v>
      </c>
      <c r="G28" s="1">
        <v>11500</v>
      </c>
      <c r="H28" s="1">
        <v>9200</v>
      </c>
      <c r="I28" s="1">
        <v>7670</v>
      </c>
      <c r="J28" s="32"/>
    </row>
    <row r="29" spans="2:15" x14ac:dyDescent="0.25">
      <c r="B29" s="30"/>
      <c r="C29" s="5">
        <v>10</v>
      </c>
      <c r="D29" s="1">
        <v>82800</v>
      </c>
      <c r="E29" s="1">
        <v>41400</v>
      </c>
      <c r="F29" s="1">
        <v>27600</v>
      </c>
      <c r="G29" s="1">
        <v>20700</v>
      </c>
      <c r="H29" s="1">
        <v>16580</v>
      </c>
      <c r="I29" s="1">
        <v>13800</v>
      </c>
      <c r="J29" s="32"/>
    </row>
    <row r="30" spans="2:15" x14ac:dyDescent="0.25">
      <c r="B30" s="30"/>
      <c r="C30" s="5">
        <v>12</v>
      </c>
      <c r="D30" s="1">
        <v>133200</v>
      </c>
      <c r="E30" s="1">
        <v>66600</v>
      </c>
      <c r="F30" s="1">
        <v>44400</v>
      </c>
      <c r="G30" s="1">
        <v>33300</v>
      </c>
      <c r="H30" s="1">
        <v>26650</v>
      </c>
      <c r="I30" s="1">
        <v>22200</v>
      </c>
      <c r="J30" s="32"/>
    </row>
    <row r="31" spans="2:15" x14ac:dyDescent="0.25">
      <c r="B31" s="30"/>
      <c r="C31" s="5">
        <v>15</v>
      </c>
      <c r="D31" s="1">
        <v>238000</v>
      </c>
      <c r="E31" s="1">
        <v>119000</v>
      </c>
      <c r="F31" s="1">
        <v>79333</v>
      </c>
      <c r="G31" s="1">
        <v>59500</v>
      </c>
      <c r="H31" s="1">
        <v>47600</v>
      </c>
      <c r="I31" s="1">
        <v>39650</v>
      </c>
      <c r="J31" s="32"/>
    </row>
    <row r="32" spans="2:15" x14ac:dyDescent="0.25">
      <c r="B32" s="30"/>
      <c r="C32" s="19"/>
      <c r="D32" s="19"/>
      <c r="E32" s="19"/>
      <c r="F32" s="19"/>
      <c r="G32" s="19"/>
      <c r="H32" s="19"/>
      <c r="I32" s="19"/>
      <c r="J32" s="32"/>
    </row>
    <row r="33" spans="2:10" ht="15.75" thickBot="1" x14ac:dyDescent="0.3">
      <c r="B33" s="34"/>
      <c r="C33" s="35"/>
      <c r="D33" s="35"/>
      <c r="E33" s="35"/>
      <c r="F33" s="35"/>
      <c r="G33" s="35"/>
      <c r="H33" s="35"/>
      <c r="I33" s="35"/>
      <c r="J33" s="36"/>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11</vt:i4>
      </vt:variant>
    </vt:vector>
  </HeadingPairs>
  <TitlesOfParts>
    <vt:vector size="14" baseType="lpstr">
      <vt:lpstr>Index Match</vt:lpstr>
      <vt:lpstr>Index match (2)</vt:lpstr>
      <vt:lpstr>Index match Advanced</vt:lpstr>
      <vt:lpstr>badge</vt:lpstr>
      <vt:lpstr>cdata</vt:lpstr>
      <vt:lpstr>cs</vt:lpstr>
      <vt:lpstr>ddata</vt:lpstr>
      <vt:lpstr>edata</vt:lpstr>
      <vt:lpstr>ehead</vt:lpstr>
      <vt:lpstr>eproduct</vt:lpstr>
      <vt:lpstr>mdata</vt:lpstr>
      <vt:lpstr>month</vt:lpstr>
      <vt:lpstr>monthdata</vt:lpstr>
      <vt:lpstr>pcslab</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Shruti Nigam</dc:creator>
  <cp:lastModifiedBy>Vinesh Anand</cp:lastModifiedBy>
  <dcterms:created xsi:type="dcterms:W3CDTF">2022-07-07T09:35:12Z</dcterms:created>
  <dcterms:modified xsi:type="dcterms:W3CDTF">2023-01-25T09:57:47Z</dcterms:modified>
</cp:coreProperties>
</file>