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80" windowHeight="8595"/>
  </bookViews>
  <sheets>
    <sheet name="Data" sheetId="1" r:id="rId1"/>
    <sheet name="Results" sheetId="4" r:id="rId2"/>
  </sheets>
  <definedNames>
    <definedName name="solver_adj" localSheetId="0" hidden="1">Data!$B$5:$B$7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Data!$B$7</definedName>
    <definedName name="solver_lhs2" localSheetId="0" hidden="1">Data!$B$6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Data!$B$11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J77" i="1" l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G5" i="1" l="1"/>
  <c r="J5" i="1" l="1"/>
  <c r="G6" i="1"/>
  <c r="I6" i="1" l="1"/>
  <c r="I5" i="1" s="1"/>
  <c r="H6" i="1"/>
  <c r="L5" i="1"/>
  <c r="K5" i="1"/>
  <c r="G7" i="1"/>
  <c r="L6" i="1" l="1"/>
  <c r="K6" i="1"/>
  <c r="H5" i="1"/>
  <c r="I7" i="1"/>
  <c r="H7" i="1"/>
  <c r="G8" i="1"/>
  <c r="H8" i="1" s="1"/>
  <c r="K8" i="1" l="1"/>
  <c r="L8" i="1"/>
  <c r="K7" i="1"/>
  <c r="L7" i="1"/>
  <c r="K9" i="1"/>
  <c r="I8" i="1"/>
  <c r="G9" i="1"/>
  <c r="H9" i="1" s="1"/>
  <c r="L9" i="1" l="1"/>
  <c r="L10" i="1"/>
  <c r="K10" i="1"/>
  <c r="I9" i="1"/>
  <c r="K11" i="1" s="1"/>
  <c r="G10" i="1"/>
  <c r="L11" i="1" l="1"/>
  <c r="H10" i="1"/>
  <c r="I10" i="1"/>
  <c r="G11" i="1"/>
  <c r="H11" i="1" l="1"/>
  <c r="I11" i="1"/>
  <c r="G12" i="1"/>
  <c r="H12" i="1" s="1"/>
  <c r="I12" i="1" l="1"/>
  <c r="K12" i="1"/>
  <c r="L12" i="1"/>
  <c r="G13" i="1"/>
  <c r="I13" i="1" s="1"/>
  <c r="H13" i="1" l="1"/>
  <c r="K15" i="1" s="1"/>
  <c r="K13" i="1"/>
  <c r="L13" i="1"/>
  <c r="L14" i="1"/>
  <c r="K14" i="1"/>
  <c r="G14" i="1"/>
  <c r="L15" i="1" l="1"/>
  <c r="I14" i="1"/>
  <c r="H14" i="1"/>
  <c r="G15" i="1"/>
  <c r="K16" i="1" l="1"/>
  <c r="L16" i="1"/>
  <c r="I15" i="1"/>
  <c r="H15" i="1"/>
  <c r="G16" i="1"/>
  <c r="K17" i="1" l="1"/>
  <c r="G17" i="1"/>
  <c r="I16" i="1"/>
  <c r="H16" i="1"/>
  <c r="L17" i="1" l="1"/>
  <c r="L18" i="1"/>
  <c r="G18" i="1"/>
  <c r="I18" i="1" s="1"/>
  <c r="H17" i="1"/>
  <c r="I17" i="1"/>
  <c r="K18" i="1" l="1"/>
  <c r="K19" i="1"/>
  <c r="G19" i="1"/>
  <c r="H19" i="1" s="1"/>
  <c r="H18" i="1"/>
  <c r="L19" i="1" l="1"/>
  <c r="I19" i="1"/>
  <c r="K20" i="1"/>
  <c r="L20" i="1"/>
  <c r="G20" i="1"/>
  <c r="I20" i="1" s="1"/>
  <c r="H20" i="1" l="1"/>
  <c r="K21" i="1"/>
  <c r="L21" i="1"/>
  <c r="G21" i="1"/>
  <c r="G22" i="1" l="1"/>
  <c r="H22" i="1" s="1"/>
  <c r="L22" i="1"/>
  <c r="K22" i="1"/>
  <c r="H21" i="1"/>
  <c r="I21" i="1"/>
  <c r="I22" i="1" l="1"/>
  <c r="G23" i="1"/>
  <c r="H23" i="1" l="1"/>
  <c r="I23" i="1"/>
  <c r="K24" i="1"/>
  <c r="L24" i="1"/>
  <c r="G24" i="1"/>
  <c r="I24" i="1" s="1"/>
  <c r="K23" i="1"/>
  <c r="L23" i="1"/>
  <c r="K25" i="1" l="1"/>
  <c r="G25" i="1"/>
  <c r="I25" i="1" s="1"/>
  <c r="H24" i="1"/>
  <c r="L25" i="1" l="1"/>
  <c r="L26" i="1"/>
  <c r="K26" i="1"/>
  <c r="H25" i="1"/>
  <c r="G26" i="1"/>
  <c r="I26" i="1" s="1"/>
  <c r="H26" i="1" l="1"/>
  <c r="K27" i="1"/>
  <c r="L27" i="1"/>
  <c r="G27" i="1"/>
  <c r="I27" i="1" s="1"/>
  <c r="K28" i="1" l="1"/>
  <c r="L28" i="1"/>
  <c r="G28" i="1"/>
  <c r="H28" i="1" s="1"/>
  <c r="H27" i="1"/>
  <c r="I28" i="1" l="1"/>
  <c r="L29" i="1"/>
  <c r="K29" i="1"/>
  <c r="G29" i="1"/>
  <c r="H29" i="1" s="1"/>
  <c r="I29" i="1" l="1"/>
  <c r="G30" i="1"/>
  <c r="I30" i="1" s="1"/>
  <c r="L30" i="1"/>
  <c r="K30" i="1"/>
  <c r="K31" i="1" l="1"/>
  <c r="L31" i="1"/>
  <c r="G31" i="1"/>
  <c r="H31" i="1" s="1"/>
  <c r="H30" i="1"/>
  <c r="L32" i="1" l="1"/>
  <c r="K32" i="1"/>
  <c r="I31" i="1"/>
  <c r="G32" i="1"/>
  <c r="H32" i="1" s="1"/>
  <c r="G33" i="1" l="1"/>
  <c r="I33" i="1" s="1"/>
  <c r="I32" i="1"/>
  <c r="K33" i="1"/>
  <c r="L33" i="1"/>
  <c r="H33" i="1" l="1"/>
  <c r="K35" i="1" s="1"/>
  <c r="L34" i="1"/>
  <c r="K34" i="1"/>
  <c r="G34" i="1"/>
  <c r="I34" i="1" s="1"/>
  <c r="L35" i="1" l="1"/>
  <c r="G35" i="1"/>
  <c r="H34" i="1"/>
  <c r="G36" i="1" l="1"/>
  <c r="H36" i="1" s="1"/>
  <c r="K36" i="1"/>
  <c r="L36" i="1"/>
  <c r="I35" i="1"/>
  <c r="H35" i="1"/>
  <c r="L37" i="1" l="1"/>
  <c r="I36" i="1"/>
  <c r="G37" i="1"/>
  <c r="K37" i="1" l="1"/>
  <c r="I37" i="1"/>
  <c r="G38" i="1"/>
  <c r="I38" i="1" s="1"/>
  <c r="H37" i="1"/>
  <c r="L38" i="1"/>
  <c r="K38" i="1"/>
  <c r="G39" i="1" l="1"/>
  <c r="H39" i="1" s="1"/>
  <c r="H38" i="1"/>
  <c r="I39" i="1" l="1"/>
  <c r="K40" i="1"/>
  <c r="L40" i="1"/>
  <c r="K39" i="1"/>
  <c r="L39" i="1"/>
  <c r="G40" i="1"/>
  <c r="I40" i="1" s="1"/>
  <c r="H40" i="1" l="1"/>
  <c r="G41" i="1"/>
  <c r="K41" i="1"/>
  <c r="L41" i="1"/>
  <c r="I41" i="1" l="1"/>
  <c r="H41" i="1"/>
  <c r="L42" i="1"/>
  <c r="K42" i="1"/>
  <c r="G42" i="1"/>
  <c r="H42" i="1" s="1"/>
  <c r="K43" i="1" l="1"/>
  <c r="I42" i="1"/>
  <c r="G43" i="1"/>
  <c r="H43" i="1" s="1"/>
  <c r="L43" i="1" l="1"/>
  <c r="K44" i="1"/>
  <c r="L44" i="1"/>
  <c r="G44" i="1"/>
  <c r="I43" i="1"/>
  <c r="K45" i="1" l="1"/>
  <c r="L45" i="1"/>
  <c r="G45" i="1"/>
  <c r="H45" i="1" s="1"/>
  <c r="H44" i="1"/>
  <c r="I44" i="1"/>
  <c r="I45" i="1" l="1"/>
  <c r="K47" i="1" s="1"/>
  <c r="L46" i="1"/>
  <c r="G46" i="1"/>
  <c r="H46" i="1" s="1"/>
  <c r="L47" i="1" l="1"/>
  <c r="K46" i="1"/>
  <c r="I46" i="1"/>
  <c r="G47" i="1"/>
  <c r="H47" i="1" s="1"/>
  <c r="I47" i="1" l="1"/>
  <c r="K49" i="1" s="1"/>
  <c r="G48" i="1"/>
  <c r="I48" i="1" s="1"/>
  <c r="K48" i="1"/>
  <c r="L48" i="1"/>
  <c r="L49" i="1" l="1"/>
  <c r="G49" i="1"/>
  <c r="I49" i="1" s="1"/>
  <c r="H48" i="1"/>
  <c r="L50" i="1" l="1"/>
  <c r="K50" i="1"/>
  <c r="H49" i="1"/>
  <c r="G50" i="1"/>
  <c r="G51" i="1" l="1"/>
  <c r="K51" i="1"/>
  <c r="L51" i="1"/>
  <c r="I50" i="1"/>
  <c r="H50" i="1"/>
  <c r="K52" i="1" l="1"/>
  <c r="G52" i="1"/>
  <c r="H52" i="1" s="1"/>
  <c r="I51" i="1"/>
  <c r="H51" i="1"/>
  <c r="K53" i="1" l="1"/>
  <c r="L52" i="1"/>
  <c r="I52" i="1"/>
  <c r="G53" i="1"/>
  <c r="H53" i="1" s="1"/>
  <c r="L53" i="1" l="1"/>
  <c r="I53" i="1"/>
  <c r="K55" i="1" s="1"/>
  <c r="G54" i="1"/>
  <c r="L54" i="1"/>
  <c r="K54" i="1"/>
  <c r="L55" i="1" l="1"/>
  <c r="G55" i="1"/>
  <c r="H55" i="1" s="1"/>
  <c r="I54" i="1"/>
  <c r="H54" i="1"/>
  <c r="K56" i="1" l="1"/>
  <c r="I55" i="1"/>
  <c r="G56" i="1"/>
  <c r="H56" i="1" s="1"/>
  <c r="L56" i="1" l="1"/>
  <c r="I56" i="1"/>
  <c r="L57" i="1"/>
  <c r="K57" i="1"/>
  <c r="G57" i="1"/>
  <c r="H57" i="1" l="1"/>
  <c r="G58" i="1"/>
  <c r="I58" i="1" s="1"/>
  <c r="L58" i="1"/>
  <c r="K58" i="1"/>
  <c r="I57" i="1"/>
  <c r="K59" i="1" l="1"/>
  <c r="H58" i="1"/>
  <c r="K60" i="1" s="1"/>
  <c r="G59" i="1"/>
  <c r="H59" i="1" s="1"/>
  <c r="L59" i="1" l="1"/>
  <c r="L60" i="1"/>
  <c r="I59" i="1"/>
  <c r="G60" i="1"/>
  <c r="I60" i="1" l="1"/>
  <c r="H60" i="1"/>
  <c r="K61" i="1"/>
  <c r="L61" i="1"/>
  <c r="G61" i="1"/>
  <c r="H61" i="1" s="1"/>
  <c r="I61" i="1" l="1"/>
  <c r="L62" i="1"/>
  <c r="G62" i="1"/>
  <c r="H62" i="1" s="1"/>
  <c r="K62" i="1" l="1"/>
  <c r="I62" i="1"/>
  <c r="G63" i="1"/>
  <c r="H63" i="1" s="1"/>
  <c r="K64" i="1" l="1"/>
  <c r="L64" i="1"/>
  <c r="K63" i="1"/>
  <c r="L63" i="1"/>
  <c r="I63" i="1"/>
  <c r="L65" i="1" s="1"/>
  <c r="G64" i="1"/>
  <c r="I64" i="1" s="1"/>
  <c r="H64" i="1" l="1"/>
  <c r="L66" i="1" s="1"/>
  <c r="K65" i="1"/>
  <c r="G65" i="1"/>
  <c r="H65" i="1" s="1"/>
  <c r="K66" i="1" l="1"/>
  <c r="G66" i="1"/>
  <c r="I66" i="1" s="1"/>
  <c r="I65" i="1"/>
  <c r="G67" i="1" l="1"/>
  <c r="I67" i="1" s="1"/>
  <c r="H66" i="1"/>
  <c r="H67" i="1" l="1"/>
  <c r="L67" i="1"/>
  <c r="K67" i="1"/>
  <c r="G68" i="1"/>
  <c r="H68" i="1" s="1"/>
  <c r="L69" i="1" l="1"/>
  <c r="K69" i="1"/>
  <c r="K68" i="1"/>
  <c r="L68" i="1"/>
  <c r="I68" i="1"/>
  <c r="G69" i="1"/>
  <c r="I69" i="1" s="1"/>
  <c r="L70" i="1" l="1"/>
  <c r="K70" i="1"/>
  <c r="G70" i="1"/>
  <c r="H70" i="1" s="1"/>
  <c r="H69" i="1"/>
  <c r="L71" i="1" l="1"/>
  <c r="K71" i="1"/>
  <c r="I70" i="1"/>
  <c r="G71" i="1"/>
  <c r="H71" i="1" s="1"/>
  <c r="G72" i="1" l="1"/>
  <c r="I72" i="1" s="1"/>
  <c r="I71" i="1"/>
  <c r="K72" i="1"/>
  <c r="L72" i="1"/>
  <c r="K73" i="1" l="1"/>
  <c r="L73" i="1"/>
  <c r="G73" i="1"/>
  <c r="H73" i="1" s="1"/>
  <c r="H72" i="1"/>
  <c r="I73" i="1" l="1"/>
  <c r="L75" i="1" s="1"/>
  <c r="L74" i="1"/>
  <c r="K74" i="1"/>
  <c r="G74" i="1"/>
  <c r="I74" i="1" s="1"/>
  <c r="K75" i="1" l="1"/>
  <c r="G75" i="1"/>
  <c r="H75" i="1" s="1"/>
  <c r="H74" i="1"/>
  <c r="I75" i="1" l="1"/>
  <c r="K76" i="1"/>
  <c r="L76" i="1"/>
  <c r="G76" i="1"/>
  <c r="H76" i="1" s="1"/>
  <c r="I76" i="1" l="1"/>
  <c r="G77" i="1"/>
  <c r="K78" i="1" l="1"/>
  <c r="L78" i="1"/>
  <c r="G78" i="1"/>
  <c r="H78" i="1" s="1"/>
  <c r="K77" i="1"/>
  <c r="L77" i="1"/>
  <c r="H77" i="1"/>
  <c r="I77" i="1"/>
  <c r="K79" i="1" l="1"/>
  <c r="I78" i="1"/>
  <c r="G79" i="1"/>
  <c r="H79" i="1" s="1"/>
  <c r="L79" i="1" l="1"/>
  <c r="I79" i="1"/>
  <c r="G80" i="1"/>
  <c r="L80" i="1"/>
  <c r="K80" i="1"/>
  <c r="H80" i="1" l="1"/>
  <c r="I80" i="1"/>
  <c r="K81" i="1"/>
  <c r="L81" i="1"/>
  <c r="G81" i="1"/>
  <c r="H81" i="1" s="1"/>
  <c r="L82" i="1" l="1"/>
  <c r="G82" i="1"/>
  <c r="H82" i="1" s="1"/>
  <c r="I81" i="1"/>
  <c r="L83" i="1" s="1"/>
  <c r="K82" i="1" l="1"/>
  <c r="K83" i="1"/>
  <c r="I82" i="1"/>
  <c r="G83" i="1"/>
  <c r="H83" i="1" s="1"/>
  <c r="L84" i="1" l="1"/>
  <c r="K84" i="1"/>
  <c r="I83" i="1"/>
  <c r="G84" i="1"/>
  <c r="H84" i="1" s="1"/>
  <c r="I84" i="1" l="1"/>
  <c r="G85" i="1"/>
  <c r="H85" i="1" s="1"/>
  <c r="L85" i="1"/>
  <c r="K85" i="1"/>
  <c r="I85" i="1" l="1"/>
  <c r="G86" i="1"/>
  <c r="I86" i="1" s="1"/>
  <c r="L86" i="1"/>
  <c r="K86" i="1"/>
  <c r="H86" i="1" l="1"/>
  <c r="G87" i="1"/>
  <c r="H87" i="1" s="1"/>
  <c r="L87" i="1"/>
  <c r="K87" i="1"/>
  <c r="K88" i="1" l="1"/>
  <c r="I87" i="1"/>
  <c r="G88" i="1"/>
  <c r="I88" i="1" s="1"/>
  <c r="L88" i="1" l="1"/>
  <c r="K89" i="1"/>
  <c r="L89" i="1"/>
  <c r="G89" i="1"/>
  <c r="I89" i="1" s="1"/>
  <c r="H88" i="1"/>
  <c r="H89" i="1" l="1"/>
  <c r="L90" i="1"/>
  <c r="K90" i="1"/>
  <c r="G90" i="1"/>
  <c r="I90" i="1" s="1"/>
  <c r="H90" i="1" l="1"/>
  <c r="G91" i="1"/>
  <c r="H91" i="1" s="1"/>
  <c r="L91" i="1"/>
  <c r="K91" i="1"/>
  <c r="I91" i="1" l="1"/>
  <c r="G92" i="1"/>
  <c r="I92" i="1" s="1"/>
  <c r="K93" i="1" l="1"/>
  <c r="L93" i="1"/>
  <c r="K92" i="1"/>
  <c r="L92" i="1"/>
  <c r="H92" i="1"/>
  <c r="G93" i="1"/>
  <c r="I93" i="1" s="1"/>
  <c r="K94" i="1" l="1"/>
  <c r="L94" i="1"/>
  <c r="H93" i="1"/>
  <c r="L95" i="1" s="1"/>
  <c r="G94" i="1"/>
  <c r="I94" i="1" s="1"/>
  <c r="H94" i="1" l="1"/>
  <c r="K95" i="1"/>
  <c r="G95" i="1"/>
  <c r="I95" i="1" s="1"/>
  <c r="H95" i="1" l="1"/>
  <c r="G96" i="1"/>
  <c r="I96" i="1" s="1"/>
  <c r="L96" i="1"/>
  <c r="K96" i="1"/>
  <c r="H96" i="1" l="1"/>
  <c r="L98" i="1" s="1"/>
  <c r="K97" i="1"/>
  <c r="L97" i="1"/>
  <c r="G97" i="1"/>
  <c r="H97" i="1" s="1"/>
  <c r="I97" i="1" l="1"/>
  <c r="K98" i="1"/>
  <c r="G98" i="1"/>
  <c r="H98" i="1" s="1"/>
  <c r="L99" i="1" l="1"/>
  <c r="K99" i="1"/>
  <c r="I98" i="1"/>
  <c r="G99" i="1"/>
  <c r="I99" i="1" s="1"/>
  <c r="H99" i="1" l="1"/>
  <c r="G100" i="1"/>
  <c r="I100" i="1" s="1"/>
  <c r="K100" i="1"/>
  <c r="L100" i="1"/>
  <c r="H100" i="1" l="1"/>
  <c r="G101" i="1"/>
  <c r="I101" i="1" s="1"/>
  <c r="L101" i="1"/>
  <c r="K101" i="1"/>
  <c r="G102" i="1" l="1"/>
  <c r="H102" i="1" s="1"/>
  <c r="L102" i="1"/>
  <c r="K102" i="1"/>
  <c r="H101" i="1"/>
  <c r="L103" i="1" s="1"/>
  <c r="K103" i="1" l="1"/>
  <c r="I102" i="1"/>
  <c r="G103" i="1"/>
  <c r="H103" i="1" s="1"/>
  <c r="K104" i="1" l="1"/>
  <c r="L104" i="1"/>
  <c r="I103" i="1"/>
  <c r="G104" i="1"/>
  <c r="H104" i="1" s="1"/>
  <c r="K105" i="1" l="1"/>
  <c r="L105" i="1"/>
  <c r="I104" i="1"/>
  <c r="G105" i="1"/>
  <c r="H105" i="1" s="1"/>
  <c r="I105" i="1" l="1"/>
  <c r="G106" i="1"/>
  <c r="I106" i="1" s="1"/>
  <c r="L106" i="1"/>
  <c r="K106" i="1"/>
  <c r="H106" i="1" l="1"/>
  <c r="L107" i="1"/>
  <c r="K107" i="1"/>
  <c r="G107" i="1"/>
  <c r="I107" i="1" s="1"/>
  <c r="G108" i="1" l="1"/>
  <c r="H108" i="1" s="1"/>
  <c r="H107" i="1"/>
  <c r="L109" i="1" l="1"/>
  <c r="K109" i="1"/>
  <c r="K108" i="1"/>
  <c r="L108" i="1"/>
  <c r="I108" i="1"/>
  <c r="G109" i="1"/>
  <c r="I109" i="1" s="1"/>
  <c r="H109" i="1" l="1"/>
  <c r="G110" i="1"/>
  <c r="I110" i="1" s="1"/>
  <c r="L110" i="1"/>
  <c r="K110" i="1"/>
  <c r="H110" i="1" l="1"/>
  <c r="L112" i="1" s="1"/>
  <c r="L111" i="1"/>
  <c r="K111" i="1"/>
  <c r="G111" i="1"/>
  <c r="K112" i="1" l="1"/>
  <c r="I111" i="1"/>
  <c r="H111" i="1"/>
  <c r="G112" i="1"/>
  <c r="H112" i="1" s="1"/>
  <c r="I112" i="1" l="1"/>
  <c r="L114" i="1" s="1"/>
  <c r="G113" i="1"/>
  <c r="I113" i="1" s="1"/>
  <c r="K113" i="1" l="1"/>
  <c r="L113" i="1"/>
  <c r="H113" i="1"/>
  <c r="L115" i="1" s="1"/>
  <c r="K114" i="1"/>
  <c r="G114" i="1"/>
  <c r="H114" i="1" s="1"/>
  <c r="I114" i="1" l="1"/>
  <c r="K115" i="1"/>
  <c r="G115" i="1"/>
  <c r="H115" i="1" s="1"/>
  <c r="K116" i="1" l="1"/>
  <c r="L116" i="1"/>
  <c r="I115" i="1"/>
  <c r="L117" i="1" s="1"/>
  <c r="G116" i="1"/>
  <c r="H116" i="1" s="1"/>
  <c r="K117" i="1" l="1"/>
  <c r="G117" i="1"/>
  <c r="I116" i="1"/>
  <c r="I117" i="1" l="1"/>
  <c r="H117" i="1"/>
  <c r="G118" i="1"/>
  <c r="H118" i="1" s="1"/>
  <c r="L118" i="1"/>
  <c r="K118" i="1"/>
  <c r="L119" i="1" l="1"/>
  <c r="I118" i="1"/>
  <c r="G119" i="1"/>
  <c r="H119" i="1" s="1"/>
  <c r="K119" i="1" l="1"/>
  <c r="I119" i="1"/>
  <c r="L120" i="1"/>
  <c r="K120" i="1"/>
  <c r="G120" i="1"/>
  <c r="I120" i="1" s="1"/>
  <c r="G121" i="1" l="1"/>
  <c r="I121" i="1" s="1"/>
  <c r="H120" i="1"/>
  <c r="L122" i="1" s="1"/>
  <c r="K121" i="1"/>
  <c r="L121" i="1"/>
  <c r="K122" i="1" l="1"/>
  <c r="H121" i="1"/>
  <c r="G122" i="1"/>
  <c r="H122" i="1" s="1"/>
  <c r="I122" i="1" l="1"/>
  <c r="L123" i="1"/>
  <c r="K123" i="1"/>
  <c r="G123" i="1"/>
  <c r="H123" i="1" s="1"/>
  <c r="I123" i="1" l="1"/>
  <c r="K124" i="1"/>
  <c r="L124" i="1"/>
  <c r="G124" i="1"/>
  <c r="H124" i="1" s="1"/>
  <c r="L125" i="1" l="1"/>
  <c r="K125" i="1"/>
  <c r="G125" i="1"/>
  <c r="I125" i="1" s="1"/>
  <c r="I124" i="1"/>
  <c r="G126" i="1" l="1"/>
  <c r="H126" i="1" s="1"/>
  <c r="H125" i="1"/>
  <c r="L127" i="1" s="1"/>
  <c r="K127" i="1" l="1"/>
  <c r="G127" i="1"/>
  <c r="L126" i="1"/>
  <c r="K126" i="1"/>
  <c r="I126" i="1"/>
  <c r="I127" i="1" l="1"/>
  <c r="H127" i="1"/>
  <c r="L128" i="1"/>
  <c r="K128" i="1"/>
  <c r="G128" i="1"/>
  <c r="H128" i="1" s="1"/>
  <c r="K129" i="1" l="1"/>
  <c r="I128" i="1"/>
  <c r="G129" i="1"/>
  <c r="H129" i="1" s="1"/>
  <c r="L129" i="1" l="1"/>
  <c r="G130" i="1"/>
  <c r="H130" i="1" s="1"/>
  <c r="I129" i="1"/>
  <c r="L130" i="1"/>
  <c r="K130" i="1"/>
  <c r="I130" i="1" l="1"/>
  <c r="K132" i="1" s="1"/>
  <c r="G131" i="1"/>
  <c r="I131" i="1" s="1"/>
  <c r="L132" i="1" l="1"/>
  <c r="H131" i="1"/>
  <c r="L133" i="1" s="1"/>
  <c r="L131" i="1"/>
  <c r="K131" i="1"/>
  <c r="G132" i="1"/>
  <c r="H132" i="1" s="1"/>
  <c r="K133" i="1" l="1"/>
  <c r="G133" i="1"/>
  <c r="I133" i="1" s="1"/>
  <c r="I132" i="1"/>
  <c r="H133" i="1" l="1"/>
  <c r="L135" i="1" s="1"/>
  <c r="L134" i="1"/>
  <c r="K134" i="1"/>
  <c r="G134" i="1"/>
  <c r="H134" i="1" s="1"/>
  <c r="I134" i="1" l="1"/>
  <c r="K135" i="1"/>
  <c r="G135" i="1"/>
  <c r="H135" i="1" s="1"/>
  <c r="G136" i="1" l="1"/>
  <c r="H136" i="1" s="1"/>
  <c r="K136" i="1"/>
  <c r="L136" i="1"/>
  <c r="I135" i="1"/>
  <c r="K137" i="1" s="1"/>
  <c r="L137" i="1" l="1"/>
  <c r="I136" i="1"/>
  <c r="G137" i="1"/>
  <c r="I137" i="1" s="1"/>
  <c r="H137" i="1" l="1"/>
  <c r="L139" i="1" s="1"/>
  <c r="L138" i="1"/>
  <c r="K138" i="1"/>
  <c r="G138" i="1"/>
  <c r="I138" i="1" s="1"/>
  <c r="H138" i="1" l="1"/>
  <c r="K140" i="1" s="1"/>
  <c r="K139" i="1"/>
  <c r="G139" i="1"/>
  <c r="H139" i="1" s="1"/>
  <c r="L140" i="1" l="1"/>
  <c r="I139" i="1"/>
  <c r="G140" i="1"/>
  <c r="G141" i="1" l="1"/>
  <c r="I141" i="1" s="1"/>
  <c r="I140" i="1"/>
  <c r="H140" i="1"/>
  <c r="L142" i="1" l="1"/>
  <c r="H141" i="1"/>
  <c r="L143" i="1" s="1"/>
  <c r="G142" i="1"/>
  <c r="H142" i="1" s="1"/>
  <c r="K141" i="1"/>
  <c r="L141" i="1"/>
  <c r="K142" i="1" l="1"/>
  <c r="I142" i="1"/>
  <c r="K143" i="1"/>
  <c r="G143" i="1"/>
  <c r="H143" i="1" s="1"/>
  <c r="L144" i="1" l="1"/>
  <c r="K144" i="1"/>
  <c r="G144" i="1"/>
  <c r="H144" i="1" s="1"/>
  <c r="I143" i="1"/>
  <c r="I144" i="1" l="1"/>
  <c r="K145" i="1"/>
  <c r="L145" i="1"/>
  <c r="G145" i="1"/>
  <c r="I145" i="1" s="1"/>
  <c r="G146" i="1" l="1"/>
  <c r="H146" i="1" s="1"/>
  <c r="H145" i="1"/>
  <c r="L147" i="1" s="1"/>
  <c r="L146" i="1"/>
  <c r="K146" i="1"/>
  <c r="K147" i="1" l="1"/>
  <c r="I146" i="1"/>
  <c r="G147" i="1"/>
  <c r="H147" i="1" s="1"/>
  <c r="K148" i="1" l="1"/>
  <c r="L148" i="1"/>
  <c r="G148" i="1"/>
  <c r="I147" i="1"/>
  <c r="L149" i="1" l="1"/>
  <c r="K149" i="1"/>
  <c r="G149" i="1"/>
  <c r="H149" i="1" s="1"/>
  <c r="H148" i="1"/>
  <c r="I148" i="1"/>
  <c r="K150" i="1" l="1"/>
  <c r="I149" i="1"/>
  <c r="G150" i="1"/>
  <c r="I150" i="1" s="1"/>
  <c r="L150" i="1" l="1"/>
  <c r="G151" i="1"/>
  <c r="H151" i="1" s="1"/>
  <c r="H150" i="1"/>
  <c r="K152" i="1" s="1"/>
  <c r="L151" i="1"/>
  <c r="K151" i="1"/>
  <c r="L152" i="1" l="1"/>
  <c r="I151" i="1"/>
  <c r="G152" i="1"/>
  <c r="I152" i="1" s="1"/>
  <c r="K153" i="1" l="1"/>
  <c r="L153" i="1"/>
  <c r="H152" i="1"/>
  <c r="G153" i="1"/>
  <c r="H153" i="1" s="1"/>
  <c r="I153" i="1" l="1"/>
  <c r="L155" i="1" s="1"/>
  <c r="L154" i="1"/>
  <c r="K154" i="1"/>
  <c r="G154" i="1"/>
  <c r="H154" i="1" s="1"/>
  <c r="K155" i="1" l="1"/>
  <c r="I154" i="1"/>
  <c r="G155" i="1"/>
  <c r="H155" i="1" s="1"/>
  <c r="I155" i="1" l="1"/>
  <c r="K156" i="1"/>
  <c r="L156" i="1"/>
  <c r="G156" i="1"/>
  <c r="I156" i="1" s="1"/>
  <c r="K157" i="1" l="1"/>
  <c r="L157" i="1"/>
  <c r="H156" i="1"/>
  <c r="L158" i="1" s="1"/>
  <c r="G157" i="1"/>
  <c r="I157" i="1" s="1"/>
  <c r="K158" i="1" l="1"/>
  <c r="H157" i="1"/>
  <c r="L159" i="1" s="1"/>
  <c r="G158" i="1"/>
  <c r="H158" i="1" s="1"/>
  <c r="K159" i="1" l="1"/>
  <c r="G159" i="1"/>
  <c r="H159" i="1" s="1"/>
  <c r="I158" i="1"/>
  <c r="I159" i="1" l="1"/>
  <c r="L160" i="1"/>
  <c r="K160" i="1"/>
  <c r="G160" i="1"/>
  <c r="H160" i="1" s="1"/>
  <c r="I160" i="1" l="1"/>
  <c r="G161" i="1"/>
  <c r="H161" i="1" s="1"/>
  <c r="K161" i="1"/>
  <c r="L161" i="1"/>
  <c r="L162" i="1" l="1"/>
  <c r="K162" i="1"/>
  <c r="I161" i="1"/>
  <c r="L163" i="1" s="1"/>
  <c r="G162" i="1"/>
  <c r="I162" i="1" s="1"/>
  <c r="K163" i="1" l="1"/>
  <c r="G163" i="1"/>
  <c r="H162" i="1"/>
  <c r="G164" i="1" l="1"/>
  <c r="I164" i="1" s="1"/>
  <c r="K164" i="1"/>
  <c r="L164" i="1"/>
  <c r="I163" i="1"/>
  <c r="H163" i="1"/>
  <c r="L165" i="1" l="1"/>
  <c r="H164" i="1"/>
  <c r="G165" i="1"/>
  <c r="H165" i="1" s="1"/>
  <c r="K165" i="1" l="1"/>
  <c r="I165" i="1"/>
  <c r="G166" i="1"/>
  <c r="G167" i="1" l="1"/>
  <c r="H167" i="1" s="1"/>
  <c r="L166" i="1"/>
  <c r="K166" i="1"/>
  <c r="I166" i="1"/>
  <c r="L167" i="1"/>
  <c r="K167" i="1"/>
  <c r="H166" i="1"/>
  <c r="K168" i="1" l="1"/>
  <c r="I167" i="1"/>
  <c r="G168" i="1"/>
  <c r="I168" i="1" s="1"/>
  <c r="L168" i="1" l="1"/>
  <c r="H168" i="1"/>
  <c r="G169" i="1"/>
  <c r="I169" i="1" s="1"/>
  <c r="K169" i="1"/>
  <c r="L169" i="1"/>
  <c r="H169" i="1" l="1"/>
  <c r="G170" i="1"/>
  <c r="I170" i="1" s="1"/>
  <c r="L170" i="1"/>
  <c r="K170" i="1"/>
  <c r="G171" i="1" l="1"/>
  <c r="H171" i="1" s="1"/>
  <c r="L171" i="1"/>
  <c r="K171" i="1"/>
  <c r="H170" i="1"/>
  <c r="K172" i="1" s="1"/>
  <c r="L172" i="1" l="1"/>
  <c r="I171" i="1"/>
  <c r="G172" i="1"/>
  <c r="H172" i="1" l="1"/>
  <c r="I172" i="1"/>
  <c r="K173" i="1"/>
  <c r="L173" i="1"/>
  <c r="G173" i="1"/>
  <c r="H173" i="1" s="1"/>
  <c r="L174" i="1" l="1"/>
  <c r="I173" i="1"/>
  <c r="G174" i="1"/>
  <c r="H174" i="1" s="1"/>
  <c r="I174" i="1" l="1"/>
  <c r="K174" i="1"/>
  <c r="G175" i="1"/>
  <c r="I175" i="1" s="1"/>
  <c r="L175" i="1"/>
  <c r="K175" i="1"/>
  <c r="G176" i="1" l="1"/>
  <c r="H176" i="1" s="1"/>
  <c r="H175" i="1"/>
  <c r="K177" i="1" s="1"/>
  <c r="L176" i="1"/>
  <c r="K176" i="1"/>
  <c r="L177" i="1" l="1"/>
  <c r="I176" i="1"/>
  <c r="G177" i="1"/>
  <c r="H177" i="1" s="1"/>
  <c r="I177" i="1" l="1"/>
  <c r="L179" i="1" s="1"/>
  <c r="G178" i="1"/>
  <c r="H178" i="1" s="1"/>
  <c r="L178" i="1"/>
  <c r="K178" i="1"/>
  <c r="I178" i="1" l="1"/>
  <c r="K179" i="1"/>
  <c r="G179" i="1"/>
  <c r="H179" i="1" l="1"/>
  <c r="I179" i="1"/>
  <c r="G180" i="1"/>
  <c r="I180" i="1" s="1"/>
  <c r="K180" i="1"/>
  <c r="L180" i="1"/>
  <c r="L181" i="1" l="1"/>
  <c r="G181" i="1"/>
  <c r="I181" i="1" s="1"/>
  <c r="H180" i="1"/>
  <c r="L182" i="1" s="1"/>
  <c r="K181" i="1" l="1"/>
  <c r="K182" i="1"/>
  <c r="H181" i="1"/>
  <c r="G182" i="1"/>
  <c r="I182" i="1" s="1"/>
  <c r="H182" i="1" l="1"/>
  <c r="L184" i="1" s="1"/>
  <c r="G183" i="1"/>
  <c r="L183" i="1"/>
  <c r="K183" i="1"/>
  <c r="H183" i="1" l="1"/>
  <c r="I183" i="1"/>
  <c r="K184" i="1"/>
  <c r="G184" i="1"/>
  <c r="H184" i="1" s="1"/>
  <c r="L185" i="1" l="1"/>
  <c r="I184" i="1"/>
  <c r="G185" i="1"/>
  <c r="I185" i="1" s="1"/>
  <c r="K185" i="1" l="1"/>
  <c r="G186" i="1"/>
  <c r="H186" i="1" s="1"/>
  <c r="H185" i="1"/>
  <c r="L187" i="1" s="1"/>
  <c r="K186" i="1"/>
  <c r="L186" i="1"/>
  <c r="K187" i="1" l="1"/>
  <c r="I186" i="1"/>
  <c r="G187" i="1"/>
  <c r="H187" i="1" s="1"/>
  <c r="I187" i="1" l="1"/>
  <c r="G188" i="1"/>
  <c r="H188" i="1" s="1"/>
  <c r="K188" i="1"/>
  <c r="L188" i="1"/>
  <c r="K189" i="1" l="1"/>
  <c r="L189" i="1"/>
  <c r="I188" i="1"/>
  <c r="G189" i="1"/>
  <c r="I189" i="1" s="1"/>
  <c r="H189" i="1" l="1"/>
  <c r="G190" i="1"/>
  <c r="I190" i="1" s="1"/>
  <c r="L190" i="1"/>
  <c r="K190" i="1"/>
  <c r="H190" i="1" l="1"/>
  <c r="G191" i="1"/>
  <c r="H191" i="1" s="1"/>
  <c r="L191" i="1" l="1"/>
  <c r="K191" i="1"/>
  <c r="K192" i="1"/>
  <c r="L192" i="1"/>
  <c r="I191" i="1"/>
  <c r="G192" i="1"/>
  <c r="I192" i="1" s="1"/>
  <c r="G193" i="1" l="1"/>
  <c r="H193" i="1" s="1"/>
  <c r="H192" i="1"/>
  <c r="L193" i="1"/>
  <c r="K193" i="1"/>
  <c r="K194" i="1" l="1"/>
  <c r="L194" i="1"/>
  <c r="I193" i="1"/>
  <c r="G194" i="1"/>
  <c r="I194" i="1" s="1"/>
  <c r="G195" i="1" l="1"/>
  <c r="H194" i="1"/>
  <c r="L195" i="1"/>
  <c r="K195" i="1"/>
  <c r="G196" i="1" l="1"/>
  <c r="I196" i="1" s="1"/>
  <c r="I195" i="1"/>
  <c r="H195" i="1"/>
  <c r="K197" i="1" l="1"/>
  <c r="K196" i="1"/>
  <c r="L196" i="1"/>
  <c r="H196" i="1"/>
  <c r="G197" i="1"/>
  <c r="L197" i="1" l="1"/>
  <c r="I197" i="1"/>
  <c r="H197" i="1"/>
  <c r="G198" i="1"/>
  <c r="K198" i="1"/>
  <c r="L198" i="1"/>
  <c r="I198" i="1" l="1"/>
  <c r="H198" i="1"/>
  <c r="L199" i="1"/>
  <c r="K199" i="1"/>
  <c r="G199" i="1"/>
  <c r="H199" i="1" s="1"/>
  <c r="I199" i="1" l="1"/>
  <c r="L200" i="1"/>
  <c r="G200" i="1"/>
  <c r="I200" i="1" s="1"/>
  <c r="K200" i="1" l="1"/>
  <c r="G201" i="1"/>
  <c r="H201" i="1" s="1"/>
  <c r="H200" i="1"/>
  <c r="K201" i="1"/>
  <c r="L201" i="1"/>
  <c r="K202" i="1" l="1"/>
  <c r="L202" i="1"/>
  <c r="I201" i="1"/>
  <c r="G202" i="1"/>
  <c r="I202" i="1" s="1"/>
  <c r="H202" i="1" l="1"/>
  <c r="G203" i="1"/>
  <c r="L203" i="1"/>
  <c r="K203" i="1"/>
  <c r="G204" i="1" l="1"/>
  <c r="I204" i="1" s="1"/>
  <c r="H203" i="1"/>
  <c r="K204" i="1"/>
  <c r="L204" i="1"/>
  <c r="I203" i="1"/>
  <c r="L205" i="1" l="1"/>
  <c r="H204" i="1"/>
  <c r="G205" i="1"/>
  <c r="H205" i="1" s="1"/>
  <c r="K205" i="1" l="1"/>
  <c r="G206" i="1"/>
  <c r="H206" i="1" s="1"/>
  <c r="I205" i="1"/>
  <c r="L207" i="1" l="1"/>
  <c r="K207" i="1"/>
  <c r="K206" i="1"/>
  <c r="L206" i="1"/>
  <c r="I206" i="1"/>
  <c r="G207" i="1"/>
  <c r="I207" i="1" s="1"/>
  <c r="H207" i="1" l="1"/>
  <c r="L208" i="1"/>
  <c r="K208" i="1"/>
  <c r="G208" i="1"/>
  <c r="H208" i="1" l="1"/>
  <c r="G209" i="1"/>
  <c r="L209" i="1"/>
  <c r="K209" i="1"/>
  <c r="I208" i="1"/>
  <c r="K210" i="1" l="1"/>
  <c r="H209" i="1"/>
  <c r="G210" i="1"/>
  <c r="H210" i="1" s="1"/>
  <c r="I209" i="1"/>
  <c r="L210" i="1" l="1"/>
  <c r="G211" i="1"/>
  <c r="I211" i="1" s="1"/>
  <c r="I210" i="1"/>
  <c r="K212" i="1" l="1"/>
  <c r="L212" i="1"/>
  <c r="G212" i="1"/>
  <c r="H212" i="1" s="1"/>
  <c r="L211" i="1"/>
  <c r="K211" i="1"/>
  <c r="H211" i="1"/>
  <c r="K213" i="1" l="1"/>
  <c r="L213" i="1"/>
  <c r="I212" i="1"/>
  <c r="G213" i="1"/>
  <c r="I213" i="1" s="1"/>
  <c r="K214" i="1" l="1"/>
  <c r="L214" i="1"/>
  <c r="H213" i="1"/>
  <c r="G214" i="1"/>
  <c r="G215" i="1" l="1"/>
  <c r="H215" i="1" s="1"/>
  <c r="L215" i="1"/>
  <c r="K215" i="1"/>
  <c r="I214" i="1"/>
  <c r="H214" i="1"/>
  <c r="I215" i="1" l="1"/>
  <c r="G216" i="1"/>
  <c r="I216" i="1" s="1"/>
  <c r="H216" i="1" l="1"/>
  <c r="L216" i="1"/>
  <c r="K216" i="1"/>
  <c r="G217" i="1"/>
  <c r="I217" i="1" s="1"/>
  <c r="K217" i="1"/>
  <c r="L217" i="1"/>
  <c r="G218" i="1" l="1"/>
  <c r="H218" i="1" s="1"/>
  <c r="H217" i="1"/>
  <c r="L218" i="1"/>
  <c r="K218" i="1"/>
  <c r="I218" i="1" l="1"/>
  <c r="G219" i="1"/>
  <c r="G220" i="1" l="1"/>
  <c r="L219" i="1"/>
  <c r="K219" i="1"/>
  <c r="K220" i="1"/>
  <c r="L220" i="1"/>
  <c r="I219" i="1"/>
  <c r="H219" i="1"/>
  <c r="G221" i="1" l="1"/>
  <c r="I221" i="1" s="1"/>
  <c r="H220" i="1"/>
  <c r="I220" i="1"/>
  <c r="K222" i="1" l="1"/>
  <c r="H221" i="1"/>
  <c r="L223" i="1" s="1"/>
  <c r="G222" i="1"/>
  <c r="I222" i="1" s="1"/>
  <c r="K221" i="1"/>
  <c r="L221" i="1"/>
  <c r="L222" i="1" l="1"/>
  <c r="K223" i="1"/>
  <c r="H222" i="1"/>
  <c r="G223" i="1"/>
  <c r="I223" i="1" s="1"/>
  <c r="H223" i="1" l="1"/>
  <c r="K224" i="1"/>
  <c r="L224" i="1"/>
  <c r="G224" i="1"/>
  <c r="H224" i="1" s="1"/>
  <c r="I224" i="1" l="1"/>
  <c r="K226" i="1" s="1"/>
  <c r="G225" i="1"/>
  <c r="H225" i="1" s="1"/>
  <c r="K225" i="1"/>
  <c r="L225" i="1"/>
  <c r="L226" i="1" l="1"/>
  <c r="I225" i="1"/>
  <c r="G226" i="1"/>
  <c r="H226" i="1" s="1"/>
  <c r="I226" i="1" l="1"/>
  <c r="G227" i="1"/>
  <c r="L227" i="1"/>
  <c r="K227" i="1"/>
  <c r="L228" i="1" l="1"/>
  <c r="K228" i="1"/>
  <c r="G228" i="1"/>
  <c r="H228" i="1" s="1"/>
  <c r="I227" i="1"/>
  <c r="H227" i="1"/>
  <c r="K229" i="1" l="1"/>
  <c r="I228" i="1"/>
  <c r="L230" i="1" s="1"/>
  <c r="G229" i="1"/>
  <c r="I229" i="1" s="1"/>
  <c r="L229" i="1" l="1"/>
  <c r="K230" i="1"/>
  <c r="H229" i="1"/>
  <c r="G230" i="1"/>
  <c r="I230" i="1" s="1"/>
  <c r="H230" i="1" l="1"/>
  <c r="G231" i="1"/>
  <c r="I231" i="1" s="1"/>
  <c r="L231" i="1"/>
  <c r="K231" i="1"/>
  <c r="H231" i="1" l="1"/>
  <c r="K233" i="1" s="1"/>
  <c r="G232" i="1"/>
  <c r="H232" i="1" s="1"/>
  <c r="L232" i="1"/>
  <c r="K232" i="1"/>
  <c r="L233" i="1" l="1"/>
  <c r="I232" i="1"/>
  <c r="G233" i="1"/>
  <c r="I233" i="1" s="1"/>
  <c r="L234" i="1" l="1"/>
  <c r="K234" i="1"/>
  <c r="H233" i="1"/>
  <c r="G234" i="1"/>
  <c r="H234" i="1" s="1"/>
  <c r="I234" i="1" l="1"/>
  <c r="G235" i="1"/>
  <c r="L235" i="1"/>
  <c r="K235" i="1"/>
  <c r="K236" i="1" l="1"/>
  <c r="L236" i="1"/>
  <c r="G236" i="1"/>
  <c r="H236" i="1" s="1"/>
  <c r="I235" i="1"/>
  <c r="H235" i="1"/>
  <c r="K237" i="1" l="1"/>
  <c r="I236" i="1"/>
  <c r="G237" i="1"/>
  <c r="I237" i="1" s="1"/>
  <c r="L237" i="1" l="1"/>
  <c r="H237" i="1"/>
  <c r="K238" i="1"/>
  <c r="L238" i="1"/>
  <c r="G238" i="1"/>
  <c r="I238" i="1" s="1"/>
  <c r="H238" i="1" l="1"/>
  <c r="L240" i="1" s="1"/>
  <c r="L239" i="1"/>
  <c r="K239" i="1"/>
  <c r="G239" i="1"/>
  <c r="I239" i="1" s="1"/>
  <c r="H239" i="1" l="1"/>
  <c r="K240" i="1"/>
  <c r="G240" i="1"/>
  <c r="I240" i="1" s="1"/>
  <c r="H240" i="1" l="1"/>
  <c r="G241" i="1"/>
  <c r="H241" i="1" s="1"/>
  <c r="L241" i="1"/>
  <c r="K241" i="1"/>
  <c r="I241" i="1" l="1"/>
  <c r="G242" i="1"/>
  <c r="I242" i="1" s="1"/>
  <c r="K242" i="1"/>
  <c r="L242" i="1"/>
  <c r="H242" i="1" l="1"/>
  <c r="L244" i="1" s="1"/>
  <c r="G243" i="1"/>
  <c r="H243" i="1" s="1"/>
  <c r="L243" i="1"/>
  <c r="K243" i="1"/>
  <c r="K244" i="1" l="1"/>
  <c r="I243" i="1"/>
  <c r="G244" i="1"/>
  <c r="H244" i="1" s="1"/>
  <c r="I244" i="1" l="1"/>
  <c r="K246" i="1" s="1"/>
  <c r="K245" i="1"/>
  <c r="L245" i="1"/>
  <c r="G245" i="1"/>
  <c r="H245" i="1" l="1"/>
  <c r="L246" i="1"/>
  <c r="I245" i="1"/>
  <c r="G246" i="1"/>
  <c r="I246" i="1" s="1"/>
  <c r="L247" i="1" l="1"/>
  <c r="H246" i="1"/>
  <c r="G247" i="1"/>
  <c r="H247" i="1" s="1"/>
  <c r="K247" i="1" l="1"/>
  <c r="G248" i="1"/>
  <c r="I248" i="1" s="1"/>
  <c r="L248" i="1"/>
  <c r="K248" i="1"/>
  <c r="I247" i="1"/>
  <c r="H248" i="1" l="1"/>
  <c r="G249" i="1"/>
  <c r="I249" i="1" s="1"/>
  <c r="K249" i="1"/>
  <c r="L249" i="1"/>
  <c r="H249" i="1" l="1"/>
  <c r="G250" i="1"/>
  <c r="I250" i="1" s="1"/>
  <c r="L250" i="1"/>
  <c r="K250" i="1"/>
  <c r="H250" i="1" l="1"/>
  <c r="L251" i="1"/>
  <c r="K251" i="1"/>
  <c r="G251" i="1"/>
  <c r="H251" i="1" s="1"/>
  <c r="I251" i="1" l="1"/>
  <c r="K253" i="1" s="1"/>
  <c r="G252" i="1"/>
  <c r="I252" i="1" s="1"/>
  <c r="K252" i="1"/>
  <c r="L252" i="1"/>
  <c r="H252" i="1" l="1"/>
  <c r="L253" i="1"/>
  <c r="G253" i="1"/>
  <c r="G254" i="1" l="1"/>
  <c r="H254" i="1" s="1"/>
  <c r="I253" i="1"/>
  <c r="H253" i="1"/>
  <c r="L254" i="1"/>
  <c r="K254" i="1"/>
  <c r="L255" i="1" l="1"/>
  <c r="G255" i="1"/>
  <c r="H255" i="1" s="1"/>
  <c r="I254" i="1"/>
  <c r="K255" i="1" l="1"/>
  <c r="K256" i="1"/>
  <c r="L256" i="1"/>
  <c r="I255" i="1"/>
  <c r="G256" i="1"/>
  <c r="I256" i="1" s="1"/>
  <c r="H256" i="1" l="1"/>
  <c r="G257" i="1"/>
  <c r="I257" i="1" s="1"/>
  <c r="K257" i="1"/>
  <c r="L257" i="1"/>
  <c r="H257" i="1" l="1"/>
  <c r="L259" i="1" s="1"/>
  <c r="G258" i="1"/>
  <c r="H258" i="1" s="1"/>
  <c r="L258" i="1"/>
  <c r="K258" i="1"/>
  <c r="K259" i="1" l="1"/>
  <c r="I258" i="1"/>
  <c r="G259" i="1"/>
  <c r="H259" i="1" s="1"/>
  <c r="I259" i="1" l="1"/>
  <c r="L261" i="1" s="1"/>
  <c r="G260" i="1"/>
  <c r="H260" i="1" s="1"/>
  <c r="K260" i="1"/>
  <c r="L260" i="1"/>
  <c r="K261" i="1" l="1"/>
  <c r="G261" i="1"/>
  <c r="I261" i="1" s="1"/>
  <c r="I260" i="1"/>
  <c r="H261" i="1" l="1"/>
  <c r="L263" i="1" s="1"/>
  <c r="G262" i="1"/>
  <c r="L262" i="1"/>
  <c r="K262" i="1"/>
  <c r="H262" i="1" l="1"/>
  <c r="I262" i="1"/>
  <c r="K263" i="1"/>
  <c r="G263" i="1"/>
  <c r="H263" i="1" s="1"/>
  <c r="K264" i="1" l="1"/>
  <c r="I263" i="1"/>
  <c r="K265" i="1" s="1"/>
  <c r="G264" i="1"/>
  <c r="L264" i="1" l="1"/>
  <c r="L265" i="1"/>
  <c r="G265" i="1"/>
  <c r="H265" i="1" s="1"/>
  <c r="I264" i="1"/>
  <c r="H264" i="1"/>
  <c r="I265" i="1" l="1"/>
  <c r="G266" i="1"/>
  <c r="K267" i="1" l="1"/>
  <c r="L267" i="1"/>
  <c r="G267" i="1"/>
  <c r="H267" i="1" s="1"/>
  <c r="K266" i="1"/>
  <c r="L266" i="1"/>
  <c r="H266" i="1"/>
  <c r="I266" i="1"/>
  <c r="K268" i="1" l="1"/>
  <c r="I267" i="1"/>
  <c r="G268" i="1"/>
  <c r="H268" i="1" s="1"/>
  <c r="L268" i="1" l="1"/>
  <c r="I268" i="1"/>
  <c r="K269" i="1"/>
  <c r="L269" i="1"/>
  <c r="G269" i="1"/>
  <c r="I269" i="1" s="1"/>
  <c r="G270" i="1" l="1"/>
  <c r="H270" i="1" s="1"/>
  <c r="K270" i="1"/>
  <c r="L270" i="1"/>
  <c r="H269" i="1"/>
  <c r="L271" i="1" l="1"/>
  <c r="K271" i="1"/>
  <c r="I270" i="1"/>
  <c r="G271" i="1"/>
  <c r="H271" i="1" s="1"/>
  <c r="I271" i="1" l="1"/>
  <c r="K272" i="1"/>
  <c r="L272" i="1"/>
  <c r="G272" i="1"/>
  <c r="I272" i="1" s="1"/>
  <c r="H272" i="1" l="1"/>
  <c r="G273" i="1"/>
  <c r="I273" i="1" s="1"/>
  <c r="L273" i="1"/>
  <c r="K273" i="1"/>
  <c r="H273" i="1" l="1"/>
  <c r="K275" i="1" s="1"/>
  <c r="G274" i="1"/>
  <c r="I274" i="1" s="1"/>
  <c r="K274" i="1"/>
  <c r="L274" i="1"/>
  <c r="L275" i="1" l="1"/>
  <c r="G275" i="1"/>
  <c r="H275" i="1" s="1"/>
  <c r="H274" i="1"/>
  <c r="I275" i="1" l="1"/>
  <c r="K277" i="1" s="1"/>
  <c r="G276" i="1"/>
  <c r="I276" i="1" s="1"/>
  <c r="K276" i="1"/>
  <c r="L276" i="1"/>
  <c r="L277" i="1" l="1"/>
  <c r="G277" i="1"/>
  <c r="I277" i="1" s="1"/>
  <c r="H276" i="1"/>
  <c r="H277" i="1" l="1"/>
  <c r="K278" i="1"/>
  <c r="L278" i="1"/>
  <c r="G278" i="1"/>
  <c r="I278" i="1" s="1"/>
  <c r="H278" i="1" l="1"/>
  <c r="K280" i="1" s="1"/>
  <c r="G279" i="1"/>
  <c r="H279" i="1" s="1"/>
  <c r="L279" i="1"/>
  <c r="K279" i="1"/>
  <c r="I279" i="1" l="1"/>
  <c r="L280" i="1"/>
  <c r="G280" i="1"/>
  <c r="L281" i="1" l="1"/>
  <c r="K281" i="1"/>
  <c r="G281" i="1"/>
  <c r="H281" i="1" s="1"/>
  <c r="I280" i="1"/>
  <c r="H280" i="1"/>
  <c r="L282" i="1" l="1"/>
  <c r="I281" i="1"/>
  <c r="G282" i="1"/>
  <c r="H282" i="1" s="1"/>
  <c r="I282" i="1" l="1"/>
  <c r="K282" i="1"/>
  <c r="L283" i="1"/>
  <c r="K283" i="1"/>
  <c r="G283" i="1"/>
  <c r="H283" i="1" s="1"/>
  <c r="I283" i="1" l="1"/>
  <c r="G284" i="1"/>
  <c r="H284" i="1" s="1"/>
  <c r="K284" i="1"/>
  <c r="L284" i="1"/>
  <c r="K285" i="1" l="1"/>
  <c r="L285" i="1"/>
  <c r="I284" i="1"/>
  <c r="G285" i="1"/>
  <c r="H285" i="1" s="1"/>
  <c r="I285" i="1" l="1"/>
  <c r="G286" i="1"/>
  <c r="I286" i="1" s="1"/>
  <c r="K286" i="1"/>
  <c r="L286" i="1"/>
  <c r="L287" i="1" l="1"/>
  <c r="K287" i="1"/>
  <c r="G287" i="1"/>
  <c r="H287" i="1" s="1"/>
  <c r="H286" i="1"/>
  <c r="G288" i="1" l="1"/>
  <c r="H288" i="1" s="1"/>
  <c r="K288" i="1"/>
  <c r="L288" i="1"/>
  <c r="I287" i="1"/>
  <c r="L289" i="1" l="1"/>
  <c r="K289" i="1"/>
  <c r="I288" i="1"/>
  <c r="G289" i="1"/>
  <c r="H289" i="1" s="1"/>
  <c r="I289" i="1" l="1"/>
  <c r="L290" i="1"/>
  <c r="K290" i="1"/>
  <c r="G290" i="1"/>
  <c r="G291" i="1" l="1"/>
  <c r="H291" i="1" s="1"/>
  <c r="L291" i="1"/>
  <c r="K291" i="1"/>
  <c r="I290" i="1"/>
  <c r="H290" i="1"/>
  <c r="K292" i="1" l="1"/>
  <c r="I291" i="1"/>
  <c r="G292" i="1"/>
  <c r="H292" i="1" s="1"/>
  <c r="L292" i="1" l="1"/>
  <c r="I292" i="1"/>
  <c r="K294" i="1" s="1"/>
  <c r="L293" i="1"/>
  <c r="K293" i="1"/>
  <c r="G293" i="1"/>
  <c r="I293" i="1" l="1"/>
  <c r="H293" i="1"/>
  <c r="L294" i="1"/>
  <c r="G294" i="1"/>
  <c r="H294" i="1" s="1"/>
  <c r="L295" i="1" l="1"/>
  <c r="G295" i="1"/>
  <c r="H295" i="1" s="1"/>
  <c r="I294" i="1"/>
  <c r="K295" i="1" l="1"/>
  <c r="I295" i="1"/>
  <c r="L296" i="1"/>
  <c r="K296" i="1"/>
  <c r="G296" i="1"/>
  <c r="I296" i="1" s="1"/>
  <c r="K297" i="1" l="1"/>
  <c r="L297" i="1"/>
  <c r="G297" i="1"/>
  <c r="H297" i="1" s="1"/>
  <c r="H296" i="1"/>
  <c r="K298" i="1" l="1"/>
  <c r="L298" i="1"/>
  <c r="I297" i="1"/>
  <c r="G298" i="1"/>
  <c r="I298" i="1" s="1"/>
  <c r="G299" i="1" l="1"/>
  <c r="H299" i="1" s="1"/>
  <c r="H298" i="1"/>
  <c r="L299" i="1"/>
  <c r="K299" i="1"/>
  <c r="G300" i="1" l="1"/>
  <c r="I300" i="1" s="1"/>
  <c r="K300" i="1"/>
  <c r="L300" i="1"/>
  <c r="I299" i="1"/>
  <c r="H300" i="1" l="1"/>
  <c r="K302" i="1" s="1"/>
  <c r="G301" i="1"/>
  <c r="H301" i="1" s="1"/>
  <c r="K301" i="1"/>
  <c r="L301" i="1"/>
  <c r="I301" i="1" l="1"/>
  <c r="L302" i="1"/>
  <c r="G302" i="1"/>
  <c r="H302" i="1" s="1"/>
  <c r="L303" i="1" l="1"/>
  <c r="K303" i="1"/>
  <c r="I302" i="1"/>
  <c r="G303" i="1"/>
  <c r="H303" i="1" s="1"/>
  <c r="K304" i="1" l="1"/>
  <c r="L304" i="1"/>
  <c r="I303" i="1"/>
  <c r="G304" i="1"/>
  <c r="I304" i="1" l="1"/>
  <c r="H304" i="1"/>
  <c r="G305" i="1"/>
  <c r="H305" i="1" s="1"/>
  <c r="L305" i="1"/>
  <c r="K305" i="1"/>
  <c r="K306" i="1" l="1"/>
  <c r="G306" i="1"/>
  <c r="I306" i="1" s="1"/>
  <c r="I305" i="1"/>
  <c r="L306" i="1" l="1"/>
  <c r="H306" i="1"/>
  <c r="K308" i="1" s="1"/>
  <c r="L307" i="1"/>
  <c r="K307" i="1"/>
  <c r="G307" i="1"/>
  <c r="H307" i="1" s="1"/>
  <c r="I307" i="1" l="1"/>
  <c r="K309" i="1" s="1"/>
  <c r="L308" i="1"/>
  <c r="G308" i="1"/>
  <c r="H308" i="1" s="1"/>
  <c r="L309" i="1" l="1"/>
  <c r="G309" i="1"/>
  <c r="H309" i="1" s="1"/>
  <c r="I308" i="1"/>
  <c r="I309" i="1" l="1"/>
  <c r="L311" i="1" s="1"/>
  <c r="G310" i="1"/>
  <c r="H310" i="1" s="1"/>
  <c r="K310" i="1"/>
  <c r="L310" i="1"/>
  <c r="I310" i="1" l="1"/>
  <c r="K311" i="1"/>
  <c r="G311" i="1"/>
  <c r="H311" i="1" s="1"/>
  <c r="K312" i="1" l="1"/>
  <c r="L312" i="1"/>
  <c r="G312" i="1"/>
  <c r="I312" i="1" s="1"/>
  <c r="I311" i="1"/>
  <c r="H312" i="1" l="1"/>
  <c r="G313" i="1"/>
  <c r="I313" i="1" s="1"/>
  <c r="L313" i="1"/>
  <c r="K313" i="1"/>
  <c r="H313" i="1" l="1"/>
  <c r="L315" i="1" s="1"/>
  <c r="G314" i="1"/>
  <c r="H314" i="1" s="1"/>
  <c r="L314" i="1"/>
  <c r="K314" i="1"/>
  <c r="K315" i="1" l="1"/>
  <c r="I314" i="1"/>
  <c r="G315" i="1"/>
  <c r="H315" i="1" l="1"/>
  <c r="I315" i="1"/>
  <c r="K316" i="1"/>
  <c r="L316" i="1"/>
  <c r="G316" i="1"/>
  <c r="H316" i="1" s="1"/>
  <c r="K317" i="1" l="1"/>
  <c r="I316" i="1"/>
  <c r="K318" i="1" s="1"/>
  <c r="G317" i="1"/>
  <c r="I317" i="1" s="1"/>
  <c r="L317" i="1" l="1"/>
  <c r="L318" i="1"/>
  <c r="G318" i="1"/>
  <c r="I318" i="1" s="1"/>
  <c r="H317" i="1"/>
  <c r="L319" i="1" l="1"/>
  <c r="K319" i="1"/>
  <c r="H318" i="1"/>
  <c r="G319" i="1"/>
  <c r="I319" i="1" s="1"/>
  <c r="G320" i="1" l="1"/>
  <c r="I320" i="1" s="1"/>
  <c r="K320" i="1"/>
  <c r="L320" i="1"/>
  <c r="H319" i="1"/>
  <c r="L321" i="1" l="1"/>
  <c r="K321" i="1"/>
  <c r="H320" i="1"/>
  <c r="G321" i="1"/>
  <c r="H321" i="1" s="1"/>
  <c r="I321" i="1" l="1"/>
  <c r="L323" i="1" s="1"/>
  <c r="G322" i="1"/>
  <c r="H322" i="1" s="1"/>
  <c r="K322" i="1"/>
  <c r="L322" i="1"/>
  <c r="K323" i="1" l="1"/>
  <c r="G323" i="1"/>
  <c r="I323" i="1" s="1"/>
  <c r="I322" i="1"/>
  <c r="H323" i="1" l="1"/>
  <c r="K324" i="1"/>
  <c r="L324" i="1"/>
  <c r="G324" i="1"/>
  <c r="I324" i="1" s="1"/>
  <c r="H324" i="1" l="1"/>
  <c r="G325" i="1"/>
  <c r="H325" i="1" s="1"/>
  <c r="K325" i="1"/>
  <c r="L325" i="1"/>
  <c r="I325" i="1" l="1"/>
  <c r="L327" i="1" s="1"/>
  <c r="G326" i="1"/>
  <c r="H326" i="1" s="1"/>
  <c r="K326" i="1"/>
  <c r="L326" i="1"/>
  <c r="I326" i="1" l="1"/>
  <c r="K327" i="1"/>
  <c r="G327" i="1"/>
  <c r="I327" i="1" s="1"/>
  <c r="L328" i="1" l="1"/>
  <c r="K328" i="1"/>
  <c r="H327" i="1"/>
  <c r="K329" i="1" s="1"/>
  <c r="G328" i="1"/>
  <c r="H328" i="1" s="1"/>
  <c r="L329" i="1" l="1"/>
  <c r="G329" i="1"/>
  <c r="I329" i="1" s="1"/>
  <c r="I328" i="1"/>
  <c r="H329" i="1" l="1"/>
  <c r="G330" i="1"/>
  <c r="K330" i="1"/>
  <c r="L330" i="1"/>
  <c r="H330" i="1" l="1"/>
  <c r="I330" i="1"/>
  <c r="L331" i="1"/>
  <c r="K331" i="1"/>
  <c r="G331" i="1"/>
  <c r="H331" i="1" s="1"/>
  <c r="L332" i="1" l="1"/>
  <c r="G332" i="1"/>
  <c r="H332" i="1" s="1"/>
  <c r="I331" i="1"/>
  <c r="K332" i="1" l="1"/>
  <c r="I332" i="1"/>
  <c r="K334" i="1" s="1"/>
  <c r="K333" i="1"/>
  <c r="L333" i="1"/>
  <c r="G333" i="1"/>
  <c r="I333" i="1" l="1"/>
  <c r="H333" i="1"/>
  <c r="L334" i="1"/>
  <c r="G334" i="1"/>
  <c r="I334" i="1" l="1"/>
  <c r="H334" i="1"/>
  <c r="G335" i="1"/>
  <c r="H335" i="1" s="1"/>
  <c r="K336" i="1" l="1"/>
  <c r="L335" i="1"/>
  <c r="K335" i="1"/>
  <c r="I335" i="1"/>
  <c r="G336" i="1"/>
  <c r="H336" i="1" s="1"/>
  <c r="L336" i="1" l="1"/>
  <c r="L337" i="1"/>
  <c r="K337" i="1"/>
  <c r="I336" i="1"/>
  <c r="G337" i="1"/>
  <c r="I337" i="1" l="1"/>
  <c r="H337" i="1"/>
  <c r="K338" i="1"/>
  <c r="L338" i="1"/>
  <c r="G338" i="1"/>
  <c r="I338" i="1" s="1"/>
  <c r="L339" i="1" l="1"/>
  <c r="H338" i="1"/>
  <c r="G339" i="1"/>
  <c r="H339" i="1" s="1"/>
  <c r="K339" i="1" l="1"/>
  <c r="I339" i="1"/>
  <c r="G340" i="1"/>
  <c r="H340" i="1" s="1"/>
  <c r="L340" i="1"/>
  <c r="K340" i="1"/>
  <c r="K341" i="1" l="1"/>
  <c r="L341" i="1"/>
  <c r="G341" i="1"/>
  <c r="I340" i="1"/>
  <c r="K342" i="1" l="1"/>
  <c r="L342" i="1"/>
  <c r="G342" i="1"/>
  <c r="I342" i="1" s="1"/>
  <c r="I341" i="1"/>
  <c r="H341" i="1"/>
  <c r="L343" i="1" l="1"/>
  <c r="H342" i="1"/>
  <c r="L344" i="1" s="1"/>
  <c r="G343" i="1"/>
  <c r="I343" i="1" s="1"/>
  <c r="K343" i="1" l="1"/>
  <c r="K344" i="1"/>
  <c r="G344" i="1"/>
  <c r="H344" i="1" s="1"/>
  <c r="H343" i="1"/>
  <c r="K345" i="1" l="1"/>
  <c r="L345" i="1"/>
  <c r="I344" i="1"/>
  <c r="G345" i="1"/>
  <c r="H345" i="1" s="1"/>
  <c r="I345" i="1" l="1"/>
  <c r="G346" i="1"/>
  <c r="I346" i="1" s="1"/>
  <c r="L346" i="1"/>
  <c r="K346" i="1"/>
  <c r="H346" i="1" l="1"/>
  <c r="K347" i="1"/>
  <c r="L347" i="1"/>
  <c r="G347" i="1"/>
  <c r="H347" i="1" s="1"/>
  <c r="I347" i="1" l="1"/>
  <c r="G348" i="1"/>
  <c r="I348" i="1" s="1"/>
  <c r="K348" i="1"/>
  <c r="L348" i="1"/>
  <c r="H348" i="1" l="1"/>
  <c r="G349" i="1"/>
  <c r="H349" i="1" s="1"/>
  <c r="L349" i="1"/>
  <c r="K349" i="1"/>
  <c r="I349" i="1" l="1"/>
  <c r="K351" i="1" s="1"/>
  <c r="G350" i="1"/>
  <c r="I350" i="1" s="1"/>
  <c r="L350" i="1"/>
  <c r="K350" i="1"/>
  <c r="L351" i="1" l="1"/>
  <c r="H350" i="1"/>
  <c r="K352" i="1" s="1"/>
  <c r="G351" i="1"/>
  <c r="H351" i="1" s="1"/>
  <c r="I351" i="1" l="1"/>
  <c r="L352" i="1"/>
  <c r="G352" i="1"/>
  <c r="I352" i="1" s="1"/>
  <c r="L353" i="1" l="1"/>
  <c r="K353" i="1"/>
  <c r="H352" i="1"/>
  <c r="G353" i="1"/>
  <c r="I353" i="1" s="1"/>
  <c r="H353" i="1" l="1"/>
  <c r="G354" i="1"/>
  <c r="L354" i="1"/>
  <c r="K354" i="1"/>
  <c r="I354" i="1" l="1"/>
  <c r="H354" i="1"/>
  <c r="K355" i="1"/>
  <c r="L355" i="1"/>
  <c r="G355" i="1"/>
  <c r="I355" i="1" s="1"/>
  <c r="L356" i="1" l="1"/>
  <c r="H355" i="1"/>
  <c r="G356" i="1"/>
  <c r="I356" i="1" s="1"/>
  <c r="K356" i="1" l="1"/>
  <c r="H356" i="1"/>
  <c r="K358" i="1" s="1"/>
  <c r="K357" i="1"/>
  <c r="L357" i="1"/>
  <c r="G357" i="1"/>
  <c r="H357" i="1" s="1"/>
  <c r="I357" i="1" l="1"/>
  <c r="L358" i="1"/>
  <c r="G358" i="1"/>
  <c r="H358" i="1" s="1"/>
  <c r="K359" i="1" l="1"/>
  <c r="L359" i="1"/>
  <c r="I358" i="1"/>
  <c r="K360" i="1" s="1"/>
  <c r="G359" i="1"/>
  <c r="H359" i="1" s="1"/>
  <c r="L360" i="1" l="1"/>
  <c r="G360" i="1"/>
  <c r="I360" i="1" s="1"/>
  <c r="I359" i="1"/>
  <c r="H360" i="1" l="1"/>
  <c r="L362" i="1" s="1"/>
  <c r="G361" i="1"/>
  <c r="H361" i="1" s="1"/>
  <c r="K361" i="1"/>
  <c r="L361" i="1"/>
  <c r="K362" i="1" l="1"/>
  <c r="I361" i="1"/>
  <c r="K363" i="1" s="1"/>
  <c r="G362" i="1"/>
  <c r="I362" i="1" s="1"/>
  <c r="L363" i="1" l="1"/>
  <c r="H362" i="1"/>
  <c r="G363" i="1"/>
  <c r="H363" i="1" s="1"/>
  <c r="I363" i="1" l="1"/>
  <c r="K364" i="1"/>
  <c r="L364" i="1"/>
  <c r="G364" i="1"/>
  <c r="I364" i="1" s="1"/>
  <c r="H364" i="1" l="1"/>
  <c r="K365" i="1"/>
  <c r="L365" i="1"/>
  <c r="G365" i="1"/>
  <c r="I365" i="1" s="1"/>
  <c r="H365" i="1" l="1"/>
  <c r="K367" i="1" s="1"/>
  <c r="G366" i="1"/>
  <c r="I366" i="1" s="1"/>
  <c r="L366" i="1"/>
  <c r="K366" i="1"/>
  <c r="H366" i="1" l="1"/>
  <c r="K368" i="1" s="1"/>
  <c r="L367" i="1"/>
  <c r="G367" i="1"/>
  <c r="H367" i="1" s="1"/>
  <c r="I367" i="1" l="1"/>
  <c r="K369" i="1" s="1"/>
  <c r="L368" i="1"/>
  <c r="G368" i="1"/>
  <c r="H368" i="1" s="1"/>
  <c r="L369" i="1" l="1"/>
  <c r="I368" i="1"/>
  <c r="G369" i="1"/>
  <c r="I369" i="1" s="1"/>
  <c r="H369" i="1" l="1"/>
  <c r="L370" i="1"/>
  <c r="K370" i="1"/>
  <c r="G370" i="1"/>
  <c r="I370" i="1" s="1"/>
  <c r="G371" i="1" l="1"/>
  <c r="H371" i="1" s="1"/>
  <c r="H370" i="1"/>
  <c r="K371" i="1"/>
  <c r="L371" i="1"/>
  <c r="L372" i="1" l="1"/>
  <c r="K372" i="1"/>
  <c r="I371" i="1"/>
  <c r="G372" i="1"/>
  <c r="H372" i="1" s="1"/>
  <c r="I372" i="1" l="1"/>
  <c r="K373" i="1"/>
  <c r="L373" i="1"/>
  <c r="G373" i="1"/>
  <c r="I373" i="1" s="1"/>
  <c r="H373" i="1" l="1"/>
  <c r="K375" i="1" s="1"/>
  <c r="L374" i="1"/>
  <c r="K374" i="1"/>
  <c r="G374" i="1"/>
  <c r="I374" i="1" s="1"/>
  <c r="H374" i="1" l="1"/>
  <c r="K376" i="1" s="1"/>
  <c r="L375" i="1"/>
  <c r="G375" i="1"/>
  <c r="H375" i="1" s="1"/>
  <c r="I375" i="1" l="1"/>
  <c r="L376" i="1"/>
  <c r="G376" i="1"/>
  <c r="I376" i="1" l="1"/>
  <c r="H376" i="1"/>
  <c r="K377" i="1"/>
  <c r="L377" i="1"/>
  <c r="G377" i="1"/>
  <c r="H377" i="1" s="1"/>
  <c r="I377" i="1" l="1"/>
  <c r="L379" i="1" s="1"/>
  <c r="K378" i="1"/>
  <c r="G378" i="1"/>
  <c r="H378" i="1" s="1"/>
  <c r="L378" i="1" l="1"/>
  <c r="K379" i="1"/>
  <c r="I378" i="1"/>
  <c r="G379" i="1"/>
  <c r="H379" i="1" s="1"/>
  <c r="I379" i="1" l="1"/>
  <c r="G380" i="1"/>
  <c r="H380" i="1" s="1"/>
  <c r="K380" i="1"/>
  <c r="L380" i="1"/>
  <c r="I380" i="1" l="1"/>
  <c r="G381" i="1"/>
  <c r="H381" i="1" s="1"/>
  <c r="L381" i="1"/>
  <c r="K381" i="1"/>
  <c r="I381" i="1" l="1"/>
  <c r="L383" i="1"/>
  <c r="L382" i="1"/>
  <c r="K382" i="1"/>
  <c r="G382" i="1"/>
  <c r="H382" i="1" s="1"/>
  <c r="K383" i="1" l="1"/>
  <c r="I382" i="1"/>
  <c r="G383" i="1"/>
  <c r="H383" i="1" s="1"/>
  <c r="K384" i="1" l="1"/>
  <c r="L384" i="1"/>
  <c r="G384" i="1"/>
  <c r="I383" i="1"/>
  <c r="L385" i="1" l="1"/>
  <c r="K385" i="1"/>
  <c r="G385" i="1"/>
  <c r="I385" i="1" s="1"/>
  <c r="I384" i="1"/>
  <c r="H384" i="1"/>
  <c r="K386" i="1" l="1"/>
  <c r="H385" i="1"/>
  <c r="K387" i="1" s="1"/>
  <c r="G386" i="1"/>
  <c r="H386" i="1" s="1"/>
  <c r="L386" i="1" l="1"/>
  <c r="I386" i="1"/>
  <c r="L387" i="1"/>
  <c r="G387" i="1"/>
  <c r="H387" i="1" s="1"/>
  <c r="K388" i="1" l="1"/>
  <c r="L388" i="1"/>
  <c r="I387" i="1"/>
  <c r="G388" i="1"/>
  <c r="H388" i="1" s="1"/>
  <c r="I388" i="1" l="1"/>
  <c r="G389" i="1"/>
  <c r="I389" i="1" s="1"/>
  <c r="K389" i="1"/>
  <c r="L389" i="1"/>
  <c r="H389" i="1" l="1"/>
  <c r="G390" i="1"/>
  <c r="L390" i="1"/>
  <c r="K390" i="1"/>
  <c r="H390" i="1" l="1"/>
  <c r="I390" i="1"/>
  <c r="G391" i="1"/>
  <c r="H391" i="1" s="1"/>
  <c r="K391" i="1"/>
  <c r="L391" i="1"/>
  <c r="L392" i="1" l="1"/>
  <c r="I391" i="1"/>
  <c r="G392" i="1"/>
  <c r="H392" i="1" s="1"/>
  <c r="K392" i="1" l="1"/>
  <c r="L393" i="1"/>
  <c r="K393" i="1"/>
  <c r="I392" i="1"/>
  <c r="G393" i="1"/>
  <c r="I393" i="1" s="1"/>
  <c r="L394" i="1" l="1"/>
  <c r="K394" i="1"/>
  <c r="H393" i="1"/>
  <c r="G394" i="1"/>
  <c r="I394" i="1" s="1"/>
  <c r="H394" i="1" l="1"/>
  <c r="G395" i="1"/>
  <c r="H395" i="1" s="1"/>
  <c r="K395" i="1"/>
  <c r="L395" i="1"/>
  <c r="K396" i="1" l="1"/>
  <c r="L396" i="1"/>
  <c r="I395" i="1"/>
  <c r="G396" i="1"/>
  <c r="H396" i="1" s="1"/>
  <c r="G397" i="1" l="1"/>
  <c r="H397" i="1" s="1"/>
  <c r="I396" i="1"/>
  <c r="L397" i="1"/>
  <c r="K397" i="1"/>
  <c r="I397" i="1" l="1"/>
  <c r="L398" i="1"/>
  <c r="K398" i="1"/>
  <c r="G398" i="1"/>
  <c r="I398" i="1" s="1"/>
  <c r="H398" i="1" l="1"/>
  <c r="K399" i="1"/>
  <c r="L399" i="1"/>
  <c r="G399" i="1"/>
  <c r="G400" i="1" l="1"/>
  <c r="I400" i="1" s="1"/>
  <c r="L400" i="1"/>
  <c r="K400" i="1"/>
  <c r="I399" i="1"/>
  <c r="H399" i="1"/>
  <c r="L401" i="1" l="1"/>
  <c r="B11" i="1" s="1"/>
  <c r="G401" i="1"/>
  <c r="H401" i="1" s="1"/>
  <c r="H400" i="1"/>
  <c r="K401" i="1" l="1"/>
  <c r="B12" i="1" s="1"/>
  <c r="I401" i="1"/>
</calcChain>
</file>

<file path=xl/sharedStrings.xml><?xml version="1.0" encoding="utf-8"?>
<sst xmlns="http://schemas.openxmlformats.org/spreadsheetml/2006/main" count="25" uniqueCount="22">
  <si>
    <t>time</t>
  </si>
  <si>
    <t>error^2</t>
  </si>
  <si>
    <t>Sum of Squared Errors</t>
  </si>
  <si>
    <t>Minimize Either of These</t>
  </si>
  <si>
    <t>Sum of Absolute Errors</t>
  </si>
  <si>
    <t>abs(error)</t>
  </si>
  <si>
    <t>Fit FOPDT (First Order Plus Dead-Time) Models from Measured Data</t>
  </si>
  <si>
    <t>Model Parameters</t>
  </si>
  <si>
    <t>Measured</t>
  </si>
  <si>
    <t>Model</t>
  </si>
  <si>
    <t>Input</t>
  </si>
  <si>
    <t>Kp (Gain)</t>
  </si>
  <si>
    <t>tau (Time Constant)</t>
  </si>
  <si>
    <t>theta (Time Delay)</t>
  </si>
  <si>
    <t>Slope</t>
  </si>
  <si>
    <t>Intercept</t>
  </si>
  <si>
    <t>with Delay</t>
  </si>
  <si>
    <t>Doesn't seem to change with solver</t>
  </si>
  <si>
    <t>Insert</t>
  </si>
  <si>
    <t>Values</t>
  </si>
  <si>
    <t>These</t>
  </si>
  <si>
    <t>Don't change these columns, only copy down to match number of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</si>
</sst>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u/>
      <sz val="10"/>
      <color rgb="FF92D050"/>
      <name val="Arial"/>
      <family val="2"/>
    </font>
    <font>
      <b/>
      <u/>
      <sz val="10"/>
      <color theme="3" tint="0.39997558519241921"/>
      <name val="Arial"/>
      <family val="2"/>
    </font>
    <font>
      <sz val="10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2" fillId="0" borderId="0" xfId="0" applyFont="1"/>
    <xf numFmtId="0" fontId="3" fillId="0" borderId="0" xfId="0" applyFont="1"/>
    <xf numFmtId="0" fontId="0" fillId="0" borderId="0" xfId="0" applyFill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5" fillId="0" borderId="0" xfId="0" applyFont="1"/>
    <xf numFmtId="0" fontId="2" fillId="3" borderId="1" xfId="0" applyFont="1" applyFill="1" applyBorder="1"/>
    <xf numFmtId="0" fontId="0" fillId="3" borderId="2" xfId="0" applyFill="1" applyBorder="1"/>
    <xf numFmtId="0" fontId="2" fillId="3" borderId="5" xfId="0" applyFont="1" applyFill="1" applyBorder="1"/>
    <xf numFmtId="0" fontId="0" fillId="3" borderId="6" xfId="0" applyFill="1" applyBorder="1"/>
    <xf numFmtId="0" fontId="2" fillId="4" borderId="1" xfId="0" applyFont="1" applyFill="1" applyBorder="1"/>
    <xf numFmtId="0" fontId="0" fillId="4" borderId="2" xfId="0" applyFill="1" applyBorder="1"/>
    <xf numFmtId="0" fontId="2" fillId="4" borderId="5" xfId="0" applyFont="1" applyFill="1" applyBorder="1"/>
    <xf numFmtId="0" fontId="0" fillId="4" borderId="6" xfId="0" applyFill="1" applyBorder="1"/>
    <xf numFmtId="0" fontId="7" fillId="6" borderId="6" xfId="0" applyFont="1" applyFill="1" applyBorder="1"/>
    <xf numFmtId="0" fontId="3" fillId="6" borderId="5" xfId="0" applyFont="1" applyFill="1" applyBorder="1"/>
    <xf numFmtId="0" fontId="6" fillId="6" borderId="10" xfId="0" applyFont="1" applyFill="1" applyBorder="1"/>
    <xf numFmtId="0" fontId="4" fillId="5" borderId="7" xfId="0" applyFont="1" applyFill="1" applyBorder="1"/>
    <xf numFmtId="0" fontId="0" fillId="5" borderId="11" xfId="0" applyFill="1" applyBorder="1"/>
    <xf numFmtId="0" fontId="0" fillId="5" borderId="8" xfId="0" applyFill="1" applyBorder="1"/>
    <xf numFmtId="0" fontId="8" fillId="6" borderId="1" xfId="0" applyFont="1" applyFill="1" applyBorder="1"/>
    <xf numFmtId="0" fontId="8" fillId="6" borderId="9" xfId="0" applyFont="1" applyFill="1" applyBorder="1"/>
    <xf numFmtId="0" fontId="8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FOPDT Model Fit</a:t>
            </a:r>
          </a:p>
        </c:rich>
      </c:tx>
      <c:layout>
        <c:manualLayout>
          <c:xMode val="edge"/>
          <c:yMode val="edge"/>
          <c:x val="0.39992377665120621"/>
          <c:y val="3.26631393298059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68478768921"/>
          <c:y val="0.17839195979899497"/>
          <c:w val="0.78728843826028594"/>
          <c:h val="0.56358510741712831"/>
        </c:manualLayout>
      </c:layout>
      <c:scatterChart>
        <c:scatterStyle val="lineMarker"/>
        <c:varyColors val="0"/>
        <c:ser>
          <c:idx val="0"/>
          <c:order val="0"/>
          <c:tx>
            <c:v>Model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Data!$D$5:$D$5000</c:f>
              <c:numCache>
                <c:formatCode>General</c:formatCode>
                <c:ptCount val="4996"/>
                <c:pt idx="0">
                  <c:v>1.66667E-2</c:v>
                </c:pt>
                <c:pt idx="1">
                  <c:v>0.1666667</c:v>
                </c:pt>
                <c:pt idx="2">
                  <c:v>0.31666670000000002</c:v>
                </c:pt>
                <c:pt idx="3">
                  <c:v>0.46666669999999999</c:v>
                </c:pt>
                <c:pt idx="4">
                  <c:v>0.61666670000000001</c:v>
                </c:pt>
                <c:pt idx="5">
                  <c:v>0.76666670000000003</c:v>
                </c:pt>
                <c:pt idx="6">
                  <c:v>0.91666669999999995</c:v>
                </c:pt>
                <c:pt idx="7">
                  <c:v>1.0666667000000001</c:v>
                </c:pt>
                <c:pt idx="8">
                  <c:v>1.2166667</c:v>
                </c:pt>
                <c:pt idx="9">
                  <c:v>1.3666666999999999</c:v>
                </c:pt>
                <c:pt idx="10">
                  <c:v>1.5166667</c:v>
                </c:pt>
                <c:pt idx="11">
                  <c:v>1.6666666999999999</c:v>
                </c:pt>
                <c:pt idx="12">
                  <c:v>1.8166667000000001</c:v>
                </c:pt>
                <c:pt idx="13">
                  <c:v>1.9666667</c:v>
                </c:pt>
                <c:pt idx="14">
                  <c:v>2.1166667000000001</c:v>
                </c:pt>
                <c:pt idx="15">
                  <c:v>2.2666667</c:v>
                </c:pt>
                <c:pt idx="16">
                  <c:v>2.4166666999999999</c:v>
                </c:pt>
                <c:pt idx="17">
                  <c:v>2.5666666999999999</c:v>
                </c:pt>
                <c:pt idx="18">
                  <c:v>2.7166667000000002</c:v>
                </c:pt>
                <c:pt idx="19">
                  <c:v>2.8666667000000001</c:v>
                </c:pt>
                <c:pt idx="20">
                  <c:v>3.0166667</c:v>
                </c:pt>
                <c:pt idx="21">
                  <c:v>3.1666666999999999</c:v>
                </c:pt>
                <c:pt idx="22">
                  <c:v>3.3166666999999999</c:v>
                </c:pt>
                <c:pt idx="23">
                  <c:v>3.4666667000000002</c:v>
                </c:pt>
                <c:pt idx="24">
                  <c:v>3.6166667000000001</c:v>
                </c:pt>
                <c:pt idx="25">
                  <c:v>3.7666667</c:v>
                </c:pt>
                <c:pt idx="26">
                  <c:v>3.9166666999999999</c:v>
                </c:pt>
                <c:pt idx="27">
                  <c:v>4.0666666999999999</c:v>
                </c:pt>
                <c:pt idx="28">
                  <c:v>4.2166667000000002</c:v>
                </c:pt>
                <c:pt idx="29">
                  <c:v>4.3666666999999997</c:v>
                </c:pt>
                <c:pt idx="30">
                  <c:v>4.5166667</c:v>
                </c:pt>
                <c:pt idx="31">
                  <c:v>4.6666667000000004</c:v>
                </c:pt>
                <c:pt idx="32">
                  <c:v>4.8166666999999999</c:v>
                </c:pt>
                <c:pt idx="33">
                  <c:v>4.9666667000000002</c:v>
                </c:pt>
                <c:pt idx="34">
                  <c:v>5.1166666999999997</c:v>
                </c:pt>
                <c:pt idx="35">
                  <c:v>5.2666667</c:v>
                </c:pt>
                <c:pt idx="36">
                  <c:v>5.4166667000000004</c:v>
                </c:pt>
                <c:pt idx="37">
                  <c:v>5.5666666999999999</c:v>
                </c:pt>
                <c:pt idx="38">
                  <c:v>5.7166667000000002</c:v>
                </c:pt>
                <c:pt idx="39">
                  <c:v>5.8666666999999997</c:v>
                </c:pt>
                <c:pt idx="40">
                  <c:v>6.0166667</c:v>
                </c:pt>
                <c:pt idx="41">
                  <c:v>6.1666667000000004</c:v>
                </c:pt>
                <c:pt idx="42">
                  <c:v>6.3166666999999999</c:v>
                </c:pt>
                <c:pt idx="43">
                  <c:v>6.4666667000000002</c:v>
                </c:pt>
                <c:pt idx="44">
                  <c:v>6.6166666999999997</c:v>
                </c:pt>
                <c:pt idx="45">
                  <c:v>6.7666667</c:v>
                </c:pt>
                <c:pt idx="46">
                  <c:v>6.9166667000000004</c:v>
                </c:pt>
                <c:pt idx="47">
                  <c:v>7.0666666999999999</c:v>
                </c:pt>
                <c:pt idx="48">
                  <c:v>7.2166667000000002</c:v>
                </c:pt>
                <c:pt idx="49">
                  <c:v>7.3666666999999997</c:v>
                </c:pt>
                <c:pt idx="50">
                  <c:v>7.5166667</c:v>
                </c:pt>
                <c:pt idx="51">
                  <c:v>7.6666667000000004</c:v>
                </c:pt>
                <c:pt idx="52">
                  <c:v>7.8166666999999999</c:v>
                </c:pt>
                <c:pt idx="53">
                  <c:v>7.9666667000000002</c:v>
                </c:pt>
                <c:pt idx="54">
                  <c:v>8.1166666999999997</c:v>
                </c:pt>
                <c:pt idx="55">
                  <c:v>8.2666667</c:v>
                </c:pt>
                <c:pt idx="56">
                  <c:v>8.4166667000000004</c:v>
                </c:pt>
                <c:pt idx="57">
                  <c:v>8.5666667000000007</c:v>
                </c:pt>
                <c:pt idx="58">
                  <c:v>8.7166666999999993</c:v>
                </c:pt>
                <c:pt idx="59">
                  <c:v>8.8666666999999997</c:v>
                </c:pt>
                <c:pt idx="60">
                  <c:v>9.0166667</c:v>
                </c:pt>
                <c:pt idx="61">
                  <c:v>9.1666667000000004</c:v>
                </c:pt>
                <c:pt idx="62">
                  <c:v>9.3166667000000007</c:v>
                </c:pt>
                <c:pt idx="63">
                  <c:v>9.4666666999999993</c:v>
                </c:pt>
                <c:pt idx="64">
                  <c:v>9.6166666999999997</c:v>
                </c:pt>
                <c:pt idx="65">
                  <c:v>9.7666667</c:v>
                </c:pt>
                <c:pt idx="66">
                  <c:v>9.9166667000000004</c:v>
                </c:pt>
                <c:pt idx="67">
                  <c:v>10.066667000000001</c:v>
                </c:pt>
                <c:pt idx="68">
                  <c:v>10.216666999999999</c:v>
                </c:pt>
                <c:pt idx="69">
                  <c:v>10.366667</c:v>
                </c:pt>
                <c:pt idx="70">
                  <c:v>10.516667</c:v>
                </c:pt>
                <c:pt idx="71">
                  <c:v>10.666667</c:v>
                </c:pt>
                <c:pt idx="72">
                  <c:v>10.816667000000001</c:v>
                </c:pt>
                <c:pt idx="73">
                  <c:v>10.966666999999999</c:v>
                </c:pt>
                <c:pt idx="74">
                  <c:v>11.116667</c:v>
                </c:pt>
                <c:pt idx="75">
                  <c:v>11.266667</c:v>
                </c:pt>
                <c:pt idx="76">
                  <c:v>11.416667</c:v>
                </c:pt>
                <c:pt idx="77">
                  <c:v>11.566667000000001</c:v>
                </c:pt>
                <c:pt idx="78">
                  <c:v>11.716666999999999</c:v>
                </c:pt>
                <c:pt idx="79">
                  <c:v>11.866667</c:v>
                </c:pt>
                <c:pt idx="80">
                  <c:v>12.016667</c:v>
                </c:pt>
                <c:pt idx="81">
                  <c:v>12.166667</c:v>
                </c:pt>
                <c:pt idx="82">
                  <c:v>12.316667000000001</c:v>
                </c:pt>
                <c:pt idx="83">
                  <c:v>12.466666999999999</c:v>
                </c:pt>
                <c:pt idx="84">
                  <c:v>12.616667</c:v>
                </c:pt>
                <c:pt idx="85">
                  <c:v>12.766667</c:v>
                </c:pt>
                <c:pt idx="86">
                  <c:v>12.916667</c:v>
                </c:pt>
                <c:pt idx="87">
                  <c:v>13.066667000000001</c:v>
                </c:pt>
                <c:pt idx="88">
                  <c:v>13.216666999999999</c:v>
                </c:pt>
                <c:pt idx="89">
                  <c:v>13.366667</c:v>
                </c:pt>
                <c:pt idx="90">
                  <c:v>13.516667</c:v>
                </c:pt>
                <c:pt idx="91">
                  <c:v>13.666667</c:v>
                </c:pt>
                <c:pt idx="92">
                  <c:v>13.816667000000001</c:v>
                </c:pt>
                <c:pt idx="93">
                  <c:v>13.966666999999999</c:v>
                </c:pt>
                <c:pt idx="94">
                  <c:v>14.116667</c:v>
                </c:pt>
                <c:pt idx="95">
                  <c:v>14.266667</c:v>
                </c:pt>
                <c:pt idx="96">
                  <c:v>14.416667</c:v>
                </c:pt>
                <c:pt idx="97">
                  <c:v>14.566667000000001</c:v>
                </c:pt>
                <c:pt idx="98">
                  <c:v>14.716666999999999</c:v>
                </c:pt>
                <c:pt idx="99">
                  <c:v>14.866667</c:v>
                </c:pt>
                <c:pt idx="100">
                  <c:v>15.016667</c:v>
                </c:pt>
                <c:pt idx="101">
                  <c:v>15.166667</c:v>
                </c:pt>
                <c:pt idx="102">
                  <c:v>15.316667000000001</c:v>
                </c:pt>
                <c:pt idx="103">
                  <c:v>15.466666999999999</c:v>
                </c:pt>
                <c:pt idx="104">
                  <c:v>15.616667</c:v>
                </c:pt>
                <c:pt idx="105">
                  <c:v>15.766667</c:v>
                </c:pt>
                <c:pt idx="106">
                  <c:v>15.916667</c:v>
                </c:pt>
                <c:pt idx="107">
                  <c:v>16.066666999999999</c:v>
                </c:pt>
                <c:pt idx="108">
                  <c:v>16.216667000000001</c:v>
                </c:pt>
                <c:pt idx="109">
                  <c:v>16.366667</c:v>
                </c:pt>
                <c:pt idx="110">
                  <c:v>16.516667000000002</c:v>
                </c:pt>
                <c:pt idx="111">
                  <c:v>16.666667</c:v>
                </c:pt>
                <c:pt idx="112">
                  <c:v>16.816666999999999</c:v>
                </c:pt>
                <c:pt idx="113">
                  <c:v>16.966667000000001</c:v>
                </c:pt>
                <c:pt idx="114">
                  <c:v>17.116667</c:v>
                </c:pt>
                <c:pt idx="115">
                  <c:v>17.266667000000002</c:v>
                </c:pt>
                <c:pt idx="116">
                  <c:v>17.416667</c:v>
                </c:pt>
                <c:pt idx="117">
                  <c:v>17.566666999999999</c:v>
                </c:pt>
                <c:pt idx="118">
                  <c:v>17.716667000000001</c:v>
                </c:pt>
                <c:pt idx="119">
                  <c:v>17.866667</c:v>
                </c:pt>
                <c:pt idx="120">
                  <c:v>18.016667000000002</c:v>
                </c:pt>
                <c:pt idx="121">
                  <c:v>18.166667</c:v>
                </c:pt>
                <c:pt idx="122">
                  <c:v>18.316666999999999</c:v>
                </c:pt>
                <c:pt idx="123">
                  <c:v>18.466667000000001</c:v>
                </c:pt>
                <c:pt idx="124">
                  <c:v>18.616667</c:v>
                </c:pt>
                <c:pt idx="125">
                  <c:v>18.766667000000002</c:v>
                </c:pt>
                <c:pt idx="126">
                  <c:v>18.916667</c:v>
                </c:pt>
                <c:pt idx="127">
                  <c:v>19.066666999999999</c:v>
                </c:pt>
                <c:pt idx="128">
                  <c:v>19.216667000000001</c:v>
                </c:pt>
                <c:pt idx="129">
                  <c:v>19.366667</c:v>
                </c:pt>
                <c:pt idx="130">
                  <c:v>19.516667000000002</c:v>
                </c:pt>
                <c:pt idx="131">
                  <c:v>19.666667</c:v>
                </c:pt>
                <c:pt idx="132">
                  <c:v>19.816666999999999</c:v>
                </c:pt>
                <c:pt idx="133">
                  <c:v>19.966667000000001</c:v>
                </c:pt>
                <c:pt idx="134">
                  <c:v>20.116667</c:v>
                </c:pt>
                <c:pt idx="135">
                  <c:v>20.266667000000002</c:v>
                </c:pt>
                <c:pt idx="136">
                  <c:v>20.416667</c:v>
                </c:pt>
                <c:pt idx="137">
                  <c:v>20.566666999999999</c:v>
                </c:pt>
                <c:pt idx="138">
                  <c:v>20.716667000000001</c:v>
                </c:pt>
                <c:pt idx="139">
                  <c:v>20.866667</c:v>
                </c:pt>
                <c:pt idx="140">
                  <c:v>21.016667000000002</c:v>
                </c:pt>
                <c:pt idx="141">
                  <c:v>21.166667</c:v>
                </c:pt>
                <c:pt idx="142">
                  <c:v>21.316666999999999</c:v>
                </c:pt>
                <c:pt idx="143">
                  <c:v>21.466667000000001</c:v>
                </c:pt>
                <c:pt idx="144">
                  <c:v>21.616667</c:v>
                </c:pt>
                <c:pt idx="145">
                  <c:v>21.766667000000002</c:v>
                </c:pt>
                <c:pt idx="146">
                  <c:v>21.916667</c:v>
                </c:pt>
                <c:pt idx="147">
                  <c:v>22.066666999999999</c:v>
                </c:pt>
                <c:pt idx="148">
                  <c:v>22.216667000000001</c:v>
                </c:pt>
                <c:pt idx="149">
                  <c:v>22.366667</c:v>
                </c:pt>
                <c:pt idx="150">
                  <c:v>22.516667000000002</c:v>
                </c:pt>
                <c:pt idx="151">
                  <c:v>22.666667</c:v>
                </c:pt>
                <c:pt idx="152">
                  <c:v>22.816666999999999</c:v>
                </c:pt>
                <c:pt idx="153">
                  <c:v>22.966667000000001</c:v>
                </c:pt>
                <c:pt idx="154">
                  <c:v>23.116667</c:v>
                </c:pt>
                <c:pt idx="155">
                  <c:v>23.266667000000002</c:v>
                </c:pt>
                <c:pt idx="156">
                  <c:v>23.416667</c:v>
                </c:pt>
                <c:pt idx="157">
                  <c:v>23.566666999999999</c:v>
                </c:pt>
                <c:pt idx="158">
                  <c:v>23.716667000000001</c:v>
                </c:pt>
                <c:pt idx="159">
                  <c:v>23.866667</c:v>
                </c:pt>
                <c:pt idx="160">
                  <c:v>24.016667000000002</c:v>
                </c:pt>
                <c:pt idx="161">
                  <c:v>24.166667</c:v>
                </c:pt>
                <c:pt idx="162">
                  <c:v>24.316666999999999</c:v>
                </c:pt>
                <c:pt idx="163">
                  <c:v>24.466667000000001</c:v>
                </c:pt>
                <c:pt idx="164">
                  <c:v>24.616667</c:v>
                </c:pt>
                <c:pt idx="165">
                  <c:v>24.766667000000002</c:v>
                </c:pt>
                <c:pt idx="166">
                  <c:v>24.916667</c:v>
                </c:pt>
                <c:pt idx="167">
                  <c:v>25.066666999999999</c:v>
                </c:pt>
                <c:pt idx="168">
                  <c:v>25.216667000000001</c:v>
                </c:pt>
                <c:pt idx="169">
                  <c:v>25.366667</c:v>
                </c:pt>
                <c:pt idx="170">
                  <c:v>25.516667000000002</c:v>
                </c:pt>
                <c:pt idx="171">
                  <c:v>25.666667</c:v>
                </c:pt>
                <c:pt idx="172">
                  <c:v>25.816666999999999</c:v>
                </c:pt>
                <c:pt idx="173">
                  <c:v>25.966667000000001</c:v>
                </c:pt>
                <c:pt idx="174">
                  <c:v>26.116667</c:v>
                </c:pt>
                <c:pt idx="175">
                  <c:v>26.266667000000002</c:v>
                </c:pt>
                <c:pt idx="176">
                  <c:v>26.416667</c:v>
                </c:pt>
                <c:pt idx="177">
                  <c:v>26.566666999999999</c:v>
                </c:pt>
                <c:pt idx="178">
                  <c:v>26.716667000000001</c:v>
                </c:pt>
                <c:pt idx="179">
                  <c:v>26.866667</c:v>
                </c:pt>
                <c:pt idx="180">
                  <c:v>27.016667000000002</c:v>
                </c:pt>
                <c:pt idx="181">
                  <c:v>27.166667</c:v>
                </c:pt>
                <c:pt idx="182">
                  <c:v>27.316666999999999</c:v>
                </c:pt>
                <c:pt idx="183">
                  <c:v>27.466667000000001</c:v>
                </c:pt>
                <c:pt idx="184">
                  <c:v>27.616667</c:v>
                </c:pt>
                <c:pt idx="185">
                  <c:v>27.766667000000002</c:v>
                </c:pt>
                <c:pt idx="186">
                  <c:v>27.916667</c:v>
                </c:pt>
                <c:pt idx="187">
                  <c:v>28.066666999999999</c:v>
                </c:pt>
                <c:pt idx="188">
                  <c:v>28.216667000000001</c:v>
                </c:pt>
                <c:pt idx="189">
                  <c:v>28.366667</c:v>
                </c:pt>
                <c:pt idx="190">
                  <c:v>28.516667000000002</c:v>
                </c:pt>
                <c:pt idx="191">
                  <c:v>28.666667</c:v>
                </c:pt>
                <c:pt idx="192">
                  <c:v>28.816666999999999</c:v>
                </c:pt>
                <c:pt idx="193">
                  <c:v>28.966667000000001</c:v>
                </c:pt>
                <c:pt idx="194">
                  <c:v>29.116667</c:v>
                </c:pt>
                <c:pt idx="195">
                  <c:v>29.266667000000002</c:v>
                </c:pt>
                <c:pt idx="196">
                  <c:v>29.416667</c:v>
                </c:pt>
                <c:pt idx="197">
                  <c:v>29.566666999999999</c:v>
                </c:pt>
                <c:pt idx="198">
                  <c:v>29.716667000000001</c:v>
                </c:pt>
                <c:pt idx="199">
                  <c:v>29.866667</c:v>
                </c:pt>
                <c:pt idx="200">
                  <c:v>30.016667000000002</c:v>
                </c:pt>
                <c:pt idx="201">
                  <c:v>30.166667</c:v>
                </c:pt>
                <c:pt idx="202">
                  <c:v>30.316666999999999</c:v>
                </c:pt>
                <c:pt idx="203">
                  <c:v>30.466667000000001</c:v>
                </c:pt>
                <c:pt idx="204">
                  <c:v>30.616667</c:v>
                </c:pt>
                <c:pt idx="205">
                  <c:v>30.766667000000002</c:v>
                </c:pt>
                <c:pt idx="206">
                  <c:v>30.916667</c:v>
                </c:pt>
                <c:pt idx="207">
                  <c:v>31.066666999999999</c:v>
                </c:pt>
                <c:pt idx="208">
                  <c:v>31.216667000000001</c:v>
                </c:pt>
                <c:pt idx="209">
                  <c:v>31.366667</c:v>
                </c:pt>
                <c:pt idx="210">
                  <c:v>31.516667000000002</c:v>
                </c:pt>
                <c:pt idx="211">
                  <c:v>31.666667</c:v>
                </c:pt>
                <c:pt idx="212">
                  <c:v>31.816666999999999</c:v>
                </c:pt>
                <c:pt idx="213">
                  <c:v>31.966667000000001</c:v>
                </c:pt>
                <c:pt idx="214">
                  <c:v>32.116667</c:v>
                </c:pt>
                <c:pt idx="215">
                  <c:v>32.266666999999998</c:v>
                </c:pt>
                <c:pt idx="216">
                  <c:v>32.416666999999997</c:v>
                </c:pt>
                <c:pt idx="217">
                  <c:v>32.566667000000002</c:v>
                </c:pt>
                <c:pt idx="218">
                  <c:v>32.716667000000001</c:v>
                </c:pt>
                <c:pt idx="219">
                  <c:v>32.866667</c:v>
                </c:pt>
                <c:pt idx="220">
                  <c:v>33.016666999999998</c:v>
                </c:pt>
                <c:pt idx="221">
                  <c:v>33.166666999999997</c:v>
                </c:pt>
                <c:pt idx="222">
                  <c:v>33.316667000000002</c:v>
                </c:pt>
                <c:pt idx="223">
                  <c:v>33.466667000000001</c:v>
                </c:pt>
                <c:pt idx="224">
                  <c:v>33.616667</c:v>
                </c:pt>
                <c:pt idx="225">
                  <c:v>33.766666999999998</c:v>
                </c:pt>
                <c:pt idx="226">
                  <c:v>33.916666999999997</c:v>
                </c:pt>
                <c:pt idx="227">
                  <c:v>34.066667000000002</c:v>
                </c:pt>
                <c:pt idx="228">
                  <c:v>34.216667000000001</c:v>
                </c:pt>
                <c:pt idx="229">
                  <c:v>34.366667</c:v>
                </c:pt>
                <c:pt idx="230">
                  <c:v>34.516666999999998</c:v>
                </c:pt>
                <c:pt idx="231">
                  <c:v>34.666666999999997</c:v>
                </c:pt>
                <c:pt idx="232">
                  <c:v>34.816667000000002</c:v>
                </c:pt>
                <c:pt idx="233">
                  <c:v>34.966667000000001</c:v>
                </c:pt>
                <c:pt idx="234">
                  <c:v>35.116667</c:v>
                </c:pt>
                <c:pt idx="235">
                  <c:v>35.266666999999998</c:v>
                </c:pt>
                <c:pt idx="236">
                  <c:v>35.416666999999997</c:v>
                </c:pt>
                <c:pt idx="237">
                  <c:v>35.566667000000002</c:v>
                </c:pt>
                <c:pt idx="238">
                  <c:v>35.716667000000001</c:v>
                </c:pt>
                <c:pt idx="239">
                  <c:v>35.866667</c:v>
                </c:pt>
                <c:pt idx="240">
                  <c:v>36.016666999999998</c:v>
                </c:pt>
                <c:pt idx="241">
                  <c:v>36.166666999999997</c:v>
                </c:pt>
                <c:pt idx="242">
                  <c:v>36.316667000000002</c:v>
                </c:pt>
                <c:pt idx="243">
                  <c:v>36.466667000000001</c:v>
                </c:pt>
                <c:pt idx="244">
                  <c:v>36.616667</c:v>
                </c:pt>
                <c:pt idx="245">
                  <c:v>36.766666999999998</c:v>
                </c:pt>
                <c:pt idx="246">
                  <c:v>36.916666999999997</c:v>
                </c:pt>
                <c:pt idx="247">
                  <c:v>37.066667000000002</c:v>
                </c:pt>
                <c:pt idx="248">
                  <c:v>37.216667000000001</c:v>
                </c:pt>
                <c:pt idx="249">
                  <c:v>37.366667</c:v>
                </c:pt>
                <c:pt idx="250">
                  <c:v>37.516666999999998</c:v>
                </c:pt>
                <c:pt idx="251">
                  <c:v>37.666666999999997</c:v>
                </c:pt>
                <c:pt idx="252">
                  <c:v>37.816667000000002</c:v>
                </c:pt>
                <c:pt idx="253">
                  <c:v>37.966667000000001</c:v>
                </c:pt>
                <c:pt idx="254">
                  <c:v>38.116667</c:v>
                </c:pt>
                <c:pt idx="255">
                  <c:v>38.266666999999998</c:v>
                </c:pt>
                <c:pt idx="256">
                  <c:v>38.416666999999997</c:v>
                </c:pt>
                <c:pt idx="257">
                  <c:v>38.566667000000002</c:v>
                </c:pt>
                <c:pt idx="258">
                  <c:v>38.716667000000001</c:v>
                </c:pt>
                <c:pt idx="259">
                  <c:v>38.866667</c:v>
                </c:pt>
                <c:pt idx="260">
                  <c:v>39.016666999999998</c:v>
                </c:pt>
                <c:pt idx="261">
                  <c:v>39.166666999999997</c:v>
                </c:pt>
                <c:pt idx="262">
                  <c:v>39.316667000000002</c:v>
                </c:pt>
                <c:pt idx="263">
                  <c:v>39.466667000000001</c:v>
                </c:pt>
                <c:pt idx="264">
                  <c:v>39.616667</c:v>
                </c:pt>
                <c:pt idx="265">
                  <c:v>39.766666999999998</c:v>
                </c:pt>
                <c:pt idx="266">
                  <c:v>39.916666999999997</c:v>
                </c:pt>
                <c:pt idx="267">
                  <c:v>40.066667000000002</c:v>
                </c:pt>
                <c:pt idx="268">
                  <c:v>40.216667000000001</c:v>
                </c:pt>
                <c:pt idx="269">
                  <c:v>40.366667</c:v>
                </c:pt>
                <c:pt idx="270">
                  <c:v>40.516666999999998</c:v>
                </c:pt>
                <c:pt idx="271">
                  <c:v>40.666666999999997</c:v>
                </c:pt>
                <c:pt idx="272">
                  <c:v>40.816667000000002</c:v>
                </c:pt>
                <c:pt idx="273">
                  <c:v>40.966667000000001</c:v>
                </c:pt>
                <c:pt idx="274">
                  <c:v>41.116667</c:v>
                </c:pt>
                <c:pt idx="275">
                  <c:v>41.266666999999998</c:v>
                </c:pt>
                <c:pt idx="276">
                  <c:v>41.416666999999997</c:v>
                </c:pt>
                <c:pt idx="277">
                  <c:v>41.566667000000002</c:v>
                </c:pt>
                <c:pt idx="278">
                  <c:v>41.716667000000001</c:v>
                </c:pt>
                <c:pt idx="279">
                  <c:v>41.866667</c:v>
                </c:pt>
                <c:pt idx="280">
                  <c:v>42.016666999999998</c:v>
                </c:pt>
                <c:pt idx="281">
                  <c:v>42.166666999999997</c:v>
                </c:pt>
                <c:pt idx="282">
                  <c:v>42.316667000000002</c:v>
                </c:pt>
                <c:pt idx="283">
                  <c:v>42.466667000000001</c:v>
                </c:pt>
                <c:pt idx="284">
                  <c:v>42.616667</c:v>
                </c:pt>
                <c:pt idx="285">
                  <c:v>42.766666999999998</c:v>
                </c:pt>
                <c:pt idx="286">
                  <c:v>42.916666999999997</c:v>
                </c:pt>
                <c:pt idx="287">
                  <c:v>43.066667000000002</c:v>
                </c:pt>
                <c:pt idx="288">
                  <c:v>43.216667000000001</c:v>
                </c:pt>
                <c:pt idx="289">
                  <c:v>43.366667</c:v>
                </c:pt>
                <c:pt idx="290">
                  <c:v>43.516666999999998</c:v>
                </c:pt>
                <c:pt idx="291">
                  <c:v>43.666666999999997</c:v>
                </c:pt>
                <c:pt idx="292">
                  <c:v>43.816667000000002</c:v>
                </c:pt>
                <c:pt idx="293">
                  <c:v>43.966667000000001</c:v>
                </c:pt>
                <c:pt idx="294">
                  <c:v>44.116667</c:v>
                </c:pt>
                <c:pt idx="295">
                  <c:v>44.266666999999998</c:v>
                </c:pt>
                <c:pt idx="296">
                  <c:v>44.416666999999997</c:v>
                </c:pt>
                <c:pt idx="297">
                  <c:v>44.566667000000002</c:v>
                </c:pt>
                <c:pt idx="298">
                  <c:v>44.716667000000001</c:v>
                </c:pt>
                <c:pt idx="299">
                  <c:v>44.866667</c:v>
                </c:pt>
                <c:pt idx="300">
                  <c:v>45.016666999999998</c:v>
                </c:pt>
                <c:pt idx="301">
                  <c:v>45.166666999999997</c:v>
                </c:pt>
                <c:pt idx="302">
                  <c:v>45.316667000000002</c:v>
                </c:pt>
                <c:pt idx="303">
                  <c:v>45.466667000000001</c:v>
                </c:pt>
                <c:pt idx="304">
                  <c:v>45.616667</c:v>
                </c:pt>
                <c:pt idx="305">
                  <c:v>45.766666999999998</c:v>
                </c:pt>
                <c:pt idx="306">
                  <c:v>45.916666999999997</c:v>
                </c:pt>
                <c:pt idx="307">
                  <c:v>46.066667000000002</c:v>
                </c:pt>
                <c:pt idx="308">
                  <c:v>46.216667000000001</c:v>
                </c:pt>
                <c:pt idx="309">
                  <c:v>46.366667</c:v>
                </c:pt>
                <c:pt idx="310">
                  <c:v>46.516666999999998</c:v>
                </c:pt>
                <c:pt idx="311">
                  <c:v>46.666666999999997</c:v>
                </c:pt>
                <c:pt idx="312">
                  <c:v>46.816667000000002</c:v>
                </c:pt>
                <c:pt idx="313">
                  <c:v>46.966667000000001</c:v>
                </c:pt>
                <c:pt idx="314">
                  <c:v>47.116667</c:v>
                </c:pt>
                <c:pt idx="315">
                  <c:v>47.266666999999998</c:v>
                </c:pt>
                <c:pt idx="316">
                  <c:v>47.416666999999997</c:v>
                </c:pt>
                <c:pt idx="317">
                  <c:v>47.566667000000002</c:v>
                </c:pt>
                <c:pt idx="318">
                  <c:v>47.716667000000001</c:v>
                </c:pt>
                <c:pt idx="319">
                  <c:v>47.866667</c:v>
                </c:pt>
                <c:pt idx="320">
                  <c:v>48.016666999999998</c:v>
                </c:pt>
                <c:pt idx="321">
                  <c:v>48.166666999999997</c:v>
                </c:pt>
                <c:pt idx="322">
                  <c:v>48.316667000000002</c:v>
                </c:pt>
                <c:pt idx="323">
                  <c:v>48.466667000000001</c:v>
                </c:pt>
                <c:pt idx="324">
                  <c:v>48.616667</c:v>
                </c:pt>
                <c:pt idx="325">
                  <c:v>48.766666999999998</c:v>
                </c:pt>
                <c:pt idx="326">
                  <c:v>48.916666999999997</c:v>
                </c:pt>
                <c:pt idx="327">
                  <c:v>49.066667000000002</c:v>
                </c:pt>
                <c:pt idx="328">
                  <c:v>49.216667000000001</c:v>
                </c:pt>
                <c:pt idx="329">
                  <c:v>49.366667</c:v>
                </c:pt>
                <c:pt idx="330">
                  <c:v>49.516666999999998</c:v>
                </c:pt>
                <c:pt idx="331">
                  <c:v>49.666666999999997</c:v>
                </c:pt>
                <c:pt idx="332">
                  <c:v>49.816667000000002</c:v>
                </c:pt>
                <c:pt idx="333">
                  <c:v>49.966667000000001</c:v>
                </c:pt>
                <c:pt idx="334">
                  <c:v>50.116667</c:v>
                </c:pt>
                <c:pt idx="335">
                  <c:v>50.266666999999998</c:v>
                </c:pt>
                <c:pt idx="336">
                  <c:v>50.416666999999997</c:v>
                </c:pt>
                <c:pt idx="337">
                  <c:v>50.566667000000002</c:v>
                </c:pt>
                <c:pt idx="338">
                  <c:v>50.716667000000001</c:v>
                </c:pt>
                <c:pt idx="339">
                  <c:v>50.866667</c:v>
                </c:pt>
                <c:pt idx="340">
                  <c:v>51.016666999999998</c:v>
                </c:pt>
                <c:pt idx="341">
                  <c:v>51.166666999999997</c:v>
                </c:pt>
                <c:pt idx="342">
                  <c:v>51.316667000000002</c:v>
                </c:pt>
                <c:pt idx="343">
                  <c:v>51.466667000000001</c:v>
                </c:pt>
                <c:pt idx="344">
                  <c:v>51.616667</c:v>
                </c:pt>
                <c:pt idx="345">
                  <c:v>51.766666999999998</c:v>
                </c:pt>
                <c:pt idx="346">
                  <c:v>51.916666999999997</c:v>
                </c:pt>
                <c:pt idx="347">
                  <c:v>52.066667000000002</c:v>
                </c:pt>
                <c:pt idx="348">
                  <c:v>52.216667000000001</c:v>
                </c:pt>
                <c:pt idx="349">
                  <c:v>52.366667</c:v>
                </c:pt>
                <c:pt idx="350">
                  <c:v>52.516666999999998</c:v>
                </c:pt>
                <c:pt idx="351">
                  <c:v>52.666666999999997</c:v>
                </c:pt>
                <c:pt idx="352">
                  <c:v>52.816667000000002</c:v>
                </c:pt>
                <c:pt idx="353">
                  <c:v>52.966667000000001</c:v>
                </c:pt>
                <c:pt idx="354">
                  <c:v>53.116667</c:v>
                </c:pt>
                <c:pt idx="355">
                  <c:v>53.266666999999998</c:v>
                </c:pt>
                <c:pt idx="356">
                  <c:v>53.416666999999997</c:v>
                </c:pt>
                <c:pt idx="357">
                  <c:v>53.566667000000002</c:v>
                </c:pt>
                <c:pt idx="358">
                  <c:v>53.716667000000001</c:v>
                </c:pt>
                <c:pt idx="359">
                  <c:v>53.866667</c:v>
                </c:pt>
                <c:pt idx="360">
                  <c:v>54.016666999999998</c:v>
                </c:pt>
                <c:pt idx="361">
                  <c:v>54.166666999999997</c:v>
                </c:pt>
                <c:pt idx="362">
                  <c:v>54.316667000000002</c:v>
                </c:pt>
                <c:pt idx="363">
                  <c:v>54.466667000000001</c:v>
                </c:pt>
                <c:pt idx="364">
                  <c:v>54.616667</c:v>
                </c:pt>
                <c:pt idx="365">
                  <c:v>54.766666999999998</c:v>
                </c:pt>
                <c:pt idx="366">
                  <c:v>54.916666999999997</c:v>
                </c:pt>
                <c:pt idx="367">
                  <c:v>55.066667000000002</c:v>
                </c:pt>
                <c:pt idx="368">
                  <c:v>55.216667000000001</c:v>
                </c:pt>
                <c:pt idx="369">
                  <c:v>55.366667</c:v>
                </c:pt>
                <c:pt idx="370">
                  <c:v>55.516666999999998</c:v>
                </c:pt>
                <c:pt idx="371">
                  <c:v>55.666666999999997</c:v>
                </c:pt>
                <c:pt idx="372">
                  <c:v>55.816667000000002</c:v>
                </c:pt>
                <c:pt idx="373">
                  <c:v>55.966667000000001</c:v>
                </c:pt>
                <c:pt idx="374">
                  <c:v>56.116667</c:v>
                </c:pt>
                <c:pt idx="375">
                  <c:v>56.266666999999998</c:v>
                </c:pt>
                <c:pt idx="376">
                  <c:v>56.416666999999997</c:v>
                </c:pt>
                <c:pt idx="377">
                  <c:v>56.566667000000002</c:v>
                </c:pt>
                <c:pt idx="378">
                  <c:v>56.716667000000001</c:v>
                </c:pt>
                <c:pt idx="379">
                  <c:v>56.866667</c:v>
                </c:pt>
                <c:pt idx="380">
                  <c:v>57.016666999999998</c:v>
                </c:pt>
                <c:pt idx="381">
                  <c:v>57.166666999999997</c:v>
                </c:pt>
                <c:pt idx="382">
                  <c:v>57.316667000000002</c:v>
                </c:pt>
                <c:pt idx="383">
                  <c:v>57.466667000000001</c:v>
                </c:pt>
                <c:pt idx="384">
                  <c:v>57.616667</c:v>
                </c:pt>
                <c:pt idx="385">
                  <c:v>57.766666999999998</c:v>
                </c:pt>
                <c:pt idx="386">
                  <c:v>57.916666999999997</c:v>
                </c:pt>
                <c:pt idx="387">
                  <c:v>58.066667000000002</c:v>
                </c:pt>
                <c:pt idx="388">
                  <c:v>58.216667000000001</c:v>
                </c:pt>
                <c:pt idx="389">
                  <c:v>58.366667</c:v>
                </c:pt>
                <c:pt idx="390">
                  <c:v>58.516666999999998</c:v>
                </c:pt>
                <c:pt idx="391">
                  <c:v>58.666666999999997</c:v>
                </c:pt>
                <c:pt idx="392">
                  <c:v>58.816667000000002</c:v>
                </c:pt>
                <c:pt idx="393">
                  <c:v>58.966667000000001</c:v>
                </c:pt>
                <c:pt idx="394">
                  <c:v>59.116667</c:v>
                </c:pt>
                <c:pt idx="395">
                  <c:v>59.266666999999998</c:v>
                </c:pt>
                <c:pt idx="396">
                  <c:v>59.416666999999997</c:v>
                </c:pt>
              </c:numCache>
            </c:numRef>
          </c:xVal>
          <c:yVal>
            <c:numRef>
              <c:f>Data!$G$5:$G$5000</c:f>
              <c:numCache>
                <c:formatCode>General</c:formatCode>
                <c:ptCount val="4996"/>
                <c:pt idx="0">
                  <c:v>3.9885657999999999</c:v>
                </c:pt>
                <c:pt idx="1">
                  <c:v>3.9885657999999999</c:v>
                </c:pt>
                <c:pt idx="2">
                  <c:v>3.9885657999999999</c:v>
                </c:pt>
                <c:pt idx="3">
                  <c:v>3.9885657999999999</c:v>
                </c:pt>
                <c:pt idx="4">
                  <c:v>3.9885657999999999</c:v>
                </c:pt>
                <c:pt idx="5">
                  <c:v>3.9885657999999999</c:v>
                </c:pt>
                <c:pt idx="6">
                  <c:v>3.9885657999999999</c:v>
                </c:pt>
                <c:pt idx="7">
                  <c:v>3.9885657999999999</c:v>
                </c:pt>
                <c:pt idx="8">
                  <c:v>3.9885657999999999</c:v>
                </c:pt>
                <c:pt idx="9">
                  <c:v>3.9885657999999999</c:v>
                </c:pt>
                <c:pt idx="10">
                  <c:v>3.9885657999999999</c:v>
                </c:pt>
                <c:pt idx="11">
                  <c:v>3.9885657999999999</c:v>
                </c:pt>
                <c:pt idx="12">
                  <c:v>3.9885657999999999</c:v>
                </c:pt>
                <c:pt idx="13">
                  <c:v>3.9885657999999999</c:v>
                </c:pt>
                <c:pt idx="14">
                  <c:v>3.9885657999999999</c:v>
                </c:pt>
                <c:pt idx="15">
                  <c:v>3.9885657999999999</c:v>
                </c:pt>
                <c:pt idx="16">
                  <c:v>3.9885657999999999</c:v>
                </c:pt>
                <c:pt idx="17">
                  <c:v>3.9885657999999999</c:v>
                </c:pt>
                <c:pt idx="18">
                  <c:v>3.9885657999999999</c:v>
                </c:pt>
                <c:pt idx="19">
                  <c:v>3.9885657999999999</c:v>
                </c:pt>
                <c:pt idx="20">
                  <c:v>3.9885657999999999</c:v>
                </c:pt>
                <c:pt idx="21">
                  <c:v>3.9885657999999999</c:v>
                </c:pt>
                <c:pt idx="22">
                  <c:v>3.9885657999999999</c:v>
                </c:pt>
                <c:pt idx="23">
                  <c:v>3.9885657999999999</c:v>
                </c:pt>
                <c:pt idx="24">
                  <c:v>3.9885657999999999</c:v>
                </c:pt>
                <c:pt idx="25">
                  <c:v>3.9885657999999999</c:v>
                </c:pt>
                <c:pt idx="26">
                  <c:v>3.9885657999999999</c:v>
                </c:pt>
                <c:pt idx="27">
                  <c:v>3.9885657999999999</c:v>
                </c:pt>
                <c:pt idx="28">
                  <c:v>3.9885657999999999</c:v>
                </c:pt>
                <c:pt idx="29">
                  <c:v>3.9885657999999999</c:v>
                </c:pt>
                <c:pt idx="30">
                  <c:v>3.9885657999999999</c:v>
                </c:pt>
                <c:pt idx="31">
                  <c:v>3.9885657999999999</c:v>
                </c:pt>
                <c:pt idx="32">
                  <c:v>3.9885657999999999</c:v>
                </c:pt>
                <c:pt idx="33">
                  <c:v>3.9885657999999999</c:v>
                </c:pt>
                <c:pt idx="34">
                  <c:v>3.9885657999999999</c:v>
                </c:pt>
                <c:pt idx="35">
                  <c:v>3.9885657999999999</c:v>
                </c:pt>
                <c:pt idx="36">
                  <c:v>3.9885657999999999</c:v>
                </c:pt>
                <c:pt idx="37">
                  <c:v>3.9885657999999999</c:v>
                </c:pt>
                <c:pt idx="38">
                  <c:v>3.9885657999999999</c:v>
                </c:pt>
                <c:pt idx="39">
                  <c:v>3.9885657999999999</c:v>
                </c:pt>
                <c:pt idx="40">
                  <c:v>3.9885657999999999</c:v>
                </c:pt>
                <c:pt idx="41">
                  <c:v>3.9885657999999999</c:v>
                </c:pt>
                <c:pt idx="42">
                  <c:v>3.9885657999999999</c:v>
                </c:pt>
                <c:pt idx="43">
                  <c:v>3.9885657999999999</c:v>
                </c:pt>
                <c:pt idx="44">
                  <c:v>3.9885657999999999</c:v>
                </c:pt>
                <c:pt idx="45">
                  <c:v>3.9885657999999999</c:v>
                </c:pt>
                <c:pt idx="46">
                  <c:v>3.9885657999999999</c:v>
                </c:pt>
                <c:pt idx="47">
                  <c:v>3.9885657999999999</c:v>
                </c:pt>
                <c:pt idx="48">
                  <c:v>3.9885657999999999</c:v>
                </c:pt>
                <c:pt idx="49">
                  <c:v>3.9885657999999999</c:v>
                </c:pt>
                <c:pt idx="50">
                  <c:v>3.9885657999999999</c:v>
                </c:pt>
                <c:pt idx="51">
                  <c:v>3.9885657999999999</c:v>
                </c:pt>
                <c:pt idx="52">
                  <c:v>3.9885657999999999</c:v>
                </c:pt>
                <c:pt idx="53">
                  <c:v>3.9885657999999999</c:v>
                </c:pt>
                <c:pt idx="54">
                  <c:v>3.9885657999999999</c:v>
                </c:pt>
                <c:pt idx="55">
                  <c:v>3.9885657999999999</c:v>
                </c:pt>
                <c:pt idx="56">
                  <c:v>4.0764828756612328</c:v>
                </c:pt>
                <c:pt idx="57">
                  <c:v>4.1586798682683819</c:v>
                </c:pt>
                <c:pt idx="58">
                  <c:v>4.2355289393145297</c:v>
                </c:pt>
                <c:pt idx="59">
                  <c:v>4.3073780366273953</c:v>
                </c:pt>
                <c:pt idx="60">
                  <c:v>4.3745524697649625</c:v>
                </c:pt>
                <c:pt idx="61">
                  <c:v>4.4373563829123235</c:v>
                </c:pt>
                <c:pt idx="62">
                  <c:v>4.4960741319485322</c:v>
                </c:pt>
                <c:pt idx="63">
                  <c:v>4.5509715719183861</c:v>
                </c:pt>
                <c:pt idx="64">
                  <c:v>4.6022972607383936</c:v>
                </c:pt>
                <c:pt idx="65">
                  <c:v>4.6502835845869166</c:v>
                </c:pt>
                <c:pt idx="66">
                  <c:v>4.6951478100738946</c:v>
                </c:pt>
                <c:pt idx="67">
                  <c:v>4.7370931490543065</c:v>
                </c:pt>
                <c:pt idx="68">
                  <c:v>4.7763093486611279</c:v>
                </c:pt>
                <c:pt idx="69">
                  <c:v>4.8129740539520904</c:v>
                </c:pt>
                <c:pt idx="70">
                  <c:v>4.8472532708968989</c:v>
                </c:pt>
                <c:pt idx="71">
                  <c:v>4.8793022047427925</c:v>
                </c:pt>
                <c:pt idx="72">
                  <c:v>4.9092659627338868</c:v>
                </c:pt>
                <c:pt idx="73">
                  <c:v>4.9372802111100125</c:v>
                </c:pt>
                <c:pt idx="74">
                  <c:v>4.9634717893597262</c:v>
                </c:pt>
                <c:pt idx="75">
                  <c:v>4.9879592845086425</c:v>
                </c:pt>
                <c:pt idx="76">
                  <c:v>5.010853568043264</c:v>
                </c:pt>
                <c:pt idx="77">
                  <c:v>5.0322582979013459</c:v>
                </c:pt>
                <c:pt idx="78">
                  <c:v>5.0522703878016308</c:v>
                </c:pt>
                <c:pt idx="79">
                  <c:v>5.070980446037936</c:v>
                </c:pt>
                <c:pt idx="80">
                  <c:v>5.0884731857243075</c:v>
                </c:pt>
                <c:pt idx="81">
                  <c:v>5.1048278083486975</c:v>
                </c:pt>
                <c:pt idx="82">
                  <c:v>5.1201183623717821</c:v>
                </c:pt>
                <c:pt idx="83">
                  <c:v>5.1344140784945251</c:v>
                </c:pt>
                <c:pt idx="84">
                  <c:v>5.147779683112482</c:v>
                </c:pt>
                <c:pt idx="85">
                  <c:v>5.160275691376059</c:v>
                </c:pt>
                <c:pt idx="86">
                  <c:v>5.1719586811836127</c:v>
                </c:pt>
                <c:pt idx="87">
                  <c:v>5.1828815493479397</c:v>
                </c:pt>
                <c:pt idx="88">
                  <c:v>5.1930937510960007</c:v>
                </c:pt>
                <c:pt idx="89">
                  <c:v>5.202641523986248</c:v>
                </c:pt>
                <c:pt idx="90">
                  <c:v>5.2115680972573877</c:v>
                </c:pt>
                <c:pt idx="91">
                  <c:v>5.2199138875564461</c:v>
                </c:pt>
                <c:pt idx="92">
                  <c:v>5.2277166819323169</c:v>
                </c:pt>
                <c:pt idx="93">
                  <c:v>5.2350118089233453</c:v>
                </c:pt>
                <c:pt idx="94">
                  <c:v>5.2418322985135628</c:v>
                </c:pt>
                <c:pt idx="95">
                  <c:v>5.2482090316818093</c:v>
                </c:pt>
                <c:pt idx="96">
                  <c:v>5.2541708802208555</c:v>
                </c:pt>
                <c:pt idx="97">
                  <c:v>5.2597448374595741</c:v>
                </c:pt>
                <c:pt idx="98">
                  <c:v>5.2649561404800354</c:v>
                </c:pt>
                <c:pt idx="99">
                  <c:v>5.2698283843828815</c:v>
                </c:pt>
                <c:pt idx="100">
                  <c:v>5.2743836291183364</c:v>
                </c:pt>
                <c:pt idx="101">
                  <c:v>5.2786424993665548</c:v>
                </c:pt>
                <c:pt idx="102">
                  <c:v>5.2826242779195232</c:v>
                </c:pt>
                <c:pt idx="103">
                  <c:v>5.2863469929873306</c:v>
                </c:pt>
                <c:pt idx="104">
                  <c:v>5.2898274998240931</c:v>
                </c:pt>
                <c:pt idx="105">
                  <c:v>5.2930815570431129</c:v>
                </c:pt>
                <c:pt idx="106">
                  <c:v>5.2961238979667993</c:v>
                </c:pt>
                <c:pt idx="107">
                  <c:v>5.2989682973344063</c:v>
                </c:pt>
                <c:pt idx="108">
                  <c:v>5.3016276336696126</c:v>
                </c:pt>
                <c:pt idx="109">
                  <c:v>5.3041139475903245</c:v>
                </c:pt>
                <c:pt idx="110">
                  <c:v>5.3064384963247173</c:v>
                </c:pt>
                <c:pt idx="111">
                  <c:v>5.308611804680333</c:v>
                </c:pt>
                <c:pt idx="112">
                  <c:v>5.3106437126970185</c:v>
                </c:pt>
                <c:pt idx="113">
                  <c:v>5.3125434201994546</c:v>
                </c:pt>
                <c:pt idx="114">
                  <c:v>5.3143195284509979</c:v>
                </c:pt>
                <c:pt idx="115">
                  <c:v>5.3159800790974288</c:v>
                </c:pt>
                <c:pt idx="116">
                  <c:v>5.3175325905769331</c:v>
                </c:pt>
                <c:pt idx="117">
                  <c:v>5.3189840921611653</c:v>
                </c:pt>
                <c:pt idx="118">
                  <c:v>5.3203411557815263</c:v>
                </c:pt>
                <c:pt idx="119">
                  <c:v>5.3216099257847516</c:v>
                </c:pt>
                <c:pt idx="120">
                  <c:v>5.3227961467525322</c:v>
                </c:pt>
                <c:pt idx="121">
                  <c:v>5.3239051895111285</c:v>
                </c:pt>
                <c:pt idx="122">
                  <c:v>5.3249420754487433</c:v>
                </c:pt>
                <c:pt idx="123">
                  <c:v>5.325911499250747</c:v>
                </c:pt>
                <c:pt idx="124">
                  <c:v>5.3268178501557015</c:v>
                </c:pt>
                <c:pt idx="125">
                  <c:v>5.3276652318284166</c:v>
                </c:pt>
                <c:pt idx="126">
                  <c:v>5.3284574809400223</c:v>
                </c:pt>
                <c:pt idx="127">
                  <c:v>5.3291981845391803</c:v>
                </c:pt>
                <c:pt idx="128">
                  <c:v>5.3298906962930817</c:v>
                </c:pt>
                <c:pt idx="129">
                  <c:v>5.3305381516717745</c:v>
                </c:pt>
                <c:pt idx="130">
                  <c:v>5.3311434821445598</c:v>
                </c:pt>
                <c:pt idx="131">
                  <c:v>5.3317094284527391</c:v>
                </c:pt>
                <c:pt idx="132">
                  <c:v>5.3322385530188097</c:v>
                </c:pt>
                <c:pt idx="133">
                  <c:v>5.3327332515482873</c:v>
                </c:pt>
                <c:pt idx="134">
                  <c:v>5.3331957638766871</c:v>
                </c:pt>
                <c:pt idx="135">
                  <c:v>5.3336281841107809</c:v>
                </c:pt>
                <c:pt idx="136">
                  <c:v>5.3340324701100323</c:v>
                </c:pt>
                <c:pt idx="137">
                  <c:v>5.3344104523511575</c:v>
                </c:pt>
                <c:pt idx="138">
                  <c:v>5.3347638422159331</c:v>
                </c:pt>
                <c:pt idx="139">
                  <c:v>5.3350942397397816</c:v>
                </c:pt>
                <c:pt idx="140">
                  <c:v>5.3354031408562133</c:v>
                </c:pt>
                <c:pt idx="141">
                  <c:v>5.3356919441699349</c:v>
                </c:pt>
                <c:pt idx="142">
                  <c:v>5.3359619572892782</c:v>
                </c:pt>
                <c:pt idx="143">
                  <c:v>5.3362144027466325</c:v>
                </c:pt>
                <c:pt idx="144">
                  <c:v>5.3364504235336732</c:v>
                </c:pt>
                <c:pt idx="145">
                  <c:v>5.3366710882764616</c:v>
                </c:pt>
                <c:pt idx="146">
                  <c:v>5.3368773960738398</c:v>
                </c:pt>
                <c:pt idx="147">
                  <c:v>5.3370702810210284</c:v>
                </c:pt>
                <c:pt idx="148">
                  <c:v>5.337250616438908</c:v>
                </c:pt>
                <c:pt idx="149">
                  <c:v>5.337419218828134</c:v>
                </c:pt>
                <c:pt idx="150">
                  <c:v>5.3375768515659896</c:v>
                </c:pt>
                <c:pt idx="151">
                  <c:v>5.3377242283627124</c:v>
                </c:pt>
                <c:pt idx="152">
                  <c:v>5.3378620164929433</c:v>
                </c:pt>
                <c:pt idx="153">
                  <c:v>5.2500737641556965</c:v>
                </c:pt>
                <c:pt idx="154">
                  <c:v>5.167997213336788</c:v>
                </c:pt>
                <c:pt idx="155">
                  <c:v>5.091260747864732</c:v>
                </c:pt>
                <c:pt idx="156">
                  <c:v>5.019516929753566</c:v>
                </c:pt>
                <c:pt idx="157">
                  <c:v>4.9524409261156004</c:v>
                </c:pt>
                <c:pt idx="158">
                  <c:v>4.8897290384227956</c:v>
                </c:pt>
                <c:pt idx="159">
                  <c:v>4.8310973274577016</c:v>
                </c:pt>
                <c:pt idx="160">
                  <c:v>4.7762803277281769</c:v>
                </c:pt>
                <c:pt idx="161">
                  <c:v>4.7250298455252002</c:v>
                </c:pt>
                <c:pt idx="162">
                  <c:v>4.6771138351817347</c:v>
                </c:pt>
                <c:pt idx="163">
                  <c:v>4.6323153484447301</c:v>
                </c:pt>
                <c:pt idx="164">
                  <c:v>4.5904315522033512</c:v>
                </c:pt>
                <c:pt idx="165">
                  <c:v>4.5512728101260134</c:v>
                </c:pt>
                <c:pt idx="166">
                  <c:v>4.5146618240481926</c:v>
                </c:pt>
                <c:pt idx="167">
                  <c:v>4.4804328312234682</c:v>
                </c:pt>
                <c:pt idx="168">
                  <c:v>4.4484308538032309</c:v>
                </c:pt>
                <c:pt idx="169">
                  <c:v>4.418510997146929</c:v>
                </c:pt>
                <c:pt idx="170">
                  <c:v>4.3905377937858274</c:v>
                </c:pt>
                <c:pt idx="171">
                  <c:v>4.36438459006997</c:v>
                </c:pt>
                <c:pt idx="172">
                  <c:v>4.3399329727212654</c:v>
                </c:pt>
                <c:pt idx="173">
                  <c:v>4.3170722326963258</c:v>
                </c:pt>
                <c:pt idx="174">
                  <c:v>4.2956988639315998</c:v>
                </c:pt>
                <c:pt idx="175">
                  <c:v>4.2757160947012673</c:v>
                </c:pt>
                <c:pt idx="176">
                  <c:v>4.2570334494660571</c:v>
                </c:pt>
                <c:pt idx="177">
                  <c:v>4.2395663392291576</c:v>
                </c:pt>
                <c:pt idx="178">
                  <c:v>4.2232356785445031</c:v>
                </c:pt>
                <c:pt idx="179">
                  <c:v>4.2079675274433592</c:v>
                </c:pt>
                <c:pt idx="180">
                  <c:v>4.1936927566579731</c:v>
                </c:pt>
                <c:pt idx="181">
                  <c:v>4.1803467346265277</c:v>
                </c:pt>
                <c:pt idx="182">
                  <c:v>4.1678690348622567</c:v>
                </c:pt>
                <c:pt idx="183">
                  <c:v>4.1562031623617877</c:v>
                </c:pt>
                <c:pt idx="184">
                  <c:v>4.1452962978139736</c:v>
                </c:pt>
                <c:pt idx="185">
                  <c:v>4.1350990584510727</c:v>
                </c:pt>
                <c:pt idx="186">
                  <c:v>4.1255652744594915</c:v>
                </c:pt>
                <c:pt idx="187">
                  <c:v>4.1166517799377473</c:v>
                </c:pt>
                <c:pt idx="188">
                  <c:v>4.108318217455178</c:v>
                </c:pt>
                <c:pt idx="189">
                  <c:v>4.1005268553265006</c:v>
                </c:pt>
                <c:pt idx="190">
                  <c:v>4.0932424167749017</c:v>
                </c:pt>
                <c:pt idx="191">
                  <c:v>4.0864319202101598</c:v>
                </c:pt>
                <c:pt idx="192">
                  <c:v>4.0800645298986336</c:v>
                </c:pt>
                <c:pt idx="193">
                  <c:v>4.0741114163489955</c:v>
                </c:pt>
                <c:pt idx="194">
                  <c:v>4.0685456257815913</c:v>
                </c:pt>
                <c:pt idx="195">
                  <c:v>4.0633419580904055</c:v>
                </c:pt>
                <c:pt idx="196">
                  <c:v>4.0584768527451072</c:v>
                </c:pt>
                <c:pt idx="197">
                  <c:v>4.0539282821165594</c:v>
                </c:pt>
                <c:pt idx="198">
                  <c:v>4.0496756517428141</c:v>
                </c:pt>
                <c:pt idx="199">
                  <c:v>4.045699707084025</c:v>
                </c:pt>
                <c:pt idx="200">
                  <c:v>4.041982446344095</c:v>
                </c:pt>
                <c:pt idx="201">
                  <c:v>4.0385070389643474</c:v>
                </c:pt>
                <c:pt idx="202">
                  <c:v>4.0352577494201789</c:v>
                </c:pt>
                <c:pt idx="203">
                  <c:v>4.0322198659756738</c:v>
                </c:pt>
                <c:pt idx="204">
                  <c:v>4.0293796340736083</c:v>
                </c:pt>
                <c:pt idx="205">
                  <c:v>4.0267241940592449</c:v>
                </c:pt>
                <c:pt idx="206">
                  <c:v>4.0242415229559612</c:v>
                </c:pt>
                <c:pt idx="207">
                  <c:v>4.0219203800290861</c:v>
                </c:pt>
                <c:pt idx="208">
                  <c:v>4.0197502558914771</c:v>
                </c:pt>
                <c:pt idx="209">
                  <c:v>4.0177213249203989</c:v>
                </c:pt>
                <c:pt idx="210">
                  <c:v>4.0158244007702741</c:v>
                </c:pt>
                <c:pt idx="211">
                  <c:v>4.014050894779869</c:v>
                </c:pt>
                <c:pt idx="212">
                  <c:v>4.0123927770856023</c:v>
                </c:pt>
                <c:pt idx="213">
                  <c:v>4.0108425402649122</c:v>
                </c:pt>
                <c:pt idx="214">
                  <c:v>4.0093931653450667</c:v>
                </c:pt>
                <c:pt idx="215">
                  <c:v>4.0080380900235149</c:v>
                </c:pt>
                <c:pt idx="216">
                  <c:v>4.0067711789558977</c:v>
                </c:pt>
                <c:pt idx="217">
                  <c:v>3.8297525446547138</c:v>
                </c:pt>
                <c:pt idx="218">
                  <c:v>3.6642511415934051</c:v>
                </c:pt>
                <c:pt idx="219">
                  <c:v>3.5095176327546698</c:v>
                </c:pt>
                <c:pt idx="220">
                  <c:v>3.3648514346761091</c:v>
                </c:pt>
                <c:pt idx="221">
                  <c:v>3.2295975454340766</c:v>
                </c:pt>
                <c:pt idx="222">
                  <c:v>3.1031435790060478</c:v>
                </c:pt>
                <c:pt idx="223">
                  <c:v>2.984916992584087</c:v>
                </c:pt>
                <c:pt idx="224">
                  <c:v>2.8743824942854879</c:v>
                </c:pt>
                <c:pt idx="225">
                  <c:v>2.7710396195236608</c:v>
                </c:pt>
                <c:pt idx="226">
                  <c:v>2.6744204650657624</c:v>
                </c:pt>
                <c:pt idx="227">
                  <c:v>2.5840875705176427</c:v>
                </c:pt>
                <c:pt idx="228">
                  <c:v>2.4996319376441769</c:v>
                </c:pt>
                <c:pt idx="229">
                  <c:v>2.4206711785570381</c:v>
                </c:pt>
                <c:pt idx="230">
                  <c:v>2.3468477843855879</c:v>
                </c:pt>
                <c:pt idx="231">
                  <c:v>2.2778275065919189</c:v>
                </c:pt>
                <c:pt idx="232">
                  <c:v>2.2132978436011896</c:v>
                </c:pt>
                <c:pt idx="233">
                  <c:v>2.152966625895214</c:v>
                </c:pt>
                <c:pt idx="234">
                  <c:v>2.0965606931630241</c:v>
                </c:pt>
                <c:pt idx="235">
                  <c:v>2.0438246575190231</c:v>
                </c:pt>
                <c:pt idx="236">
                  <c:v>1.9945197471889389</c:v>
                </c:pt>
                <c:pt idx="237">
                  <c:v>1.9484227254281787</c:v>
                </c:pt>
                <c:pt idx="238">
                  <c:v>1.9053248797777989</c:v>
                </c:pt>
                <c:pt idx="239">
                  <c:v>1.8650310770817384</c:v>
                </c:pt>
                <c:pt idx="240">
                  <c:v>1.8273588799867841</c:v>
                </c:pt>
                <c:pt idx="241">
                  <c:v>1.7921377209250244</c:v>
                </c:pt>
                <c:pt idx="242">
                  <c:v>1.7592081298388713</c:v>
                </c:pt>
                <c:pt idx="243">
                  <c:v>1.7284210121520354</c:v>
                </c:pt>
                <c:pt idx="244">
                  <c:v>1.6996369737173249</c:v>
                </c:pt>
                <c:pt idx="245">
                  <c:v>1.6727256896848757</c:v>
                </c:pt>
                <c:pt idx="246">
                  <c:v>1.6475653144332281</c:v>
                </c:pt>
                <c:pt idx="247">
                  <c:v>1.6240419298916193</c:v>
                </c:pt>
                <c:pt idx="248">
                  <c:v>1.6020490297556766</c:v>
                </c:pt>
                <c:pt idx="249">
                  <c:v>1.5814870372611858</c:v>
                </c:pt>
                <c:pt idx="250">
                  <c:v>1.5622628543325994</c:v>
                </c:pt>
                <c:pt idx="251">
                  <c:v>1.5442894400649512</c:v>
                </c:pt>
                <c:pt idx="252">
                  <c:v>1.527485416630689</c:v>
                </c:pt>
                <c:pt idx="253">
                  <c:v>1.511774700827099</c:v>
                </c:pt>
                <c:pt idx="254">
                  <c:v>1.4970861595960794</c:v>
                </c:pt>
                <c:pt idx="255">
                  <c:v>1.4833532879565792</c:v>
                </c:pt>
                <c:pt idx="256">
                  <c:v>1.4705139078914771</c:v>
                </c:pt>
                <c:pt idx="257">
                  <c:v>1.4585098868255559</c:v>
                </c:pt>
                <c:pt idx="258">
                  <c:v>1.4472868744199396</c:v>
                </c:pt>
                <c:pt idx="259">
                  <c:v>1.4367940564912698</c:v>
                </c:pt>
                <c:pt idx="260">
                  <c:v>1.4269839249414629</c:v>
                </c:pt>
                <c:pt idx="261">
                  <c:v>1.4178120626563504</c:v>
                </c:pt>
                <c:pt idx="262">
                  <c:v>1.4092369423993008</c:v>
                </c:pt>
                <c:pt idx="263">
                  <c:v>1.4012197387892757</c:v>
                </c:pt>
                <c:pt idx="264">
                  <c:v>1.3937241525120148</c:v>
                </c:pt>
                <c:pt idx="265">
                  <c:v>1.3867162459684406</c:v>
                </c:pt>
                <c:pt idx="266">
                  <c:v>1.3801642896161463</c:v>
                </c:pt>
                <c:pt idx="267">
                  <c:v>1.3740386183082531</c:v>
                </c:pt>
                <c:pt idx="268">
                  <c:v>1.3683114969791852</c:v>
                </c:pt>
                <c:pt idx="269">
                  <c:v>1.7146252977141598</c:v>
                </c:pt>
                <c:pt idx="270">
                  <c:v>2.0384071421928476</c:v>
                </c:pt>
                <c:pt idx="271">
                  <c:v>2.3411230102625944</c:v>
                </c:pt>
                <c:pt idx="272">
                  <c:v>2.6241435018184647</c:v>
                </c:pt>
                <c:pt idx="273">
                  <c:v>2.8887500424378132</c:v>
                </c:pt>
                <c:pt idx="274">
                  <c:v>3.1361406852624181</c:v>
                </c:pt>
                <c:pt idx="275">
                  <c:v>3.3674355353969578</c:v>
                </c:pt>
                <c:pt idx="276">
                  <c:v>3.5836818213839656</c:v>
                </c:pt>
                <c:pt idx="277">
                  <c:v>3.7858586367171911</c:v>
                </c:pt>
                <c:pt idx="278">
                  <c:v>3.9748813728613719</c:v>
                </c:pt>
                <c:pt idx="279">
                  <c:v>4.1516058638498432</c:v>
                </c:pt>
                <c:pt idx="280">
                  <c:v>4.3168322612251924</c:v>
                </c:pt>
                <c:pt idx="281">
                  <c:v>4.4713086568675919</c:v>
                </c:pt>
                <c:pt idx="282">
                  <c:v>4.6157344701137539</c:v>
                </c:pt>
                <c:pt idx="283">
                  <c:v>4.750763614502258</c:v>
                </c:pt>
                <c:pt idx="284">
                  <c:v>4.8770074584833614</c:v>
                </c:pt>
                <c:pt idx="285">
                  <c:v>4.9950375934982869</c:v>
                </c:pt>
                <c:pt idx="286">
                  <c:v>5.1053884219610746</c:v>
                </c:pt>
                <c:pt idx="287">
                  <c:v>5.2085595768604929</c:v>
                </c:pt>
                <c:pt idx="288">
                  <c:v>5.3050181839371788</c:v>
                </c:pt>
                <c:pt idx="289">
                  <c:v>5.3952009766784794</c:v>
                </c:pt>
                <c:pt idx="290">
                  <c:v>5.4795162737069196</c:v>
                </c:pt>
                <c:pt idx="291">
                  <c:v>5.5583458275153417</c:v>
                </c:pt>
                <c:pt idx="292">
                  <c:v>5.632046552919169</c:v>
                </c:pt>
                <c:pt idx="293">
                  <c:v>5.7009521430516541</c:v>
                </c:pt>
                <c:pt idx="294">
                  <c:v>5.7653745802188689</c:v>
                </c:pt>
                <c:pt idx="295">
                  <c:v>5.825605548455032</c:v>
                </c:pt>
                <c:pt idx="296">
                  <c:v>5.8819177541738172</c:v>
                </c:pt>
                <c:pt idx="297">
                  <c:v>5.9345661608951117</c:v>
                </c:pt>
                <c:pt idx="298">
                  <c:v>5.9837891436376607</c:v>
                </c:pt>
                <c:pt idx="299">
                  <c:v>6.0298095682043433</c:v>
                </c:pt>
                <c:pt idx="300">
                  <c:v>6.0728358002466987</c:v>
                </c:pt>
                <c:pt idx="301">
                  <c:v>6.1130626486774453</c:v>
                </c:pt>
                <c:pt idx="302">
                  <c:v>6.1506722477024631</c:v>
                </c:pt>
                <c:pt idx="303">
                  <c:v>6.1858348814657731</c:v>
                </c:pt>
                <c:pt idx="304">
                  <c:v>6.2187097550412727</c:v>
                </c:pt>
                <c:pt idx="305">
                  <c:v>6.2494457152619987</c:v>
                </c:pt>
                <c:pt idx="306">
                  <c:v>6.2781819246506227</c:v>
                </c:pt>
                <c:pt idx="307">
                  <c:v>6.305048491502502</c:v>
                </c:pt>
                <c:pt idx="308">
                  <c:v>6.3301670589741121</c:v>
                </c:pt>
                <c:pt idx="309">
                  <c:v>6.353651355844061</c:v>
                </c:pt>
                <c:pt idx="310">
                  <c:v>6.3756077114403427</c:v>
                </c:pt>
                <c:pt idx="311">
                  <c:v>6.3961355370652715</c:v>
                </c:pt>
                <c:pt idx="312">
                  <c:v>6.415327776097822</c:v>
                </c:pt>
                <c:pt idx="313">
                  <c:v>6.433271324811292</c:v>
                </c:pt>
                <c:pt idx="314">
                  <c:v>6.4500474258116292</c:v>
                </c:pt>
                <c:pt idx="315">
                  <c:v>6.4657320358777657</c:v>
                </c:pt>
                <c:pt idx="316">
                  <c:v>6.4803961698694366</c:v>
                </c:pt>
                <c:pt idx="317">
                  <c:v>6.49410622225958</c:v>
                </c:pt>
                <c:pt idx="318">
                  <c:v>6.5069242677471086</c:v>
                </c:pt>
                <c:pt idx="319">
                  <c:v>6.518908342311148</c:v>
                </c:pt>
                <c:pt idx="320">
                  <c:v>6.530112705979243</c:v>
                </c:pt>
                <c:pt idx="321">
                  <c:v>6.5405880884992769</c:v>
                </c:pt>
                <c:pt idx="322">
                  <c:v>6.5503819190274228</c:v>
                </c:pt>
                <c:pt idx="323">
                  <c:v>6.5595385408720759</c:v>
                </c:pt>
                <c:pt idx="324">
                  <c:v>6.568099412266065</c:v>
                </c:pt>
                <c:pt idx="325">
                  <c:v>6.5761032940761694</c:v>
                </c:pt>
                <c:pt idx="326">
                  <c:v>6.5835864252998313</c:v>
                </c:pt>
                <c:pt idx="327">
                  <c:v>6.5905826871436597</c:v>
                </c:pt>
                <c:pt idx="328">
                  <c:v>6.5971237564266136</c:v>
                </c:pt>
                <c:pt idx="329">
                  <c:v>6.6032392490024314</c:v>
                </c:pt>
                <c:pt idx="330">
                  <c:v>6.6089568538506693</c:v>
                </c:pt>
                <c:pt idx="331">
                  <c:v>6.61430245844348</c:v>
                </c:pt>
                <c:pt idx="332">
                  <c:v>6.6193002659557436</c:v>
                </c:pt>
                <c:pt idx="333">
                  <c:v>6.6239729048492446</c:v>
                </c:pt>
                <c:pt idx="334">
                  <c:v>6.6283415313270506</c:v>
                </c:pt>
                <c:pt idx="335">
                  <c:v>6.6324259251219857</c:v>
                </c:pt>
                <c:pt idx="336">
                  <c:v>6.6362445790528852</c:v>
                </c:pt>
                <c:pt idx="337">
                  <c:v>6.6398147827541205</c:v>
                </c:pt>
                <c:pt idx="338">
                  <c:v>6.4673185496350225</c:v>
                </c:pt>
                <c:pt idx="339">
                  <c:v>6.306045310144146</c:v>
                </c:pt>
                <c:pt idx="340">
                  <c:v>6.1552648710262439</c:v>
                </c:pt>
                <c:pt idx="341">
                  <c:v>6.0142945470446669</c:v>
                </c:pt>
                <c:pt idx="342">
                  <c:v>5.8824960700026114</c:v>
                </c:pt>
                <c:pt idx="343">
                  <c:v>5.7592726988704461</c:v>
                </c:pt>
                <c:pt idx="344">
                  <c:v>5.6440665179345988</c:v>
                </c:pt>
                <c:pt idx="345">
                  <c:v>5.5363559107350317</c:v>
                </c:pt>
                <c:pt idx="346">
                  <c:v>5.4356531983540028</c:v>
                </c:pt>
                <c:pt idx="347">
                  <c:v>5.3415024313630841</c:v>
                </c:pt>
                <c:pt idx="348">
                  <c:v>5.2534773254311089</c:v>
                </c:pt>
                <c:pt idx="349">
                  <c:v>5.1711793312460665</c:v>
                </c:pt>
                <c:pt idx="350">
                  <c:v>5.0942358300122788</c:v>
                </c:pt>
                <c:pt idx="351">
                  <c:v>5.0222984463525693</c:v>
                </c:pt>
                <c:pt idx="352">
                  <c:v>4.9550414709768242</c:v>
                </c:pt>
                <c:pt idx="353">
                  <c:v>4.8921603859753047</c:v>
                </c:pt>
                <c:pt idx="354">
                  <c:v>4.8333704860596676</c:v>
                </c:pt>
                <c:pt idx="355">
                  <c:v>4.7784055895091839</c:v>
                </c:pt>
                <c:pt idx="356">
                  <c:v>4.7270168329856892</c:v>
                </c:pt>
                <c:pt idx="357">
                  <c:v>4.6789715447605822</c:v>
                </c:pt>
                <c:pt idx="358">
                  <c:v>4.6340521912522323</c:v>
                </c:pt>
                <c:pt idx="359">
                  <c:v>4.5920553921040117</c:v>
                </c:pt>
                <c:pt idx="360">
                  <c:v>4.5527909993435909</c:v>
                </c:pt>
                <c:pt idx="361">
                  <c:v>4.5160812364542</c:v>
                </c:pt>
                <c:pt idx="362">
                  <c:v>4.4817598934598486</c:v>
                </c:pt>
                <c:pt idx="363">
                  <c:v>4.4496715743801234</c:v>
                </c:pt>
                <c:pt idx="364">
                  <c:v>4.4196709936472605</c:v>
                </c:pt>
                <c:pt idx="365">
                  <c:v>4.3916223182999223</c:v>
                </c:pt>
                <c:pt idx="366">
                  <c:v>4.3653985529753196</c:v>
                </c:pt>
                <c:pt idx="367">
                  <c:v>4.3408809649151365</c:v>
                </c:pt>
                <c:pt idx="368">
                  <c:v>4.3179585463818668</c:v>
                </c:pt>
                <c:pt idx="369">
                  <c:v>4.296527512051548</c:v>
                </c:pt>
                <c:pt idx="370">
                  <c:v>4.2764908291072636</c:v>
                </c:pt>
                <c:pt idx="371">
                  <c:v>4.2577577779058196</c:v>
                </c:pt>
                <c:pt idx="372">
                  <c:v>4.2402435412284332</c:v>
                </c:pt>
                <c:pt idx="373">
                  <c:v>4.2238688202557055</c:v>
                </c:pt>
                <c:pt idx="374">
                  <c:v>4.2085594755281148</c:v>
                </c:pt>
                <c:pt idx="375">
                  <c:v>4.1942461912664442</c:v>
                </c:pt>
                <c:pt idx="376">
                  <c:v>4.1808641615322664</c:v>
                </c:pt>
                <c:pt idx="377">
                  <c:v>4.1683527968075413</c:v>
                </c:pt>
                <c:pt idx="378">
                  <c:v>4.1566554496648074</c:v>
                </c:pt>
                <c:pt idx="379">
                  <c:v>4.1457191582858783</c:v>
                </c:pt>
                <c:pt idx="380">
                  <c:v>4.1354944066678048</c:v>
                </c:pt>
                <c:pt idx="381">
                  <c:v>4.1259349004303685</c:v>
                </c:pt>
                <c:pt idx="382">
                  <c:v>4.1169973572100469</c:v>
                </c:pt>
                <c:pt idx="383">
                  <c:v>4.1086413106914206</c:v>
                </c:pt>
                <c:pt idx="384">
                  <c:v>4.1008289273887382</c:v>
                </c:pt>
                <c:pt idx="385">
                  <c:v>4.0935248353480844</c:v>
                </c:pt>
                <c:pt idx="386">
                  <c:v>4.0866959639945719</c:v>
                </c:pt>
                <c:pt idx="387">
                  <c:v>4.0803113943994376</c:v>
                </c:pt>
                <c:pt idx="388">
                  <c:v>4.0743422192890959</c:v>
                </c:pt>
                <c:pt idx="389">
                  <c:v>4.0687614121623197</c:v>
                </c:pt>
                <c:pt idx="390">
                  <c:v>4.063543704922953</c:v>
                </c:pt>
                <c:pt idx="391">
                  <c:v>4.0586654734741145</c:v>
                </c:pt>
                <c:pt idx="392">
                  <c:v>4.0541046307559014</c:v>
                </c:pt>
                <c:pt idx="393">
                  <c:v>4.0498405267422983</c:v>
                </c:pt>
                <c:pt idx="394">
                  <c:v>4.0458538549445144</c:v>
                </c:pt>
                <c:pt idx="395">
                  <c:v>4.0421265649974254</c:v>
                </c:pt>
                <c:pt idx="396">
                  <c:v>4.0386417809333368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noFill/>
              </a:ln>
            </c:spPr>
          </c:marker>
          <c:xVal>
            <c:numRef>
              <c:f>Data!$D$5:$D$5000</c:f>
              <c:numCache>
                <c:formatCode>General</c:formatCode>
                <c:ptCount val="4996"/>
                <c:pt idx="0">
                  <c:v>1.66667E-2</c:v>
                </c:pt>
                <c:pt idx="1">
                  <c:v>0.1666667</c:v>
                </c:pt>
                <c:pt idx="2">
                  <c:v>0.31666670000000002</c:v>
                </c:pt>
                <c:pt idx="3">
                  <c:v>0.46666669999999999</c:v>
                </c:pt>
                <c:pt idx="4">
                  <c:v>0.61666670000000001</c:v>
                </c:pt>
                <c:pt idx="5">
                  <c:v>0.76666670000000003</c:v>
                </c:pt>
                <c:pt idx="6">
                  <c:v>0.91666669999999995</c:v>
                </c:pt>
                <c:pt idx="7">
                  <c:v>1.0666667000000001</c:v>
                </c:pt>
                <c:pt idx="8">
                  <c:v>1.2166667</c:v>
                </c:pt>
                <c:pt idx="9">
                  <c:v>1.3666666999999999</c:v>
                </c:pt>
                <c:pt idx="10">
                  <c:v>1.5166667</c:v>
                </c:pt>
                <c:pt idx="11">
                  <c:v>1.6666666999999999</c:v>
                </c:pt>
                <c:pt idx="12">
                  <c:v>1.8166667000000001</c:v>
                </c:pt>
                <c:pt idx="13">
                  <c:v>1.9666667</c:v>
                </c:pt>
                <c:pt idx="14">
                  <c:v>2.1166667000000001</c:v>
                </c:pt>
                <c:pt idx="15">
                  <c:v>2.2666667</c:v>
                </c:pt>
                <c:pt idx="16">
                  <c:v>2.4166666999999999</c:v>
                </c:pt>
                <c:pt idx="17">
                  <c:v>2.5666666999999999</c:v>
                </c:pt>
                <c:pt idx="18">
                  <c:v>2.7166667000000002</c:v>
                </c:pt>
                <c:pt idx="19">
                  <c:v>2.8666667000000001</c:v>
                </c:pt>
                <c:pt idx="20">
                  <c:v>3.0166667</c:v>
                </c:pt>
                <c:pt idx="21">
                  <c:v>3.1666666999999999</c:v>
                </c:pt>
                <c:pt idx="22">
                  <c:v>3.3166666999999999</c:v>
                </c:pt>
                <c:pt idx="23">
                  <c:v>3.4666667000000002</c:v>
                </c:pt>
                <c:pt idx="24">
                  <c:v>3.6166667000000001</c:v>
                </c:pt>
                <c:pt idx="25">
                  <c:v>3.7666667</c:v>
                </c:pt>
                <c:pt idx="26">
                  <c:v>3.9166666999999999</c:v>
                </c:pt>
                <c:pt idx="27">
                  <c:v>4.0666666999999999</c:v>
                </c:pt>
                <c:pt idx="28">
                  <c:v>4.2166667000000002</c:v>
                </c:pt>
                <c:pt idx="29">
                  <c:v>4.3666666999999997</c:v>
                </c:pt>
                <c:pt idx="30">
                  <c:v>4.5166667</c:v>
                </c:pt>
                <c:pt idx="31">
                  <c:v>4.6666667000000004</c:v>
                </c:pt>
                <c:pt idx="32">
                  <c:v>4.8166666999999999</c:v>
                </c:pt>
                <c:pt idx="33">
                  <c:v>4.9666667000000002</c:v>
                </c:pt>
                <c:pt idx="34">
                  <c:v>5.1166666999999997</c:v>
                </c:pt>
                <c:pt idx="35">
                  <c:v>5.2666667</c:v>
                </c:pt>
                <c:pt idx="36">
                  <c:v>5.4166667000000004</c:v>
                </c:pt>
                <c:pt idx="37">
                  <c:v>5.5666666999999999</c:v>
                </c:pt>
                <c:pt idx="38">
                  <c:v>5.7166667000000002</c:v>
                </c:pt>
                <c:pt idx="39">
                  <c:v>5.8666666999999997</c:v>
                </c:pt>
                <c:pt idx="40">
                  <c:v>6.0166667</c:v>
                </c:pt>
                <c:pt idx="41">
                  <c:v>6.1666667000000004</c:v>
                </c:pt>
                <c:pt idx="42">
                  <c:v>6.3166666999999999</c:v>
                </c:pt>
                <c:pt idx="43">
                  <c:v>6.4666667000000002</c:v>
                </c:pt>
                <c:pt idx="44">
                  <c:v>6.6166666999999997</c:v>
                </c:pt>
                <c:pt idx="45">
                  <c:v>6.7666667</c:v>
                </c:pt>
                <c:pt idx="46">
                  <c:v>6.9166667000000004</c:v>
                </c:pt>
                <c:pt idx="47">
                  <c:v>7.0666666999999999</c:v>
                </c:pt>
                <c:pt idx="48">
                  <c:v>7.2166667000000002</c:v>
                </c:pt>
                <c:pt idx="49">
                  <c:v>7.3666666999999997</c:v>
                </c:pt>
                <c:pt idx="50">
                  <c:v>7.5166667</c:v>
                </c:pt>
                <c:pt idx="51">
                  <c:v>7.6666667000000004</c:v>
                </c:pt>
                <c:pt idx="52">
                  <c:v>7.8166666999999999</c:v>
                </c:pt>
                <c:pt idx="53">
                  <c:v>7.9666667000000002</c:v>
                </c:pt>
                <c:pt idx="54">
                  <c:v>8.1166666999999997</c:v>
                </c:pt>
                <c:pt idx="55">
                  <c:v>8.2666667</c:v>
                </c:pt>
                <c:pt idx="56">
                  <c:v>8.4166667000000004</c:v>
                </c:pt>
                <c:pt idx="57">
                  <c:v>8.5666667000000007</c:v>
                </c:pt>
                <c:pt idx="58">
                  <c:v>8.7166666999999993</c:v>
                </c:pt>
                <c:pt idx="59">
                  <c:v>8.8666666999999997</c:v>
                </c:pt>
                <c:pt idx="60">
                  <c:v>9.0166667</c:v>
                </c:pt>
                <c:pt idx="61">
                  <c:v>9.1666667000000004</c:v>
                </c:pt>
                <c:pt idx="62">
                  <c:v>9.3166667000000007</c:v>
                </c:pt>
                <c:pt idx="63">
                  <c:v>9.4666666999999993</c:v>
                </c:pt>
                <c:pt idx="64">
                  <c:v>9.6166666999999997</c:v>
                </c:pt>
                <c:pt idx="65">
                  <c:v>9.7666667</c:v>
                </c:pt>
                <c:pt idx="66">
                  <c:v>9.9166667000000004</c:v>
                </c:pt>
                <c:pt idx="67">
                  <c:v>10.066667000000001</c:v>
                </c:pt>
                <c:pt idx="68">
                  <c:v>10.216666999999999</c:v>
                </c:pt>
                <c:pt idx="69">
                  <c:v>10.366667</c:v>
                </c:pt>
                <c:pt idx="70">
                  <c:v>10.516667</c:v>
                </c:pt>
                <c:pt idx="71">
                  <c:v>10.666667</c:v>
                </c:pt>
                <c:pt idx="72">
                  <c:v>10.816667000000001</c:v>
                </c:pt>
                <c:pt idx="73">
                  <c:v>10.966666999999999</c:v>
                </c:pt>
                <c:pt idx="74">
                  <c:v>11.116667</c:v>
                </c:pt>
                <c:pt idx="75">
                  <c:v>11.266667</c:v>
                </c:pt>
                <c:pt idx="76">
                  <c:v>11.416667</c:v>
                </c:pt>
                <c:pt idx="77">
                  <c:v>11.566667000000001</c:v>
                </c:pt>
                <c:pt idx="78">
                  <c:v>11.716666999999999</c:v>
                </c:pt>
                <c:pt idx="79">
                  <c:v>11.866667</c:v>
                </c:pt>
                <c:pt idx="80">
                  <c:v>12.016667</c:v>
                </c:pt>
                <c:pt idx="81">
                  <c:v>12.166667</c:v>
                </c:pt>
                <c:pt idx="82">
                  <c:v>12.316667000000001</c:v>
                </c:pt>
                <c:pt idx="83">
                  <c:v>12.466666999999999</c:v>
                </c:pt>
                <c:pt idx="84">
                  <c:v>12.616667</c:v>
                </c:pt>
                <c:pt idx="85">
                  <c:v>12.766667</c:v>
                </c:pt>
                <c:pt idx="86">
                  <c:v>12.916667</c:v>
                </c:pt>
                <c:pt idx="87">
                  <c:v>13.066667000000001</c:v>
                </c:pt>
                <c:pt idx="88">
                  <c:v>13.216666999999999</c:v>
                </c:pt>
                <c:pt idx="89">
                  <c:v>13.366667</c:v>
                </c:pt>
                <c:pt idx="90">
                  <c:v>13.516667</c:v>
                </c:pt>
                <c:pt idx="91">
                  <c:v>13.666667</c:v>
                </c:pt>
                <c:pt idx="92">
                  <c:v>13.816667000000001</c:v>
                </c:pt>
                <c:pt idx="93">
                  <c:v>13.966666999999999</c:v>
                </c:pt>
                <c:pt idx="94">
                  <c:v>14.116667</c:v>
                </c:pt>
                <c:pt idx="95">
                  <c:v>14.266667</c:v>
                </c:pt>
                <c:pt idx="96">
                  <c:v>14.416667</c:v>
                </c:pt>
                <c:pt idx="97">
                  <c:v>14.566667000000001</c:v>
                </c:pt>
                <c:pt idx="98">
                  <c:v>14.716666999999999</c:v>
                </c:pt>
                <c:pt idx="99">
                  <c:v>14.866667</c:v>
                </c:pt>
                <c:pt idx="100">
                  <c:v>15.016667</c:v>
                </c:pt>
                <c:pt idx="101">
                  <c:v>15.166667</c:v>
                </c:pt>
                <c:pt idx="102">
                  <c:v>15.316667000000001</c:v>
                </c:pt>
                <c:pt idx="103">
                  <c:v>15.466666999999999</c:v>
                </c:pt>
                <c:pt idx="104">
                  <c:v>15.616667</c:v>
                </c:pt>
                <c:pt idx="105">
                  <c:v>15.766667</c:v>
                </c:pt>
                <c:pt idx="106">
                  <c:v>15.916667</c:v>
                </c:pt>
                <c:pt idx="107">
                  <c:v>16.066666999999999</c:v>
                </c:pt>
                <c:pt idx="108">
                  <c:v>16.216667000000001</c:v>
                </c:pt>
                <c:pt idx="109">
                  <c:v>16.366667</c:v>
                </c:pt>
                <c:pt idx="110">
                  <c:v>16.516667000000002</c:v>
                </c:pt>
                <c:pt idx="111">
                  <c:v>16.666667</c:v>
                </c:pt>
                <c:pt idx="112">
                  <c:v>16.816666999999999</c:v>
                </c:pt>
                <c:pt idx="113">
                  <c:v>16.966667000000001</c:v>
                </c:pt>
                <c:pt idx="114">
                  <c:v>17.116667</c:v>
                </c:pt>
                <c:pt idx="115">
                  <c:v>17.266667000000002</c:v>
                </c:pt>
                <c:pt idx="116">
                  <c:v>17.416667</c:v>
                </c:pt>
                <c:pt idx="117">
                  <c:v>17.566666999999999</c:v>
                </c:pt>
                <c:pt idx="118">
                  <c:v>17.716667000000001</c:v>
                </c:pt>
                <c:pt idx="119">
                  <c:v>17.866667</c:v>
                </c:pt>
                <c:pt idx="120">
                  <c:v>18.016667000000002</c:v>
                </c:pt>
                <c:pt idx="121">
                  <c:v>18.166667</c:v>
                </c:pt>
                <c:pt idx="122">
                  <c:v>18.316666999999999</c:v>
                </c:pt>
                <c:pt idx="123">
                  <c:v>18.466667000000001</c:v>
                </c:pt>
                <c:pt idx="124">
                  <c:v>18.616667</c:v>
                </c:pt>
                <c:pt idx="125">
                  <c:v>18.766667000000002</c:v>
                </c:pt>
                <c:pt idx="126">
                  <c:v>18.916667</c:v>
                </c:pt>
                <c:pt idx="127">
                  <c:v>19.066666999999999</c:v>
                </c:pt>
                <c:pt idx="128">
                  <c:v>19.216667000000001</c:v>
                </c:pt>
                <c:pt idx="129">
                  <c:v>19.366667</c:v>
                </c:pt>
                <c:pt idx="130">
                  <c:v>19.516667000000002</c:v>
                </c:pt>
                <c:pt idx="131">
                  <c:v>19.666667</c:v>
                </c:pt>
                <c:pt idx="132">
                  <c:v>19.816666999999999</c:v>
                </c:pt>
                <c:pt idx="133">
                  <c:v>19.966667000000001</c:v>
                </c:pt>
                <c:pt idx="134">
                  <c:v>20.116667</c:v>
                </c:pt>
                <c:pt idx="135">
                  <c:v>20.266667000000002</c:v>
                </c:pt>
                <c:pt idx="136">
                  <c:v>20.416667</c:v>
                </c:pt>
                <c:pt idx="137">
                  <c:v>20.566666999999999</c:v>
                </c:pt>
                <c:pt idx="138">
                  <c:v>20.716667000000001</c:v>
                </c:pt>
                <c:pt idx="139">
                  <c:v>20.866667</c:v>
                </c:pt>
                <c:pt idx="140">
                  <c:v>21.016667000000002</c:v>
                </c:pt>
                <c:pt idx="141">
                  <c:v>21.166667</c:v>
                </c:pt>
                <c:pt idx="142">
                  <c:v>21.316666999999999</c:v>
                </c:pt>
                <c:pt idx="143">
                  <c:v>21.466667000000001</c:v>
                </c:pt>
                <c:pt idx="144">
                  <c:v>21.616667</c:v>
                </c:pt>
                <c:pt idx="145">
                  <c:v>21.766667000000002</c:v>
                </c:pt>
                <c:pt idx="146">
                  <c:v>21.916667</c:v>
                </c:pt>
                <c:pt idx="147">
                  <c:v>22.066666999999999</c:v>
                </c:pt>
                <c:pt idx="148">
                  <c:v>22.216667000000001</c:v>
                </c:pt>
                <c:pt idx="149">
                  <c:v>22.366667</c:v>
                </c:pt>
                <c:pt idx="150">
                  <c:v>22.516667000000002</c:v>
                </c:pt>
                <c:pt idx="151">
                  <c:v>22.666667</c:v>
                </c:pt>
                <c:pt idx="152">
                  <c:v>22.816666999999999</c:v>
                </c:pt>
                <c:pt idx="153">
                  <c:v>22.966667000000001</c:v>
                </c:pt>
                <c:pt idx="154">
                  <c:v>23.116667</c:v>
                </c:pt>
                <c:pt idx="155">
                  <c:v>23.266667000000002</c:v>
                </c:pt>
                <c:pt idx="156">
                  <c:v>23.416667</c:v>
                </c:pt>
                <c:pt idx="157">
                  <c:v>23.566666999999999</c:v>
                </c:pt>
                <c:pt idx="158">
                  <c:v>23.716667000000001</c:v>
                </c:pt>
                <c:pt idx="159">
                  <c:v>23.866667</c:v>
                </c:pt>
                <c:pt idx="160">
                  <c:v>24.016667000000002</c:v>
                </c:pt>
                <c:pt idx="161">
                  <c:v>24.166667</c:v>
                </c:pt>
                <c:pt idx="162">
                  <c:v>24.316666999999999</c:v>
                </c:pt>
                <c:pt idx="163">
                  <c:v>24.466667000000001</c:v>
                </c:pt>
                <c:pt idx="164">
                  <c:v>24.616667</c:v>
                </c:pt>
                <c:pt idx="165">
                  <c:v>24.766667000000002</c:v>
                </c:pt>
                <c:pt idx="166">
                  <c:v>24.916667</c:v>
                </c:pt>
                <c:pt idx="167">
                  <c:v>25.066666999999999</c:v>
                </c:pt>
                <c:pt idx="168">
                  <c:v>25.216667000000001</c:v>
                </c:pt>
                <c:pt idx="169">
                  <c:v>25.366667</c:v>
                </c:pt>
                <c:pt idx="170">
                  <c:v>25.516667000000002</c:v>
                </c:pt>
                <c:pt idx="171">
                  <c:v>25.666667</c:v>
                </c:pt>
                <c:pt idx="172">
                  <c:v>25.816666999999999</c:v>
                </c:pt>
                <c:pt idx="173">
                  <c:v>25.966667000000001</c:v>
                </c:pt>
                <c:pt idx="174">
                  <c:v>26.116667</c:v>
                </c:pt>
                <c:pt idx="175">
                  <c:v>26.266667000000002</c:v>
                </c:pt>
                <c:pt idx="176">
                  <c:v>26.416667</c:v>
                </c:pt>
                <c:pt idx="177">
                  <c:v>26.566666999999999</c:v>
                </c:pt>
                <c:pt idx="178">
                  <c:v>26.716667000000001</c:v>
                </c:pt>
                <c:pt idx="179">
                  <c:v>26.866667</c:v>
                </c:pt>
                <c:pt idx="180">
                  <c:v>27.016667000000002</c:v>
                </c:pt>
                <c:pt idx="181">
                  <c:v>27.166667</c:v>
                </c:pt>
                <c:pt idx="182">
                  <c:v>27.316666999999999</c:v>
                </c:pt>
                <c:pt idx="183">
                  <c:v>27.466667000000001</c:v>
                </c:pt>
                <c:pt idx="184">
                  <c:v>27.616667</c:v>
                </c:pt>
                <c:pt idx="185">
                  <c:v>27.766667000000002</c:v>
                </c:pt>
                <c:pt idx="186">
                  <c:v>27.916667</c:v>
                </c:pt>
                <c:pt idx="187">
                  <c:v>28.066666999999999</c:v>
                </c:pt>
                <c:pt idx="188">
                  <c:v>28.216667000000001</c:v>
                </c:pt>
                <c:pt idx="189">
                  <c:v>28.366667</c:v>
                </c:pt>
                <c:pt idx="190">
                  <c:v>28.516667000000002</c:v>
                </c:pt>
                <c:pt idx="191">
                  <c:v>28.666667</c:v>
                </c:pt>
                <c:pt idx="192">
                  <c:v>28.816666999999999</c:v>
                </c:pt>
                <c:pt idx="193">
                  <c:v>28.966667000000001</c:v>
                </c:pt>
                <c:pt idx="194">
                  <c:v>29.116667</c:v>
                </c:pt>
                <c:pt idx="195">
                  <c:v>29.266667000000002</c:v>
                </c:pt>
                <c:pt idx="196">
                  <c:v>29.416667</c:v>
                </c:pt>
                <c:pt idx="197">
                  <c:v>29.566666999999999</c:v>
                </c:pt>
                <c:pt idx="198">
                  <c:v>29.716667000000001</c:v>
                </c:pt>
                <c:pt idx="199">
                  <c:v>29.866667</c:v>
                </c:pt>
                <c:pt idx="200">
                  <c:v>30.016667000000002</c:v>
                </c:pt>
                <c:pt idx="201">
                  <c:v>30.166667</c:v>
                </c:pt>
                <c:pt idx="202">
                  <c:v>30.316666999999999</c:v>
                </c:pt>
                <c:pt idx="203">
                  <c:v>30.466667000000001</c:v>
                </c:pt>
                <c:pt idx="204">
                  <c:v>30.616667</c:v>
                </c:pt>
                <c:pt idx="205">
                  <c:v>30.766667000000002</c:v>
                </c:pt>
                <c:pt idx="206">
                  <c:v>30.916667</c:v>
                </c:pt>
                <c:pt idx="207">
                  <c:v>31.066666999999999</c:v>
                </c:pt>
                <c:pt idx="208">
                  <c:v>31.216667000000001</c:v>
                </c:pt>
                <c:pt idx="209">
                  <c:v>31.366667</c:v>
                </c:pt>
                <c:pt idx="210">
                  <c:v>31.516667000000002</c:v>
                </c:pt>
                <c:pt idx="211">
                  <c:v>31.666667</c:v>
                </c:pt>
                <c:pt idx="212">
                  <c:v>31.816666999999999</c:v>
                </c:pt>
                <c:pt idx="213">
                  <c:v>31.966667000000001</c:v>
                </c:pt>
                <c:pt idx="214">
                  <c:v>32.116667</c:v>
                </c:pt>
                <c:pt idx="215">
                  <c:v>32.266666999999998</c:v>
                </c:pt>
                <c:pt idx="216">
                  <c:v>32.416666999999997</c:v>
                </c:pt>
                <c:pt idx="217">
                  <c:v>32.566667000000002</c:v>
                </c:pt>
                <c:pt idx="218">
                  <c:v>32.716667000000001</c:v>
                </c:pt>
                <c:pt idx="219">
                  <c:v>32.866667</c:v>
                </c:pt>
                <c:pt idx="220">
                  <c:v>33.016666999999998</c:v>
                </c:pt>
                <c:pt idx="221">
                  <c:v>33.166666999999997</c:v>
                </c:pt>
                <c:pt idx="222">
                  <c:v>33.316667000000002</c:v>
                </c:pt>
                <c:pt idx="223">
                  <c:v>33.466667000000001</c:v>
                </c:pt>
                <c:pt idx="224">
                  <c:v>33.616667</c:v>
                </c:pt>
                <c:pt idx="225">
                  <c:v>33.766666999999998</c:v>
                </c:pt>
                <c:pt idx="226">
                  <c:v>33.916666999999997</c:v>
                </c:pt>
                <c:pt idx="227">
                  <c:v>34.066667000000002</c:v>
                </c:pt>
                <c:pt idx="228">
                  <c:v>34.216667000000001</c:v>
                </c:pt>
                <c:pt idx="229">
                  <c:v>34.366667</c:v>
                </c:pt>
                <c:pt idx="230">
                  <c:v>34.516666999999998</c:v>
                </c:pt>
                <c:pt idx="231">
                  <c:v>34.666666999999997</c:v>
                </c:pt>
                <c:pt idx="232">
                  <c:v>34.816667000000002</c:v>
                </c:pt>
                <c:pt idx="233">
                  <c:v>34.966667000000001</c:v>
                </c:pt>
                <c:pt idx="234">
                  <c:v>35.116667</c:v>
                </c:pt>
                <c:pt idx="235">
                  <c:v>35.266666999999998</c:v>
                </c:pt>
                <c:pt idx="236">
                  <c:v>35.416666999999997</c:v>
                </c:pt>
                <c:pt idx="237">
                  <c:v>35.566667000000002</c:v>
                </c:pt>
                <c:pt idx="238">
                  <c:v>35.716667000000001</c:v>
                </c:pt>
                <c:pt idx="239">
                  <c:v>35.866667</c:v>
                </c:pt>
                <c:pt idx="240">
                  <c:v>36.016666999999998</c:v>
                </c:pt>
                <c:pt idx="241">
                  <c:v>36.166666999999997</c:v>
                </c:pt>
                <c:pt idx="242">
                  <c:v>36.316667000000002</c:v>
                </c:pt>
                <c:pt idx="243">
                  <c:v>36.466667000000001</c:v>
                </c:pt>
                <c:pt idx="244">
                  <c:v>36.616667</c:v>
                </c:pt>
                <c:pt idx="245">
                  <c:v>36.766666999999998</c:v>
                </c:pt>
                <c:pt idx="246">
                  <c:v>36.916666999999997</c:v>
                </c:pt>
                <c:pt idx="247">
                  <c:v>37.066667000000002</c:v>
                </c:pt>
                <c:pt idx="248">
                  <c:v>37.216667000000001</c:v>
                </c:pt>
                <c:pt idx="249">
                  <c:v>37.366667</c:v>
                </c:pt>
                <c:pt idx="250">
                  <c:v>37.516666999999998</c:v>
                </c:pt>
                <c:pt idx="251">
                  <c:v>37.666666999999997</c:v>
                </c:pt>
                <c:pt idx="252">
                  <c:v>37.816667000000002</c:v>
                </c:pt>
                <c:pt idx="253">
                  <c:v>37.966667000000001</c:v>
                </c:pt>
                <c:pt idx="254">
                  <c:v>38.116667</c:v>
                </c:pt>
                <c:pt idx="255">
                  <c:v>38.266666999999998</c:v>
                </c:pt>
                <c:pt idx="256">
                  <c:v>38.416666999999997</c:v>
                </c:pt>
                <c:pt idx="257">
                  <c:v>38.566667000000002</c:v>
                </c:pt>
                <c:pt idx="258">
                  <c:v>38.716667000000001</c:v>
                </c:pt>
                <c:pt idx="259">
                  <c:v>38.866667</c:v>
                </c:pt>
                <c:pt idx="260">
                  <c:v>39.016666999999998</c:v>
                </c:pt>
                <c:pt idx="261">
                  <c:v>39.166666999999997</c:v>
                </c:pt>
                <c:pt idx="262">
                  <c:v>39.316667000000002</c:v>
                </c:pt>
                <c:pt idx="263">
                  <c:v>39.466667000000001</c:v>
                </c:pt>
                <c:pt idx="264">
                  <c:v>39.616667</c:v>
                </c:pt>
                <c:pt idx="265">
                  <c:v>39.766666999999998</c:v>
                </c:pt>
                <c:pt idx="266">
                  <c:v>39.916666999999997</c:v>
                </c:pt>
                <c:pt idx="267">
                  <c:v>40.066667000000002</c:v>
                </c:pt>
                <c:pt idx="268">
                  <c:v>40.216667000000001</c:v>
                </c:pt>
                <c:pt idx="269">
                  <c:v>40.366667</c:v>
                </c:pt>
                <c:pt idx="270">
                  <c:v>40.516666999999998</c:v>
                </c:pt>
                <c:pt idx="271">
                  <c:v>40.666666999999997</c:v>
                </c:pt>
                <c:pt idx="272">
                  <c:v>40.816667000000002</c:v>
                </c:pt>
                <c:pt idx="273">
                  <c:v>40.966667000000001</c:v>
                </c:pt>
                <c:pt idx="274">
                  <c:v>41.116667</c:v>
                </c:pt>
                <c:pt idx="275">
                  <c:v>41.266666999999998</c:v>
                </c:pt>
                <c:pt idx="276">
                  <c:v>41.416666999999997</c:v>
                </c:pt>
                <c:pt idx="277">
                  <c:v>41.566667000000002</c:v>
                </c:pt>
                <c:pt idx="278">
                  <c:v>41.716667000000001</c:v>
                </c:pt>
                <c:pt idx="279">
                  <c:v>41.866667</c:v>
                </c:pt>
                <c:pt idx="280">
                  <c:v>42.016666999999998</c:v>
                </c:pt>
                <c:pt idx="281">
                  <c:v>42.166666999999997</c:v>
                </c:pt>
                <c:pt idx="282">
                  <c:v>42.316667000000002</c:v>
                </c:pt>
                <c:pt idx="283">
                  <c:v>42.466667000000001</c:v>
                </c:pt>
                <c:pt idx="284">
                  <c:v>42.616667</c:v>
                </c:pt>
                <c:pt idx="285">
                  <c:v>42.766666999999998</c:v>
                </c:pt>
                <c:pt idx="286">
                  <c:v>42.916666999999997</c:v>
                </c:pt>
                <c:pt idx="287">
                  <c:v>43.066667000000002</c:v>
                </c:pt>
                <c:pt idx="288">
                  <c:v>43.216667000000001</c:v>
                </c:pt>
                <c:pt idx="289">
                  <c:v>43.366667</c:v>
                </c:pt>
                <c:pt idx="290">
                  <c:v>43.516666999999998</c:v>
                </c:pt>
                <c:pt idx="291">
                  <c:v>43.666666999999997</c:v>
                </c:pt>
                <c:pt idx="292">
                  <c:v>43.816667000000002</c:v>
                </c:pt>
                <c:pt idx="293">
                  <c:v>43.966667000000001</c:v>
                </c:pt>
                <c:pt idx="294">
                  <c:v>44.116667</c:v>
                </c:pt>
                <c:pt idx="295">
                  <c:v>44.266666999999998</c:v>
                </c:pt>
                <c:pt idx="296">
                  <c:v>44.416666999999997</c:v>
                </c:pt>
                <c:pt idx="297">
                  <c:v>44.566667000000002</c:v>
                </c:pt>
                <c:pt idx="298">
                  <c:v>44.716667000000001</c:v>
                </c:pt>
                <c:pt idx="299">
                  <c:v>44.866667</c:v>
                </c:pt>
                <c:pt idx="300">
                  <c:v>45.016666999999998</c:v>
                </c:pt>
                <c:pt idx="301">
                  <c:v>45.166666999999997</c:v>
                </c:pt>
                <c:pt idx="302">
                  <c:v>45.316667000000002</c:v>
                </c:pt>
                <c:pt idx="303">
                  <c:v>45.466667000000001</c:v>
                </c:pt>
                <c:pt idx="304">
                  <c:v>45.616667</c:v>
                </c:pt>
                <c:pt idx="305">
                  <c:v>45.766666999999998</c:v>
                </c:pt>
                <c:pt idx="306">
                  <c:v>45.916666999999997</c:v>
                </c:pt>
                <c:pt idx="307">
                  <c:v>46.066667000000002</c:v>
                </c:pt>
                <c:pt idx="308">
                  <c:v>46.216667000000001</c:v>
                </c:pt>
                <c:pt idx="309">
                  <c:v>46.366667</c:v>
                </c:pt>
                <c:pt idx="310">
                  <c:v>46.516666999999998</c:v>
                </c:pt>
                <c:pt idx="311">
                  <c:v>46.666666999999997</c:v>
                </c:pt>
                <c:pt idx="312">
                  <c:v>46.816667000000002</c:v>
                </c:pt>
                <c:pt idx="313">
                  <c:v>46.966667000000001</c:v>
                </c:pt>
                <c:pt idx="314">
                  <c:v>47.116667</c:v>
                </c:pt>
                <c:pt idx="315">
                  <c:v>47.266666999999998</c:v>
                </c:pt>
                <c:pt idx="316">
                  <c:v>47.416666999999997</c:v>
                </c:pt>
                <c:pt idx="317">
                  <c:v>47.566667000000002</c:v>
                </c:pt>
                <c:pt idx="318">
                  <c:v>47.716667000000001</c:v>
                </c:pt>
                <c:pt idx="319">
                  <c:v>47.866667</c:v>
                </c:pt>
                <c:pt idx="320">
                  <c:v>48.016666999999998</c:v>
                </c:pt>
                <c:pt idx="321">
                  <c:v>48.166666999999997</c:v>
                </c:pt>
                <c:pt idx="322">
                  <c:v>48.316667000000002</c:v>
                </c:pt>
                <c:pt idx="323">
                  <c:v>48.466667000000001</c:v>
                </c:pt>
                <c:pt idx="324">
                  <c:v>48.616667</c:v>
                </c:pt>
                <c:pt idx="325">
                  <c:v>48.766666999999998</c:v>
                </c:pt>
                <c:pt idx="326">
                  <c:v>48.916666999999997</c:v>
                </c:pt>
                <c:pt idx="327">
                  <c:v>49.066667000000002</c:v>
                </c:pt>
                <c:pt idx="328">
                  <c:v>49.216667000000001</c:v>
                </c:pt>
                <c:pt idx="329">
                  <c:v>49.366667</c:v>
                </c:pt>
                <c:pt idx="330">
                  <c:v>49.516666999999998</c:v>
                </c:pt>
                <c:pt idx="331">
                  <c:v>49.666666999999997</c:v>
                </c:pt>
                <c:pt idx="332">
                  <c:v>49.816667000000002</c:v>
                </c:pt>
                <c:pt idx="333">
                  <c:v>49.966667000000001</c:v>
                </c:pt>
                <c:pt idx="334">
                  <c:v>50.116667</c:v>
                </c:pt>
                <c:pt idx="335">
                  <c:v>50.266666999999998</c:v>
                </c:pt>
                <c:pt idx="336">
                  <c:v>50.416666999999997</c:v>
                </c:pt>
                <c:pt idx="337">
                  <c:v>50.566667000000002</c:v>
                </c:pt>
                <c:pt idx="338">
                  <c:v>50.716667000000001</c:v>
                </c:pt>
                <c:pt idx="339">
                  <c:v>50.866667</c:v>
                </c:pt>
                <c:pt idx="340">
                  <c:v>51.016666999999998</c:v>
                </c:pt>
                <c:pt idx="341">
                  <c:v>51.166666999999997</c:v>
                </c:pt>
                <c:pt idx="342">
                  <c:v>51.316667000000002</c:v>
                </c:pt>
                <c:pt idx="343">
                  <c:v>51.466667000000001</c:v>
                </c:pt>
                <c:pt idx="344">
                  <c:v>51.616667</c:v>
                </c:pt>
                <c:pt idx="345">
                  <c:v>51.766666999999998</c:v>
                </c:pt>
                <c:pt idx="346">
                  <c:v>51.916666999999997</c:v>
                </c:pt>
                <c:pt idx="347">
                  <c:v>52.066667000000002</c:v>
                </c:pt>
                <c:pt idx="348">
                  <c:v>52.216667000000001</c:v>
                </c:pt>
                <c:pt idx="349">
                  <c:v>52.366667</c:v>
                </c:pt>
                <c:pt idx="350">
                  <c:v>52.516666999999998</c:v>
                </c:pt>
                <c:pt idx="351">
                  <c:v>52.666666999999997</c:v>
                </c:pt>
                <c:pt idx="352">
                  <c:v>52.816667000000002</c:v>
                </c:pt>
                <c:pt idx="353">
                  <c:v>52.966667000000001</c:v>
                </c:pt>
                <c:pt idx="354">
                  <c:v>53.116667</c:v>
                </c:pt>
                <c:pt idx="355">
                  <c:v>53.266666999999998</c:v>
                </c:pt>
                <c:pt idx="356">
                  <c:v>53.416666999999997</c:v>
                </c:pt>
                <c:pt idx="357">
                  <c:v>53.566667000000002</c:v>
                </c:pt>
                <c:pt idx="358">
                  <c:v>53.716667000000001</c:v>
                </c:pt>
                <c:pt idx="359">
                  <c:v>53.866667</c:v>
                </c:pt>
                <c:pt idx="360">
                  <c:v>54.016666999999998</c:v>
                </c:pt>
                <c:pt idx="361">
                  <c:v>54.166666999999997</c:v>
                </c:pt>
                <c:pt idx="362">
                  <c:v>54.316667000000002</c:v>
                </c:pt>
                <c:pt idx="363">
                  <c:v>54.466667000000001</c:v>
                </c:pt>
                <c:pt idx="364">
                  <c:v>54.616667</c:v>
                </c:pt>
                <c:pt idx="365">
                  <c:v>54.766666999999998</c:v>
                </c:pt>
                <c:pt idx="366">
                  <c:v>54.916666999999997</c:v>
                </c:pt>
                <c:pt idx="367">
                  <c:v>55.066667000000002</c:v>
                </c:pt>
                <c:pt idx="368">
                  <c:v>55.216667000000001</c:v>
                </c:pt>
                <c:pt idx="369">
                  <c:v>55.366667</c:v>
                </c:pt>
                <c:pt idx="370">
                  <c:v>55.516666999999998</c:v>
                </c:pt>
                <c:pt idx="371">
                  <c:v>55.666666999999997</c:v>
                </c:pt>
                <c:pt idx="372">
                  <c:v>55.816667000000002</c:v>
                </c:pt>
                <c:pt idx="373">
                  <c:v>55.966667000000001</c:v>
                </c:pt>
                <c:pt idx="374">
                  <c:v>56.116667</c:v>
                </c:pt>
                <c:pt idx="375">
                  <c:v>56.266666999999998</c:v>
                </c:pt>
                <c:pt idx="376">
                  <c:v>56.416666999999997</c:v>
                </c:pt>
                <c:pt idx="377">
                  <c:v>56.566667000000002</c:v>
                </c:pt>
                <c:pt idx="378">
                  <c:v>56.716667000000001</c:v>
                </c:pt>
                <c:pt idx="379">
                  <c:v>56.866667</c:v>
                </c:pt>
                <c:pt idx="380">
                  <c:v>57.016666999999998</c:v>
                </c:pt>
                <c:pt idx="381">
                  <c:v>57.166666999999997</c:v>
                </c:pt>
                <c:pt idx="382">
                  <c:v>57.316667000000002</c:v>
                </c:pt>
                <c:pt idx="383">
                  <c:v>57.466667000000001</c:v>
                </c:pt>
                <c:pt idx="384">
                  <c:v>57.616667</c:v>
                </c:pt>
                <c:pt idx="385">
                  <c:v>57.766666999999998</c:v>
                </c:pt>
                <c:pt idx="386">
                  <c:v>57.916666999999997</c:v>
                </c:pt>
                <c:pt idx="387">
                  <c:v>58.066667000000002</c:v>
                </c:pt>
                <c:pt idx="388">
                  <c:v>58.216667000000001</c:v>
                </c:pt>
                <c:pt idx="389">
                  <c:v>58.366667</c:v>
                </c:pt>
                <c:pt idx="390">
                  <c:v>58.516666999999998</c:v>
                </c:pt>
                <c:pt idx="391">
                  <c:v>58.666666999999997</c:v>
                </c:pt>
                <c:pt idx="392">
                  <c:v>58.816667000000002</c:v>
                </c:pt>
                <c:pt idx="393">
                  <c:v>58.966667000000001</c:v>
                </c:pt>
                <c:pt idx="394">
                  <c:v>59.116667</c:v>
                </c:pt>
                <c:pt idx="395">
                  <c:v>59.266666999999998</c:v>
                </c:pt>
                <c:pt idx="396">
                  <c:v>59.416666999999997</c:v>
                </c:pt>
              </c:numCache>
            </c:numRef>
          </c:xVal>
          <c:yVal>
            <c:numRef>
              <c:f>Data!$F$5:$F$5000</c:f>
              <c:numCache>
                <c:formatCode>General</c:formatCode>
                <c:ptCount val="4996"/>
                <c:pt idx="0">
                  <c:v>3.9885657999999999</c:v>
                </c:pt>
                <c:pt idx="1">
                  <c:v>4.0013332999999998</c:v>
                </c:pt>
                <c:pt idx="2">
                  <c:v>3.9986239000000001</c:v>
                </c:pt>
                <c:pt idx="3">
                  <c:v>3.9908719000000001</c:v>
                </c:pt>
                <c:pt idx="4">
                  <c:v>3.9775105000000002</c:v>
                </c:pt>
                <c:pt idx="5">
                  <c:v>3.9935261999999998</c:v>
                </c:pt>
                <c:pt idx="6">
                  <c:v>3.9917175</c:v>
                </c:pt>
                <c:pt idx="7">
                  <c:v>3.9803673000000002</c:v>
                </c:pt>
                <c:pt idx="8">
                  <c:v>4.0000663999999997</c:v>
                </c:pt>
                <c:pt idx="9">
                  <c:v>3.9790291</c:v>
                </c:pt>
                <c:pt idx="10">
                  <c:v>3.9939626000000001</c:v>
                </c:pt>
                <c:pt idx="11">
                  <c:v>3.9903959000000002</c:v>
                </c:pt>
                <c:pt idx="12">
                  <c:v>3.9898956999999999</c:v>
                </c:pt>
                <c:pt idx="13">
                  <c:v>3.9995885000000002</c:v>
                </c:pt>
                <c:pt idx="14">
                  <c:v>3.9833109000000002</c:v>
                </c:pt>
                <c:pt idx="15">
                  <c:v>3.9918714</c:v>
                </c:pt>
                <c:pt idx="16">
                  <c:v>3.9953626</c:v>
                </c:pt>
                <c:pt idx="17">
                  <c:v>3.9932820000000002</c:v>
                </c:pt>
                <c:pt idx="18">
                  <c:v>3.9913707</c:v>
                </c:pt>
                <c:pt idx="19">
                  <c:v>3.9917885000000002</c:v>
                </c:pt>
                <c:pt idx="20">
                  <c:v>3.9957641000000002</c:v>
                </c:pt>
                <c:pt idx="21">
                  <c:v>4.0029070999999998</c:v>
                </c:pt>
                <c:pt idx="22">
                  <c:v>3.9875707999999999</c:v>
                </c:pt>
                <c:pt idx="23">
                  <c:v>4.0067703999999997</c:v>
                </c:pt>
                <c:pt idx="24">
                  <c:v>3.9957573000000002</c:v>
                </c:pt>
                <c:pt idx="25">
                  <c:v>3.9878461000000001</c:v>
                </c:pt>
                <c:pt idx="26">
                  <c:v>3.9805828999999999</c:v>
                </c:pt>
                <c:pt idx="27">
                  <c:v>3.9875354999999999</c:v>
                </c:pt>
                <c:pt idx="28">
                  <c:v>3.9914931</c:v>
                </c:pt>
                <c:pt idx="29">
                  <c:v>4.0049203000000002</c:v>
                </c:pt>
                <c:pt idx="30">
                  <c:v>3.9981800999999999</c:v>
                </c:pt>
                <c:pt idx="31">
                  <c:v>3.9874117999999998</c:v>
                </c:pt>
                <c:pt idx="32">
                  <c:v>4.0013458000000002</c:v>
                </c:pt>
                <c:pt idx="33">
                  <c:v>4.0057134000000003</c:v>
                </c:pt>
                <c:pt idx="34">
                  <c:v>3.9896067</c:v>
                </c:pt>
                <c:pt idx="35">
                  <c:v>3.9922238000000001</c:v>
                </c:pt>
                <c:pt idx="36">
                  <c:v>3.9992453000000001</c:v>
                </c:pt>
                <c:pt idx="37">
                  <c:v>3.9878756000000002</c:v>
                </c:pt>
                <c:pt idx="38">
                  <c:v>3.9962566000000002</c:v>
                </c:pt>
                <c:pt idx="39">
                  <c:v>3.9965975999999999</c:v>
                </c:pt>
                <c:pt idx="40">
                  <c:v>3.9943211999999999</c:v>
                </c:pt>
                <c:pt idx="41">
                  <c:v>3.9950195000000002</c:v>
                </c:pt>
                <c:pt idx="42">
                  <c:v>4.0041348000000001</c:v>
                </c:pt>
                <c:pt idx="43">
                  <c:v>4.0019100999999999</c:v>
                </c:pt>
                <c:pt idx="44">
                  <c:v>3.9916559999999999</c:v>
                </c:pt>
                <c:pt idx="45">
                  <c:v>3.9962515000000001</c:v>
                </c:pt>
                <c:pt idx="46">
                  <c:v>4.0143047999999997</c:v>
                </c:pt>
                <c:pt idx="47">
                  <c:v>3.9978812000000001</c:v>
                </c:pt>
                <c:pt idx="48">
                  <c:v>3.9933765000000001</c:v>
                </c:pt>
                <c:pt idx="49">
                  <c:v>3.9830152000000001</c:v>
                </c:pt>
                <c:pt idx="50">
                  <c:v>3.9991922</c:v>
                </c:pt>
                <c:pt idx="51">
                  <c:v>3.9962002999999999</c:v>
                </c:pt>
                <c:pt idx="52">
                  <c:v>3.9852919</c:v>
                </c:pt>
                <c:pt idx="53">
                  <c:v>3.9952437999999999</c:v>
                </c:pt>
                <c:pt idx="54">
                  <c:v>4.0062505000000002</c:v>
                </c:pt>
                <c:pt idx="55">
                  <c:v>3.9839850999999999</c:v>
                </c:pt>
                <c:pt idx="56">
                  <c:v>3.9869031000000001</c:v>
                </c:pt>
                <c:pt idx="57">
                  <c:v>4.0002352999999999</c:v>
                </c:pt>
                <c:pt idx="58">
                  <c:v>4.0240469000000001</c:v>
                </c:pt>
                <c:pt idx="59">
                  <c:v>4.0581602999999999</c:v>
                </c:pt>
                <c:pt idx="60">
                  <c:v>4.0977676000000001</c:v>
                </c:pt>
                <c:pt idx="61">
                  <c:v>4.1368726999999996</c:v>
                </c:pt>
                <c:pt idx="62">
                  <c:v>4.1898317</c:v>
                </c:pt>
                <c:pt idx="63">
                  <c:v>4.2364964000000001</c:v>
                </c:pt>
                <c:pt idx="64">
                  <c:v>4.3080252000000003</c:v>
                </c:pt>
                <c:pt idx="65">
                  <c:v>4.3849898999999999</c:v>
                </c:pt>
                <c:pt idx="66">
                  <c:v>4.4480119</c:v>
                </c:pt>
                <c:pt idx="67">
                  <c:v>4.5115249000000004</c:v>
                </c:pt>
                <c:pt idx="68">
                  <c:v>4.5714778999999997</c:v>
                </c:pt>
                <c:pt idx="69">
                  <c:v>4.6189650999999996</c:v>
                </c:pt>
                <c:pt idx="70">
                  <c:v>4.7035163000000004</c:v>
                </c:pt>
                <c:pt idx="71">
                  <c:v>4.7487678000000004</c:v>
                </c:pt>
                <c:pt idx="72">
                  <c:v>4.8025988999999996</c:v>
                </c:pt>
                <c:pt idx="73">
                  <c:v>4.8478079999999997</c:v>
                </c:pt>
                <c:pt idx="74">
                  <c:v>4.8846018000000004</c:v>
                </c:pt>
                <c:pt idx="75">
                  <c:v>4.9397764999999998</c:v>
                </c:pt>
                <c:pt idx="76">
                  <c:v>4.9633915999999996</c:v>
                </c:pt>
                <c:pt idx="77">
                  <c:v>5.0019476000000003</c:v>
                </c:pt>
                <c:pt idx="78">
                  <c:v>5.0264699999999998</c:v>
                </c:pt>
                <c:pt idx="79">
                  <c:v>5.0574190000000003</c:v>
                </c:pt>
                <c:pt idx="80">
                  <c:v>5.0838910999999998</c:v>
                </c:pt>
                <c:pt idx="81">
                  <c:v>5.1034109000000001</c:v>
                </c:pt>
                <c:pt idx="82">
                  <c:v>5.1298091000000001</c:v>
                </c:pt>
                <c:pt idx="83">
                  <c:v>5.1442059999999996</c:v>
                </c:pt>
                <c:pt idx="84">
                  <c:v>5.1531343999999999</c:v>
                </c:pt>
                <c:pt idx="85">
                  <c:v>5.1754248</c:v>
                </c:pt>
                <c:pt idx="86">
                  <c:v>5.1825916999999997</c:v>
                </c:pt>
                <c:pt idx="87">
                  <c:v>5.2016268999999999</c:v>
                </c:pt>
                <c:pt idx="88">
                  <c:v>5.2117184999999999</c:v>
                </c:pt>
                <c:pt idx="89">
                  <c:v>5.226254</c:v>
                </c:pt>
                <c:pt idx="90">
                  <c:v>5.2332488000000001</c:v>
                </c:pt>
                <c:pt idx="91">
                  <c:v>5.2236694999999997</c:v>
                </c:pt>
                <c:pt idx="92">
                  <c:v>5.2495788000000001</c:v>
                </c:pt>
                <c:pt idx="93">
                  <c:v>5.2501559999999996</c:v>
                </c:pt>
                <c:pt idx="94">
                  <c:v>5.2656722</c:v>
                </c:pt>
                <c:pt idx="95">
                  <c:v>5.2635500000000004</c:v>
                </c:pt>
                <c:pt idx="96">
                  <c:v>5.2601760000000004</c:v>
                </c:pt>
                <c:pt idx="97">
                  <c:v>5.2793092000000001</c:v>
                </c:pt>
                <c:pt idx="98">
                  <c:v>5.2672926000000002</c:v>
                </c:pt>
                <c:pt idx="99">
                  <c:v>5.2788405999999997</c:v>
                </c:pt>
                <c:pt idx="100">
                  <c:v>5.2732627000000001</c:v>
                </c:pt>
                <c:pt idx="101">
                  <c:v>5.2902578</c:v>
                </c:pt>
                <c:pt idx="102">
                  <c:v>5.2842745999999998</c:v>
                </c:pt>
                <c:pt idx="103">
                  <c:v>5.2859711999999996</c:v>
                </c:pt>
                <c:pt idx="104">
                  <c:v>5.2843597000000004</c:v>
                </c:pt>
                <c:pt idx="105">
                  <c:v>5.2910982999999998</c:v>
                </c:pt>
                <c:pt idx="106">
                  <c:v>5.2759267999999997</c:v>
                </c:pt>
                <c:pt idx="107">
                  <c:v>5.2986746</c:v>
                </c:pt>
                <c:pt idx="108">
                  <c:v>5.3042626000000004</c:v>
                </c:pt>
                <c:pt idx="109">
                  <c:v>5.2882804999999999</c:v>
                </c:pt>
                <c:pt idx="110">
                  <c:v>5.2920565000000002</c:v>
                </c:pt>
                <c:pt idx="111">
                  <c:v>5.2972010999999997</c:v>
                </c:pt>
                <c:pt idx="112">
                  <c:v>5.2817138999999997</c:v>
                </c:pt>
                <c:pt idx="113">
                  <c:v>5.2954774999999996</c:v>
                </c:pt>
                <c:pt idx="114">
                  <c:v>5.2971902999999996</c:v>
                </c:pt>
                <c:pt idx="115">
                  <c:v>5.3083581000000004</c:v>
                </c:pt>
                <c:pt idx="116">
                  <c:v>5.3012766999999998</c:v>
                </c:pt>
                <c:pt idx="117">
                  <c:v>5.3025772</c:v>
                </c:pt>
                <c:pt idx="118">
                  <c:v>5.3001256000000003</c:v>
                </c:pt>
                <c:pt idx="119">
                  <c:v>5.2999036000000004</c:v>
                </c:pt>
                <c:pt idx="120">
                  <c:v>5.3039296</c:v>
                </c:pt>
                <c:pt idx="121">
                  <c:v>5.2933240000000001</c:v>
                </c:pt>
                <c:pt idx="122">
                  <c:v>5.2927134999999996</c:v>
                </c:pt>
                <c:pt idx="123">
                  <c:v>5.3069296000000001</c:v>
                </c:pt>
                <c:pt idx="124">
                  <c:v>5.2978385000000001</c:v>
                </c:pt>
                <c:pt idx="125">
                  <c:v>5.3044006000000001</c:v>
                </c:pt>
                <c:pt idx="126">
                  <c:v>5.3100407000000001</c:v>
                </c:pt>
                <c:pt idx="127">
                  <c:v>5.2869758999999998</c:v>
                </c:pt>
                <c:pt idx="128">
                  <c:v>5.2936348000000004</c:v>
                </c:pt>
                <c:pt idx="129">
                  <c:v>5.3040694000000004</c:v>
                </c:pt>
                <c:pt idx="130">
                  <c:v>5.2983209000000002</c:v>
                </c:pt>
                <c:pt idx="131">
                  <c:v>5.2869831999999999</c:v>
                </c:pt>
                <c:pt idx="132">
                  <c:v>5.2994947999999997</c:v>
                </c:pt>
                <c:pt idx="133">
                  <c:v>5.2893819000000004</c:v>
                </c:pt>
                <c:pt idx="134">
                  <c:v>5.3077889000000003</c:v>
                </c:pt>
                <c:pt idx="135">
                  <c:v>5.3020142000000003</c:v>
                </c:pt>
                <c:pt idx="136">
                  <c:v>5.2858991</c:v>
                </c:pt>
                <c:pt idx="137">
                  <c:v>5.3070634999999999</c:v>
                </c:pt>
                <c:pt idx="138">
                  <c:v>5.2929456000000004</c:v>
                </c:pt>
                <c:pt idx="139">
                  <c:v>5.3177801999999996</c:v>
                </c:pt>
                <c:pt idx="140">
                  <c:v>5.2791801999999999</c:v>
                </c:pt>
                <c:pt idx="141">
                  <c:v>5.3044134999999999</c:v>
                </c:pt>
                <c:pt idx="142">
                  <c:v>5.2944937000000003</c:v>
                </c:pt>
                <c:pt idx="143">
                  <c:v>5.3007711999999998</c:v>
                </c:pt>
                <c:pt idx="144">
                  <c:v>5.2914972000000002</c:v>
                </c:pt>
                <c:pt idx="145">
                  <c:v>5.3117279000000002</c:v>
                </c:pt>
                <c:pt idx="146">
                  <c:v>5.2964978</c:v>
                </c:pt>
                <c:pt idx="147">
                  <c:v>5.3021269999999996</c:v>
                </c:pt>
                <c:pt idx="148">
                  <c:v>5.2936715999999997</c:v>
                </c:pt>
                <c:pt idx="149">
                  <c:v>5.2963839999999998</c:v>
                </c:pt>
                <c:pt idx="150">
                  <c:v>5.2976112999999998</c:v>
                </c:pt>
                <c:pt idx="151">
                  <c:v>5.3084248000000001</c:v>
                </c:pt>
                <c:pt idx="152">
                  <c:v>5.3120339999999997</c:v>
                </c:pt>
                <c:pt idx="153">
                  <c:v>5.3004642999999998</c:v>
                </c:pt>
                <c:pt idx="154">
                  <c:v>5.3015885999999997</c:v>
                </c:pt>
                <c:pt idx="155">
                  <c:v>5.2735608000000003</c:v>
                </c:pt>
                <c:pt idx="156">
                  <c:v>5.2354579000000001</c:v>
                </c:pt>
                <c:pt idx="157">
                  <c:v>5.2107894000000003</c:v>
                </c:pt>
                <c:pt idx="158">
                  <c:v>5.1284345</c:v>
                </c:pt>
                <c:pt idx="159">
                  <c:v>5.0866205000000004</c:v>
                </c:pt>
                <c:pt idx="160">
                  <c:v>5.0287132999999997</c:v>
                </c:pt>
                <c:pt idx="161">
                  <c:v>4.9705709999999996</c:v>
                </c:pt>
                <c:pt idx="162">
                  <c:v>4.8818374999999996</c:v>
                </c:pt>
                <c:pt idx="163">
                  <c:v>4.8286667999999997</c:v>
                </c:pt>
                <c:pt idx="164">
                  <c:v>4.7545754999999996</c:v>
                </c:pt>
                <c:pt idx="165">
                  <c:v>4.6837926000000003</c:v>
                </c:pt>
                <c:pt idx="166">
                  <c:v>4.6083828999999996</c:v>
                </c:pt>
                <c:pt idx="167">
                  <c:v>4.5488246999999999</c:v>
                </c:pt>
                <c:pt idx="168">
                  <c:v>4.4989319999999999</c:v>
                </c:pt>
                <c:pt idx="169">
                  <c:v>4.4616661999999998</c:v>
                </c:pt>
                <c:pt idx="170">
                  <c:v>4.4082119000000004</c:v>
                </c:pt>
                <c:pt idx="171">
                  <c:v>4.3567042000000002</c:v>
                </c:pt>
                <c:pt idx="172">
                  <c:v>4.3181868000000003</c:v>
                </c:pt>
                <c:pt idx="173">
                  <c:v>4.2835125999999999</c:v>
                </c:pt>
                <c:pt idx="174">
                  <c:v>4.2464750999999996</c:v>
                </c:pt>
                <c:pt idx="175">
                  <c:v>4.2299315999999996</c:v>
                </c:pt>
                <c:pt idx="176">
                  <c:v>4.1859693</c:v>
                </c:pt>
                <c:pt idx="177">
                  <c:v>4.1639492000000002</c:v>
                </c:pt>
                <c:pt idx="178">
                  <c:v>4.1593314000000001</c:v>
                </c:pt>
                <c:pt idx="179">
                  <c:v>4.1340554999999997</c:v>
                </c:pt>
                <c:pt idx="180">
                  <c:v>4.1160969999999999</c:v>
                </c:pt>
                <c:pt idx="181">
                  <c:v>4.0836252999999996</c:v>
                </c:pt>
                <c:pt idx="182">
                  <c:v>4.0827830000000001</c:v>
                </c:pt>
                <c:pt idx="183">
                  <c:v>4.0795523999999999</c:v>
                </c:pt>
                <c:pt idx="184">
                  <c:v>4.0563403999999998</c:v>
                </c:pt>
                <c:pt idx="185">
                  <c:v>4.0551582000000002</c:v>
                </c:pt>
                <c:pt idx="186">
                  <c:v>4.0469261999999997</c:v>
                </c:pt>
                <c:pt idx="187">
                  <c:v>4.0503311999999996</c:v>
                </c:pt>
                <c:pt idx="188">
                  <c:v>4.0219567999999999</c:v>
                </c:pt>
                <c:pt idx="189">
                  <c:v>4.0186982000000002</c:v>
                </c:pt>
                <c:pt idx="190">
                  <c:v>4.0140025000000001</c:v>
                </c:pt>
                <c:pt idx="191">
                  <c:v>4.0101107999999996</c:v>
                </c:pt>
                <c:pt idx="192">
                  <c:v>4.0217897000000002</c:v>
                </c:pt>
                <c:pt idx="193">
                  <c:v>4.0134042000000001</c:v>
                </c:pt>
                <c:pt idx="194">
                  <c:v>4.0053929999999998</c:v>
                </c:pt>
                <c:pt idx="195">
                  <c:v>4.0031198999999997</c:v>
                </c:pt>
                <c:pt idx="196">
                  <c:v>3.9985192999999999</c:v>
                </c:pt>
                <c:pt idx="197">
                  <c:v>3.995736</c:v>
                </c:pt>
                <c:pt idx="198">
                  <c:v>4.0075611000000002</c:v>
                </c:pt>
                <c:pt idx="199">
                  <c:v>4.0087579</c:v>
                </c:pt>
                <c:pt idx="200">
                  <c:v>4.0014725000000002</c:v>
                </c:pt>
                <c:pt idx="201">
                  <c:v>4.0086518</c:v>
                </c:pt>
                <c:pt idx="202">
                  <c:v>3.9961471</c:v>
                </c:pt>
                <c:pt idx="203">
                  <c:v>3.9981235000000002</c:v>
                </c:pt>
                <c:pt idx="204">
                  <c:v>3.9932248000000001</c:v>
                </c:pt>
                <c:pt idx="205">
                  <c:v>4.0038628999999997</c:v>
                </c:pt>
                <c:pt idx="206">
                  <c:v>3.9868286999999998</c:v>
                </c:pt>
                <c:pt idx="207">
                  <c:v>3.9963115999999999</c:v>
                </c:pt>
                <c:pt idx="208">
                  <c:v>4.0059275999999997</c:v>
                </c:pt>
                <c:pt idx="209">
                  <c:v>3.9975896</c:v>
                </c:pt>
                <c:pt idx="210">
                  <c:v>3.9954635999999999</c:v>
                </c:pt>
                <c:pt idx="211">
                  <c:v>3.9974623999999999</c:v>
                </c:pt>
                <c:pt idx="212">
                  <c:v>3.9884295000000001</c:v>
                </c:pt>
                <c:pt idx="213">
                  <c:v>3.9982896999999999</c:v>
                </c:pt>
                <c:pt idx="214">
                  <c:v>3.9997436999999998</c:v>
                </c:pt>
                <c:pt idx="215">
                  <c:v>4.0045868999999996</c:v>
                </c:pt>
                <c:pt idx="216">
                  <c:v>4.0071177000000002</c:v>
                </c:pt>
                <c:pt idx="217">
                  <c:v>3.9703989000000002</c:v>
                </c:pt>
                <c:pt idx="218">
                  <c:v>3.9908565999999999</c:v>
                </c:pt>
                <c:pt idx="219">
                  <c:v>3.9545842000000002</c:v>
                </c:pt>
                <c:pt idx="220">
                  <c:v>3.9051440999999998</c:v>
                </c:pt>
                <c:pt idx="221">
                  <c:v>3.8195505000000001</c:v>
                </c:pt>
                <c:pt idx="222">
                  <c:v>3.7109222000000002</c:v>
                </c:pt>
                <c:pt idx="223">
                  <c:v>3.6172976999999999</c:v>
                </c:pt>
                <c:pt idx="224">
                  <c:v>3.4691481</c:v>
                </c:pt>
                <c:pt idx="225">
                  <c:v>3.3360479999999999</c:v>
                </c:pt>
                <c:pt idx="226">
                  <c:v>3.2016018000000002</c:v>
                </c:pt>
                <c:pt idx="227">
                  <c:v>3.0651516000000001</c:v>
                </c:pt>
                <c:pt idx="228">
                  <c:v>2.9293667000000001</c:v>
                </c:pt>
                <c:pt idx="229">
                  <c:v>2.7957717</c:v>
                </c:pt>
                <c:pt idx="230">
                  <c:v>2.6786382</c:v>
                </c:pt>
                <c:pt idx="231">
                  <c:v>2.5758504000000002</c:v>
                </c:pt>
                <c:pt idx="232">
                  <c:v>2.5003180999999999</c:v>
                </c:pt>
                <c:pt idx="233">
                  <c:v>2.4014555</c:v>
                </c:pt>
                <c:pt idx="234">
                  <c:v>2.3421791000000001</c:v>
                </c:pt>
                <c:pt idx="235">
                  <c:v>2.2795258999999999</c:v>
                </c:pt>
                <c:pt idx="236">
                  <c:v>2.2184507999999998</c:v>
                </c:pt>
                <c:pt idx="237">
                  <c:v>2.1666013999999998</c:v>
                </c:pt>
                <c:pt idx="238">
                  <c:v>2.1326711999999999</c:v>
                </c:pt>
                <c:pt idx="239">
                  <c:v>2.1046331999999999</c:v>
                </c:pt>
                <c:pt idx="240">
                  <c:v>2.0730639000000002</c:v>
                </c:pt>
                <c:pt idx="241">
                  <c:v>2.0452463999999999</c:v>
                </c:pt>
                <c:pt idx="242">
                  <c:v>2.0165573999999999</c:v>
                </c:pt>
                <c:pt idx="243">
                  <c:v>2.0069769000000002</c:v>
                </c:pt>
                <c:pt idx="244">
                  <c:v>2.0034147</c:v>
                </c:pt>
                <c:pt idx="245">
                  <c:v>1.9944112000000001</c:v>
                </c:pt>
                <c:pt idx="246">
                  <c:v>1.9731614</c:v>
                </c:pt>
                <c:pt idx="247">
                  <c:v>1.9774871999999999</c:v>
                </c:pt>
                <c:pt idx="248">
                  <c:v>1.964534</c:v>
                </c:pt>
                <c:pt idx="249">
                  <c:v>1.9479112000000001</c:v>
                </c:pt>
                <c:pt idx="250">
                  <c:v>1.9541269999999999</c:v>
                </c:pt>
                <c:pt idx="251">
                  <c:v>1.9523208999999999</c:v>
                </c:pt>
                <c:pt idx="252">
                  <c:v>1.9449297000000001</c:v>
                </c:pt>
                <c:pt idx="253">
                  <c:v>1.9542748999999999</c:v>
                </c:pt>
                <c:pt idx="254">
                  <c:v>1.9463885999999999</c:v>
                </c:pt>
                <c:pt idx="255">
                  <c:v>1.946879</c:v>
                </c:pt>
                <c:pt idx="256">
                  <c:v>1.9554015</c:v>
                </c:pt>
                <c:pt idx="257">
                  <c:v>1.9295511000000001</c:v>
                </c:pt>
                <c:pt idx="258">
                  <c:v>1.9275036999999999</c:v>
                </c:pt>
                <c:pt idx="259">
                  <c:v>1.9385916999999999</c:v>
                </c:pt>
                <c:pt idx="260">
                  <c:v>1.9343769</c:v>
                </c:pt>
                <c:pt idx="261">
                  <c:v>1.9155357</c:v>
                </c:pt>
                <c:pt idx="262">
                  <c:v>1.9316146999999999</c:v>
                </c:pt>
                <c:pt idx="263">
                  <c:v>1.9407133000000001</c:v>
                </c:pt>
                <c:pt idx="264">
                  <c:v>1.9418038</c:v>
                </c:pt>
                <c:pt idx="265">
                  <c:v>1.9222106000000001</c:v>
                </c:pt>
                <c:pt idx="266">
                  <c:v>1.9351461999999999</c:v>
                </c:pt>
                <c:pt idx="267">
                  <c:v>1.9277481000000001</c:v>
                </c:pt>
                <c:pt idx="268">
                  <c:v>1.9350848</c:v>
                </c:pt>
                <c:pt idx="269">
                  <c:v>1.9405133999999999</c:v>
                </c:pt>
                <c:pt idx="270">
                  <c:v>1.9492369000000001</c:v>
                </c:pt>
                <c:pt idx="271">
                  <c:v>1.9999614999999999</c:v>
                </c:pt>
                <c:pt idx="272">
                  <c:v>2.1152180999999999</c:v>
                </c:pt>
                <c:pt idx="273">
                  <c:v>2.2740334</c:v>
                </c:pt>
                <c:pt idx="274">
                  <c:v>2.4565039999999998</c:v>
                </c:pt>
                <c:pt idx="275">
                  <c:v>2.6787187000000001</c:v>
                </c:pt>
                <c:pt idx="276">
                  <c:v>2.8996933999999999</c:v>
                </c:pt>
                <c:pt idx="277">
                  <c:v>3.1436639999999998</c:v>
                </c:pt>
                <c:pt idx="278">
                  <c:v>3.3716040999999999</c:v>
                </c:pt>
                <c:pt idx="279">
                  <c:v>3.6153876</c:v>
                </c:pt>
                <c:pt idx="280">
                  <c:v>3.8350857</c:v>
                </c:pt>
                <c:pt idx="281">
                  <c:v>4.0410342999999997</c:v>
                </c:pt>
                <c:pt idx="282">
                  <c:v>4.2406959999999998</c:v>
                </c:pt>
                <c:pt idx="283">
                  <c:v>4.4465105999999999</c:v>
                </c:pt>
                <c:pt idx="284">
                  <c:v>4.6522117999999999</c:v>
                </c:pt>
                <c:pt idx="285">
                  <c:v>4.8069462999999999</c:v>
                </c:pt>
                <c:pt idx="286">
                  <c:v>4.9781997999999996</c:v>
                </c:pt>
                <c:pt idx="287">
                  <c:v>5.1325760000000002</c:v>
                </c:pt>
                <c:pt idx="288">
                  <c:v>5.2789181999999997</c:v>
                </c:pt>
                <c:pt idx="289">
                  <c:v>5.4168381999999999</c:v>
                </c:pt>
                <c:pt idx="290">
                  <c:v>5.5446609000000002</c:v>
                </c:pt>
                <c:pt idx="291">
                  <c:v>5.6388056000000004</c:v>
                </c:pt>
                <c:pt idx="292">
                  <c:v>5.7483791000000002</c:v>
                </c:pt>
                <c:pt idx="293">
                  <c:v>5.8427366000000003</c:v>
                </c:pt>
                <c:pt idx="294">
                  <c:v>5.9196634000000001</c:v>
                </c:pt>
                <c:pt idx="295">
                  <c:v>5.9988175999999998</c:v>
                </c:pt>
                <c:pt idx="296">
                  <c:v>6.0657709999999998</c:v>
                </c:pt>
                <c:pt idx="297">
                  <c:v>6.1482539000000003</c:v>
                </c:pt>
                <c:pt idx="298">
                  <c:v>6.2164567000000002</c:v>
                </c:pt>
                <c:pt idx="299">
                  <c:v>6.2680433000000004</c:v>
                </c:pt>
                <c:pt idx="300">
                  <c:v>6.3104179</c:v>
                </c:pt>
                <c:pt idx="301">
                  <c:v>6.3607196999999998</c:v>
                </c:pt>
                <c:pt idx="302">
                  <c:v>6.4132091999999998</c:v>
                </c:pt>
                <c:pt idx="303">
                  <c:v>6.4549988999999997</c:v>
                </c:pt>
                <c:pt idx="304">
                  <c:v>6.4727569000000003</c:v>
                </c:pt>
                <c:pt idx="305">
                  <c:v>6.5315361000000003</c:v>
                </c:pt>
                <c:pt idx="306">
                  <c:v>6.5350044</c:v>
                </c:pt>
                <c:pt idx="307">
                  <c:v>6.5576866000000003</c:v>
                </c:pt>
                <c:pt idx="308">
                  <c:v>6.5860178999999999</c:v>
                </c:pt>
                <c:pt idx="309">
                  <c:v>6.6165475999999996</c:v>
                </c:pt>
                <c:pt idx="310">
                  <c:v>6.6310501999999998</c:v>
                </c:pt>
                <c:pt idx="311">
                  <c:v>6.6426844999999997</c:v>
                </c:pt>
                <c:pt idx="312">
                  <c:v>6.6625997000000003</c:v>
                </c:pt>
                <c:pt idx="313">
                  <c:v>6.6744652000000002</c:v>
                </c:pt>
                <c:pt idx="314">
                  <c:v>6.6923113000000001</c:v>
                </c:pt>
                <c:pt idx="315">
                  <c:v>6.7117335000000002</c:v>
                </c:pt>
                <c:pt idx="316">
                  <c:v>6.6978565999999997</c:v>
                </c:pt>
                <c:pt idx="317">
                  <c:v>6.7028337999999996</c:v>
                </c:pt>
                <c:pt idx="318">
                  <c:v>6.7161977000000004</c:v>
                </c:pt>
                <c:pt idx="319">
                  <c:v>6.7265446000000004</c:v>
                </c:pt>
                <c:pt idx="320">
                  <c:v>6.7310990000000004</c:v>
                </c:pt>
                <c:pt idx="321">
                  <c:v>6.7471477999999996</c:v>
                </c:pt>
                <c:pt idx="322">
                  <c:v>6.7505708000000002</c:v>
                </c:pt>
                <c:pt idx="323">
                  <c:v>6.7534163999999999</c:v>
                </c:pt>
                <c:pt idx="324">
                  <c:v>6.7521772000000002</c:v>
                </c:pt>
                <c:pt idx="325">
                  <c:v>6.7318610000000003</c:v>
                </c:pt>
                <c:pt idx="326">
                  <c:v>6.7517050000000003</c:v>
                </c:pt>
                <c:pt idx="327">
                  <c:v>6.7746430999999996</c:v>
                </c:pt>
                <c:pt idx="328">
                  <c:v>6.7731380000000003</c:v>
                </c:pt>
                <c:pt idx="329">
                  <c:v>6.7534831999999998</c:v>
                </c:pt>
                <c:pt idx="330">
                  <c:v>6.7734003999999999</c:v>
                </c:pt>
                <c:pt idx="331">
                  <c:v>6.775811</c:v>
                </c:pt>
                <c:pt idx="332">
                  <c:v>6.7779692000000002</c:v>
                </c:pt>
                <c:pt idx="333">
                  <c:v>6.7841744999999998</c:v>
                </c:pt>
                <c:pt idx="334">
                  <c:v>6.7623784999999996</c:v>
                </c:pt>
                <c:pt idx="335">
                  <c:v>6.7789386</c:v>
                </c:pt>
                <c:pt idx="336">
                  <c:v>6.7819469000000003</c:v>
                </c:pt>
                <c:pt idx="337">
                  <c:v>6.7811043</c:v>
                </c:pt>
                <c:pt idx="338">
                  <c:v>6.7788301000000004</c:v>
                </c:pt>
                <c:pt idx="339">
                  <c:v>6.7689215999999996</c:v>
                </c:pt>
                <c:pt idx="340">
                  <c:v>6.7529592000000003</c:v>
                </c:pt>
                <c:pt idx="341">
                  <c:v>6.7173194000000001</c:v>
                </c:pt>
                <c:pt idx="342">
                  <c:v>6.6446335999999997</c:v>
                </c:pt>
                <c:pt idx="343">
                  <c:v>6.5662051000000003</c:v>
                </c:pt>
                <c:pt idx="344">
                  <c:v>6.4536486999999996</c:v>
                </c:pt>
                <c:pt idx="345">
                  <c:v>6.3319105999999996</c:v>
                </c:pt>
                <c:pt idx="346">
                  <c:v>6.1959263</c:v>
                </c:pt>
                <c:pt idx="347">
                  <c:v>6.0694822000000004</c:v>
                </c:pt>
                <c:pt idx="348">
                  <c:v>5.9309754000000003</c:v>
                </c:pt>
                <c:pt idx="349">
                  <c:v>5.7732866999999999</c:v>
                </c:pt>
                <c:pt idx="350">
                  <c:v>5.6302690000000002</c:v>
                </c:pt>
                <c:pt idx="351">
                  <c:v>5.4858830000000003</c:v>
                </c:pt>
                <c:pt idx="352">
                  <c:v>5.3436266999999997</c:v>
                </c:pt>
                <c:pt idx="353">
                  <c:v>5.2248422999999997</c:v>
                </c:pt>
                <c:pt idx="354">
                  <c:v>5.1053287999999997</c:v>
                </c:pt>
                <c:pt idx="355">
                  <c:v>4.9817258000000004</c:v>
                </c:pt>
                <c:pt idx="356">
                  <c:v>4.8879992000000003</c:v>
                </c:pt>
                <c:pt idx="357">
                  <c:v>4.7945368999999998</c:v>
                </c:pt>
                <c:pt idx="358">
                  <c:v>4.7056979999999999</c:v>
                </c:pt>
                <c:pt idx="359">
                  <c:v>4.6222899999999996</c:v>
                </c:pt>
                <c:pt idx="360">
                  <c:v>4.5508449999999998</c:v>
                </c:pt>
                <c:pt idx="361">
                  <c:v>4.4814420000000004</c:v>
                </c:pt>
                <c:pt idx="362">
                  <c:v>4.4124207999999996</c:v>
                </c:pt>
                <c:pt idx="363">
                  <c:v>4.3590846000000001</c:v>
                </c:pt>
                <c:pt idx="364">
                  <c:v>4.3271062000000002</c:v>
                </c:pt>
                <c:pt idx="365">
                  <c:v>4.2879497000000004</c:v>
                </c:pt>
                <c:pt idx="366">
                  <c:v>4.2533804000000002</c:v>
                </c:pt>
                <c:pt idx="367">
                  <c:v>4.2326091000000003</c:v>
                </c:pt>
                <c:pt idx="368">
                  <c:v>4.1918807999999999</c:v>
                </c:pt>
                <c:pt idx="369">
                  <c:v>4.1506151999999998</c:v>
                </c:pt>
                <c:pt idx="370">
                  <c:v>4.1459754000000002</c:v>
                </c:pt>
                <c:pt idx="371">
                  <c:v>4.1217490999999997</c:v>
                </c:pt>
                <c:pt idx="372">
                  <c:v>4.0842124000000002</c:v>
                </c:pt>
                <c:pt idx="373">
                  <c:v>4.0839033999999996</c:v>
                </c:pt>
                <c:pt idx="374">
                  <c:v>4.0777485999999996</c:v>
                </c:pt>
                <c:pt idx="375">
                  <c:v>4.0732605</c:v>
                </c:pt>
                <c:pt idx="376">
                  <c:v>4.0531328999999996</c:v>
                </c:pt>
                <c:pt idx="377">
                  <c:v>4.0524939</c:v>
                </c:pt>
                <c:pt idx="378">
                  <c:v>4.0578687000000002</c:v>
                </c:pt>
                <c:pt idx="379">
                  <c:v>4.0335387000000003</c:v>
                </c:pt>
                <c:pt idx="380">
                  <c:v>4.0463322000000002</c:v>
                </c:pt>
                <c:pt idx="381">
                  <c:v>4.0273757000000003</c:v>
                </c:pt>
                <c:pt idx="382">
                  <c:v>4.0206248999999996</c:v>
                </c:pt>
                <c:pt idx="383">
                  <c:v>4.0162236</c:v>
                </c:pt>
                <c:pt idx="384">
                  <c:v>4.0224586999999996</c:v>
                </c:pt>
                <c:pt idx="385">
                  <c:v>4.0178694999999998</c:v>
                </c:pt>
                <c:pt idx="386">
                  <c:v>4.0060200999999998</c:v>
                </c:pt>
                <c:pt idx="387">
                  <c:v>4.0006018000000001</c:v>
                </c:pt>
                <c:pt idx="388">
                  <c:v>4.0001597999999996</c:v>
                </c:pt>
                <c:pt idx="389">
                  <c:v>3.9832839999999998</c:v>
                </c:pt>
                <c:pt idx="390">
                  <c:v>4.0071595000000002</c:v>
                </c:pt>
                <c:pt idx="391">
                  <c:v>4.0065948999999996</c:v>
                </c:pt>
                <c:pt idx="392">
                  <c:v>4.0040956999999997</c:v>
                </c:pt>
                <c:pt idx="393">
                  <c:v>4.0028817999999999</c:v>
                </c:pt>
                <c:pt idx="394">
                  <c:v>3.9881579</c:v>
                </c:pt>
                <c:pt idx="395">
                  <c:v>4.0218058000000001</c:v>
                </c:pt>
                <c:pt idx="396">
                  <c:v>4.0025266999999998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8464"/>
        <c:axId val="60283072"/>
      </c:scatterChart>
      <c:valAx>
        <c:axId val="602784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283072"/>
        <c:crosses val="autoZero"/>
        <c:crossBetween val="midCat"/>
      </c:valAx>
      <c:valAx>
        <c:axId val="6028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</a:t>
                </a:r>
                <a:r>
                  <a:rPr lang="en-US" baseline="0"/>
                  <a:t> (PV)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589460564004843E-2"/>
              <c:y val="0.223006568623366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278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73401886408034611"/>
          <c:y val="0.11838353539140939"/>
          <c:w val="0.23102061899013196"/>
          <c:h val="0.15818608216913904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Manipulated</a:t>
            </a:r>
            <a:r>
              <a:rPr lang="en-US" baseline="0"/>
              <a:t> Variable</a:t>
            </a:r>
            <a:endParaRPr lang="en-US"/>
          </a:p>
        </c:rich>
      </c:tx>
      <c:layout>
        <c:manualLayout>
          <c:xMode val="edge"/>
          <c:yMode val="edge"/>
          <c:x val="0.39992377665120621"/>
          <c:y val="3.26631393298059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68478768921"/>
          <c:y val="0.17839195979899497"/>
          <c:w val="0.78728843826028594"/>
          <c:h val="0.56358510741712831"/>
        </c:manualLayout>
      </c:layout>
      <c:scatterChart>
        <c:scatterStyle val="lineMarker"/>
        <c:varyColors val="0"/>
        <c:ser>
          <c:idx val="2"/>
          <c:order val="0"/>
          <c:tx>
            <c:v>Manipulated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Data!$D$5:$D$5000</c:f>
              <c:numCache>
                <c:formatCode>General</c:formatCode>
                <c:ptCount val="4996"/>
                <c:pt idx="0">
                  <c:v>1.66667E-2</c:v>
                </c:pt>
                <c:pt idx="1">
                  <c:v>0.1666667</c:v>
                </c:pt>
                <c:pt idx="2">
                  <c:v>0.31666670000000002</c:v>
                </c:pt>
                <c:pt idx="3">
                  <c:v>0.46666669999999999</c:v>
                </c:pt>
                <c:pt idx="4">
                  <c:v>0.61666670000000001</c:v>
                </c:pt>
                <c:pt idx="5">
                  <c:v>0.76666670000000003</c:v>
                </c:pt>
                <c:pt idx="6">
                  <c:v>0.91666669999999995</c:v>
                </c:pt>
                <c:pt idx="7">
                  <c:v>1.0666667000000001</c:v>
                </c:pt>
                <c:pt idx="8">
                  <c:v>1.2166667</c:v>
                </c:pt>
                <c:pt idx="9">
                  <c:v>1.3666666999999999</c:v>
                </c:pt>
                <c:pt idx="10">
                  <c:v>1.5166667</c:v>
                </c:pt>
                <c:pt idx="11">
                  <c:v>1.6666666999999999</c:v>
                </c:pt>
                <c:pt idx="12">
                  <c:v>1.8166667000000001</c:v>
                </c:pt>
                <c:pt idx="13">
                  <c:v>1.9666667</c:v>
                </c:pt>
                <c:pt idx="14">
                  <c:v>2.1166667000000001</c:v>
                </c:pt>
                <c:pt idx="15">
                  <c:v>2.2666667</c:v>
                </c:pt>
                <c:pt idx="16">
                  <c:v>2.4166666999999999</c:v>
                </c:pt>
                <c:pt idx="17">
                  <c:v>2.5666666999999999</c:v>
                </c:pt>
                <c:pt idx="18">
                  <c:v>2.7166667000000002</c:v>
                </c:pt>
                <c:pt idx="19">
                  <c:v>2.8666667000000001</c:v>
                </c:pt>
                <c:pt idx="20">
                  <c:v>3.0166667</c:v>
                </c:pt>
                <c:pt idx="21">
                  <c:v>3.1666666999999999</c:v>
                </c:pt>
                <c:pt idx="22">
                  <c:v>3.3166666999999999</c:v>
                </c:pt>
                <c:pt idx="23">
                  <c:v>3.4666667000000002</c:v>
                </c:pt>
                <c:pt idx="24">
                  <c:v>3.6166667000000001</c:v>
                </c:pt>
                <c:pt idx="25">
                  <c:v>3.7666667</c:v>
                </c:pt>
                <c:pt idx="26">
                  <c:v>3.9166666999999999</c:v>
                </c:pt>
                <c:pt idx="27">
                  <c:v>4.0666666999999999</c:v>
                </c:pt>
                <c:pt idx="28">
                  <c:v>4.2166667000000002</c:v>
                </c:pt>
                <c:pt idx="29">
                  <c:v>4.3666666999999997</c:v>
                </c:pt>
                <c:pt idx="30">
                  <c:v>4.5166667</c:v>
                </c:pt>
                <c:pt idx="31">
                  <c:v>4.6666667000000004</c:v>
                </c:pt>
                <c:pt idx="32">
                  <c:v>4.8166666999999999</c:v>
                </c:pt>
                <c:pt idx="33">
                  <c:v>4.9666667000000002</c:v>
                </c:pt>
                <c:pt idx="34">
                  <c:v>5.1166666999999997</c:v>
                </c:pt>
                <c:pt idx="35">
                  <c:v>5.2666667</c:v>
                </c:pt>
                <c:pt idx="36">
                  <c:v>5.4166667000000004</c:v>
                </c:pt>
                <c:pt idx="37">
                  <c:v>5.5666666999999999</c:v>
                </c:pt>
                <c:pt idx="38">
                  <c:v>5.7166667000000002</c:v>
                </c:pt>
                <c:pt idx="39">
                  <c:v>5.8666666999999997</c:v>
                </c:pt>
                <c:pt idx="40">
                  <c:v>6.0166667</c:v>
                </c:pt>
                <c:pt idx="41">
                  <c:v>6.1666667000000004</c:v>
                </c:pt>
                <c:pt idx="42">
                  <c:v>6.3166666999999999</c:v>
                </c:pt>
                <c:pt idx="43">
                  <c:v>6.4666667000000002</c:v>
                </c:pt>
                <c:pt idx="44">
                  <c:v>6.6166666999999997</c:v>
                </c:pt>
                <c:pt idx="45">
                  <c:v>6.7666667</c:v>
                </c:pt>
                <c:pt idx="46">
                  <c:v>6.9166667000000004</c:v>
                </c:pt>
                <c:pt idx="47">
                  <c:v>7.0666666999999999</c:v>
                </c:pt>
                <c:pt idx="48">
                  <c:v>7.2166667000000002</c:v>
                </c:pt>
                <c:pt idx="49">
                  <c:v>7.3666666999999997</c:v>
                </c:pt>
                <c:pt idx="50">
                  <c:v>7.5166667</c:v>
                </c:pt>
                <c:pt idx="51">
                  <c:v>7.6666667000000004</c:v>
                </c:pt>
                <c:pt idx="52">
                  <c:v>7.8166666999999999</c:v>
                </c:pt>
                <c:pt idx="53">
                  <c:v>7.9666667000000002</c:v>
                </c:pt>
                <c:pt idx="54">
                  <c:v>8.1166666999999997</c:v>
                </c:pt>
                <c:pt idx="55">
                  <c:v>8.2666667</c:v>
                </c:pt>
                <c:pt idx="56">
                  <c:v>8.4166667000000004</c:v>
                </c:pt>
                <c:pt idx="57">
                  <c:v>8.5666667000000007</c:v>
                </c:pt>
                <c:pt idx="58">
                  <c:v>8.7166666999999993</c:v>
                </c:pt>
                <c:pt idx="59">
                  <c:v>8.8666666999999997</c:v>
                </c:pt>
                <c:pt idx="60">
                  <c:v>9.0166667</c:v>
                </c:pt>
                <c:pt idx="61">
                  <c:v>9.1666667000000004</c:v>
                </c:pt>
                <c:pt idx="62">
                  <c:v>9.3166667000000007</c:v>
                </c:pt>
                <c:pt idx="63">
                  <c:v>9.4666666999999993</c:v>
                </c:pt>
                <c:pt idx="64">
                  <c:v>9.6166666999999997</c:v>
                </c:pt>
                <c:pt idx="65">
                  <c:v>9.7666667</c:v>
                </c:pt>
                <c:pt idx="66">
                  <c:v>9.9166667000000004</c:v>
                </c:pt>
                <c:pt idx="67">
                  <c:v>10.066667000000001</c:v>
                </c:pt>
                <c:pt idx="68">
                  <c:v>10.216666999999999</c:v>
                </c:pt>
                <c:pt idx="69">
                  <c:v>10.366667</c:v>
                </c:pt>
                <c:pt idx="70">
                  <c:v>10.516667</c:v>
                </c:pt>
                <c:pt idx="71">
                  <c:v>10.666667</c:v>
                </c:pt>
                <c:pt idx="72">
                  <c:v>10.816667000000001</c:v>
                </c:pt>
                <c:pt idx="73">
                  <c:v>10.966666999999999</c:v>
                </c:pt>
                <c:pt idx="74">
                  <c:v>11.116667</c:v>
                </c:pt>
                <c:pt idx="75">
                  <c:v>11.266667</c:v>
                </c:pt>
                <c:pt idx="76">
                  <c:v>11.416667</c:v>
                </c:pt>
                <c:pt idx="77">
                  <c:v>11.566667000000001</c:v>
                </c:pt>
                <c:pt idx="78">
                  <c:v>11.716666999999999</c:v>
                </c:pt>
                <c:pt idx="79">
                  <c:v>11.866667</c:v>
                </c:pt>
                <c:pt idx="80">
                  <c:v>12.016667</c:v>
                </c:pt>
                <c:pt idx="81">
                  <c:v>12.166667</c:v>
                </c:pt>
                <c:pt idx="82">
                  <c:v>12.316667000000001</c:v>
                </c:pt>
                <c:pt idx="83">
                  <c:v>12.466666999999999</c:v>
                </c:pt>
                <c:pt idx="84">
                  <c:v>12.616667</c:v>
                </c:pt>
                <c:pt idx="85">
                  <c:v>12.766667</c:v>
                </c:pt>
                <c:pt idx="86">
                  <c:v>12.916667</c:v>
                </c:pt>
                <c:pt idx="87">
                  <c:v>13.066667000000001</c:v>
                </c:pt>
                <c:pt idx="88">
                  <c:v>13.216666999999999</c:v>
                </c:pt>
                <c:pt idx="89">
                  <c:v>13.366667</c:v>
                </c:pt>
                <c:pt idx="90">
                  <c:v>13.516667</c:v>
                </c:pt>
                <c:pt idx="91">
                  <c:v>13.666667</c:v>
                </c:pt>
                <c:pt idx="92">
                  <c:v>13.816667000000001</c:v>
                </c:pt>
                <c:pt idx="93">
                  <c:v>13.966666999999999</c:v>
                </c:pt>
                <c:pt idx="94">
                  <c:v>14.116667</c:v>
                </c:pt>
                <c:pt idx="95">
                  <c:v>14.266667</c:v>
                </c:pt>
                <c:pt idx="96">
                  <c:v>14.416667</c:v>
                </c:pt>
                <c:pt idx="97">
                  <c:v>14.566667000000001</c:v>
                </c:pt>
                <c:pt idx="98">
                  <c:v>14.716666999999999</c:v>
                </c:pt>
                <c:pt idx="99">
                  <c:v>14.866667</c:v>
                </c:pt>
                <c:pt idx="100">
                  <c:v>15.016667</c:v>
                </c:pt>
                <c:pt idx="101">
                  <c:v>15.166667</c:v>
                </c:pt>
                <c:pt idx="102">
                  <c:v>15.316667000000001</c:v>
                </c:pt>
                <c:pt idx="103">
                  <c:v>15.466666999999999</c:v>
                </c:pt>
                <c:pt idx="104">
                  <c:v>15.616667</c:v>
                </c:pt>
                <c:pt idx="105">
                  <c:v>15.766667</c:v>
                </c:pt>
                <c:pt idx="106">
                  <c:v>15.916667</c:v>
                </c:pt>
                <c:pt idx="107">
                  <c:v>16.066666999999999</c:v>
                </c:pt>
                <c:pt idx="108">
                  <c:v>16.216667000000001</c:v>
                </c:pt>
                <c:pt idx="109">
                  <c:v>16.366667</c:v>
                </c:pt>
                <c:pt idx="110">
                  <c:v>16.516667000000002</c:v>
                </c:pt>
                <c:pt idx="111">
                  <c:v>16.666667</c:v>
                </c:pt>
                <c:pt idx="112">
                  <c:v>16.816666999999999</c:v>
                </c:pt>
                <c:pt idx="113">
                  <c:v>16.966667000000001</c:v>
                </c:pt>
                <c:pt idx="114">
                  <c:v>17.116667</c:v>
                </c:pt>
                <c:pt idx="115">
                  <c:v>17.266667000000002</c:v>
                </c:pt>
                <c:pt idx="116">
                  <c:v>17.416667</c:v>
                </c:pt>
                <c:pt idx="117">
                  <c:v>17.566666999999999</c:v>
                </c:pt>
                <c:pt idx="118">
                  <c:v>17.716667000000001</c:v>
                </c:pt>
                <c:pt idx="119">
                  <c:v>17.866667</c:v>
                </c:pt>
                <c:pt idx="120">
                  <c:v>18.016667000000002</c:v>
                </c:pt>
                <c:pt idx="121">
                  <c:v>18.166667</c:v>
                </c:pt>
                <c:pt idx="122">
                  <c:v>18.316666999999999</c:v>
                </c:pt>
                <c:pt idx="123">
                  <c:v>18.466667000000001</c:v>
                </c:pt>
                <c:pt idx="124">
                  <c:v>18.616667</c:v>
                </c:pt>
                <c:pt idx="125">
                  <c:v>18.766667000000002</c:v>
                </c:pt>
                <c:pt idx="126">
                  <c:v>18.916667</c:v>
                </c:pt>
                <c:pt idx="127">
                  <c:v>19.066666999999999</c:v>
                </c:pt>
                <c:pt idx="128">
                  <c:v>19.216667000000001</c:v>
                </c:pt>
                <c:pt idx="129">
                  <c:v>19.366667</c:v>
                </c:pt>
                <c:pt idx="130">
                  <c:v>19.516667000000002</c:v>
                </c:pt>
                <c:pt idx="131">
                  <c:v>19.666667</c:v>
                </c:pt>
                <c:pt idx="132">
                  <c:v>19.816666999999999</c:v>
                </c:pt>
                <c:pt idx="133">
                  <c:v>19.966667000000001</c:v>
                </c:pt>
                <c:pt idx="134">
                  <c:v>20.116667</c:v>
                </c:pt>
                <c:pt idx="135">
                  <c:v>20.266667000000002</c:v>
                </c:pt>
                <c:pt idx="136">
                  <c:v>20.416667</c:v>
                </c:pt>
                <c:pt idx="137">
                  <c:v>20.566666999999999</c:v>
                </c:pt>
                <c:pt idx="138">
                  <c:v>20.716667000000001</c:v>
                </c:pt>
                <c:pt idx="139">
                  <c:v>20.866667</c:v>
                </c:pt>
                <c:pt idx="140">
                  <c:v>21.016667000000002</c:v>
                </c:pt>
                <c:pt idx="141">
                  <c:v>21.166667</c:v>
                </c:pt>
                <c:pt idx="142">
                  <c:v>21.316666999999999</c:v>
                </c:pt>
                <c:pt idx="143">
                  <c:v>21.466667000000001</c:v>
                </c:pt>
                <c:pt idx="144">
                  <c:v>21.616667</c:v>
                </c:pt>
                <c:pt idx="145">
                  <c:v>21.766667000000002</c:v>
                </c:pt>
                <c:pt idx="146">
                  <c:v>21.916667</c:v>
                </c:pt>
                <c:pt idx="147">
                  <c:v>22.066666999999999</c:v>
                </c:pt>
                <c:pt idx="148">
                  <c:v>22.216667000000001</c:v>
                </c:pt>
                <c:pt idx="149">
                  <c:v>22.366667</c:v>
                </c:pt>
                <c:pt idx="150">
                  <c:v>22.516667000000002</c:v>
                </c:pt>
                <c:pt idx="151">
                  <c:v>22.666667</c:v>
                </c:pt>
                <c:pt idx="152">
                  <c:v>22.816666999999999</c:v>
                </c:pt>
                <c:pt idx="153">
                  <c:v>22.966667000000001</c:v>
                </c:pt>
                <c:pt idx="154">
                  <c:v>23.116667</c:v>
                </c:pt>
                <c:pt idx="155">
                  <c:v>23.266667000000002</c:v>
                </c:pt>
                <c:pt idx="156">
                  <c:v>23.416667</c:v>
                </c:pt>
                <c:pt idx="157">
                  <c:v>23.566666999999999</c:v>
                </c:pt>
                <c:pt idx="158">
                  <c:v>23.716667000000001</c:v>
                </c:pt>
                <c:pt idx="159">
                  <c:v>23.866667</c:v>
                </c:pt>
                <c:pt idx="160">
                  <c:v>24.016667000000002</c:v>
                </c:pt>
                <c:pt idx="161">
                  <c:v>24.166667</c:v>
                </c:pt>
                <c:pt idx="162">
                  <c:v>24.316666999999999</c:v>
                </c:pt>
                <c:pt idx="163">
                  <c:v>24.466667000000001</c:v>
                </c:pt>
                <c:pt idx="164">
                  <c:v>24.616667</c:v>
                </c:pt>
                <c:pt idx="165">
                  <c:v>24.766667000000002</c:v>
                </c:pt>
                <c:pt idx="166">
                  <c:v>24.916667</c:v>
                </c:pt>
                <c:pt idx="167">
                  <c:v>25.066666999999999</c:v>
                </c:pt>
                <c:pt idx="168">
                  <c:v>25.216667000000001</c:v>
                </c:pt>
                <c:pt idx="169">
                  <c:v>25.366667</c:v>
                </c:pt>
                <c:pt idx="170">
                  <c:v>25.516667000000002</c:v>
                </c:pt>
                <c:pt idx="171">
                  <c:v>25.666667</c:v>
                </c:pt>
                <c:pt idx="172">
                  <c:v>25.816666999999999</c:v>
                </c:pt>
                <c:pt idx="173">
                  <c:v>25.966667000000001</c:v>
                </c:pt>
                <c:pt idx="174">
                  <c:v>26.116667</c:v>
                </c:pt>
                <c:pt idx="175">
                  <c:v>26.266667000000002</c:v>
                </c:pt>
                <c:pt idx="176">
                  <c:v>26.416667</c:v>
                </c:pt>
                <c:pt idx="177">
                  <c:v>26.566666999999999</c:v>
                </c:pt>
                <c:pt idx="178">
                  <c:v>26.716667000000001</c:v>
                </c:pt>
                <c:pt idx="179">
                  <c:v>26.866667</c:v>
                </c:pt>
                <c:pt idx="180">
                  <c:v>27.016667000000002</c:v>
                </c:pt>
                <c:pt idx="181">
                  <c:v>27.166667</c:v>
                </c:pt>
                <c:pt idx="182">
                  <c:v>27.316666999999999</c:v>
                </c:pt>
                <c:pt idx="183">
                  <c:v>27.466667000000001</c:v>
                </c:pt>
                <c:pt idx="184">
                  <c:v>27.616667</c:v>
                </c:pt>
                <c:pt idx="185">
                  <c:v>27.766667000000002</c:v>
                </c:pt>
                <c:pt idx="186">
                  <c:v>27.916667</c:v>
                </c:pt>
                <c:pt idx="187">
                  <c:v>28.066666999999999</c:v>
                </c:pt>
                <c:pt idx="188">
                  <c:v>28.216667000000001</c:v>
                </c:pt>
                <c:pt idx="189">
                  <c:v>28.366667</c:v>
                </c:pt>
                <c:pt idx="190">
                  <c:v>28.516667000000002</c:v>
                </c:pt>
                <c:pt idx="191">
                  <c:v>28.666667</c:v>
                </c:pt>
                <c:pt idx="192">
                  <c:v>28.816666999999999</c:v>
                </c:pt>
                <c:pt idx="193">
                  <c:v>28.966667000000001</c:v>
                </c:pt>
                <c:pt idx="194">
                  <c:v>29.116667</c:v>
                </c:pt>
                <c:pt idx="195">
                  <c:v>29.266667000000002</c:v>
                </c:pt>
                <c:pt idx="196">
                  <c:v>29.416667</c:v>
                </c:pt>
                <c:pt idx="197">
                  <c:v>29.566666999999999</c:v>
                </c:pt>
                <c:pt idx="198">
                  <c:v>29.716667000000001</c:v>
                </c:pt>
                <c:pt idx="199">
                  <c:v>29.866667</c:v>
                </c:pt>
                <c:pt idx="200">
                  <c:v>30.016667000000002</c:v>
                </c:pt>
                <c:pt idx="201">
                  <c:v>30.166667</c:v>
                </c:pt>
                <c:pt idx="202">
                  <c:v>30.316666999999999</c:v>
                </c:pt>
                <c:pt idx="203">
                  <c:v>30.466667000000001</c:v>
                </c:pt>
                <c:pt idx="204">
                  <c:v>30.616667</c:v>
                </c:pt>
                <c:pt idx="205">
                  <c:v>30.766667000000002</c:v>
                </c:pt>
                <c:pt idx="206">
                  <c:v>30.916667</c:v>
                </c:pt>
                <c:pt idx="207">
                  <c:v>31.066666999999999</c:v>
                </c:pt>
                <c:pt idx="208">
                  <c:v>31.216667000000001</c:v>
                </c:pt>
                <c:pt idx="209">
                  <c:v>31.366667</c:v>
                </c:pt>
                <c:pt idx="210">
                  <c:v>31.516667000000002</c:v>
                </c:pt>
                <c:pt idx="211">
                  <c:v>31.666667</c:v>
                </c:pt>
                <c:pt idx="212">
                  <c:v>31.816666999999999</c:v>
                </c:pt>
                <c:pt idx="213">
                  <c:v>31.966667000000001</c:v>
                </c:pt>
                <c:pt idx="214">
                  <c:v>32.116667</c:v>
                </c:pt>
                <c:pt idx="215">
                  <c:v>32.266666999999998</c:v>
                </c:pt>
                <c:pt idx="216">
                  <c:v>32.416666999999997</c:v>
                </c:pt>
                <c:pt idx="217">
                  <c:v>32.566667000000002</c:v>
                </c:pt>
                <c:pt idx="218">
                  <c:v>32.716667000000001</c:v>
                </c:pt>
                <c:pt idx="219">
                  <c:v>32.866667</c:v>
                </c:pt>
                <c:pt idx="220">
                  <c:v>33.016666999999998</c:v>
                </c:pt>
                <c:pt idx="221">
                  <c:v>33.166666999999997</c:v>
                </c:pt>
                <c:pt idx="222">
                  <c:v>33.316667000000002</c:v>
                </c:pt>
                <c:pt idx="223">
                  <c:v>33.466667000000001</c:v>
                </c:pt>
                <c:pt idx="224">
                  <c:v>33.616667</c:v>
                </c:pt>
                <c:pt idx="225">
                  <c:v>33.766666999999998</c:v>
                </c:pt>
                <c:pt idx="226">
                  <c:v>33.916666999999997</c:v>
                </c:pt>
                <c:pt idx="227">
                  <c:v>34.066667000000002</c:v>
                </c:pt>
                <c:pt idx="228">
                  <c:v>34.216667000000001</c:v>
                </c:pt>
                <c:pt idx="229">
                  <c:v>34.366667</c:v>
                </c:pt>
                <c:pt idx="230">
                  <c:v>34.516666999999998</c:v>
                </c:pt>
                <c:pt idx="231">
                  <c:v>34.666666999999997</c:v>
                </c:pt>
                <c:pt idx="232">
                  <c:v>34.816667000000002</c:v>
                </c:pt>
                <c:pt idx="233">
                  <c:v>34.966667000000001</c:v>
                </c:pt>
                <c:pt idx="234">
                  <c:v>35.116667</c:v>
                </c:pt>
                <c:pt idx="235">
                  <c:v>35.266666999999998</c:v>
                </c:pt>
                <c:pt idx="236">
                  <c:v>35.416666999999997</c:v>
                </c:pt>
                <c:pt idx="237">
                  <c:v>35.566667000000002</c:v>
                </c:pt>
                <c:pt idx="238">
                  <c:v>35.716667000000001</c:v>
                </c:pt>
                <c:pt idx="239">
                  <c:v>35.866667</c:v>
                </c:pt>
                <c:pt idx="240">
                  <c:v>36.016666999999998</c:v>
                </c:pt>
                <c:pt idx="241">
                  <c:v>36.166666999999997</c:v>
                </c:pt>
                <c:pt idx="242">
                  <c:v>36.316667000000002</c:v>
                </c:pt>
                <c:pt idx="243">
                  <c:v>36.466667000000001</c:v>
                </c:pt>
                <c:pt idx="244">
                  <c:v>36.616667</c:v>
                </c:pt>
                <c:pt idx="245">
                  <c:v>36.766666999999998</c:v>
                </c:pt>
                <c:pt idx="246">
                  <c:v>36.916666999999997</c:v>
                </c:pt>
                <c:pt idx="247">
                  <c:v>37.066667000000002</c:v>
                </c:pt>
                <c:pt idx="248">
                  <c:v>37.216667000000001</c:v>
                </c:pt>
                <c:pt idx="249">
                  <c:v>37.366667</c:v>
                </c:pt>
                <c:pt idx="250">
                  <c:v>37.516666999999998</c:v>
                </c:pt>
                <c:pt idx="251">
                  <c:v>37.666666999999997</c:v>
                </c:pt>
                <c:pt idx="252">
                  <c:v>37.816667000000002</c:v>
                </c:pt>
                <c:pt idx="253">
                  <c:v>37.966667000000001</c:v>
                </c:pt>
                <c:pt idx="254">
                  <c:v>38.116667</c:v>
                </c:pt>
                <c:pt idx="255">
                  <c:v>38.266666999999998</c:v>
                </c:pt>
                <c:pt idx="256">
                  <c:v>38.416666999999997</c:v>
                </c:pt>
                <c:pt idx="257">
                  <c:v>38.566667000000002</c:v>
                </c:pt>
                <c:pt idx="258">
                  <c:v>38.716667000000001</c:v>
                </c:pt>
                <c:pt idx="259">
                  <c:v>38.866667</c:v>
                </c:pt>
                <c:pt idx="260">
                  <c:v>39.016666999999998</c:v>
                </c:pt>
                <c:pt idx="261">
                  <c:v>39.166666999999997</c:v>
                </c:pt>
                <c:pt idx="262">
                  <c:v>39.316667000000002</c:v>
                </c:pt>
                <c:pt idx="263">
                  <c:v>39.466667000000001</c:v>
                </c:pt>
                <c:pt idx="264">
                  <c:v>39.616667</c:v>
                </c:pt>
                <c:pt idx="265">
                  <c:v>39.766666999999998</c:v>
                </c:pt>
                <c:pt idx="266">
                  <c:v>39.916666999999997</c:v>
                </c:pt>
                <c:pt idx="267">
                  <c:v>40.066667000000002</c:v>
                </c:pt>
                <c:pt idx="268">
                  <c:v>40.216667000000001</c:v>
                </c:pt>
                <c:pt idx="269">
                  <c:v>40.366667</c:v>
                </c:pt>
                <c:pt idx="270">
                  <c:v>40.516666999999998</c:v>
                </c:pt>
                <c:pt idx="271">
                  <c:v>40.666666999999997</c:v>
                </c:pt>
                <c:pt idx="272">
                  <c:v>40.816667000000002</c:v>
                </c:pt>
                <c:pt idx="273">
                  <c:v>40.966667000000001</c:v>
                </c:pt>
                <c:pt idx="274">
                  <c:v>41.116667</c:v>
                </c:pt>
                <c:pt idx="275">
                  <c:v>41.266666999999998</c:v>
                </c:pt>
                <c:pt idx="276">
                  <c:v>41.416666999999997</c:v>
                </c:pt>
                <c:pt idx="277">
                  <c:v>41.566667000000002</c:v>
                </c:pt>
                <c:pt idx="278">
                  <c:v>41.716667000000001</c:v>
                </c:pt>
                <c:pt idx="279">
                  <c:v>41.866667</c:v>
                </c:pt>
                <c:pt idx="280">
                  <c:v>42.016666999999998</c:v>
                </c:pt>
                <c:pt idx="281">
                  <c:v>42.166666999999997</c:v>
                </c:pt>
                <c:pt idx="282">
                  <c:v>42.316667000000002</c:v>
                </c:pt>
                <c:pt idx="283">
                  <c:v>42.466667000000001</c:v>
                </c:pt>
                <c:pt idx="284">
                  <c:v>42.616667</c:v>
                </c:pt>
                <c:pt idx="285">
                  <c:v>42.766666999999998</c:v>
                </c:pt>
                <c:pt idx="286">
                  <c:v>42.916666999999997</c:v>
                </c:pt>
                <c:pt idx="287">
                  <c:v>43.066667000000002</c:v>
                </c:pt>
                <c:pt idx="288">
                  <c:v>43.216667000000001</c:v>
                </c:pt>
                <c:pt idx="289">
                  <c:v>43.366667</c:v>
                </c:pt>
                <c:pt idx="290">
                  <c:v>43.516666999999998</c:v>
                </c:pt>
                <c:pt idx="291">
                  <c:v>43.666666999999997</c:v>
                </c:pt>
                <c:pt idx="292">
                  <c:v>43.816667000000002</c:v>
                </c:pt>
                <c:pt idx="293">
                  <c:v>43.966667000000001</c:v>
                </c:pt>
                <c:pt idx="294">
                  <c:v>44.116667</c:v>
                </c:pt>
                <c:pt idx="295">
                  <c:v>44.266666999999998</c:v>
                </c:pt>
                <c:pt idx="296">
                  <c:v>44.416666999999997</c:v>
                </c:pt>
                <c:pt idx="297">
                  <c:v>44.566667000000002</c:v>
                </c:pt>
                <c:pt idx="298">
                  <c:v>44.716667000000001</c:v>
                </c:pt>
                <c:pt idx="299">
                  <c:v>44.866667</c:v>
                </c:pt>
                <c:pt idx="300">
                  <c:v>45.016666999999998</c:v>
                </c:pt>
                <c:pt idx="301">
                  <c:v>45.166666999999997</c:v>
                </c:pt>
                <c:pt idx="302">
                  <c:v>45.316667000000002</c:v>
                </c:pt>
                <c:pt idx="303">
                  <c:v>45.466667000000001</c:v>
                </c:pt>
                <c:pt idx="304">
                  <c:v>45.616667</c:v>
                </c:pt>
                <c:pt idx="305">
                  <c:v>45.766666999999998</c:v>
                </c:pt>
                <c:pt idx="306">
                  <c:v>45.916666999999997</c:v>
                </c:pt>
                <c:pt idx="307">
                  <c:v>46.066667000000002</c:v>
                </c:pt>
                <c:pt idx="308">
                  <c:v>46.216667000000001</c:v>
                </c:pt>
                <c:pt idx="309">
                  <c:v>46.366667</c:v>
                </c:pt>
                <c:pt idx="310">
                  <c:v>46.516666999999998</c:v>
                </c:pt>
                <c:pt idx="311">
                  <c:v>46.666666999999997</c:v>
                </c:pt>
                <c:pt idx="312">
                  <c:v>46.816667000000002</c:v>
                </c:pt>
                <c:pt idx="313">
                  <c:v>46.966667000000001</c:v>
                </c:pt>
                <c:pt idx="314">
                  <c:v>47.116667</c:v>
                </c:pt>
                <c:pt idx="315">
                  <c:v>47.266666999999998</c:v>
                </c:pt>
                <c:pt idx="316">
                  <c:v>47.416666999999997</c:v>
                </c:pt>
                <c:pt idx="317">
                  <c:v>47.566667000000002</c:v>
                </c:pt>
                <c:pt idx="318">
                  <c:v>47.716667000000001</c:v>
                </c:pt>
                <c:pt idx="319">
                  <c:v>47.866667</c:v>
                </c:pt>
                <c:pt idx="320">
                  <c:v>48.016666999999998</c:v>
                </c:pt>
                <c:pt idx="321">
                  <c:v>48.166666999999997</c:v>
                </c:pt>
                <c:pt idx="322">
                  <c:v>48.316667000000002</c:v>
                </c:pt>
                <c:pt idx="323">
                  <c:v>48.466667000000001</c:v>
                </c:pt>
                <c:pt idx="324">
                  <c:v>48.616667</c:v>
                </c:pt>
                <c:pt idx="325">
                  <c:v>48.766666999999998</c:v>
                </c:pt>
                <c:pt idx="326">
                  <c:v>48.916666999999997</c:v>
                </c:pt>
                <c:pt idx="327">
                  <c:v>49.066667000000002</c:v>
                </c:pt>
                <c:pt idx="328">
                  <c:v>49.216667000000001</c:v>
                </c:pt>
                <c:pt idx="329">
                  <c:v>49.366667</c:v>
                </c:pt>
                <c:pt idx="330">
                  <c:v>49.516666999999998</c:v>
                </c:pt>
                <c:pt idx="331">
                  <c:v>49.666666999999997</c:v>
                </c:pt>
                <c:pt idx="332">
                  <c:v>49.816667000000002</c:v>
                </c:pt>
                <c:pt idx="333">
                  <c:v>49.966667000000001</c:v>
                </c:pt>
                <c:pt idx="334">
                  <c:v>50.116667</c:v>
                </c:pt>
                <c:pt idx="335">
                  <c:v>50.266666999999998</c:v>
                </c:pt>
                <c:pt idx="336">
                  <c:v>50.416666999999997</c:v>
                </c:pt>
                <c:pt idx="337">
                  <c:v>50.566667000000002</c:v>
                </c:pt>
                <c:pt idx="338">
                  <c:v>50.716667000000001</c:v>
                </c:pt>
                <c:pt idx="339">
                  <c:v>50.866667</c:v>
                </c:pt>
                <c:pt idx="340">
                  <c:v>51.016666999999998</c:v>
                </c:pt>
                <c:pt idx="341">
                  <c:v>51.166666999999997</c:v>
                </c:pt>
                <c:pt idx="342">
                  <c:v>51.316667000000002</c:v>
                </c:pt>
                <c:pt idx="343">
                  <c:v>51.466667000000001</c:v>
                </c:pt>
                <c:pt idx="344">
                  <c:v>51.616667</c:v>
                </c:pt>
                <c:pt idx="345">
                  <c:v>51.766666999999998</c:v>
                </c:pt>
                <c:pt idx="346">
                  <c:v>51.916666999999997</c:v>
                </c:pt>
                <c:pt idx="347">
                  <c:v>52.066667000000002</c:v>
                </c:pt>
                <c:pt idx="348">
                  <c:v>52.216667000000001</c:v>
                </c:pt>
                <c:pt idx="349">
                  <c:v>52.366667</c:v>
                </c:pt>
                <c:pt idx="350">
                  <c:v>52.516666999999998</c:v>
                </c:pt>
                <c:pt idx="351">
                  <c:v>52.666666999999997</c:v>
                </c:pt>
                <c:pt idx="352">
                  <c:v>52.816667000000002</c:v>
                </c:pt>
                <c:pt idx="353">
                  <c:v>52.966667000000001</c:v>
                </c:pt>
                <c:pt idx="354">
                  <c:v>53.116667</c:v>
                </c:pt>
                <c:pt idx="355">
                  <c:v>53.266666999999998</c:v>
                </c:pt>
                <c:pt idx="356">
                  <c:v>53.416666999999997</c:v>
                </c:pt>
                <c:pt idx="357">
                  <c:v>53.566667000000002</c:v>
                </c:pt>
                <c:pt idx="358">
                  <c:v>53.716667000000001</c:v>
                </c:pt>
                <c:pt idx="359">
                  <c:v>53.866667</c:v>
                </c:pt>
                <c:pt idx="360">
                  <c:v>54.016666999999998</c:v>
                </c:pt>
                <c:pt idx="361">
                  <c:v>54.166666999999997</c:v>
                </c:pt>
                <c:pt idx="362">
                  <c:v>54.316667000000002</c:v>
                </c:pt>
                <c:pt idx="363">
                  <c:v>54.466667000000001</c:v>
                </c:pt>
                <c:pt idx="364">
                  <c:v>54.616667</c:v>
                </c:pt>
                <c:pt idx="365">
                  <c:v>54.766666999999998</c:v>
                </c:pt>
                <c:pt idx="366">
                  <c:v>54.916666999999997</c:v>
                </c:pt>
                <c:pt idx="367">
                  <c:v>55.066667000000002</c:v>
                </c:pt>
                <c:pt idx="368">
                  <c:v>55.216667000000001</c:v>
                </c:pt>
                <c:pt idx="369">
                  <c:v>55.366667</c:v>
                </c:pt>
                <c:pt idx="370">
                  <c:v>55.516666999999998</c:v>
                </c:pt>
                <c:pt idx="371">
                  <c:v>55.666666999999997</c:v>
                </c:pt>
                <c:pt idx="372">
                  <c:v>55.816667000000002</c:v>
                </c:pt>
                <c:pt idx="373">
                  <c:v>55.966667000000001</c:v>
                </c:pt>
                <c:pt idx="374">
                  <c:v>56.116667</c:v>
                </c:pt>
                <c:pt idx="375">
                  <c:v>56.266666999999998</c:v>
                </c:pt>
                <c:pt idx="376">
                  <c:v>56.416666999999997</c:v>
                </c:pt>
                <c:pt idx="377">
                  <c:v>56.566667000000002</c:v>
                </c:pt>
                <c:pt idx="378">
                  <c:v>56.716667000000001</c:v>
                </c:pt>
                <c:pt idx="379">
                  <c:v>56.866667</c:v>
                </c:pt>
                <c:pt idx="380">
                  <c:v>57.016666999999998</c:v>
                </c:pt>
                <c:pt idx="381">
                  <c:v>57.166666999999997</c:v>
                </c:pt>
                <c:pt idx="382">
                  <c:v>57.316667000000002</c:v>
                </c:pt>
                <c:pt idx="383">
                  <c:v>57.466667000000001</c:v>
                </c:pt>
                <c:pt idx="384">
                  <c:v>57.616667</c:v>
                </c:pt>
                <c:pt idx="385">
                  <c:v>57.766666999999998</c:v>
                </c:pt>
                <c:pt idx="386">
                  <c:v>57.916666999999997</c:v>
                </c:pt>
                <c:pt idx="387">
                  <c:v>58.066667000000002</c:v>
                </c:pt>
                <c:pt idx="388">
                  <c:v>58.216667000000001</c:v>
                </c:pt>
                <c:pt idx="389">
                  <c:v>58.366667</c:v>
                </c:pt>
                <c:pt idx="390">
                  <c:v>58.516666999999998</c:v>
                </c:pt>
                <c:pt idx="391">
                  <c:v>58.666666999999997</c:v>
                </c:pt>
                <c:pt idx="392">
                  <c:v>58.816667000000002</c:v>
                </c:pt>
                <c:pt idx="393">
                  <c:v>58.966667000000001</c:v>
                </c:pt>
                <c:pt idx="394">
                  <c:v>59.116667</c:v>
                </c:pt>
                <c:pt idx="395">
                  <c:v>59.266666999999998</c:v>
                </c:pt>
                <c:pt idx="396">
                  <c:v>59.416666999999997</c:v>
                </c:pt>
              </c:numCache>
            </c:numRef>
          </c:xVal>
          <c:yVal>
            <c:numRef>
              <c:f>Data!$E$5:$E$5000</c:f>
              <c:numCache>
                <c:formatCode>General</c:formatCode>
                <c:ptCount val="499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75520"/>
        <c:axId val="221676096"/>
      </c:scatterChart>
      <c:valAx>
        <c:axId val="221675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21676096"/>
        <c:crosses val="autoZero"/>
        <c:crossBetween val="midCat"/>
      </c:valAx>
      <c:valAx>
        <c:axId val="22167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(MV)</a:t>
                </a:r>
              </a:p>
            </c:rich>
          </c:tx>
          <c:layout>
            <c:manualLayout>
              <c:xMode val="edge"/>
              <c:yMode val="edge"/>
              <c:x val="2.4589460564004843E-2"/>
              <c:y val="0.27238928467274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21675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70357746377593211"/>
          <c:y val="0.5346092849504922"/>
          <c:w val="0.23102061899013196"/>
          <c:h val="0.15818608216913904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FOPDT</a:t>
            </a:r>
          </a:p>
        </c:rich>
      </c:tx>
      <c:layout>
        <c:manualLayout>
          <c:xMode val="edge"/>
          <c:yMode val="edge"/>
          <c:x val="0.43991853360488797"/>
          <c:y val="3.26633165829145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8289205702647"/>
          <c:y val="0.17839195979899497"/>
          <c:w val="0.8207739307535642"/>
          <c:h val="0.64824120603015079"/>
        </c:manualLayout>
      </c:layout>
      <c:scatterChart>
        <c:scatterStyle val="lineMarker"/>
        <c:varyColors val="0"/>
        <c:ser>
          <c:idx val="0"/>
          <c:order val="0"/>
          <c:tx>
            <c:v>model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chemeClr val="bg1"/>
                </a:solidFill>
                <a:prstDash val="solid"/>
              </a:ln>
            </c:spPr>
          </c:marker>
          <c:xVal>
            <c:numRef>
              <c:f>Data!$D$5:$D$50</c:f>
              <c:numCache>
                <c:formatCode>General</c:formatCode>
                <c:ptCount val="46"/>
                <c:pt idx="0">
                  <c:v>1.66667E-2</c:v>
                </c:pt>
                <c:pt idx="1">
                  <c:v>0.1666667</c:v>
                </c:pt>
                <c:pt idx="2">
                  <c:v>0.31666670000000002</c:v>
                </c:pt>
                <c:pt idx="3">
                  <c:v>0.46666669999999999</c:v>
                </c:pt>
                <c:pt idx="4">
                  <c:v>0.61666670000000001</c:v>
                </c:pt>
                <c:pt idx="5">
                  <c:v>0.76666670000000003</c:v>
                </c:pt>
                <c:pt idx="6">
                  <c:v>0.91666669999999995</c:v>
                </c:pt>
                <c:pt idx="7">
                  <c:v>1.0666667000000001</c:v>
                </c:pt>
                <c:pt idx="8">
                  <c:v>1.2166667</c:v>
                </c:pt>
                <c:pt idx="9">
                  <c:v>1.3666666999999999</c:v>
                </c:pt>
                <c:pt idx="10">
                  <c:v>1.5166667</c:v>
                </c:pt>
                <c:pt idx="11">
                  <c:v>1.6666666999999999</c:v>
                </c:pt>
                <c:pt idx="12">
                  <c:v>1.8166667000000001</c:v>
                </c:pt>
                <c:pt idx="13">
                  <c:v>1.9666667</c:v>
                </c:pt>
                <c:pt idx="14">
                  <c:v>2.1166667000000001</c:v>
                </c:pt>
                <c:pt idx="15">
                  <c:v>2.2666667</c:v>
                </c:pt>
                <c:pt idx="16">
                  <c:v>2.4166666999999999</c:v>
                </c:pt>
                <c:pt idx="17">
                  <c:v>2.5666666999999999</c:v>
                </c:pt>
                <c:pt idx="18">
                  <c:v>2.7166667000000002</c:v>
                </c:pt>
                <c:pt idx="19">
                  <c:v>2.8666667000000001</c:v>
                </c:pt>
                <c:pt idx="20">
                  <c:v>3.0166667</c:v>
                </c:pt>
                <c:pt idx="21">
                  <c:v>3.1666666999999999</c:v>
                </c:pt>
                <c:pt idx="22">
                  <c:v>3.3166666999999999</c:v>
                </c:pt>
                <c:pt idx="23">
                  <c:v>3.4666667000000002</c:v>
                </c:pt>
                <c:pt idx="24">
                  <c:v>3.6166667000000001</c:v>
                </c:pt>
                <c:pt idx="25">
                  <c:v>3.7666667</c:v>
                </c:pt>
                <c:pt idx="26">
                  <c:v>3.9166666999999999</c:v>
                </c:pt>
                <c:pt idx="27">
                  <c:v>4.0666666999999999</c:v>
                </c:pt>
                <c:pt idx="28">
                  <c:v>4.2166667000000002</c:v>
                </c:pt>
                <c:pt idx="29">
                  <c:v>4.3666666999999997</c:v>
                </c:pt>
                <c:pt idx="30">
                  <c:v>4.5166667</c:v>
                </c:pt>
                <c:pt idx="31">
                  <c:v>4.6666667000000004</c:v>
                </c:pt>
                <c:pt idx="32">
                  <c:v>4.8166666999999999</c:v>
                </c:pt>
                <c:pt idx="33">
                  <c:v>4.9666667000000002</c:v>
                </c:pt>
                <c:pt idx="34">
                  <c:v>5.1166666999999997</c:v>
                </c:pt>
                <c:pt idx="35">
                  <c:v>5.2666667</c:v>
                </c:pt>
                <c:pt idx="36">
                  <c:v>5.4166667000000004</c:v>
                </c:pt>
                <c:pt idx="37">
                  <c:v>5.5666666999999999</c:v>
                </c:pt>
                <c:pt idx="38">
                  <c:v>5.7166667000000002</c:v>
                </c:pt>
                <c:pt idx="39">
                  <c:v>5.8666666999999997</c:v>
                </c:pt>
                <c:pt idx="40">
                  <c:v>6.0166667</c:v>
                </c:pt>
                <c:pt idx="41">
                  <c:v>6.1666667000000004</c:v>
                </c:pt>
                <c:pt idx="42">
                  <c:v>6.3166666999999999</c:v>
                </c:pt>
                <c:pt idx="43">
                  <c:v>6.4666667000000002</c:v>
                </c:pt>
                <c:pt idx="44">
                  <c:v>6.6166666999999997</c:v>
                </c:pt>
                <c:pt idx="45">
                  <c:v>6.7666667</c:v>
                </c:pt>
              </c:numCache>
            </c:numRef>
          </c:xVal>
          <c:yVal>
            <c:numRef>
              <c:f>Data!$G$5:$G$50</c:f>
              <c:numCache>
                <c:formatCode>General</c:formatCode>
                <c:ptCount val="46"/>
                <c:pt idx="0">
                  <c:v>3.9885657999999999</c:v>
                </c:pt>
                <c:pt idx="1">
                  <c:v>3.9885657999999999</c:v>
                </c:pt>
                <c:pt idx="2">
                  <c:v>3.9885657999999999</c:v>
                </c:pt>
                <c:pt idx="3">
                  <c:v>3.9885657999999999</c:v>
                </c:pt>
                <c:pt idx="4">
                  <c:v>3.9885657999999999</c:v>
                </c:pt>
                <c:pt idx="5">
                  <c:v>3.9885657999999999</c:v>
                </c:pt>
                <c:pt idx="6">
                  <c:v>3.9885657999999999</c:v>
                </c:pt>
                <c:pt idx="7">
                  <c:v>3.9885657999999999</c:v>
                </c:pt>
                <c:pt idx="8">
                  <c:v>3.9885657999999999</c:v>
                </c:pt>
                <c:pt idx="9">
                  <c:v>3.9885657999999999</c:v>
                </c:pt>
                <c:pt idx="10">
                  <c:v>3.9885657999999999</c:v>
                </c:pt>
                <c:pt idx="11">
                  <c:v>3.9885657999999999</c:v>
                </c:pt>
                <c:pt idx="12">
                  <c:v>3.9885657999999999</c:v>
                </c:pt>
                <c:pt idx="13">
                  <c:v>3.9885657999999999</c:v>
                </c:pt>
                <c:pt idx="14">
                  <c:v>3.9885657999999999</c:v>
                </c:pt>
                <c:pt idx="15">
                  <c:v>3.9885657999999999</c:v>
                </c:pt>
                <c:pt idx="16">
                  <c:v>3.9885657999999999</c:v>
                </c:pt>
                <c:pt idx="17">
                  <c:v>3.9885657999999999</c:v>
                </c:pt>
                <c:pt idx="18">
                  <c:v>3.9885657999999999</c:v>
                </c:pt>
                <c:pt idx="19">
                  <c:v>3.9885657999999999</c:v>
                </c:pt>
                <c:pt idx="20">
                  <c:v>3.9885657999999999</c:v>
                </c:pt>
                <c:pt idx="21">
                  <c:v>3.9885657999999999</c:v>
                </c:pt>
                <c:pt idx="22">
                  <c:v>3.9885657999999999</c:v>
                </c:pt>
                <c:pt idx="23">
                  <c:v>3.9885657999999999</c:v>
                </c:pt>
                <c:pt idx="24">
                  <c:v>3.9885657999999999</c:v>
                </c:pt>
                <c:pt idx="25">
                  <c:v>3.9885657999999999</c:v>
                </c:pt>
                <c:pt idx="26">
                  <c:v>3.9885657999999999</c:v>
                </c:pt>
                <c:pt idx="27">
                  <c:v>3.9885657999999999</c:v>
                </c:pt>
                <c:pt idx="28">
                  <c:v>3.9885657999999999</c:v>
                </c:pt>
                <c:pt idx="29">
                  <c:v>3.9885657999999999</c:v>
                </c:pt>
                <c:pt idx="30">
                  <c:v>3.9885657999999999</c:v>
                </c:pt>
                <c:pt idx="31">
                  <c:v>3.9885657999999999</c:v>
                </c:pt>
                <c:pt idx="32">
                  <c:v>3.9885657999999999</c:v>
                </c:pt>
                <c:pt idx="33">
                  <c:v>3.9885657999999999</c:v>
                </c:pt>
                <c:pt idx="34">
                  <c:v>3.9885657999999999</c:v>
                </c:pt>
                <c:pt idx="35">
                  <c:v>3.9885657999999999</c:v>
                </c:pt>
                <c:pt idx="36">
                  <c:v>3.9885657999999999</c:v>
                </c:pt>
                <c:pt idx="37">
                  <c:v>3.9885657999999999</c:v>
                </c:pt>
                <c:pt idx="38">
                  <c:v>3.9885657999999999</c:v>
                </c:pt>
                <c:pt idx="39">
                  <c:v>3.9885657999999999</c:v>
                </c:pt>
                <c:pt idx="40">
                  <c:v>3.9885657999999999</c:v>
                </c:pt>
                <c:pt idx="41">
                  <c:v>3.9885657999999999</c:v>
                </c:pt>
                <c:pt idx="42">
                  <c:v>3.9885657999999999</c:v>
                </c:pt>
                <c:pt idx="43">
                  <c:v>3.9885657999999999</c:v>
                </c:pt>
                <c:pt idx="44">
                  <c:v>3.9885657999999999</c:v>
                </c:pt>
                <c:pt idx="45">
                  <c:v>3.9885657999999999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Data!$D$5:$D$50</c:f>
              <c:numCache>
                <c:formatCode>General</c:formatCode>
                <c:ptCount val="46"/>
                <c:pt idx="0">
                  <c:v>1.66667E-2</c:v>
                </c:pt>
                <c:pt idx="1">
                  <c:v>0.1666667</c:v>
                </c:pt>
                <c:pt idx="2">
                  <c:v>0.31666670000000002</c:v>
                </c:pt>
                <c:pt idx="3">
                  <c:v>0.46666669999999999</c:v>
                </c:pt>
                <c:pt idx="4">
                  <c:v>0.61666670000000001</c:v>
                </c:pt>
                <c:pt idx="5">
                  <c:v>0.76666670000000003</c:v>
                </c:pt>
                <c:pt idx="6">
                  <c:v>0.91666669999999995</c:v>
                </c:pt>
                <c:pt idx="7">
                  <c:v>1.0666667000000001</c:v>
                </c:pt>
                <c:pt idx="8">
                  <c:v>1.2166667</c:v>
                </c:pt>
                <c:pt idx="9">
                  <c:v>1.3666666999999999</c:v>
                </c:pt>
                <c:pt idx="10">
                  <c:v>1.5166667</c:v>
                </c:pt>
                <c:pt idx="11">
                  <c:v>1.6666666999999999</c:v>
                </c:pt>
                <c:pt idx="12">
                  <c:v>1.8166667000000001</c:v>
                </c:pt>
                <c:pt idx="13">
                  <c:v>1.9666667</c:v>
                </c:pt>
                <c:pt idx="14">
                  <c:v>2.1166667000000001</c:v>
                </c:pt>
                <c:pt idx="15">
                  <c:v>2.2666667</c:v>
                </c:pt>
                <c:pt idx="16">
                  <c:v>2.4166666999999999</c:v>
                </c:pt>
                <c:pt idx="17">
                  <c:v>2.5666666999999999</c:v>
                </c:pt>
                <c:pt idx="18">
                  <c:v>2.7166667000000002</c:v>
                </c:pt>
                <c:pt idx="19">
                  <c:v>2.8666667000000001</c:v>
                </c:pt>
                <c:pt idx="20">
                  <c:v>3.0166667</c:v>
                </c:pt>
                <c:pt idx="21">
                  <c:v>3.1666666999999999</c:v>
                </c:pt>
                <c:pt idx="22">
                  <c:v>3.3166666999999999</c:v>
                </c:pt>
                <c:pt idx="23">
                  <c:v>3.4666667000000002</c:v>
                </c:pt>
                <c:pt idx="24">
                  <c:v>3.6166667000000001</c:v>
                </c:pt>
                <c:pt idx="25">
                  <c:v>3.7666667</c:v>
                </c:pt>
                <c:pt idx="26">
                  <c:v>3.9166666999999999</c:v>
                </c:pt>
                <c:pt idx="27">
                  <c:v>4.0666666999999999</c:v>
                </c:pt>
                <c:pt idx="28">
                  <c:v>4.2166667000000002</c:v>
                </c:pt>
                <c:pt idx="29">
                  <c:v>4.3666666999999997</c:v>
                </c:pt>
                <c:pt idx="30">
                  <c:v>4.5166667</c:v>
                </c:pt>
                <c:pt idx="31">
                  <c:v>4.6666667000000004</c:v>
                </c:pt>
                <c:pt idx="32">
                  <c:v>4.8166666999999999</c:v>
                </c:pt>
                <c:pt idx="33">
                  <c:v>4.9666667000000002</c:v>
                </c:pt>
                <c:pt idx="34">
                  <c:v>5.1166666999999997</c:v>
                </c:pt>
                <c:pt idx="35">
                  <c:v>5.2666667</c:v>
                </c:pt>
                <c:pt idx="36">
                  <c:v>5.4166667000000004</c:v>
                </c:pt>
                <c:pt idx="37">
                  <c:v>5.5666666999999999</c:v>
                </c:pt>
                <c:pt idx="38">
                  <c:v>5.7166667000000002</c:v>
                </c:pt>
                <c:pt idx="39">
                  <c:v>5.8666666999999997</c:v>
                </c:pt>
                <c:pt idx="40">
                  <c:v>6.0166667</c:v>
                </c:pt>
                <c:pt idx="41">
                  <c:v>6.1666667000000004</c:v>
                </c:pt>
                <c:pt idx="42">
                  <c:v>6.3166666999999999</c:v>
                </c:pt>
                <c:pt idx="43">
                  <c:v>6.4666667000000002</c:v>
                </c:pt>
                <c:pt idx="44">
                  <c:v>6.6166666999999997</c:v>
                </c:pt>
                <c:pt idx="45">
                  <c:v>6.7666667</c:v>
                </c:pt>
              </c:numCache>
            </c:numRef>
          </c:xVal>
          <c:yVal>
            <c:numRef>
              <c:f>Data!$F$5:$F$50</c:f>
              <c:numCache>
                <c:formatCode>General</c:formatCode>
                <c:ptCount val="46"/>
                <c:pt idx="0">
                  <c:v>3.9885657999999999</c:v>
                </c:pt>
                <c:pt idx="1">
                  <c:v>4.0013332999999998</c:v>
                </c:pt>
                <c:pt idx="2">
                  <c:v>3.9986239000000001</c:v>
                </c:pt>
                <c:pt idx="3">
                  <c:v>3.9908719000000001</c:v>
                </c:pt>
                <c:pt idx="4">
                  <c:v>3.9775105000000002</c:v>
                </c:pt>
                <c:pt idx="5">
                  <c:v>3.9935261999999998</c:v>
                </c:pt>
                <c:pt idx="6">
                  <c:v>3.9917175</c:v>
                </c:pt>
                <c:pt idx="7">
                  <c:v>3.9803673000000002</c:v>
                </c:pt>
                <c:pt idx="8">
                  <c:v>4.0000663999999997</c:v>
                </c:pt>
                <c:pt idx="9">
                  <c:v>3.9790291</c:v>
                </c:pt>
                <c:pt idx="10">
                  <c:v>3.9939626000000001</c:v>
                </c:pt>
                <c:pt idx="11">
                  <c:v>3.9903959000000002</c:v>
                </c:pt>
                <c:pt idx="12">
                  <c:v>3.9898956999999999</c:v>
                </c:pt>
                <c:pt idx="13">
                  <c:v>3.9995885000000002</c:v>
                </c:pt>
                <c:pt idx="14">
                  <c:v>3.9833109000000002</c:v>
                </c:pt>
                <c:pt idx="15">
                  <c:v>3.9918714</c:v>
                </c:pt>
                <c:pt idx="16">
                  <c:v>3.9953626</c:v>
                </c:pt>
                <c:pt idx="17">
                  <c:v>3.9932820000000002</c:v>
                </c:pt>
                <c:pt idx="18">
                  <c:v>3.9913707</c:v>
                </c:pt>
                <c:pt idx="19">
                  <c:v>3.9917885000000002</c:v>
                </c:pt>
                <c:pt idx="20">
                  <c:v>3.9957641000000002</c:v>
                </c:pt>
                <c:pt idx="21">
                  <c:v>4.0029070999999998</c:v>
                </c:pt>
                <c:pt idx="22">
                  <c:v>3.9875707999999999</c:v>
                </c:pt>
                <c:pt idx="23">
                  <c:v>4.0067703999999997</c:v>
                </c:pt>
                <c:pt idx="24">
                  <c:v>3.9957573000000002</c:v>
                </c:pt>
                <c:pt idx="25">
                  <c:v>3.9878461000000001</c:v>
                </c:pt>
                <c:pt idx="26">
                  <c:v>3.9805828999999999</c:v>
                </c:pt>
                <c:pt idx="27">
                  <c:v>3.9875354999999999</c:v>
                </c:pt>
                <c:pt idx="28">
                  <c:v>3.9914931</c:v>
                </c:pt>
                <c:pt idx="29">
                  <c:v>4.0049203000000002</c:v>
                </c:pt>
                <c:pt idx="30">
                  <c:v>3.9981800999999999</c:v>
                </c:pt>
                <c:pt idx="31">
                  <c:v>3.9874117999999998</c:v>
                </c:pt>
                <c:pt idx="32">
                  <c:v>4.0013458000000002</c:v>
                </c:pt>
                <c:pt idx="33">
                  <c:v>4.0057134000000003</c:v>
                </c:pt>
                <c:pt idx="34">
                  <c:v>3.9896067</c:v>
                </c:pt>
                <c:pt idx="35">
                  <c:v>3.9922238000000001</c:v>
                </c:pt>
                <c:pt idx="36">
                  <c:v>3.9992453000000001</c:v>
                </c:pt>
                <c:pt idx="37">
                  <c:v>3.9878756000000002</c:v>
                </c:pt>
                <c:pt idx="38">
                  <c:v>3.9962566000000002</c:v>
                </c:pt>
                <c:pt idx="39">
                  <c:v>3.9965975999999999</c:v>
                </c:pt>
                <c:pt idx="40">
                  <c:v>3.9943211999999999</c:v>
                </c:pt>
                <c:pt idx="41">
                  <c:v>3.9950195000000002</c:v>
                </c:pt>
                <c:pt idx="42">
                  <c:v>4.0041348000000001</c:v>
                </c:pt>
                <c:pt idx="43">
                  <c:v>4.0019100999999999</c:v>
                </c:pt>
                <c:pt idx="44">
                  <c:v>3.9916559999999999</c:v>
                </c:pt>
                <c:pt idx="45">
                  <c:v>3.9962515000000001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77824"/>
        <c:axId val="221678400"/>
      </c:scatterChart>
      <c:valAx>
        <c:axId val="221677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78400"/>
        <c:crosses val="autoZero"/>
        <c:crossBetween val="midCat"/>
      </c:valAx>
      <c:valAx>
        <c:axId val="22167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CV Response</a:t>
                </a:r>
              </a:p>
            </c:rich>
          </c:tx>
          <c:layout>
            <c:manualLayout>
              <c:xMode val="edge"/>
              <c:yMode val="edge"/>
              <c:x val="3.9911495686447133E-2"/>
              <c:y val="0.37694840614490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77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4649976306258794"/>
          <c:y val="0.1959847683426087"/>
          <c:w val="0.15311786102040431"/>
          <c:h val="0.11325645475325141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7150" y="2447925"/>
    <xdr:ext cx="4171950" cy="180022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150" y="4305300"/>
    <xdr:ext cx="4171950" cy="1800225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zoomScaleNormal="100" workbookViewId="0">
      <selection activeCell="A13" sqref="A13"/>
    </sheetView>
  </sheetViews>
  <sheetFormatPr defaultRowHeight="12.75" x14ac:dyDescent="0.2"/>
  <cols>
    <col min="1" max="1" width="22.28515625" bestFit="1" customWidth="1"/>
    <col min="2" max="2" width="12" bestFit="1" customWidth="1"/>
    <col min="4" max="4" width="8" bestFit="1" customWidth="1"/>
    <col min="5" max="5" width="12.42578125" bestFit="1" customWidth="1"/>
    <col min="6" max="7" width="12" bestFit="1" customWidth="1"/>
    <col min="8" max="9" width="12.5703125" bestFit="1" customWidth="1"/>
    <col min="10" max="12" width="12" bestFit="1" customWidth="1"/>
  </cols>
  <sheetData>
    <row r="1" spans="1:12" ht="13.5" thickBot="1" x14ac:dyDescent="0.25">
      <c r="A1" s="3" t="s">
        <v>6</v>
      </c>
    </row>
    <row r="2" spans="1:12" ht="13.5" thickBot="1" x14ac:dyDescent="0.25">
      <c r="G2" s="21" t="s">
        <v>21</v>
      </c>
      <c r="H2" s="22"/>
      <c r="I2" s="22"/>
      <c r="J2" s="22"/>
      <c r="K2" s="22"/>
      <c r="L2" s="23"/>
    </row>
    <row r="3" spans="1:12" x14ac:dyDescent="0.2">
      <c r="D3" s="24" t="s">
        <v>18</v>
      </c>
      <c r="E3" s="25" t="s">
        <v>20</v>
      </c>
      <c r="F3" s="26" t="s">
        <v>19</v>
      </c>
      <c r="H3" s="9" t="s">
        <v>9</v>
      </c>
      <c r="I3" s="9" t="s">
        <v>9</v>
      </c>
      <c r="J3" s="9" t="s">
        <v>9</v>
      </c>
    </row>
    <row r="4" spans="1:12" ht="13.5" thickBot="1" x14ac:dyDescent="0.25">
      <c r="A4" s="3" t="s">
        <v>7</v>
      </c>
      <c r="D4" s="19" t="s">
        <v>0</v>
      </c>
      <c r="E4" s="20" t="s">
        <v>10</v>
      </c>
      <c r="F4" s="18" t="s">
        <v>8</v>
      </c>
      <c r="G4" s="9" t="s">
        <v>9</v>
      </c>
      <c r="H4" s="9" t="s">
        <v>14</v>
      </c>
      <c r="I4" s="9" t="s">
        <v>15</v>
      </c>
      <c r="J4" s="9" t="s">
        <v>16</v>
      </c>
      <c r="K4" s="4" t="s">
        <v>5</v>
      </c>
      <c r="L4" s="4" t="s">
        <v>1</v>
      </c>
    </row>
    <row r="5" spans="1:12" x14ac:dyDescent="0.2">
      <c r="A5" s="7" t="s">
        <v>11</v>
      </c>
      <c r="B5" s="1">
        <v>0.13512762174500642</v>
      </c>
      <c r="D5">
        <v>1.66667E-2</v>
      </c>
      <c r="E5">
        <v>70</v>
      </c>
      <c r="F5">
        <v>3.9885657999999999</v>
      </c>
      <c r="G5">
        <f>F5</f>
        <v>3.9885657999999999</v>
      </c>
      <c r="H5">
        <f>H6</f>
        <v>0</v>
      </c>
      <c r="I5">
        <f>I6</f>
        <v>3.9885657999999999</v>
      </c>
      <c r="J5">
        <f>G5</f>
        <v>3.9885657999999999</v>
      </c>
      <c r="K5">
        <f>ABS(F5-J5)</f>
        <v>0</v>
      </c>
      <c r="L5">
        <f>(F5-J5)^2</f>
        <v>0</v>
      </c>
    </row>
    <row r="6" spans="1:12" ht="13.5" thickBot="1" x14ac:dyDescent="0.25">
      <c r="A6" s="8" t="s">
        <v>12</v>
      </c>
      <c r="B6" s="2">
        <v>2.2296433646494185</v>
      </c>
      <c r="D6">
        <v>0.1666667</v>
      </c>
      <c r="E6">
        <v>70</v>
      </c>
      <c r="F6">
        <v>4.0013332999999998</v>
      </c>
      <c r="G6">
        <f>(G5-$G$5)*EXP(-(D6-D5)/$B$6)+(E6-$E$5)*$B$5*(1-EXP(-(D6-D5)/$B$6))+$G$5</f>
        <v>3.9885657999999999</v>
      </c>
      <c r="H6">
        <f>SLOPE(G5:G6,D5:D6)</f>
        <v>0</v>
      </c>
      <c r="I6">
        <f>INTERCEPT(G5:G6,D5:D6)</f>
        <v>3.9885657999999999</v>
      </c>
      <c r="J6">
        <f>IF(D6-$D$5&lt;$B$7,J5,VLOOKUP(D6-$B$7,$D$5:$I$5000,5)*(D6-$B$7)+VLOOKUP(D6-$B$7,$D$5:$I$5000,6))</f>
        <v>3.9885657999999999</v>
      </c>
      <c r="K6">
        <f>ABS(F6-J6)</f>
        <v>1.2767499999999821E-2</v>
      </c>
      <c r="L6">
        <f>(F6-J6)^2</f>
        <v>1.6300905624999542E-4</v>
      </c>
    </row>
    <row r="7" spans="1:12" x14ac:dyDescent="0.2">
      <c r="A7" s="10" t="s">
        <v>13</v>
      </c>
      <c r="B7" s="11">
        <v>0.1</v>
      </c>
      <c r="D7">
        <v>0.31666670000000002</v>
      </c>
      <c r="E7">
        <v>70</v>
      </c>
      <c r="F7">
        <v>3.9986239000000001</v>
      </c>
      <c r="G7">
        <f>(G6-$G$5)*EXP(-(D7-D6)/$B$6)+(E7-$E$5)*$B$5*(1-EXP(-(D7-D6)/$B$6))+$G$5</f>
        <v>3.9885657999999999</v>
      </c>
      <c r="H7">
        <f t="shared" ref="H7:H70" si="0">SLOPE(G6:G7,D6:D7)</f>
        <v>0</v>
      </c>
      <c r="I7">
        <f t="shared" ref="I7:I70" si="1">INTERCEPT(G6:G7,D6:D7)</f>
        <v>3.9885657999999999</v>
      </c>
      <c r="J7">
        <f t="shared" ref="J7:J70" si="2">IF(D7-$D$5&lt;$B$7,J6,VLOOKUP(D7-$B$7,$D$5:$I$5000,5)*(D7-$B$7)+VLOOKUP(D7-$B$7,$D$5:$I$5000,6))</f>
        <v>3.9885657999999999</v>
      </c>
      <c r="K7">
        <f>ABS(F7-J7)</f>
        <v>1.0058100000000181E-2</v>
      </c>
      <c r="L7">
        <f>(F7-J7)^2</f>
        <v>1.0116537561000364E-4</v>
      </c>
    </row>
    <row r="8" spans="1:12" ht="13.5" thickBot="1" x14ac:dyDescent="0.25">
      <c r="A8" s="12" t="s">
        <v>17</v>
      </c>
      <c r="B8" s="13"/>
      <c r="D8">
        <v>0.46666669999999999</v>
      </c>
      <c r="E8">
        <v>70</v>
      </c>
      <c r="F8">
        <v>3.9908719000000001</v>
      </c>
      <c r="G8">
        <f>(G7-$G$5)*EXP(-(D8-D7)/$B$6)+(E8-$E$5)*$B$5*(1-EXP(-(D8-D7)/$B$6))+$G$5</f>
        <v>3.9885657999999999</v>
      </c>
      <c r="H8">
        <f t="shared" si="0"/>
        <v>0</v>
      </c>
      <c r="I8">
        <f t="shared" si="1"/>
        <v>3.9885657999999999</v>
      </c>
      <c r="J8">
        <f t="shared" si="2"/>
        <v>3.9885657999999999</v>
      </c>
      <c r="K8">
        <f>ABS(F8-J8)</f>
        <v>2.3061000000001997E-3</v>
      </c>
      <c r="L8">
        <f>(F8-J8)^2</f>
        <v>5.3180972100009205E-6</v>
      </c>
    </row>
    <row r="9" spans="1:12" x14ac:dyDescent="0.2">
      <c r="D9">
        <v>0.61666670000000001</v>
      </c>
      <c r="E9">
        <v>70</v>
      </c>
      <c r="F9">
        <v>3.9775105000000002</v>
      </c>
      <c r="G9">
        <f>(G8-$G$5)*EXP(-(D9-D8)/$B$6)+(E9-$E$5)*$B$5*(1-EXP(-(D9-D8)/$B$6))+$G$5</f>
        <v>3.9885657999999999</v>
      </c>
      <c r="H9">
        <f t="shared" si="0"/>
        <v>0</v>
      </c>
      <c r="I9">
        <f t="shared" si="1"/>
        <v>3.9885657999999999</v>
      </c>
      <c r="J9">
        <f t="shared" si="2"/>
        <v>3.9885657999999999</v>
      </c>
      <c r="K9">
        <f>ABS(F9-J9)</f>
        <v>1.1055299999999768E-2</v>
      </c>
      <c r="L9">
        <f>(F9-J9)^2</f>
        <v>1.2221965808999487E-4</v>
      </c>
    </row>
    <row r="10" spans="1:12" ht="13.5" thickBot="1" x14ac:dyDescent="0.25">
      <c r="A10" s="6" t="s">
        <v>3</v>
      </c>
      <c r="D10">
        <v>0.76666670000000003</v>
      </c>
      <c r="E10">
        <v>70</v>
      </c>
      <c r="F10">
        <v>3.9935261999999998</v>
      </c>
      <c r="G10">
        <f>(G9-$G$5)*EXP(-(D10-D9)/$B$6)+(E10-$E$5)*$B$5*(1-EXP(-(D10-D9)/$B$6))+$G$5</f>
        <v>3.9885657999999999</v>
      </c>
      <c r="H10">
        <f t="shared" si="0"/>
        <v>0</v>
      </c>
      <c r="I10">
        <f t="shared" si="1"/>
        <v>3.9885657999999999</v>
      </c>
      <c r="J10">
        <f t="shared" si="2"/>
        <v>3.9885657999999999</v>
      </c>
      <c r="K10">
        <f>ABS(F10-J10)</f>
        <v>4.9603999999998649E-3</v>
      </c>
      <c r="L10">
        <f>(F10-J10)^2</f>
        <v>2.4605568159998658E-5</v>
      </c>
    </row>
    <row r="11" spans="1:12" x14ac:dyDescent="0.2">
      <c r="A11" s="14" t="s">
        <v>2</v>
      </c>
      <c r="B11" s="15">
        <f>SUM(L5:L5000)</f>
        <v>20.061201068368032</v>
      </c>
      <c r="D11">
        <v>0.91666669999999995</v>
      </c>
      <c r="E11">
        <v>70</v>
      </c>
      <c r="F11">
        <v>3.9917175</v>
      </c>
      <c r="G11">
        <f>(G10-$G$5)*EXP(-(D11-D10)/$B$6)+(E11-$E$5)*$B$5*(1-EXP(-(D11-D10)/$B$6))+$G$5</f>
        <v>3.9885657999999999</v>
      </c>
      <c r="H11">
        <f t="shared" si="0"/>
        <v>0</v>
      </c>
      <c r="I11">
        <f t="shared" si="1"/>
        <v>3.9885657999999999</v>
      </c>
      <c r="J11">
        <f t="shared" si="2"/>
        <v>3.9885657999999999</v>
      </c>
      <c r="K11">
        <f>ABS(F11-J11)</f>
        <v>3.1517000000000905E-3</v>
      </c>
      <c r="L11">
        <f>(F11-J11)^2</f>
        <v>9.93321289000057E-6</v>
      </c>
    </row>
    <row r="12" spans="1:12" ht="13.5" thickBot="1" x14ac:dyDescent="0.25">
      <c r="A12" s="16" t="s">
        <v>4</v>
      </c>
      <c r="B12" s="17">
        <f>SUM(K5:K5000)</f>
        <v>59.194668164021351</v>
      </c>
      <c r="D12">
        <v>1.0666667000000001</v>
      </c>
      <c r="E12">
        <v>70</v>
      </c>
      <c r="F12">
        <v>3.9803673000000002</v>
      </c>
      <c r="G12">
        <f>(G11-$G$5)*EXP(-(D12-D11)/$B$6)+(E12-$E$5)*$B$5*(1-EXP(-(D12-D11)/$B$6))+$G$5</f>
        <v>3.9885657999999999</v>
      </c>
      <c r="H12">
        <f t="shared" si="0"/>
        <v>0</v>
      </c>
      <c r="I12">
        <f t="shared" si="1"/>
        <v>3.9885657999999999</v>
      </c>
      <c r="J12">
        <f t="shared" si="2"/>
        <v>3.9885657999999999</v>
      </c>
      <c r="K12">
        <f>ABS(F12-J12)</f>
        <v>8.1984999999997754E-3</v>
      </c>
      <c r="L12">
        <f>(F12-J12)^2</f>
        <v>6.7215402249996319E-5</v>
      </c>
    </row>
    <row r="13" spans="1:12" x14ac:dyDescent="0.2">
      <c r="D13">
        <v>1.2166667</v>
      </c>
      <c r="E13">
        <v>70</v>
      </c>
      <c r="F13">
        <v>4.0000663999999997</v>
      </c>
      <c r="G13">
        <f>(G12-$G$5)*EXP(-(D13-D12)/$B$6)+(E13-$E$5)*$B$5*(1-EXP(-(D13-D12)/$B$6))+$G$5</f>
        <v>3.9885657999999999</v>
      </c>
      <c r="H13">
        <f t="shared" si="0"/>
        <v>0</v>
      </c>
      <c r="I13">
        <f t="shared" si="1"/>
        <v>3.9885657999999999</v>
      </c>
      <c r="J13">
        <f t="shared" si="2"/>
        <v>3.9885657999999999</v>
      </c>
      <c r="K13">
        <f>ABS(F13-J13)</f>
        <v>1.150059999999975E-2</v>
      </c>
      <c r="L13">
        <f>(F13-J13)^2</f>
        <v>1.3226380035999424E-4</v>
      </c>
    </row>
    <row r="14" spans="1:12" x14ac:dyDescent="0.2">
      <c r="A14" s="5"/>
      <c r="D14">
        <v>1.3666666999999999</v>
      </c>
      <c r="E14">
        <v>70</v>
      </c>
      <c r="F14">
        <v>3.9790291</v>
      </c>
      <c r="G14">
        <f>(G13-$G$5)*EXP(-(D14-D13)/$B$6)+(E14-$E$5)*$B$5*(1-EXP(-(D14-D13)/$B$6))+$G$5</f>
        <v>3.9885657999999999</v>
      </c>
      <c r="H14">
        <f t="shared" si="0"/>
        <v>0</v>
      </c>
      <c r="I14">
        <f t="shared" si="1"/>
        <v>3.9885657999999999</v>
      </c>
      <c r="J14">
        <f t="shared" si="2"/>
        <v>3.9885657999999999</v>
      </c>
      <c r="K14">
        <f>ABS(F14-J14)</f>
        <v>9.5366999999999535E-3</v>
      </c>
      <c r="L14">
        <f>(F14-J14)^2</f>
        <v>9.0948646889999111E-5</v>
      </c>
    </row>
    <row r="15" spans="1:12" x14ac:dyDescent="0.2">
      <c r="D15">
        <v>1.5166667</v>
      </c>
      <c r="E15">
        <v>70</v>
      </c>
      <c r="F15">
        <v>3.9939626000000001</v>
      </c>
      <c r="G15">
        <f>(G14-$G$5)*EXP(-(D15-D14)/$B$6)+(E15-$E$5)*$B$5*(1-EXP(-(D15-D14)/$B$6))+$G$5</f>
        <v>3.9885657999999999</v>
      </c>
      <c r="H15">
        <f t="shared" si="0"/>
        <v>0</v>
      </c>
      <c r="I15">
        <f t="shared" si="1"/>
        <v>3.9885657999999999</v>
      </c>
      <c r="J15">
        <f t="shared" si="2"/>
        <v>3.9885657999999999</v>
      </c>
      <c r="K15">
        <f>ABS(F15-J15)</f>
        <v>5.3968000000002014E-3</v>
      </c>
      <c r="L15">
        <f>(F15-J15)^2</f>
        <v>2.9125450240002175E-5</v>
      </c>
    </row>
    <row r="16" spans="1:12" x14ac:dyDescent="0.2">
      <c r="D16">
        <v>1.6666666999999999</v>
      </c>
      <c r="E16">
        <v>70</v>
      </c>
      <c r="F16">
        <v>3.9903959000000002</v>
      </c>
      <c r="G16">
        <f>(G15-$G$5)*EXP(-(D16-D15)/$B$6)+(E16-$E$5)*$B$5*(1-EXP(-(D16-D15)/$B$6))+$G$5</f>
        <v>3.9885657999999999</v>
      </c>
      <c r="H16">
        <f t="shared" si="0"/>
        <v>0</v>
      </c>
      <c r="I16">
        <f t="shared" si="1"/>
        <v>3.9885657999999999</v>
      </c>
      <c r="J16">
        <f t="shared" si="2"/>
        <v>3.9885657999999999</v>
      </c>
      <c r="K16">
        <f>ABS(F16-J16)</f>
        <v>1.8301000000002787E-3</v>
      </c>
      <c r="L16">
        <f>(F16-J16)^2</f>
        <v>3.3492660100010203E-6</v>
      </c>
    </row>
    <row r="17" spans="4:12" x14ac:dyDescent="0.2">
      <c r="D17">
        <v>1.8166667000000001</v>
      </c>
      <c r="E17">
        <v>70</v>
      </c>
      <c r="F17">
        <v>3.9898956999999999</v>
      </c>
      <c r="G17">
        <f>(G16-$G$5)*EXP(-(D17-D16)/$B$6)+(E17-$E$5)*$B$5*(1-EXP(-(D17-D16)/$B$6))+$G$5</f>
        <v>3.9885657999999999</v>
      </c>
      <c r="H17">
        <f t="shared" si="0"/>
        <v>0</v>
      </c>
      <c r="I17">
        <f t="shared" si="1"/>
        <v>3.9885657999999999</v>
      </c>
      <c r="J17">
        <f t="shared" si="2"/>
        <v>3.9885657999999999</v>
      </c>
      <c r="K17">
        <f>ABS(F17-J17)</f>
        <v>1.329899999999995E-3</v>
      </c>
      <c r="L17">
        <f>(F17-J17)^2</f>
        <v>1.7686340099999867E-6</v>
      </c>
    </row>
    <row r="18" spans="4:12" x14ac:dyDescent="0.2">
      <c r="D18">
        <v>1.9666667</v>
      </c>
      <c r="E18">
        <v>70</v>
      </c>
      <c r="F18">
        <v>3.9995885000000002</v>
      </c>
      <c r="G18">
        <f>(G17-$G$5)*EXP(-(D18-D17)/$B$6)+(E18-$E$5)*$B$5*(1-EXP(-(D18-D17)/$B$6))+$G$5</f>
        <v>3.9885657999999999</v>
      </c>
      <c r="H18">
        <f t="shared" si="0"/>
        <v>0</v>
      </c>
      <c r="I18">
        <f t="shared" si="1"/>
        <v>3.9885657999999999</v>
      </c>
      <c r="J18">
        <f t="shared" si="2"/>
        <v>3.9885657999999999</v>
      </c>
      <c r="K18">
        <f>ABS(F18-J18)</f>
        <v>1.1022700000000274E-2</v>
      </c>
      <c r="L18">
        <f>(F18-J18)^2</f>
        <v>1.2149991529000604E-4</v>
      </c>
    </row>
    <row r="19" spans="4:12" x14ac:dyDescent="0.2">
      <c r="D19">
        <v>2.1166667000000001</v>
      </c>
      <c r="E19">
        <v>70</v>
      </c>
      <c r="F19">
        <v>3.9833109000000002</v>
      </c>
      <c r="G19">
        <f>(G18-$G$5)*EXP(-(D19-D18)/$B$6)+(E19-$E$5)*$B$5*(1-EXP(-(D19-D18)/$B$6))+$G$5</f>
        <v>3.9885657999999999</v>
      </c>
      <c r="H19">
        <f t="shared" si="0"/>
        <v>0</v>
      </c>
      <c r="I19">
        <f t="shared" si="1"/>
        <v>3.9885657999999999</v>
      </c>
      <c r="J19">
        <f t="shared" si="2"/>
        <v>3.9885657999999999</v>
      </c>
      <c r="K19">
        <f>ABS(F19-J19)</f>
        <v>5.2548999999997292E-3</v>
      </c>
      <c r="L19">
        <f>(F19-J19)^2</f>
        <v>2.7613974009997153E-5</v>
      </c>
    </row>
    <row r="20" spans="4:12" x14ac:dyDescent="0.2">
      <c r="D20">
        <v>2.2666667</v>
      </c>
      <c r="E20">
        <v>70</v>
      </c>
      <c r="F20">
        <v>3.9918714</v>
      </c>
      <c r="G20">
        <f>(G19-$G$5)*EXP(-(D20-D19)/$B$6)+(E20-$E$5)*$B$5*(1-EXP(-(D20-D19)/$B$6))+$G$5</f>
        <v>3.9885657999999999</v>
      </c>
      <c r="H20">
        <f t="shared" si="0"/>
        <v>0</v>
      </c>
      <c r="I20">
        <f t="shared" si="1"/>
        <v>3.9885657999999999</v>
      </c>
      <c r="J20">
        <f t="shared" si="2"/>
        <v>3.9885657999999999</v>
      </c>
      <c r="K20">
        <f>ABS(F20-J20)</f>
        <v>3.3056000000000196E-3</v>
      </c>
      <c r="L20">
        <f>(F20-J20)^2</f>
        <v>1.092699136000013E-5</v>
      </c>
    </row>
    <row r="21" spans="4:12" x14ac:dyDescent="0.2">
      <c r="D21">
        <v>2.4166666999999999</v>
      </c>
      <c r="E21">
        <v>70</v>
      </c>
      <c r="F21">
        <v>3.9953626</v>
      </c>
      <c r="G21">
        <f>(G20-$G$5)*EXP(-(D21-D20)/$B$6)+(E21-$E$5)*$B$5*(1-EXP(-(D21-D20)/$B$6))+$G$5</f>
        <v>3.9885657999999999</v>
      </c>
      <c r="H21">
        <f t="shared" si="0"/>
        <v>0</v>
      </c>
      <c r="I21">
        <f t="shared" si="1"/>
        <v>3.9885657999999999</v>
      </c>
      <c r="J21">
        <f t="shared" si="2"/>
        <v>3.9885657999999999</v>
      </c>
      <c r="K21">
        <f>ABS(F21-J21)</f>
        <v>6.7968000000000472E-3</v>
      </c>
      <c r="L21">
        <f>(F21-J21)^2</f>
        <v>4.6196490240000643E-5</v>
      </c>
    </row>
    <row r="22" spans="4:12" x14ac:dyDescent="0.2">
      <c r="D22">
        <v>2.5666666999999999</v>
      </c>
      <c r="E22">
        <v>70</v>
      </c>
      <c r="F22">
        <v>3.9932820000000002</v>
      </c>
      <c r="G22">
        <f>(G21-$G$5)*EXP(-(D22-D21)/$B$6)+(E22-$E$5)*$B$5*(1-EXP(-(D22-D21)/$B$6))+$G$5</f>
        <v>3.9885657999999999</v>
      </c>
      <c r="H22">
        <f t="shared" si="0"/>
        <v>0</v>
      </c>
      <c r="I22">
        <f t="shared" si="1"/>
        <v>3.9885657999999999</v>
      </c>
      <c r="J22">
        <f t="shared" si="2"/>
        <v>3.9885657999999999</v>
      </c>
      <c r="K22">
        <f>ABS(F22-J22)</f>
        <v>4.7162000000002813E-3</v>
      </c>
      <c r="L22">
        <f>(F22-J22)^2</f>
        <v>2.2242542440002653E-5</v>
      </c>
    </row>
    <row r="23" spans="4:12" x14ac:dyDescent="0.2">
      <c r="D23">
        <v>2.7166667000000002</v>
      </c>
      <c r="E23">
        <v>70</v>
      </c>
      <c r="F23">
        <v>3.9913707</v>
      </c>
      <c r="G23">
        <f>(G22-$G$5)*EXP(-(D23-D22)/$B$6)+(E23-$E$5)*$B$5*(1-EXP(-(D23-D22)/$B$6))+$G$5</f>
        <v>3.9885657999999999</v>
      </c>
      <c r="H23">
        <f t="shared" si="0"/>
        <v>0</v>
      </c>
      <c r="I23">
        <f t="shared" si="1"/>
        <v>3.9885657999999999</v>
      </c>
      <c r="J23">
        <f t="shared" si="2"/>
        <v>3.9885657999999999</v>
      </c>
      <c r="K23">
        <f>ABS(F23-J23)</f>
        <v>2.8049000000001101E-3</v>
      </c>
      <c r="L23">
        <f>(F23-J23)^2</f>
        <v>7.8674640100006168E-6</v>
      </c>
    </row>
    <row r="24" spans="4:12" x14ac:dyDescent="0.2">
      <c r="D24">
        <v>2.8666667000000001</v>
      </c>
      <c r="E24">
        <v>70</v>
      </c>
      <c r="F24">
        <v>3.9917885000000002</v>
      </c>
      <c r="G24">
        <f>(G23-$G$5)*EXP(-(D24-D23)/$B$6)+(E24-$E$5)*$B$5*(1-EXP(-(D24-D23)/$B$6))+$G$5</f>
        <v>3.9885657999999999</v>
      </c>
      <c r="H24">
        <f t="shared" si="0"/>
        <v>0</v>
      </c>
      <c r="I24">
        <f t="shared" si="1"/>
        <v>3.9885657999999999</v>
      </c>
      <c r="J24">
        <f t="shared" si="2"/>
        <v>3.9885657999999999</v>
      </c>
      <c r="K24">
        <f>ABS(F24-J24)</f>
        <v>3.2227000000002448E-3</v>
      </c>
      <c r="L24">
        <f>(F24-J24)^2</f>
        <v>1.0385795290001578E-5</v>
      </c>
    </row>
    <row r="25" spans="4:12" x14ac:dyDescent="0.2">
      <c r="D25">
        <v>3.0166667</v>
      </c>
      <c r="E25">
        <v>70</v>
      </c>
      <c r="F25">
        <v>3.9957641000000002</v>
      </c>
      <c r="G25">
        <f>(G24-$G$5)*EXP(-(D25-D24)/$B$6)+(E25-$E$5)*$B$5*(1-EXP(-(D25-D24)/$B$6))+$G$5</f>
        <v>3.9885657999999999</v>
      </c>
      <c r="H25">
        <f t="shared" si="0"/>
        <v>0</v>
      </c>
      <c r="I25">
        <f t="shared" si="1"/>
        <v>3.9885657999999999</v>
      </c>
      <c r="J25">
        <f t="shared" si="2"/>
        <v>3.9885657999999999</v>
      </c>
      <c r="K25">
        <f>ABS(F25-J25)</f>
        <v>7.1983000000002129E-3</v>
      </c>
      <c r="L25">
        <f>(F25-J25)^2</f>
        <v>5.1815522890003063E-5</v>
      </c>
    </row>
    <row r="26" spans="4:12" x14ac:dyDescent="0.2">
      <c r="D26">
        <v>3.1666666999999999</v>
      </c>
      <c r="E26">
        <v>70</v>
      </c>
      <c r="F26">
        <v>4.0029070999999998</v>
      </c>
      <c r="G26">
        <f>(G25-$G$5)*EXP(-(D26-D25)/$B$6)+(E26-$E$5)*$B$5*(1-EXP(-(D26-D25)/$B$6))+$G$5</f>
        <v>3.9885657999999999</v>
      </c>
      <c r="H26">
        <f t="shared" si="0"/>
        <v>0</v>
      </c>
      <c r="I26">
        <f t="shared" si="1"/>
        <v>3.9885657999999999</v>
      </c>
      <c r="J26">
        <f t="shared" si="2"/>
        <v>3.9885657999999999</v>
      </c>
      <c r="K26">
        <f>ABS(F26-J26)</f>
        <v>1.434129999999989E-2</v>
      </c>
      <c r="L26">
        <f>(F26-J26)^2</f>
        <v>2.0567288568999685E-4</v>
      </c>
    </row>
    <row r="27" spans="4:12" x14ac:dyDescent="0.2">
      <c r="D27">
        <v>3.3166666999999999</v>
      </c>
      <c r="E27">
        <v>70</v>
      </c>
      <c r="F27">
        <v>3.9875707999999999</v>
      </c>
      <c r="G27">
        <f>(G26-$G$5)*EXP(-(D27-D26)/$B$6)+(E27-$E$5)*$B$5*(1-EXP(-(D27-D26)/$B$6))+$G$5</f>
        <v>3.9885657999999999</v>
      </c>
      <c r="H27">
        <f t="shared" si="0"/>
        <v>0</v>
      </c>
      <c r="I27">
        <f t="shared" si="1"/>
        <v>3.9885657999999999</v>
      </c>
      <c r="J27">
        <f t="shared" si="2"/>
        <v>3.9885657999999999</v>
      </c>
      <c r="K27">
        <f>ABS(F27-J27)</f>
        <v>9.9500000000007915E-4</v>
      </c>
      <c r="L27">
        <f>(F27-J27)^2</f>
        <v>9.9002500000015744E-7</v>
      </c>
    </row>
    <row r="28" spans="4:12" x14ac:dyDescent="0.2">
      <c r="D28">
        <v>3.4666667000000002</v>
      </c>
      <c r="E28">
        <v>70</v>
      </c>
      <c r="F28">
        <v>4.0067703999999997</v>
      </c>
      <c r="G28">
        <f>(G27-$G$5)*EXP(-(D28-D27)/$B$6)+(E28-$E$5)*$B$5*(1-EXP(-(D28-D27)/$B$6))+$G$5</f>
        <v>3.9885657999999999</v>
      </c>
      <c r="H28">
        <f t="shared" si="0"/>
        <v>0</v>
      </c>
      <c r="I28">
        <f t="shared" si="1"/>
        <v>3.9885657999999999</v>
      </c>
      <c r="J28">
        <f t="shared" si="2"/>
        <v>3.9885657999999999</v>
      </c>
      <c r="K28">
        <f>ABS(F28-J28)</f>
        <v>1.8204599999999793E-2</v>
      </c>
      <c r="L28">
        <f>(F28-J28)^2</f>
        <v>3.3140746115999244E-4</v>
      </c>
    </row>
    <row r="29" spans="4:12" x14ac:dyDescent="0.2">
      <c r="D29">
        <v>3.6166667000000001</v>
      </c>
      <c r="E29">
        <v>70</v>
      </c>
      <c r="F29">
        <v>3.9957573000000002</v>
      </c>
      <c r="G29">
        <f>(G28-$G$5)*EXP(-(D29-D28)/$B$6)+(E29-$E$5)*$B$5*(1-EXP(-(D29-D28)/$B$6))+$G$5</f>
        <v>3.9885657999999999</v>
      </c>
      <c r="H29">
        <f t="shared" si="0"/>
        <v>0</v>
      </c>
      <c r="I29">
        <f t="shared" si="1"/>
        <v>3.9885657999999999</v>
      </c>
      <c r="J29">
        <f t="shared" si="2"/>
        <v>3.9885657999999999</v>
      </c>
      <c r="K29">
        <f>ABS(F29-J29)</f>
        <v>7.1915000000002394E-3</v>
      </c>
      <c r="L29">
        <f>(F29-J29)^2</f>
        <v>5.1717672250003446E-5</v>
      </c>
    </row>
    <row r="30" spans="4:12" x14ac:dyDescent="0.2">
      <c r="D30">
        <v>3.7666667</v>
      </c>
      <c r="E30">
        <v>70</v>
      </c>
      <c r="F30">
        <v>3.9878461000000001</v>
      </c>
      <c r="G30">
        <f>(G29-$G$5)*EXP(-(D30-D29)/$B$6)+(E30-$E$5)*$B$5*(1-EXP(-(D30-D29)/$B$6))+$G$5</f>
        <v>3.9885657999999999</v>
      </c>
      <c r="H30">
        <f t="shared" si="0"/>
        <v>0</v>
      </c>
      <c r="I30">
        <f t="shared" si="1"/>
        <v>3.9885657999999999</v>
      </c>
      <c r="J30">
        <f t="shared" si="2"/>
        <v>3.9885657999999999</v>
      </c>
      <c r="K30">
        <f>ABS(F30-J30)</f>
        <v>7.1969999999987877E-4</v>
      </c>
      <c r="L30">
        <f>(F30-J30)^2</f>
        <v>5.1796808999982554E-7</v>
      </c>
    </row>
    <row r="31" spans="4:12" x14ac:dyDescent="0.2">
      <c r="D31">
        <v>3.9166666999999999</v>
      </c>
      <c r="E31">
        <v>70</v>
      </c>
      <c r="F31">
        <v>3.9805828999999999</v>
      </c>
      <c r="G31">
        <f>(G30-$G$5)*EXP(-(D31-D30)/$B$6)+(E31-$E$5)*$B$5*(1-EXP(-(D31-D30)/$B$6))+$G$5</f>
        <v>3.9885657999999999</v>
      </c>
      <c r="H31">
        <f t="shared" si="0"/>
        <v>0</v>
      </c>
      <c r="I31">
        <f t="shared" si="1"/>
        <v>3.9885657999999999</v>
      </c>
      <c r="J31">
        <f t="shared" si="2"/>
        <v>3.9885657999999999</v>
      </c>
      <c r="K31">
        <f>ABS(F31-J31)</f>
        <v>7.982900000000015E-3</v>
      </c>
      <c r="L31">
        <f>(F31-J31)^2</f>
        <v>6.3726692410000246E-5</v>
      </c>
    </row>
    <row r="32" spans="4:12" x14ac:dyDescent="0.2">
      <c r="D32">
        <v>4.0666666999999999</v>
      </c>
      <c r="E32">
        <v>70</v>
      </c>
      <c r="F32">
        <v>3.9875354999999999</v>
      </c>
      <c r="G32">
        <f>(G31-$G$5)*EXP(-(D32-D31)/$B$6)+(E32-$E$5)*$B$5*(1-EXP(-(D32-D31)/$B$6))+$G$5</f>
        <v>3.9885657999999999</v>
      </c>
      <c r="H32">
        <f t="shared" si="0"/>
        <v>0</v>
      </c>
      <c r="I32">
        <f t="shared" si="1"/>
        <v>3.9885657999999999</v>
      </c>
      <c r="J32">
        <f t="shared" si="2"/>
        <v>3.9885657999999999</v>
      </c>
      <c r="K32">
        <f>ABS(F32-J32)</f>
        <v>1.0303000000000395E-3</v>
      </c>
      <c r="L32">
        <f>(F32-J32)^2</f>
        <v>1.0615180900000814E-6</v>
      </c>
    </row>
    <row r="33" spans="4:12" x14ac:dyDescent="0.2">
      <c r="D33">
        <v>4.2166667000000002</v>
      </c>
      <c r="E33">
        <v>70</v>
      </c>
      <c r="F33">
        <v>3.9914931</v>
      </c>
      <c r="G33">
        <f>(G32-$G$5)*EXP(-(D33-D32)/$B$6)+(E33-$E$5)*$B$5*(1-EXP(-(D33-D32)/$B$6))+$G$5</f>
        <v>3.9885657999999999</v>
      </c>
      <c r="H33">
        <f t="shared" si="0"/>
        <v>0</v>
      </c>
      <c r="I33">
        <f t="shared" si="1"/>
        <v>3.9885657999999999</v>
      </c>
      <c r="J33">
        <f t="shared" si="2"/>
        <v>3.9885657999999999</v>
      </c>
      <c r="K33">
        <f>ABS(F33-J33)</f>
        <v>2.9273000000000771E-3</v>
      </c>
      <c r="L33">
        <f>(F33-J33)^2</f>
        <v>8.5690852900004519E-6</v>
      </c>
    </row>
    <row r="34" spans="4:12" x14ac:dyDescent="0.2">
      <c r="D34">
        <v>4.3666666999999997</v>
      </c>
      <c r="E34">
        <v>70</v>
      </c>
      <c r="F34">
        <v>4.0049203000000002</v>
      </c>
      <c r="G34">
        <f>(G33-$G$5)*EXP(-(D34-D33)/$B$6)+(E34-$E$5)*$B$5*(1-EXP(-(D34-D33)/$B$6))+$G$5</f>
        <v>3.9885657999999999</v>
      </c>
      <c r="H34">
        <f t="shared" si="0"/>
        <v>0</v>
      </c>
      <c r="I34">
        <f t="shared" si="1"/>
        <v>3.9885657999999999</v>
      </c>
      <c r="J34">
        <f t="shared" si="2"/>
        <v>3.9885657999999999</v>
      </c>
      <c r="K34">
        <f>ABS(F34-J34)</f>
        <v>1.6354500000000272E-2</v>
      </c>
      <c r="L34">
        <f>(F34-J34)^2</f>
        <v>2.6746967025000887E-4</v>
      </c>
    </row>
    <row r="35" spans="4:12" x14ac:dyDescent="0.2">
      <c r="D35">
        <v>4.5166667</v>
      </c>
      <c r="E35">
        <v>70</v>
      </c>
      <c r="F35">
        <v>3.9981800999999999</v>
      </c>
      <c r="G35">
        <f>(G34-$G$5)*EXP(-(D35-D34)/$B$6)+(E35-$E$5)*$B$5*(1-EXP(-(D35-D34)/$B$6))+$G$5</f>
        <v>3.9885657999999999</v>
      </c>
      <c r="H35">
        <f t="shared" si="0"/>
        <v>0</v>
      </c>
      <c r="I35">
        <f t="shared" si="1"/>
        <v>3.9885657999999999</v>
      </c>
      <c r="J35">
        <f t="shared" si="2"/>
        <v>3.9885657999999999</v>
      </c>
      <c r="K35">
        <f>ABS(F35-J35)</f>
        <v>9.6142999999999645E-3</v>
      </c>
      <c r="L35">
        <f>(F35-J35)^2</f>
        <v>9.2434764489999317E-5</v>
      </c>
    </row>
    <row r="36" spans="4:12" x14ac:dyDescent="0.2">
      <c r="D36">
        <v>4.6666667000000004</v>
      </c>
      <c r="E36">
        <v>70</v>
      </c>
      <c r="F36">
        <v>3.9874117999999998</v>
      </c>
      <c r="G36">
        <f>(G35-$G$5)*EXP(-(D36-D35)/$B$6)+(E36-$E$5)*$B$5*(1-EXP(-(D36-D35)/$B$6))+$G$5</f>
        <v>3.9885657999999999</v>
      </c>
      <c r="H36">
        <f t="shared" si="0"/>
        <v>0</v>
      </c>
      <c r="I36">
        <f t="shared" si="1"/>
        <v>3.9885657999999999</v>
      </c>
      <c r="J36">
        <f t="shared" si="2"/>
        <v>3.9885657999999999</v>
      </c>
      <c r="K36">
        <f>ABS(F36-J36)</f>
        <v>1.1540000000000994E-3</v>
      </c>
      <c r="L36">
        <f>(F36-J36)^2</f>
        <v>1.3317160000002295E-6</v>
      </c>
    </row>
    <row r="37" spans="4:12" x14ac:dyDescent="0.2">
      <c r="D37">
        <v>4.8166666999999999</v>
      </c>
      <c r="E37">
        <v>70</v>
      </c>
      <c r="F37">
        <v>4.0013458000000002</v>
      </c>
      <c r="G37">
        <f>(G36-$G$5)*EXP(-(D37-D36)/$B$6)+(E37-$E$5)*$B$5*(1-EXP(-(D37-D36)/$B$6))+$G$5</f>
        <v>3.9885657999999999</v>
      </c>
      <c r="H37">
        <f t="shared" si="0"/>
        <v>0</v>
      </c>
      <c r="I37">
        <f t="shared" si="1"/>
        <v>3.9885657999999999</v>
      </c>
      <c r="J37">
        <f t="shared" si="2"/>
        <v>3.9885657999999999</v>
      </c>
      <c r="K37">
        <f>ABS(F37-J37)</f>
        <v>1.2780000000000236E-2</v>
      </c>
      <c r="L37">
        <f>(F37-J37)^2</f>
        <v>1.6332840000000601E-4</v>
      </c>
    </row>
    <row r="38" spans="4:12" x14ac:dyDescent="0.2">
      <c r="D38">
        <v>4.9666667000000002</v>
      </c>
      <c r="E38">
        <v>70</v>
      </c>
      <c r="F38">
        <v>4.0057134000000003</v>
      </c>
      <c r="G38">
        <f>(G37-$G$5)*EXP(-(D38-D37)/$B$6)+(E38-$E$5)*$B$5*(1-EXP(-(D38-D37)/$B$6))+$G$5</f>
        <v>3.9885657999999999</v>
      </c>
      <c r="H38">
        <f t="shared" si="0"/>
        <v>0</v>
      </c>
      <c r="I38">
        <f t="shared" si="1"/>
        <v>3.9885657999999999</v>
      </c>
      <c r="J38">
        <f t="shared" si="2"/>
        <v>3.9885657999999999</v>
      </c>
      <c r="K38">
        <f>ABS(F38-J38)</f>
        <v>1.7147600000000374E-2</v>
      </c>
      <c r="L38">
        <f>(F38-J38)^2</f>
        <v>2.9404018576001281E-4</v>
      </c>
    </row>
    <row r="39" spans="4:12" x14ac:dyDescent="0.2">
      <c r="D39">
        <v>5.1166666999999997</v>
      </c>
      <c r="E39">
        <v>70</v>
      </c>
      <c r="F39">
        <v>3.9896067</v>
      </c>
      <c r="G39">
        <f>(G38-$G$5)*EXP(-(D39-D38)/$B$6)+(E39-$E$5)*$B$5*(1-EXP(-(D39-D38)/$B$6))+$G$5</f>
        <v>3.9885657999999999</v>
      </c>
      <c r="H39">
        <f t="shared" si="0"/>
        <v>0</v>
      </c>
      <c r="I39">
        <f t="shared" si="1"/>
        <v>3.9885657999999999</v>
      </c>
      <c r="J39">
        <f t="shared" si="2"/>
        <v>3.9885657999999999</v>
      </c>
      <c r="K39">
        <f>ABS(F39-J39)</f>
        <v>1.0409000000000113E-3</v>
      </c>
      <c r="L39">
        <f>(F39-J39)^2</f>
        <v>1.0834728100000234E-6</v>
      </c>
    </row>
    <row r="40" spans="4:12" x14ac:dyDescent="0.2">
      <c r="D40">
        <v>5.2666667</v>
      </c>
      <c r="E40">
        <v>70</v>
      </c>
      <c r="F40">
        <v>3.9922238000000001</v>
      </c>
      <c r="G40">
        <f>(G39-$G$5)*EXP(-(D40-D39)/$B$6)+(E40-$E$5)*$B$5*(1-EXP(-(D40-D39)/$B$6))+$G$5</f>
        <v>3.9885657999999999</v>
      </c>
      <c r="H40">
        <f t="shared" si="0"/>
        <v>0</v>
      </c>
      <c r="I40">
        <f t="shared" si="1"/>
        <v>3.9885657999999999</v>
      </c>
      <c r="J40">
        <f t="shared" si="2"/>
        <v>3.9885657999999999</v>
      </c>
      <c r="K40">
        <f>ABS(F40-J40)</f>
        <v>3.6580000000001611E-3</v>
      </c>
      <c r="L40">
        <f>(F40-J40)^2</f>
        <v>1.3380964000001178E-5</v>
      </c>
    </row>
    <row r="41" spans="4:12" x14ac:dyDescent="0.2">
      <c r="D41">
        <v>5.4166667000000004</v>
      </c>
      <c r="E41">
        <v>70</v>
      </c>
      <c r="F41">
        <v>3.9992453000000001</v>
      </c>
      <c r="G41">
        <f>(G40-$G$5)*EXP(-(D41-D40)/$B$6)+(E41-$E$5)*$B$5*(1-EXP(-(D41-D40)/$B$6))+$G$5</f>
        <v>3.9885657999999999</v>
      </c>
      <c r="H41">
        <f t="shared" si="0"/>
        <v>0</v>
      </c>
      <c r="I41">
        <f t="shared" si="1"/>
        <v>3.9885657999999999</v>
      </c>
      <c r="J41">
        <f t="shared" si="2"/>
        <v>3.9885657999999999</v>
      </c>
      <c r="K41">
        <f>ABS(F41-J41)</f>
        <v>1.0679500000000175E-2</v>
      </c>
      <c r="L41">
        <f>(F41-J41)^2</f>
        <v>1.1405172025000373E-4</v>
      </c>
    </row>
    <row r="42" spans="4:12" x14ac:dyDescent="0.2">
      <c r="D42">
        <v>5.5666666999999999</v>
      </c>
      <c r="E42">
        <v>70</v>
      </c>
      <c r="F42">
        <v>3.9878756000000002</v>
      </c>
      <c r="G42">
        <f>(G41-$G$5)*EXP(-(D42-D41)/$B$6)+(E42-$E$5)*$B$5*(1-EXP(-(D42-D41)/$B$6))+$G$5</f>
        <v>3.9885657999999999</v>
      </c>
      <c r="H42">
        <f t="shared" si="0"/>
        <v>0</v>
      </c>
      <c r="I42">
        <f t="shared" si="1"/>
        <v>3.9885657999999999</v>
      </c>
      <c r="J42">
        <f t="shared" si="2"/>
        <v>3.9885657999999999</v>
      </c>
      <c r="K42">
        <f>ABS(F42-J42)</f>
        <v>6.9019999999975212E-4</v>
      </c>
      <c r="L42">
        <f>(F42-J42)^2</f>
        <v>4.7637603999965781E-7</v>
      </c>
    </row>
    <row r="43" spans="4:12" x14ac:dyDescent="0.2">
      <c r="D43">
        <v>5.7166667000000002</v>
      </c>
      <c r="E43">
        <v>70</v>
      </c>
      <c r="F43">
        <v>3.9962566000000002</v>
      </c>
      <c r="G43">
        <f>(G42-$G$5)*EXP(-(D43-D42)/$B$6)+(E43-$E$5)*$B$5*(1-EXP(-(D43-D42)/$B$6))+$G$5</f>
        <v>3.9885657999999999</v>
      </c>
      <c r="H43">
        <f t="shared" si="0"/>
        <v>0</v>
      </c>
      <c r="I43">
        <f t="shared" si="1"/>
        <v>3.9885657999999999</v>
      </c>
      <c r="J43">
        <f t="shared" si="2"/>
        <v>3.9885657999999999</v>
      </c>
      <c r="K43">
        <f>ABS(F43-J43)</f>
        <v>7.6908000000002197E-3</v>
      </c>
      <c r="L43">
        <f>(F43-J43)^2</f>
        <v>5.9148404640003379E-5</v>
      </c>
    </row>
    <row r="44" spans="4:12" x14ac:dyDescent="0.2">
      <c r="D44">
        <v>5.8666666999999997</v>
      </c>
      <c r="E44">
        <v>70</v>
      </c>
      <c r="F44">
        <v>3.9965975999999999</v>
      </c>
      <c r="G44">
        <f>(G43-$G$5)*EXP(-(D44-D43)/$B$6)+(E44-$E$5)*$B$5*(1-EXP(-(D44-D43)/$B$6))+$G$5</f>
        <v>3.9885657999999999</v>
      </c>
      <c r="H44">
        <f t="shared" si="0"/>
        <v>0</v>
      </c>
      <c r="I44">
        <f t="shared" si="1"/>
        <v>3.9885657999999999</v>
      </c>
      <c r="J44">
        <f t="shared" si="2"/>
        <v>3.9885657999999999</v>
      </c>
      <c r="K44">
        <f>ABS(F44-J44)</f>
        <v>8.0317999999999223E-3</v>
      </c>
      <c r="L44">
        <f>(F44-J44)^2</f>
        <v>6.4509811239998749E-5</v>
      </c>
    </row>
    <row r="45" spans="4:12" x14ac:dyDescent="0.2">
      <c r="D45">
        <v>6.0166667</v>
      </c>
      <c r="E45">
        <v>70</v>
      </c>
      <c r="F45">
        <v>3.9943211999999999</v>
      </c>
      <c r="G45">
        <f>(G44-$G$5)*EXP(-(D45-D44)/$B$6)+(E45-$E$5)*$B$5*(1-EXP(-(D45-D44)/$B$6))+$G$5</f>
        <v>3.9885657999999999</v>
      </c>
      <c r="H45">
        <f t="shared" si="0"/>
        <v>0</v>
      </c>
      <c r="I45">
        <f t="shared" si="1"/>
        <v>3.9885657999999999</v>
      </c>
      <c r="J45">
        <f t="shared" si="2"/>
        <v>3.9885657999999999</v>
      </c>
      <c r="K45">
        <f>ABS(F45-J45)</f>
        <v>5.7553999999999661E-3</v>
      </c>
      <c r="L45">
        <f>(F45-J45)^2</f>
        <v>3.3124629159999608E-5</v>
      </c>
    </row>
    <row r="46" spans="4:12" x14ac:dyDescent="0.2">
      <c r="D46">
        <v>6.1666667000000004</v>
      </c>
      <c r="E46">
        <v>70</v>
      </c>
      <c r="F46">
        <v>3.9950195000000002</v>
      </c>
      <c r="G46">
        <f>(G45-$G$5)*EXP(-(D46-D45)/$B$6)+(E46-$E$5)*$B$5*(1-EXP(-(D46-D45)/$B$6))+$G$5</f>
        <v>3.9885657999999999</v>
      </c>
      <c r="H46">
        <f t="shared" si="0"/>
        <v>0</v>
      </c>
      <c r="I46">
        <f t="shared" si="1"/>
        <v>3.9885657999999999</v>
      </c>
      <c r="J46">
        <f t="shared" si="2"/>
        <v>3.9885657999999999</v>
      </c>
      <c r="K46">
        <f>ABS(F46-J46)</f>
        <v>6.4537000000002287E-3</v>
      </c>
      <c r="L46">
        <f>(F46-J46)^2</f>
        <v>4.1650243690002953E-5</v>
      </c>
    </row>
    <row r="47" spans="4:12" x14ac:dyDescent="0.2">
      <c r="D47">
        <v>6.3166666999999999</v>
      </c>
      <c r="E47">
        <v>70</v>
      </c>
      <c r="F47">
        <v>4.0041348000000001</v>
      </c>
      <c r="G47">
        <f>(G46-$G$5)*EXP(-(D47-D46)/$B$6)+(E47-$E$5)*$B$5*(1-EXP(-(D47-D46)/$B$6))+$G$5</f>
        <v>3.9885657999999999</v>
      </c>
      <c r="H47">
        <f t="shared" si="0"/>
        <v>0</v>
      </c>
      <c r="I47">
        <f t="shared" si="1"/>
        <v>3.9885657999999999</v>
      </c>
      <c r="J47">
        <f t="shared" si="2"/>
        <v>3.9885657999999999</v>
      </c>
      <c r="K47">
        <f>ABS(F47-J47)</f>
        <v>1.5569000000000166E-2</v>
      </c>
      <c r="L47">
        <f>(F47-J47)^2</f>
        <v>2.4239376100000518E-4</v>
      </c>
    </row>
    <row r="48" spans="4:12" x14ac:dyDescent="0.2">
      <c r="D48">
        <v>6.4666667000000002</v>
      </c>
      <c r="E48">
        <v>70</v>
      </c>
      <c r="F48">
        <v>4.0019100999999999</v>
      </c>
      <c r="G48">
        <f>(G47-$G$5)*EXP(-(D48-D47)/$B$6)+(E48-$E$5)*$B$5*(1-EXP(-(D48-D47)/$B$6))+$G$5</f>
        <v>3.9885657999999999</v>
      </c>
      <c r="H48">
        <f t="shared" si="0"/>
        <v>0</v>
      </c>
      <c r="I48">
        <f t="shared" si="1"/>
        <v>3.9885657999999999</v>
      </c>
      <c r="J48">
        <f t="shared" si="2"/>
        <v>3.9885657999999999</v>
      </c>
      <c r="K48">
        <f>ABS(F48-J48)</f>
        <v>1.3344299999999976E-2</v>
      </c>
      <c r="L48">
        <f>(F48-J48)^2</f>
        <v>1.7807034248999934E-4</v>
      </c>
    </row>
    <row r="49" spans="4:12" x14ac:dyDescent="0.2">
      <c r="D49">
        <v>6.6166666999999997</v>
      </c>
      <c r="E49">
        <v>70</v>
      </c>
      <c r="F49">
        <v>3.9916559999999999</v>
      </c>
      <c r="G49">
        <f>(G48-$G$5)*EXP(-(D49-D48)/$B$6)+(E49-$E$5)*$B$5*(1-EXP(-(D49-D48)/$B$6))+$G$5</f>
        <v>3.9885657999999999</v>
      </c>
      <c r="H49">
        <f t="shared" si="0"/>
        <v>0</v>
      </c>
      <c r="I49">
        <f t="shared" si="1"/>
        <v>3.9885657999999999</v>
      </c>
      <c r="J49">
        <f t="shared" si="2"/>
        <v>3.9885657999999999</v>
      </c>
      <c r="K49">
        <f>ABS(F49-J49)</f>
        <v>3.0901999999999319E-3</v>
      </c>
      <c r="L49">
        <f>(F49-J49)^2</f>
        <v>9.5493360399995795E-6</v>
      </c>
    </row>
    <row r="50" spans="4:12" x14ac:dyDescent="0.2">
      <c r="D50">
        <v>6.7666667</v>
      </c>
      <c r="E50">
        <v>70</v>
      </c>
      <c r="F50">
        <v>3.9962515000000001</v>
      </c>
      <c r="G50">
        <f>(G49-$G$5)*EXP(-(D50-D49)/$B$6)+(E50-$E$5)*$B$5*(1-EXP(-(D50-D49)/$B$6))+$G$5</f>
        <v>3.9885657999999999</v>
      </c>
      <c r="H50">
        <f t="shared" si="0"/>
        <v>0</v>
      </c>
      <c r="I50">
        <f t="shared" si="1"/>
        <v>3.9885657999999999</v>
      </c>
      <c r="J50">
        <f t="shared" si="2"/>
        <v>3.9885657999999999</v>
      </c>
      <c r="K50">
        <f>ABS(F50-J50)</f>
        <v>7.6857000000001285E-3</v>
      </c>
      <c r="L50">
        <f>(F50-J50)^2</f>
        <v>5.9069984490001978E-5</v>
      </c>
    </row>
    <row r="51" spans="4:12" x14ac:dyDescent="0.2">
      <c r="D51">
        <v>6.9166667000000004</v>
      </c>
      <c r="E51">
        <v>70</v>
      </c>
      <c r="F51">
        <v>4.0143047999999997</v>
      </c>
      <c r="G51">
        <f>(G50-$G$5)*EXP(-(D51-D50)/$B$6)+(E51-$E$5)*$B$5*(1-EXP(-(D51-D50)/$B$6))+$G$5</f>
        <v>3.9885657999999999</v>
      </c>
      <c r="H51">
        <f t="shared" si="0"/>
        <v>0</v>
      </c>
      <c r="I51">
        <f t="shared" si="1"/>
        <v>3.9885657999999999</v>
      </c>
      <c r="J51">
        <f t="shared" si="2"/>
        <v>3.9885657999999999</v>
      </c>
      <c r="K51">
        <f>ABS(F51-J51)</f>
        <v>2.5738999999999734E-2</v>
      </c>
      <c r="L51">
        <f>(F51-J51)^2</f>
        <v>6.6249612099998634E-4</v>
      </c>
    </row>
    <row r="52" spans="4:12" x14ac:dyDescent="0.2">
      <c r="D52">
        <v>7.0666666999999999</v>
      </c>
      <c r="E52">
        <v>70</v>
      </c>
      <c r="F52">
        <v>3.9978812000000001</v>
      </c>
      <c r="G52">
        <f>(G51-$G$5)*EXP(-(D52-D51)/$B$6)+(E52-$E$5)*$B$5*(1-EXP(-(D52-D51)/$B$6))+$G$5</f>
        <v>3.9885657999999999</v>
      </c>
      <c r="H52">
        <f t="shared" si="0"/>
        <v>0</v>
      </c>
      <c r="I52">
        <f t="shared" si="1"/>
        <v>3.9885657999999999</v>
      </c>
      <c r="J52">
        <f t="shared" si="2"/>
        <v>3.9885657999999999</v>
      </c>
      <c r="K52">
        <f>ABS(F52-J52)</f>
        <v>9.3154000000001957E-3</v>
      </c>
      <c r="L52">
        <f>(F52-J52)^2</f>
        <v>8.6776677160003645E-5</v>
      </c>
    </row>
    <row r="53" spans="4:12" x14ac:dyDescent="0.2">
      <c r="D53">
        <v>7.2166667000000002</v>
      </c>
      <c r="E53">
        <v>70</v>
      </c>
      <c r="F53">
        <v>3.9933765000000001</v>
      </c>
      <c r="G53">
        <f>(G52-$G$5)*EXP(-(D53-D52)/$B$6)+(E53-$E$5)*$B$5*(1-EXP(-(D53-D52)/$B$6))+$G$5</f>
        <v>3.9885657999999999</v>
      </c>
      <c r="H53">
        <f t="shared" si="0"/>
        <v>0</v>
      </c>
      <c r="I53">
        <f t="shared" si="1"/>
        <v>3.9885657999999999</v>
      </c>
      <c r="J53">
        <f t="shared" si="2"/>
        <v>3.9885657999999999</v>
      </c>
      <c r="K53">
        <f>ABS(F53-J53)</f>
        <v>4.8107000000001676E-3</v>
      </c>
      <c r="L53">
        <f>(F53-J53)^2</f>
        <v>2.3142834490001612E-5</v>
      </c>
    </row>
    <row r="54" spans="4:12" x14ac:dyDescent="0.2">
      <c r="D54">
        <v>7.3666666999999997</v>
      </c>
      <c r="E54">
        <v>70</v>
      </c>
      <c r="F54">
        <v>3.9830152000000001</v>
      </c>
      <c r="G54">
        <f>(G53-$G$5)*EXP(-(D54-D53)/$B$6)+(E54-$E$5)*$B$5*(1-EXP(-(D54-D53)/$B$6))+$G$5</f>
        <v>3.9885657999999999</v>
      </c>
      <c r="H54">
        <f t="shared" si="0"/>
        <v>0</v>
      </c>
      <c r="I54">
        <f t="shared" si="1"/>
        <v>3.9885657999999999</v>
      </c>
      <c r="J54">
        <f t="shared" si="2"/>
        <v>3.9885657999999999</v>
      </c>
      <c r="K54">
        <f>ABS(F54-J54)</f>
        <v>5.5505999999998501E-3</v>
      </c>
      <c r="L54">
        <f>(F54-J54)^2</f>
        <v>3.0809160359998334E-5</v>
      </c>
    </row>
    <row r="55" spans="4:12" x14ac:dyDescent="0.2">
      <c r="D55">
        <v>7.5166667</v>
      </c>
      <c r="E55">
        <v>70</v>
      </c>
      <c r="F55">
        <v>3.9991922</v>
      </c>
      <c r="G55">
        <f>(G54-$G$5)*EXP(-(D55-D54)/$B$6)+(E55-$E$5)*$B$5*(1-EXP(-(D55-D54)/$B$6))+$G$5</f>
        <v>3.9885657999999999</v>
      </c>
      <c r="H55">
        <f t="shared" si="0"/>
        <v>0</v>
      </c>
      <c r="I55">
        <f t="shared" si="1"/>
        <v>3.9885657999999999</v>
      </c>
      <c r="J55">
        <f t="shared" si="2"/>
        <v>3.9885657999999999</v>
      </c>
      <c r="K55">
        <f>ABS(F55-J55)</f>
        <v>1.0626400000000036E-2</v>
      </c>
      <c r="L55">
        <f>(F55-J55)^2</f>
        <v>1.1292037696000077E-4</v>
      </c>
    </row>
    <row r="56" spans="4:12" x14ac:dyDescent="0.2">
      <c r="D56">
        <v>7.6666667000000004</v>
      </c>
      <c r="E56">
        <v>70</v>
      </c>
      <c r="F56">
        <v>3.9962002999999999</v>
      </c>
      <c r="G56">
        <f>(G55-$G$5)*EXP(-(D56-D55)/$B$6)+(E56-$E$5)*$B$5*(1-EXP(-(D56-D55)/$B$6))+$G$5</f>
        <v>3.9885657999999999</v>
      </c>
      <c r="H56">
        <f t="shared" si="0"/>
        <v>0</v>
      </c>
      <c r="I56">
        <f t="shared" si="1"/>
        <v>3.9885657999999999</v>
      </c>
      <c r="J56">
        <f t="shared" si="2"/>
        <v>3.9885657999999999</v>
      </c>
      <c r="K56">
        <f>ABS(F56-J56)</f>
        <v>7.6344999999999885E-3</v>
      </c>
      <c r="L56">
        <f>(F56-J56)^2</f>
        <v>5.8285590249999825E-5</v>
      </c>
    </row>
    <row r="57" spans="4:12" x14ac:dyDescent="0.2">
      <c r="D57">
        <v>7.8166666999999999</v>
      </c>
      <c r="E57">
        <v>70</v>
      </c>
      <c r="F57">
        <v>3.9852919</v>
      </c>
      <c r="G57">
        <f>(G56-$G$5)*EXP(-(D57-D56)/$B$6)+(E57-$E$5)*$B$5*(1-EXP(-(D57-D56)/$B$6))+$G$5</f>
        <v>3.9885657999999999</v>
      </c>
      <c r="H57">
        <f t="shared" si="0"/>
        <v>0</v>
      </c>
      <c r="I57">
        <f t="shared" si="1"/>
        <v>3.9885657999999999</v>
      </c>
      <c r="J57">
        <f t="shared" si="2"/>
        <v>3.9885657999999999</v>
      </c>
      <c r="K57">
        <f>ABS(F57-J57)</f>
        <v>3.2738999999999407E-3</v>
      </c>
      <c r="L57">
        <f>(F57-J57)^2</f>
        <v>1.0718421209999611E-5</v>
      </c>
    </row>
    <row r="58" spans="4:12" x14ac:dyDescent="0.2">
      <c r="D58">
        <v>7.9666667000000002</v>
      </c>
      <c r="E58">
        <v>70</v>
      </c>
      <c r="F58">
        <v>3.9952437999999999</v>
      </c>
      <c r="G58">
        <f>(G57-$G$5)*EXP(-(D58-D57)/$B$6)+(E58-$E$5)*$B$5*(1-EXP(-(D58-D57)/$B$6))+$G$5</f>
        <v>3.9885657999999999</v>
      </c>
      <c r="H58">
        <f t="shared" si="0"/>
        <v>0</v>
      </c>
      <c r="I58">
        <f t="shared" si="1"/>
        <v>3.9885657999999999</v>
      </c>
      <c r="J58">
        <f t="shared" si="2"/>
        <v>3.9885657999999999</v>
      </c>
      <c r="K58">
        <f>ABS(F58-J58)</f>
        <v>6.6779999999999617E-3</v>
      </c>
      <c r="L58">
        <f>(F58-J58)^2</f>
        <v>4.4595683999999492E-5</v>
      </c>
    </row>
    <row r="59" spans="4:12" x14ac:dyDescent="0.2">
      <c r="D59">
        <v>8.1166666999999997</v>
      </c>
      <c r="E59">
        <v>70</v>
      </c>
      <c r="F59">
        <v>4.0062505000000002</v>
      </c>
      <c r="G59">
        <f>(G58-$G$5)*EXP(-(D59-D58)/$B$6)+(E59-$E$5)*$B$5*(1-EXP(-(D59-D58)/$B$6))+$G$5</f>
        <v>3.9885657999999999</v>
      </c>
      <c r="H59">
        <f t="shared" si="0"/>
        <v>0</v>
      </c>
      <c r="I59">
        <f t="shared" si="1"/>
        <v>3.9885657999999999</v>
      </c>
      <c r="J59">
        <f t="shared" si="2"/>
        <v>3.9885657999999999</v>
      </c>
      <c r="K59">
        <f>ABS(F59-J59)</f>
        <v>1.768470000000022E-2</v>
      </c>
      <c r="L59">
        <f>(F59-J59)^2</f>
        <v>3.1274861409000775E-4</v>
      </c>
    </row>
    <row r="60" spans="4:12" x14ac:dyDescent="0.2">
      <c r="D60">
        <v>8.2666667</v>
      </c>
      <c r="E60">
        <v>70</v>
      </c>
      <c r="F60">
        <v>3.9839850999999999</v>
      </c>
      <c r="G60">
        <f>(G59-$G$5)*EXP(-(D60-D59)/$B$6)+(E60-$E$5)*$B$5*(1-EXP(-(D60-D59)/$B$6))+$G$5</f>
        <v>3.9885657999999999</v>
      </c>
      <c r="H60">
        <f t="shared" si="0"/>
        <v>0</v>
      </c>
      <c r="I60">
        <f t="shared" si="1"/>
        <v>3.9885657999999999</v>
      </c>
      <c r="J60">
        <f t="shared" si="2"/>
        <v>3.9885657999999999</v>
      </c>
      <c r="K60">
        <f>ABS(F60-J60)</f>
        <v>4.5806999999999931E-3</v>
      </c>
      <c r="L60">
        <f>(F60-J60)^2</f>
        <v>2.0982812489999938E-5</v>
      </c>
    </row>
    <row r="61" spans="4:12" x14ac:dyDescent="0.2">
      <c r="D61">
        <v>8.4166667000000004</v>
      </c>
      <c r="E61">
        <v>80</v>
      </c>
      <c r="F61">
        <v>3.9869031000000001</v>
      </c>
      <c r="G61">
        <f>(G60-$G$5)*EXP(-(D61-D60)/$B$6)+(E61-$E$5)*$B$5*(1-EXP(-(D61-D60)/$B$6))+$G$5</f>
        <v>4.0764828756612328</v>
      </c>
      <c r="H61">
        <f t="shared" si="0"/>
        <v>0.58611383774155101</v>
      </c>
      <c r="I61">
        <f t="shared" si="1"/>
        <v>-0.85664194486728373</v>
      </c>
      <c r="J61">
        <f t="shared" si="2"/>
        <v>3.9885657999999999</v>
      </c>
      <c r="K61">
        <f>ABS(F61-J61)</f>
        <v>1.6626999999997949E-3</v>
      </c>
      <c r="L61">
        <f>(F61-J61)^2</f>
        <v>2.7645712899993181E-6</v>
      </c>
    </row>
    <row r="62" spans="4:12" x14ac:dyDescent="0.2">
      <c r="D62">
        <v>8.5666667000000007</v>
      </c>
      <c r="E62">
        <v>80</v>
      </c>
      <c r="F62">
        <v>4.0002352999999999</v>
      </c>
      <c r="G62">
        <f>(G61-$G$5)*EXP(-(D62-D61)/$B$6)+(E62-$E$5)*$B$5*(1-EXP(-(D62-D61)/$B$6))+$G$5</f>
        <v>4.1586798682683819</v>
      </c>
      <c r="H62">
        <f t="shared" si="0"/>
        <v>0.54797995071432581</v>
      </c>
      <c r="I62">
        <f t="shared" si="1"/>
        <v>-0.53568172778367451</v>
      </c>
      <c r="J62">
        <f t="shared" si="2"/>
        <v>4.1057885675483101</v>
      </c>
      <c r="K62">
        <f>ABS(F62-J62)</f>
        <v>0.10555326754831018</v>
      </c>
      <c r="L62">
        <f>(F62-J62)^2</f>
        <v>1.1141492290125151E-2</v>
      </c>
    </row>
    <row r="63" spans="4:12" x14ac:dyDescent="0.2">
      <c r="D63">
        <v>8.7166666999999993</v>
      </c>
      <c r="E63">
        <v>80</v>
      </c>
      <c r="F63">
        <v>4.0240469000000001</v>
      </c>
      <c r="G63">
        <f>(G62-$G$5)*EXP(-(D63-D62)/$B$6)+(E63-$E$5)*$B$5*(1-EXP(-(D63-D62)/$B$6))+$G$5</f>
        <v>4.2355289393145297</v>
      </c>
      <c r="H63">
        <f t="shared" si="0"/>
        <v>0.51232714030765691</v>
      </c>
      <c r="I63">
        <f t="shared" si="1"/>
        <v>-0.23025598411145065</v>
      </c>
      <c r="J63">
        <f t="shared" si="2"/>
        <v>4.1860788658040979</v>
      </c>
      <c r="K63">
        <f>ABS(F63-J63)</f>
        <v>0.16203196580409784</v>
      </c>
      <c r="L63">
        <f>(F63-J63)^2</f>
        <v>2.6254357942340333E-2</v>
      </c>
    </row>
    <row r="64" spans="4:12" x14ac:dyDescent="0.2">
      <c r="D64">
        <v>8.8666666999999997</v>
      </c>
      <c r="E64">
        <v>80</v>
      </c>
      <c r="F64">
        <v>4.0581602999999999</v>
      </c>
      <c r="G64">
        <f>(G63-$G$5)*EXP(-(D64-D63)/$B$6)+(E64-$E$5)*$B$5*(1-EXP(-(D64-D63)/$B$6))+$G$5</f>
        <v>4.3073780366273953</v>
      </c>
      <c r="H64">
        <f t="shared" si="0"/>
        <v>0.47899398208576949</v>
      </c>
      <c r="I64">
        <f t="shared" si="1"/>
        <v>6.0298046167106101E-2</v>
      </c>
      <c r="J64">
        <f t="shared" si="2"/>
        <v>4.2611452963299126</v>
      </c>
      <c r="K64">
        <f>ABS(F64-J64)</f>
        <v>0.20298499632991263</v>
      </c>
      <c r="L64">
        <f>(F64-J64)^2</f>
        <v>4.1202908735054646E-2</v>
      </c>
    </row>
    <row r="65" spans="4:12" x14ac:dyDescent="0.2">
      <c r="D65">
        <v>9.0166667</v>
      </c>
      <c r="E65">
        <v>80</v>
      </c>
      <c r="F65">
        <v>4.0977676000000001</v>
      </c>
      <c r="G65">
        <f>(G64-$G$5)*EXP(-(D65-D64)/$B$6)+(E65-$E$5)*$B$5*(1-EXP(-(D65-D64)/$B$6))+$G$5</f>
        <v>4.3745524697649625</v>
      </c>
      <c r="H65">
        <f t="shared" si="0"/>
        <v>0.44782955425044702</v>
      </c>
      <c r="I65">
        <f t="shared" si="1"/>
        <v>0.3366226406791144</v>
      </c>
      <c r="J65">
        <f t="shared" si="2"/>
        <v>4.3313277357316835</v>
      </c>
      <c r="K65">
        <f>ABS(F65-J65)</f>
        <v>0.23356013573168344</v>
      </c>
      <c r="L65">
        <f>(F65-J65)^2</f>
        <v>5.4550337003002387E-2</v>
      </c>
    </row>
    <row r="66" spans="4:12" x14ac:dyDescent="0.2">
      <c r="D66">
        <v>9.1666667000000004</v>
      </c>
      <c r="E66">
        <v>80</v>
      </c>
      <c r="F66">
        <v>4.1368726999999996</v>
      </c>
      <c r="G66">
        <f>(G65-$G$5)*EXP(-(D66-D65)/$B$6)+(E66-$E$5)*$B$5*(1-EXP(-(D66-D65)/$B$6))+$G$5</f>
        <v>4.4373563829123235</v>
      </c>
      <c r="H66">
        <f t="shared" si="0"/>
        <v>0.41869275431573905</v>
      </c>
      <c r="I66">
        <f t="shared" si="1"/>
        <v>0.59933945439495639</v>
      </c>
      <c r="J66">
        <f t="shared" si="2"/>
        <v>4.3969439474774861</v>
      </c>
      <c r="K66">
        <f>ABS(F66-J66)</f>
        <v>0.26007124747748644</v>
      </c>
      <c r="L66">
        <f>(F66-J66)^2</f>
        <v>6.7637053764495997E-2</v>
      </c>
    </row>
    <row r="67" spans="4:12" x14ac:dyDescent="0.2">
      <c r="D67">
        <v>9.3166667000000007</v>
      </c>
      <c r="E67">
        <v>80</v>
      </c>
      <c r="F67">
        <v>4.1898317</v>
      </c>
      <c r="G67">
        <f>(G66-$G$5)*EXP(-(D67-D66)/$B$6)+(E67-$E$5)*$B$5*(1-EXP(-(D67-D66)/$B$6))+$G$5</f>
        <v>4.4960741319485322</v>
      </c>
      <c r="H67">
        <f t="shared" si="0"/>
        <v>0.39145166024139072</v>
      </c>
      <c r="I67">
        <f t="shared" si="1"/>
        <v>0.84904948431785332</v>
      </c>
      <c r="J67">
        <f t="shared" si="2"/>
        <v>4.4582910206281099</v>
      </c>
      <c r="K67">
        <f>ABS(F67-J67)</f>
        <v>0.26845932062810984</v>
      </c>
      <c r="L67">
        <f>(F67-J67)^2</f>
        <v>7.2070406832106276E-2</v>
      </c>
    </row>
    <row r="68" spans="4:12" x14ac:dyDescent="0.2">
      <c r="D68">
        <v>9.4666666999999993</v>
      </c>
      <c r="E68">
        <v>80</v>
      </c>
      <c r="F68">
        <v>4.2364964000000001</v>
      </c>
      <c r="G68">
        <f>(G67-$G$5)*EXP(-(D68-D67)/$B$6)+(E68-$E$5)*$B$5*(1-EXP(-(D68-D67)/$B$6))+$G$5</f>
        <v>4.5509715719183861</v>
      </c>
      <c r="H68">
        <f t="shared" si="0"/>
        <v>0.36598293313236246</v>
      </c>
      <c r="I68">
        <f t="shared" si="1"/>
        <v>1.0863331260659232</v>
      </c>
      <c r="J68">
        <f t="shared" si="2"/>
        <v>4.5156467149606012</v>
      </c>
      <c r="K68">
        <f>ABS(F68-J68)</f>
        <v>0.27915031496060116</v>
      </c>
      <c r="L68">
        <f>(F68-J68)^2</f>
        <v>7.7924898342602827E-2</v>
      </c>
    </row>
    <row r="69" spans="4:12" x14ac:dyDescent="0.2">
      <c r="D69">
        <v>9.6166666999999997</v>
      </c>
      <c r="E69">
        <v>80</v>
      </c>
      <c r="F69">
        <v>4.3080252000000003</v>
      </c>
      <c r="G69">
        <f>(G68-$G$5)*EXP(-(D69-D68)/$B$6)+(E69-$E$5)*$B$5*(1-EXP(-(D69-D68)/$B$6))+$G$5</f>
        <v>4.6022972607383936</v>
      </c>
      <c r="H69">
        <f t="shared" si="0"/>
        <v>0.34217125880004945</v>
      </c>
      <c r="I69">
        <f t="shared" si="1"/>
        <v>1.3117503105388759</v>
      </c>
      <c r="J69">
        <f t="shared" si="2"/>
        <v>4.5692707185750034</v>
      </c>
      <c r="K69">
        <f>ABS(F69-J69)</f>
        <v>0.26124551857500311</v>
      </c>
      <c r="L69">
        <f>(F69-J69)^2</f>
        <v>6.8249220975522301E-2</v>
      </c>
    </row>
    <row r="70" spans="4:12" x14ac:dyDescent="0.2">
      <c r="D70">
        <v>9.7666667</v>
      </c>
      <c r="E70">
        <v>80</v>
      </c>
      <c r="F70">
        <v>4.3849898999999999</v>
      </c>
      <c r="G70">
        <f>(G69-$G$5)*EXP(-(D70-D69)/$B$6)+(E70-$E$5)*$B$5*(1-EXP(-(D70-D69)/$B$6))+$G$5</f>
        <v>4.6502835845869166</v>
      </c>
      <c r="H70">
        <f t="shared" si="0"/>
        <v>0.31990882565681905</v>
      </c>
      <c r="I70">
        <f t="shared" si="1"/>
        <v>1.5258407100083566</v>
      </c>
      <c r="J70">
        <f t="shared" si="2"/>
        <v>4.6194058236783961</v>
      </c>
      <c r="K70">
        <f>ABS(F70-J70)</f>
        <v>0.23441592367839625</v>
      </c>
      <c r="L70">
        <f>(F70-J70)^2</f>
        <v>5.4950825273995696E-2</v>
      </c>
    </row>
    <row r="71" spans="4:12" x14ac:dyDescent="0.2">
      <c r="D71">
        <v>9.9166667000000004</v>
      </c>
      <c r="E71">
        <v>80</v>
      </c>
      <c r="F71">
        <v>4.4480119</v>
      </c>
      <c r="G71">
        <f>(G70-$G$5)*EXP(-(D71-D70)/$B$6)+(E71-$E$5)*$B$5*(1-EXP(-(D71-D70)/$B$6))+$G$5</f>
        <v>4.6951478100738946</v>
      </c>
      <c r="H71">
        <f t="shared" ref="H71:H134" si="3">SLOPE(G70:G71,D70:D71)</f>
        <v>0.29909483657985259</v>
      </c>
      <c r="I71">
        <f t="shared" ref="I71:I134" si="4">INTERCEPT(G70:G71,D70:D71)</f>
        <v>1.7291240040205276</v>
      </c>
      <c r="J71">
        <f t="shared" ref="J71:J134" si="5">IF(D71-$D$5&lt;$B$7,J70,VLOOKUP(D71-$B$7,$D$5:$I$5000,5)*(D71-$B$7)+VLOOKUP(D71-$B$7,$D$5:$I$5000,6))</f>
        <v>4.6662790258697582</v>
      </c>
      <c r="K71">
        <f>ABS(F71-J71)</f>
        <v>0.21826712586975816</v>
      </c>
      <c r="L71">
        <f>(F71-J71)^2</f>
        <v>4.7640538235444854E-2</v>
      </c>
    </row>
    <row r="72" spans="4:12" x14ac:dyDescent="0.2">
      <c r="D72">
        <v>10.066667000000001</v>
      </c>
      <c r="E72">
        <v>80</v>
      </c>
      <c r="F72">
        <v>4.5115249000000004</v>
      </c>
      <c r="G72">
        <f>(G71-$G$5)*EXP(-(D72-D71)/$B$6)+(E72-$E$5)*$B$5*(1-EXP(-(D72-D71)/$B$6))+$G$5</f>
        <v>4.7370931490543065</v>
      </c>
      <c r="H72">
        <f t="shared" si="3"/>
        <v>0.27963503393267725</v>
      </c>
      <c r="I72">
        <f t="shared" si="4"/>
        <v>1.9221003809203436</v>
      </c>
      <c r="J72">
        <f t="shared" si="5"/>
        <v>4.7101026416313374</v>
      </c>
      <c r="K72">
        <f>ABS(F72-J72)</f>
        <v>0.19857774163133701</v>
      </c>
      <c r="L72">
        <f>(F72-J72)^2</f>
        <v>3.9433119471402038E-2</v>
      </c>
    </row>
    <row r="73" spans="4:12" x14ac:dyDescent="0.2">
      <c r="D73">
        <v>10.216666999999999</v>
      </c>
      <c r="E73">
        <v>80</v>
      </c>
      <c r="F73">
        <v>4.5714778999999997</v>
      </c>
      <c r="G73">
        <f>(G72-$G$5)*EXP(-(D73-D72)/$B$6)+(E73-$E$5)*$B$5*(1-EXP(-(D73-D72)/$B$6))+$G$5</f>
        <v>4.7763093486611279</v>
      </c>
      <c r="H73">
        <f t="shared" si="3"/>
        <v>0.26144133071214537</v>
      </c>
      <c r="I73">
        <f t="shared" si="4"/>
        <v>2.1052503327382661</v>
      </c>
      <c r="J73">
        <f t="shared" si="5"/>
        <v>4.7510749007509396</v>
      </c>
      <c r="K73">
        <f>ABS(F73-J73)</f>
        <v>0.17959700075093998</v>
      </c>
      <c r="L73">
        <f>(F73-J73)^2</f>
        <v>3.2255082678733137E-2</v>
      </c>
    </row>
    <row r="74" spans="4:12" x14ac:dyDescent="0.2">
      <c r="D74">
        <v>10.366667</v>
      </c>
      <c r="E74">
        <v>80</v>
      </c>
      <c r="F74">
        <v>4.6189650999999996</v>
      </c>
      <c r="G74">
        <f>(G73-$G$5)*EXP(-(D74-D73)/$B$6)+(E74-$E$5)*$B$5*(1-EXP(-(D74-D73)/$B$6))+$G$5</f>
        <v>4.8129740539520904</v>
      </c>
      <c r="H74">
        <f t="shared" si="3"/>
        <v>0.24443136860641643</v>
      </c>
      <c r="I74">
        <f t="shared" si="4"/>
        <v>2.2790354512551176</v>
      </c>
      <c r="J74">
        <f t="shared" si="5"/>
        <v>4.7893814151967353</v>
      </c>
      <c r="K74">
        <f>ABS(F74-J74)</f>
        <v>0.17041631519673572</v>
      </c>
      <c r="L74">
        <f>(F74-J74)^2</f>
        <v>2.904172048523318E-2</v>
      </c>
    </row>
    <row r="75" spans="4:12" x14ac:dyDescent="0.2">
      <c r="D75">
        <v>10.516667</v>
      </c>
      <c r="E75">
        <v>80</v>
      </c>
      <c r="F75">
        <v>4.7035163000000004</v>
      </c>
      <c r="G75">
        <f>(G74-$G$5)*EXP(-(D75-D74)/$B$6)+(E75-$E$5)*$B$5*(1-EXP(-(D75-D74)/$B$6))+$G$5</f>
        <v>4.8472532708968989</v>
      </c>
      <c r="H75">
        <f t="shared" si="3"/>
        <v>0.22852811296538952</v>
      </c>
      <c r="I75">
        <f t="shared" si="4"/>
        <v>2.4438992067015151</v>
      </c>
      <c r="J75">
        <f t="shared" si="5"/>
        <v>4.8251956223824113</v>
      </c>
      <c r="K75">
        <f>ABS(F75-J75)</f>
        <v>0.12167932238241086</v>
      </c>
      <c r="L75">
        <f>(F75-J75)^2</f>
        <v>1.4805857495442672E-2</v>
      </c>
    </row>
    <row r="76" spans="4:12" x14ac:dyDescent="0.2">
      <c r="D76">
        <v>10.666667</v>
      </c>
      <c r="E76">
        <v>80</v>
      </c>
      <c r="F76">
        <v>4.7487678000000004</v>
      </c>
      <c r="G76">
        <f>(G75-$G$5)*EXP(-(D76-D75)/$B$6)+(E76-$E$5)*$B$5*(1-EXP(-(D76-D75)/$B$6))+$G$5</f>
        <v>4.8793022047427925</v>
      </c>
      <c r="H76">
        <f t="shared" si="3"/>
        <v>0.21365955897262334</v>
      </c>
      <c r="I76">
        <f t="shared" si="4"/>
        <v>2.6002668378149574</v>
      </c>
      <c r="J76">
        <f t="shared" si="5"/>
        <v>4.8586796765451687</v>
      </c>
      <c r="K76">
        <f>ABS(F76-J76)</f>
        <v>0.10991187654516832</v>
      </c>
      <c r="L76">
        <f>(F76-J76)^2</f>
        <v>1.2080620605680322E-2</v>
      </c>
    </row>
    <row r="77" spans="4:12" x14ac:dyDescent="0.2">
      <c r="D77">
        <v>10.816667000000001</v>
      </c>
      <c r="E77">
        <v>80</v>
      </c>
      <c r="F77">
        <v>4.8025988999999996</v>
      </c>
      <c r="G77">
        <f>(G76-$G$5)*EXP(-(D77-D76)/$B$6)+(E77-$E$5)*$B$5*(1-EXP(-(D77-D76)/$B$6))+$G$5</f>
        <v>4.9092659627338868</v>
      </c>
      <c r="H77">
        <f t="shared" si="3"/>
        <v>0.19975838660729484</v>
      </c>
      <c r="I77">
        <f t="shared" si="4"/>
        <v>2.7485460143455187</v>
      </c>
      <c r="J77">
        <f t="shared" si="5"/>
        <v>4.889985182691424</v>
      </c>
      <c r="K77">
        <f>ABS(F77-J77)</f>
        <v>8.7386282691424455E-2</v>
      </c>
      <c r="L77">
        <f>(F77-J77)^2</f>
        <v>7.6363624026255491E-3</v>
      </c>
    </row>
    <row r="78" spans="4:12" x14ac:dyDescent="0.2">
      <c r="D78">
        <v>10.966666999999999</v>
      </c>
      <c r="E78">
        <v>80</v>
      </c>
      <c r="F78">
        <v>4.8478079999999997</v>
      </c>
      <c r="G78">
        <f>(G77-$G$5)*EXP(-(D78-D77)/$B$6)+(E78-$E$5)*$B$5*(1-EXP(-(D78-D77)/$B$6))+$G$5</f>
        <v>4.9372802111100125</v>
      </c>
      <c r="H78">
        <f t="shared" si="3"/>
        <v>0.18676165584083945</v>
      </c>
      <c r="I78">
        <f t="shared" si="4"/>
        <v>2.8891273231349213</v>
      </c>
      <c r="J78">
        <f t="shared" si="5"/>
        <v>4.9192538820642513</v>
      </c>
      <c r="K78">
        <f>ABS(F78-J78)</f>
        <v>7.144588206425162E-2</v>
      </c>
      <c r="L78">
        <f>(F78-J78)^2</f>
        <v>5.1045140639389515E-3</v>
      </c>
    </row>
    <row r="79" spans="4:12" x14ac:dyDescent="0.2">
      <c r="D79">
        <v>11.116667</v>
      </c>
      <c r="E79">
        <v>80</v>
      </c>
      <c r="F79">
        <v>4.8846018000000004</v>
      </c>
      <c r="G79">
        <f>(G78-$G$5)*EXP(-(D79-D78)/$B$6)+(E79-$E$5)*$B$5*(1-EXP(-(D79-D78)/$B$6))+$G$5</f>
        <v>4.9634717893597262</v>
      </c>
      <c r="H79">
        <f t="shared" si="3"/>
        <v>0.17461052166475788</v>
      </c>
      <c r="I79">
        <f t="shared" si="4"/>
        <v>3.0223847653163274</v>
      </c>
      <c r="J79">
        <f t="shared" si="5"/>
        <v>4.9466182939020547</v>
      </c>
      <c r="K79">
        <f>ABS(F79-J79)</f>
        <v>6.2016493902054215E-2</v>
      </c>
      <c r="L79">
        <f>(F79-J79)^2</f>
        <v>3.8460455159035276E-3</v>
      </c>
    </row>
    <row r="80" spans="4:12" x14ac:dyDescent="0.2">
      <c r="D80">
        <v>11.266667</v>
      </c>
      <c r="E80">
        <v>80</v>
      </c>
      <c r="F80">
        <v>4.9397764999999998</v>
      </c>
      <c r="G80">
        <f>(G79-$G$5)*EXP(-(D80-D79)/$B$6)+(E80-$E$5)*$B$5*(1-EXP(-(D80-D79)/$B$6))+$G$5</f>
        <v>4.9879592845086425</v>
      </c>
      <c r="H80">
        <f t="shared" si="3"/>
        <v>0.16324996765944119</v>
      </c>
      <c r="I80">
        <f t="shared" si="4"/>
        <v>3.1486762611289496</v>
      </c>
      <c r="J80">
        <f t="shared" si="5"/>
        <v>4.9722023154429644</v>
      </c>
      <c r="K80">
        <f>ABS(F80-J80)</f>
        <v>3.2425815442964634E-2</v>
      </c>
      <c r="L80">
        <f>(F80-J80)^2</f>
        <v>1.0514335071412037E-3</v>
      </c>
    </row>
    <row r="81" spans="4:12" x14ac:dyDescent="0.2">
      <c r="D81">
        <v>11.416667</v>
      </c>
      <c r="E81">
        <v>80</v>
      </c>
      <c r="F81">
        <v>4.9633915999999996</v>
      </c>
      <c r="G81">
        <f>(G80-$G$5)*EXP(-(D81-D80)/$B$6)+(E81-$E$5)*$B$5*(1-EXP(-(D81-D80)/$B$6))+$G$5</f>
        <v>5.010853568043264</v>
      </c>
      <c r="H81">
        <f t="shared" si="3"/>
        <v>0.15262855689747651</v>
      </c>
      <c r="I81">
        <f t="shared" si="4"/>
        <v>3.2683441592542217</v>
      </c>
      <c r="J81">
        <f t="shared" si="5"/>
        <v>4.9961217828916151</v>
      </c>
      <c r="K81">
        <f>ABS(F81-J81)</f>
        <v>3.2730182891615556E-2</v>
      </c>
      <c r="L81">
        <f>(F81-J81)^2</f>
        <v>1.0712648721186036E-3</v>
      </c>
    </row>
    <row r="82" spans="4:12" x14ac:dyDescent="0.2">
      <c r="D82">
        <v>11.566667000000001</v>
      </c>
      <c r="E82">
        <v>80</v>
      </c>
      <c r="F82">
        <v>5.0019476000000003</v>
      </c>
      <c r="G82">
        <f>(G81-$G$5)*EXP(-(D82-D81)/$B$6)+(E82-$E$5)*$B$5*(1-EXP(-(D82-D81)/$B$6))+$G$5</f>
        <v>5.0322582979013459</v>
      </c>
      <c r="H82">
        <f t="shared" si="3"/>
        <v>0.14269819905387932</v>
      </c>
      <c r="I82">
        <f t="shared" si="4"/>
        <v>3.381715747945409</v>
      </c>
      <c r="J82">
        <f t="shared" si="5"/>
        <v>5.0184849958881381</v>
      </c>
      <c r="K82">
        <f>ABS(F82-J82)</f>
        <v>1.6537395888137851E-2</v>
      </c>
      <c r="L82">
        <f>(F82-J82)^2</f>
        <v>2.734854627609987E-4</v>
      </c>
    </row>
    <row r="83" spans="4:12" x14ac:dyDescent="0.2">
      <c r="D83">
        <v>11.716666999999999</v>
      </c>
      <c r="E83">
        <v>80</v>
      </c>
      <c r="F83">
        <v>5.0264699999999998</v>
      </c>
      <c r="G83">
        <f>(G82-$G$5)*EXP(-(D83-D82)/$B$6)+(E83-$E$5)*$B$5*(1-EXP(-(D83-D82)/$B$6))+$G$5</f>
        <v>5.0522703878016308</v>
      </c>
      <c r="H83">
        <f t="shared" si="3"/>
        <v>0.13341393266856735</v>
      </c>
      <c r="I83">
        <f t="shared" si="4"/>
        <v>3.4891037655636064</v>
      </c>
      <c r="J83">
        <f t="shared" si="5"/>
        <v>5.0393932078540402</v>
      </c>
      <c r="K83">
        <f>ABS(F83-J83)</f>
        <v>1.2923207854040442E-2</v>
      </c>
      <c r="L83">
        <f>(F83-J83)^2</f>
        <v>1.6700930123873255E-4</v>
      </c>
    </row>
    <row r="84" spans="4:12" x14ac:dyDescent="0.2">
      <c r="D84">
        <v>11.866667</v>
      </c>
      <c r="E84">
        <v>80</v>
      </c>
      <c r="F84">
        <v>5.0574190000000003</v>
      </c>
      <c r="G84">
        <f>(G83-$G$5)*EXP(-(D84-D83)/$B$6)+(E84-$E$5)*$B$5*(1-EXP(-(D84-D83)/$B$6))+$G$5</f>
        <v>5.070980446037936</v>
      </c>
      <c r="H84">
        <f t="shared" si="3"/>
        <v>0.12473372157536713</v>
      </c>
      <c r="I84">
        <f t="shared" si="4"/>
        <v>3.5908069084323389</v>
      </c>
      <c r="J84">
        <f t="shared" si="5"/>
        <v>5.0589410844350597</v>
      </c>
      <c r="K84">
        <f>ABS(F84-J84)</f>
        <v>1.522084435059412E-3</v>
      </c>
      <c r="L84">
        <f>(F84-J84)^2</f>
        <v>2.3167410274501295E-6</v>
      </c>
    </row>
    <row r="85" spans="4:12" x14ac:dyDescent="0.2">
      <c r="D85">
        <v>12.016667</v>
      </c>
      <c r="E85">
        <v>80</v>
      </c>
      <c r="F85">
        <v>5.0838910999999998</v>
      </c>
      <c r="G85">
        <f>(G84-$G$5)*EXP(-(D85-D84)/$B$6)+(E85-$E$5)*$B$5*(1-EXP(-(D85-D84)/$B$6))+$G$5</f>
        <v>5.0884731857243075</v>
      </c>
      <c r="H85">
        <f t="shared" si="3"/>
        <v>0.11661826457581005</v>
      </c>
      <c r="I85">
        <f t="shared" si="4"/>
        <v>3.687110334198902</v>
      </c>
      <c r="J85">
        <f t="shared" si="5"/>
        <v>5.0772171321167043</v>
      </c>
      <c r="K85">
        <f>ABS(F85-J85)</f>
        <v>6.6739678832954397E-3</v>
      </c>
      <c r="L85">
        <f>(F85-J85)^2</f>
        <v>4.4541847307259009E-5</v>
      </c>
    </row>
    <row r="86" spans="4:12" x14ac:dyDescent="0.2">
      <c r="D86">
        <v>12.166667</v>
      </c>
      <c r="E86">
        <v>80</v>
      </c>
      <c r="F86">
        <v>5.1034109000000001</v>
      </c>
      <c r="G86">
        <f>(G85-$G$5)*EXP(-(D86-D85)/$B$6)+(E86-$E$5)*$B$5*(1-EXP(-(D86-D85)/$B$6))+$G$5</f>
        <v>5.1048278083486975</v>
      </c>
      <c r="H86">
        <f t="shared" si="3"/>
        <v>0.10903081749593324</v>
      </c>
      <c r="I86">
        <f t="shared" si="4"/>
        <v>3.7782861591379042</v>
      </c>
      <c r="J86">
        <f t="shared" si="5"/>
        <v>5.0943040989530983</v>
      </c>
      <c r="K86">
        <f>ABS(F86-J86)</f>
        <v>9.106801046901758E-3</v>
      </c>
      <c r="L86">
        <f>(F86-J86)^2</f>
        <v>8.293382530785095E-5</v>
      </c>
    </row>
    <row r="87" spans="4:12" x14ac:dyDescent="0.2">
      <c r="D87">
        <v>12.316667000000001</v>
      </c>
      <c r="E87">
        <v>80</v>
      </c>
      <c r="F87">
        <v>5.1298091000000001</v>
      </c>
      <c r="G87">
        <f>(G86-$G$5)*EXP(-(D87-D86)/$B$6)+(E87-$E$5)*$B$5*(1-EXP(-(D87-D86)/$B$6))+$G$5</f>
        <v>5.1201183623717821</v>
      </c>
      <c r="H87">
        <f t="shared" si="3"/>
        <v>0.1019370268205634</v>
      </c>
      <c r="I87">
        <f t="shared" si="4"/>
        <v>3.8645939480528337</v>
      </c>
      <c r="J87">
        <f t="shared" si="5"/>
        <v>5.1102793492234948</v>
      </c>
      <c r="K87">
        <f>ABS(F87-J87)</f>
        <v>1.9529750776505317E-2</v>
      </c>
      <c r="L87">
        <f>(F87-J87)^2</f>
        <v>3.8141116539241001E-4</v>
      </c>
    </row>
    <row r="88" spans="4:12" x14ac:dyDescent="0.2">
      <c r="D88">
        <v>12.466666999999999</v>
      </c>
      <c r="E88">
        <v>80</v>
      </c>
      <c r="F88">
        <v>5.1442059999999996</v>
      </c>
      <c r="G88">
        <f>(G87-$G$5)*EXP(-(D88-D87)/$B$6)+(E88-$E$5)*$B$5*(1-EXP(-(D88-D87)/$B$6))+$G$5</f>
        <v>5.1344140784945251</v>
      </c>
      <c r="H88">
        <f t="shared" si="3"/>
        <v>9.5304774151621252E-2</v>
      </c>
      <c r="I88">
        <f t="shared" si="4"/>
        <v>3.9462811956360548</v>
      </c>
      <c r="J88">
        <f t="shared" si="5"/>
        <v>5.12521521371281</v>
      </c>
      <c r="K88">
        <f>ABS(F88-J88)</f>
        <v>1.8990786287189643E-2</v>
      </c>
      <c r="L88">
        <f>(F88-J88)^2</f>
        <v>3.6064996380571015E-4</v>
      </c>
    </row>
    <row r="89" spans="4:12" x14ac:dyDescent="0.2">
      <c r="D89">
        <v>12.616667</v>
      </c>
      <c r="E89">
        <v>80</v>
      </c>
      <c r="F89">
        <v>5.1531343999999999</v>
      </c>
      <c r="G89">
        <f>(G88-$G$5)*EXP(-(D89-D88)/$B$6)+(E89-$E$5)*$B$5*(1-EXP(-(D89-D88)/$B$6))+$G$5</f>
        <v>5.147779683112482</v>
      </c>
      <c r="H89">
        <f t="shared" si="3"/>
        <v>8.9104030786379004E-2</v>
      </c>
      <c r="I89">
        <f t="shared" si="4"/>
        <v>4.0235837983229903</v>
      </c>
      <c r="J89">
        <f t="shared" si="5"/>
        <v>5.1391793172021059</v>
      </c>
      <c r="K89">
        <f>ABS(F89-J89)</f>
        <v>1.3955082797894036E-2</v>
      </c>
      <c r="L89">
        <f>(F89-J89)^2</f>
        <v>1.9474433589607805E-4</v>
      </c>
    </row>
    <row r="90" spans="4:12" x14ac:dyDescent="0.2">
      <c r="D90">
        <v>12.766667</v>
      </c>
      <c r="E90">
        <v>80</v>
      </c>
      <c r="F90">
        <v>5.1754248</v>
      </c>
      <c r="G90">
        <f>(G89-$G$5)*EXP(-(D90-D89)/$B$6)+(E90-$E$5)*$B$5*(1-EXP(-(D90-D89)/$B$6))+$G$5</f>
        <v>5.160275691376059</v>
      </c>
      <c r="H90">
        <f t="shared" si="3"/>
        <v>8.3306721757179777E-2</v>
      </c>
      <c r="I90">
        <f t="shared" si="4"/>
        <v>4.0967265158404897</v>
      </c>
      <c r="J90">
        <f t="shared" si="5"/>
        <v>5.1522348846518016</v>
      </c>
      <c r="K90">
        <f>ABS(F90-J90)</f>
        <v>2.3189915348198475E-2</v>
      </c>
      <c r="L90">
        <f>(F90-J90)^2</f>
        <v>5.3777217385661124E-4</v>
      </c>
    </row>
    <row r="91" spans="4:12" x14ac:dyDescent="0.2">
      <c r="D91">
        <v>12.916667</v>
      </c>
      <c r="E91">
        <v>80</v>
      </c>
      <c r="F91">
        <v>5.1825916999999997</v>
      </c>
      <c r="G91">
        <f>(G90-$G$5)*EXP(-(D91-D90)/$B$6)+(E91-$E$5)*$B$5*(1-EXP(-(D91-D90)/$B$6))+$G$5</f>
        <v>5.1719586811836127</v>
      </c>
      <c r="H91">
        <f t="shared" si="3"/>
        <v>7.7886598717024261E-2</v>
      </c>
      <c r="I91">
        <f t="shared" si="4"/>
        <v>4.1659234217931829</v>
      </c>
      <c r="J91">
        <f t="shared" si="5"/>
        <v>5.1644410274639174</v>
      </c>
      <c r="K91">
        <f>ABS(F91-J91)</f>
        <v>1.8150672536082268E-2</v>
      </c>
      <c r="L91">
        <f>(F91-J91)^2</f>
        <v>3.2944691351209112E-4</v>
      </c>
    </row>
    <row r="92" spans="4:12" x14ac:dyDescent="0.2">
      <c r="D92">
        <v>13.066667000000001</v>
      </c>
      <c r="E92">
        <v>80</v>
      </c>
      <c r="F92">
        <v>5.2016268999999999</v>
      </c>
      <c r="G92">
        <f>(G91-$G$5)*EXP(-(D92-D91)/$B$6)+(E92-$E$5)*$B$5*(1-EXP(-(D92-D91)/$B$6))+$G$5</f>
        <v>5.1828815493479397</v>
      </c>
      <c r="H92">
        <f t="shared" si="3"/>
        <v>7.2819121095512973E-2</v>
      </c>
      <c r="I92">
        <f t="shared" si="4"/>
        <v>4.2313783427601965</v>
      </c>
      <c r="J92">
        <f t="shared" si="5"/>
        <v>5.1758530111194636</v>
      </c>
      <c r="K92">
        <f>ABS(F92-J92)</f>
        <v>2.5773888880536333E-2</v>
      </c>
      <c r="L92">
        <f>(F92-J92)^2</f>
        <v>6.642933480262344E-4</v>
      </c>
    </row>
    <row r="93" spans="4:12" x14ac:dyDescent="0.2">
      <c r="D93">
        <v>13.216666999999999</v>
      </c>
      <c r="E93">
        <v>80</v>
      </c>
      <c r="F93">
        <v>5.2117184999999999</v>
      </c>
      <c r="G93">
        <f>(G92-$G$5)*EXP(-(D93-D92)/$B$6)+(E93-$E$5)*$B$5*(1-EXP(-(D93-D92)/$B$6))+$G$5</f>
        <v>5.1930937510960007</v>
      </c>
      <c r="H93">
        <f t="shared" si="3"/>
        <v>6.8081344987074202E-2</v>
      </c>
      <c r="I93">
        <f t="shared" si="4"/>
        <v>4.2932852854897217</v>
      </c>
      <c r="J93">
        <f t="shared" si="5"/>
        <v>5.1865225054027153</v>
      </c>
      <c r="K93">
        <f>ABS(F93-J93)</f>
        <v>2.519599459728461E-2</v>
      </c>
      <c r="L93">
        <f>(F93-J93)^2</f>
        <v>6.348381437463953E-4</v>
      </c>
    </row>
    <row r="94" spans="4:12" x14ac:dyDescent="0.2">
      <c r="D94">
        <v>13.366667</v>
      </c>
      <c r="E94">
        <v>80</v>
      </c>
      <c r="F94">
        <v>5.226254</v>
      </c>
      <c r="G94">
        <f>(G93-$G$5)*EXP(-(D94-D93)/$B$6)+(E94-$E$5)*$B$5*(1-EXP(-(D94-D93)/$B$6))+$G$5</f>
        <v>5.202641523986248</v>
      </c>
      <c r="H94">
        <f t="shared" si="3"/>
        <v>6.3651819268315382E-2</v>
      </c>
      <c r="I94">
        <f t="shared" si="4"/>
        <v>4.3518288518824928</v>
      </c>
      <c r="J94">
        <f t="shared" si="5"/>
        <v>5.1964978183453541</v>
      </c>
      <c r="K94">
        <f>ABS(F94-J94)</f>
        <v>2.9756181654645886E-2</v>
      </c>
      <c r="L94">
        <f>(F94-J94)^2</f>
        <v>8.8543034666428439E-4</v>
      </c>
    </row>
    <row r="95" spans="4:12" x14ac:dyDescent="0.2">
      <c r="D95">
        <v>13.516667</v>
      </c>
      <c r="E95">
        <v>80</v>
      </c>
      <c r="F95">
        <v>5.2332488000000001</v>
      </c>
      <c r="G95">
        <f>(G94-$G$5)*EXP(-(D95-D94)/$B$6)+(E95-$E$5)*$B$5*(1-EXP(-(D95-D94)/$B$6))+$G$5</f>
        <v>5.2115680972573877</v>
      </c>
      <c r="H95">
        <f t="shared" si="3"/>
        <v>5.9510488474264246E-2</v>
      </c>
      <c r="I95">
        <f t="shared" si="4"/>
        <v>4.4071846415434202</v>
      </c>
      <c r="J95">
        <f t="shared" si="5"/>
        <v>5.2058241149496638</v>
      </c>
      <c r="K95">
        <f>ABS(F95-J95)</f>
        <v>2.742468505033635E-2</v>
      </c>
      <c r="L95">
        <f>(F95-J95)^2</f>
        <v>7.5211335011014216E-4</v>
      </c>
    </row>
    <row r="96" spans="4:12" x14ac:dyDescent="0.2">
      <c r="D96">
        <v>13.666667</v>
      </c>
      <c r="E96">
        <v>80</v>
      </c>
      <c r="F96">
        <v>5.2236694999999997</v>
      </c>
      <c r="G96">
        <f>(G95-$G$5)*EXP(-(D96-D95)/$B$6)+(E96-$E$5)*$B$5*(1-EXP(-(D96-D95)/$B$6))+$G$5</f>
        <v>5.2199138875564461</v>
      </c>
      <c r="H96">
        <f t="shared" si="3"/>
        <v>5.5638601993722961E-2</v>
      </c>
      <c r="I96">
        <f t="shared" si="4"/>
        <v>4.4595196417626983</v>
      </c>
      <c r="J96">
        <f t="shared" si="5"/>
        <v>5.2145436216811012</v>
      </c>
      <c r="K96">
        <f>ABS(F96-J96)</f>
        <v>9.1258783188985504E-3</v>
      </c>
      <c r="L96">
        <f>(F96-J96)^2</f>
        <v>8.3281655091342626E-5</v>
      </c>
    </row>
    <row r="97" spans="4:12" x14ac:dyDescent="0.2">
      <c r="D97">
        <v>13.816667000000001</v>
      </c>
      <c r="E97">
        <v>80</v>
      </c>
      <c r="F97">
        <v>5.2495788000000001</v>
      </c>
      <c r="G97">
        <f>(G96-$G$5)*EXP(-(D97-D96)/$B$6)+(E97-$E$5)*$B$5*(1-EXP(-(D97-D96)/$B$6))+$G$5</f>
        <v>5.2277166819323169</v>
      </c>
      <c r="H97">
        <f t="shared" si="3"/>
        <v>5.2018629172471367E-2</v>
      </c>
      <c r="I97">
        <f t="shared" si="4"/>
        <v>4.5089926048597944</v>
      </c>
      <c r="J97">
        <f t="shared" si="5"/>
        <v>5.222695817656132</v>
      </c>
      <c r="K97">
        <f>ABS(F97-J97)</f>
        <v>2.68829823438681E-2</v>
      </c>
      <c r="L97">
        <f>(F97-J97)^2</f>
        <v>7.2269473970072403E-4</v>
      </c>
    </row>
    <row r="98" spans="4:12" x14ac:dyDescent="0.2">
      <c r="D98">
        <v>13.966666999999999</v>
      </c>
      <c r="E98">
        <v>80</v>
      </c>
      <c r="F98">
        <v>5.2501559999999996</v>
      </c>
      <c r="G98">
        <f>(G97-$G$5)*EXP(-(D98-D97)/$B$6)+(E98-$E$5)*$B$5*(1-EXP(-(D98-D97)/$B$6))+$G$5</f>
        <v>5.2350118089233453</v>
      </c>
      <c r="H98">
        <f t="shared" si="3"/>
        <v>4.863417994018987E-2</v>
      </c>
      <c r="I98">
        <f t="shared" si="4"/>
        <v>4.5557544128806331</v>
      </c>
      <c r="J98">
        <f t="shared" si="5"/>
        <v>5.2303176133909401</v>
      </c>
      <c r="K98">
        <f>ABS(F98-J98)</f>
        <v>1.9838386609059455E-2</v>
      </c>
      <c r="L98">
        <f>(F98-J98)^2</f>
        <v>3.9356158325050953E-4</v>
      </c>
    </row>
    <row r="99" spans="4:12" x14ac:dyDescent="0.2">
      <c r="D99">
        <v>14.116667</v>
      </c>
      <c r="E99">
        <v>80</v>
      </c>
      <c r="F99">
        <v>5.2656722</v>
      </c>
      <c r="G99">
        <f>(G98-$G$5)*EXP(-(D99-D98)/$B$6)+(E99-$E$5)*$B$5*(1-EXP(-(D99-D98)/$B$6))+$G$5</f>
        <v>5.2418322985135628</v>
      </c>
      <c r="H99">
        <f t="shared" si="3"/>
        <v>4.5469930601450069E-2</v>
      </c>
      <c r="I99">
        <f t="shared" si="4"/>
        <v>4.5999484296997819</v>
      </c>
      <c r="J99">
        <f t="shared" si="5"/>
        <v>5.2374435179203545</v>
      </c>
      <c r="K99">
        <f>ABS(F99-J99)</f>
        <v>2.8228682079645573E-2</v>
      </c>
      <c r="L99">
        <f>(F99-J99)^2</f>
        <v>7.9685849195370315E-4</v>
      </c>
    </row>
    <row r="100" spans="4:12" x14ac:dyDescent="0.2">
      <c r="D100">
        <v>14.266667</v>
      </c>
      <c r="E100">
        <v>80</v>
      </c>
      <c r="F100">
        <v>5.2635500000000004</v>
      </c>
      <c r="G100">
        <f>(G99-$G$5)*EXP(-(D100-D99)/$B$6)+(E100-$E$5)*$B$5*(1-EXP(-(D100-D99)/$B$6))+$G$5</f>
        <v>5.2482090316818093</v>
      </c>
      <c r="H100">
        <f t="shared" si="3"/>
        <v>4.2511554454976536E-2</v>
      </c>
      <c r="I100">
        <f t="shared" si="4"/>
        <v>4.6417108406202923</v>
      </c>
      <c r="J100">
        <f t="shared" si="5"/>
        <v>5.2441057950436347</v>
      </c>
      <c r="K100">
        <f>ABS(F100-J100)</f>
        <v>1.9444204956365674E-2</v>
      </c>
      <c r="L100">
        <f>(F100-J100)^2</f>
        <v>3.7807710638515545E-4</v>
      </c>
    </row>
    <row r="101" spans="4:12" x14ac:dyDescent="0.2">
      <c r="D101">
        <v>14.416667</v>
      </c>
      <c r="E101">
        <v>80</v>
      </c>
      <c r="F101">
        <v>5.2601760000000004</v>
      </c>
      <c r="G101">
        <f>(G100-$G$5)*EXP(-(D101-D100)/$B$6)+(E101-$E$5)*$B$5*(1-EXP(-(D101-D100)/$B$6))+$G$5</f>
        <v>5.2541708802208555</v>
      </c>
      <c r="H101">
        <f t="shared" si="3"/>
        <v>3.9745656926974862E-2</v>
      </c>
      <c r="I101">
        <f t="shared" si="4"/>
        <v>4.6811709796084155</v>
      </c>
      <c r="J101">
        <f t="shared" si="5"/>
        <v>5.2503346094045575</v>
      </c>
      <c r="K101">
        <f>ABS(F101-J101)</f>
        <v>9.8413905954428671E-3</v>
      </c>
      <c r="L101">
        <f>(F101-J101)^2</f>
        <v>9.6852968852071311E-5</v>
      </c>
    </row>
    <row r="102" spans="4:12" x14ac:dyDescent="0.2">
      <c r="D102">
        <v>14.566667000000001</v>
      </c>
      <c r="E102">
        <v>80</v>
      </c>
      <c r="F102">
        <v>5.2793092000000001</v>
      </c>
      <c r="G102">
        <f>(G101-$G$5)*EXP(-(D102-D101)/$B$6)+(E102-$E$5)*$B$5*(1-EXP(-(D102-D101)/$B$6))+$G$5</f>
        <v>5.2597448374595741</v>
      </c>
      <c r="H102">
        <f t="shared" si="3"/>
        <v>3.7159714924790331E-2</v>
      </c>
      <c r="I102">
        <f t="shared" si="4"/>
        <v>4.7184516443352233</v>
      </c>
      <c r="J102">
        <f t="shared" si="5"/>
        <v>5.2561581630672043</v>
      </c>
      <c r="K102">
        <f>ABS(F102-J102)</f>
        <v>2.3151036932795854E-2</v>
      </c>
      <c r="L102">
        <f>(F102-J102)^2</f>
        <v>5.3597051106367768E-4</v>
      </c>
    </row>
    <row r="103" spans="4:12" x14ac:dyDescent="0.2">
      <c r="D103">
        <v>14.716666999999999</v>
      </c>
      <c r="E103">
        <v>80</v>
      </c>
      <c r="F103">
        <v>5.2672926000000002</v>
      </c>
      <c r="G103">
        <f>(G102-$G$5)*EXP(-(D103-D102)/$B$6)+(E103-$E$5)*$B$5*(1-EXP(-(D103-D102)/$B$6))+$G$5</f>
        <v>5.2649561404800354</v>
      </c>
      <c r="H103">
        <f t="shared" si="3"/>
        <v>3.4742020136408626E-2</v>
      </c>
      <c r="I103">
        <f t="shared" si="4"/>
        <v>4.753669399225215</v>
      </c>
      <c r="J103">
        <f t="shared" si="5"/>
        <v>5.2616028232058136</v>
      </c>
      <c r="K103">
        <f>ABS(F103-J103)</f>
        <v>5.6897767941865851E-3</v>
      </c>
      <c r="L103">
        <f>(F103-J103)^2</f>
        <v>3.2373559967664173E-5</v>
      </c>
    </row>
    <row r="104" spans="4:12" x14ac:dyDescent="0.2">
      <c r="D104">
        <v>14.866667</v>
      </c>
      <c r="E104">
        <v>80</v>
      </c>
      <c r="F104">
        <v>5.2788405999999997</v>
      </c>
      <c r="G104">
        <f>(G103-$G$5)*EXP(-(D104-D103)/$B$6)+(E104-$E$5)*$B$5*(1-EXP(-(D104-D103)/$B$6))+$G$5</f>
        <v>5.2698283843828815</v>
      </c>
      <c r="H104">
        <f t="shared" si="3"/>
        <v>3.248162601897412E-2</v>
      </c>
      <c r="I104">
        <f t="shared" si="4"/>
        <v>4.7869348667402578</v>
      </c>
      <c r="J104">
        <f t="shared" si="5"/>
        <v>5.2666932414868555</v>
      </c>
      <c r="K104">
        <f>ABS(F104-J104)</f>
        <v>1.2147358513144191E-2</v>
      </c>
      <c r="L104">
        <f>(F104-J104)^2</f>
        <v>1.4755831884685666E-4</v>
      </c>
    </row>
    <row r="105" spans="4:12" x14ac:dyDescent="0.2">
      <c r="D105">
        <v>15.016667</v>
      </c>
      <c r="E105">
        <v>80</v>
      </c>
      <c r="F105">
        <v>5.2732627000000001</v>
      </c>
      <c r="G105">
        <f>(G104-$G$5)*EXP(-(D105-D104)/$B$6)+(E105-$E$5)*$B$5*(1-EXP(-(D105-D104)/$B$6))+$G$5</f>
        <v>5.2743836291183364</v>
      </c>
      <c r="H105">
        <f t="shared" si="3"/>
        <v>3.0368298236365776E-2</v>
      </c>
      <c r="I105">
        <f t="shared" si="4"/>
        <v>4.8183530071461442</v>
      </c>
      <c r="J105">
        <f t="shared" si="5"/>
        <v>5.2714524656838302</v>
      </c>
      <c r="K105">
        <f>ABS(F105-J105)</f>
        <v>1.8102343161698897E-3</v>
      </c>
      <c r="L105">
        <f>(F105-J105)^2</f>
        <v>3.2769482794390682E-6</v>
      </c>
    </row>
    <row r="106" spans="4:12" x14ac:dyDescent="0.2">
      <c r="D106">
        <v>15.166667</v>
      </c>
      <c r="E106">
        <v>80</v>
      </c>
      <c r="F106">
        <v>5.2902578</v>
      </c>
      <c r="G106">
        <f>(G105-$G$5)*EXP(-(D106-D105)/$B$6)+(E106-$E$5)*$B$5*(1-EXP(-(D106-D105)/$B$6))+$G$5</f>
        <v>5.2786424993665548</v>
      </c>
      <c r="H106">
        <f t="shared" si="3"/>
        <v>2.8392468321456407E-2</v>
      </c>
      <c r="I106">
        <f t="shared" si="4"/>
        <v>4.8480233870269762</v>
      </c>
      <c r="J106">
        <f t="shared" si="5"/>
        <v>5.2759020440301549</v>
      </c>
      <c r="K106">
        <f>ABS(F106-J106)</f>
        <v>1.4355755969845063E-2</v>
      </c>
      <c r="L106">
        <f>(F106-J106)^2</f>
        <v>2.0608772946574216E-4</v>
      </c>
    </row>
    <row r="107" spans="4:12" x14ac:dyDescent="0.2">
      <c r="D107">
        <v>15.316667000000001</v>
      </c>
      <c r="E107">
        <v>80</v>
      </c>
      <c r="F107">
        <v>5.2842745999999998</v>
      </c>
      <c r="G107">
        <f>(G106-$G$5)*EXP(-(D107-D106)/$B$6)+(E107-$E$5)*$B$5*(1-EXP(-(D107-D106)/$B$6))+$G$5</f>
        <v>5.2826242779195232</v>
      </c>
      <c r="H107">
        <f t="shared" si="3"/>
        <v>2.6545190353122132E-2</v>
      </c>
      <c r="I107">
        <f t="shared" si="4"/>
        <v>4.8760404368291397</v>
      </c>
      <c r="J107">
        <f t="shared" si="5"/>
        <v>5.2800621227826277</v>
      </c>
      <c r="K107">
        <f>ABS(F107-J107)</f>
        <v>4.2124772173721681E-3</v>
      </c>
      <c r="L107">
        <f>(F107-J107)^2</f>
        <v>1.7744964306879564E-5</v>
      </c>
    </row>
    <row r="108" spans="4:12" x14ac:dyDescent="0.2">
      <c r="D108">
        <v>15.466666999999999</v>
      </c>
      <c r="E108">
        <v>80</v>
      </c>
      <c r="F108">
        <v>5.2859711999999996</v>
      </c>
      <c r="G108">
        <f>(G107-$G$5)*EXP(-(D108-D107)/$B$6)+(E108-$E$5)*$B$5*(1-EXP(-(D108-D107)/$B$6))+$G$5</f>
        <v>5.2863469929873306</v>
      </c>
      <c r="H108">
        <f t="shared" si="3"/>
        <v>2.4818100452049661E-2</v>
      </c>
      <c r="I108">
        <f t="shared" si="4"/>
        <v>4.902493697722929</v>
      </c>
      <c r="J108">
        <f t="shared" si="5"/>
        <v>5.2839515374371802</v>
      </c>
      <c r="K108">
        <f>ABS(F108-J108)</f>
        <v>2.0196625628194909E-3</v>
      </c>
      <c r="L108">
        <f>(F108-J108)^2</f>
        <v>4.0790368676545941E-6</v>
      </c>
    </row>
    <row r="109" spans="4:12" x14ac:dyDescent="0.2">
      <c r="D109">
        <v>15.616667</v>
      </c>
      <c r="E109">
        <v>80</v>
      </c>
      <c r="F109">
        <v>5.2843597000000004</v>
      </c>
      <c r="G109">
        <f>(G108-$G$5)*EXP(-(D109-D108)/$B$6)+(E109-$E$5)*$B$5*(1-EXP(-(D109-D108)/$B$6))+$G$5</f>
        <v>5.2898274998240931</v>
      </c>
      <c r="H109">
        <f t="shared" si="3"/>
        <v>2.3203378911749856E-2</v>
      </c>
      <c r="I109">
        <f t="shared" si="4"/>
        <v>4.9274680580844734</v>
      </c>
      <c r="J109">
        <f t="shared" si="5"/>
        <v>5.2875878980099333</v>
      </c>
      <c r="K109">
        <f>ABS(F109-J109)</f>
        <v>3.2281980099329033E-3</v>
      </c>
      <c r="L109">
        <f>(F109-J109)^2</f>
        <v>1.0421262391334757E-5</v>
      </c>
    </row>
    <row r="110" spans="4:12" x14ac:dyDescent="0.2">
      <c r="D110">
        <v>15.766667</v>
      </c>
      <c r="E110">
        <v>80</v>
      </c>
      <c r="F110">
        <v>5.2910982999999998</v>
      </c>
      <c r="G110">
        <f>(G109-$G$5)*EXP(-(D110-D109)/$B$6)+(E110-$E$5)*$B$5*(1-EXP(-(D110-D109)/$B$6))+$G$5</f>
        <v>5.2930815570431129</v>
      </c>
      <c r="H110">
        <f t="shared" si="3"/>
        <v>2.1693714793465515E-2</v>
      </c>
      <c r="I110">
        <f t="shared" si="4"/>
        <v>4.9510439799015682</v>
      </c>
      <c r="J110">
        <f t="shared" si="5"/>
        <v>5.2909876687696809</v>
      </c>
      <c r="K110">
        <f>ABS(F110-J110)</f>
        <v>1.1063123031895827E-4</v>
      </c>
      <c r="L110">
        <f>(F110-J110)^2</f>
        <v>1.2239269121886393E-8</v>
      </c>
    </row>
    <row r="111" spans="4:12" x14ac:dyDescent="0.2">
      <c r="D111">
        <v>15.916667</v>
      </c>
      <c r="E111">
        <v>80</v>
      </c>
      <c r="F111">
        <v>5.2759267999999997</v>
      </c>
      <c r="G111">
        <f>(G110-$G$5)*EXP(-(D111-D110)/$B$6)+(E111-$E$5)*$B$5*(1-EXP(-(D111-D110)/$B$6))+$G$5</f>
        <v>5.2961238979667993</v>
      </c>
      <c r="H111">
        <f t="shared" si="3"/>
        <v>2.0282272824575832E-2</v>
      </c>
      <c r="I111">
        <f t="shared" si="4"/>
        <v>4.9732977154148763</v>
      </c>
      <c r="J111">
        <f t="shared" si="5"/>
        <v>5.2941662427827865</v>
      </c>
      <c r="K111">
        <f>ABS(F111-J111)</f>
        <v>1.8239442782786774E-2</v>
      </c>
      <c r="L111">
        <f>(F111-J111)^2</f>
        <v>3.3267727302655257E-4</v>
      </c>
    </row>
    <row r="112" spans="4:12" x14ac:dyDescent="0.2">
      <c r="D112">
        <v>16.066666999999999</v>
      </c>
      <c r="E112">
        <v>80</v>
      </c>
      <c r="F112">
        <v>5.2986746</v>
      </c>
      <c r="G112">
        <f>(G111-$G$5)*EXP(-(D112-D111)/$B$6)+(E112-$E$5)*$B$5*(1-EXP(-(D112-D111)/$B$6))+$G$5</f>
        <v>5.2989682973344063</v>
      </c>
      <c r="H112">
        <f t="shared" si="3"/>
        <v>1.8962662450713871E-2</v>
      </c>
      <c r="I112">
        <f t="shared" si="4"/>
        <v>4.9943015143053824</v>
      </c>
      <c r="J112">
        <f t="shared" si="5"/>
        <v>5.2971380116080278</v>
      </c>
      <c r="K112">
        <f>ABS(F112-J112)</f>
        <v>1.5365883919722378E-3</v>
      </c>
      <c r="L112">
        <f>(F112-J112)^2</f>
        <v>2.3611038863438277E-6</v>
      </c>
    </row>
    <row r="113" spans="4:12" x14ac:dyDescent="0.2">
      <c r="D113">
        <v>16.216667000000001</v>
      </c>
      <c r="E113">
        <v>80</v>
      </c>
      <c r="F113">
        <v>5.3042626000000004</v>
      </c>
      <c r="G113">
        <f>(G112-$G$5)*EXP(-(D113-D112)/$B$6)+(E113-$E$5)*$B$5*(1-EXP(-(D113-D112)/$B$6))+$G$5</f>
        <v>5.3016276336696126</v>
      </c>
      <c r="H113">
        <f t="shared" si="3"/>
        <v>1.7728908901375212E-2</v>
      </c>
      <c r="I113">
        <f t="shared" si="4"/>
        <v>5.0141238217426753</v>
      </c>
      <c r="J113">
        <f t="shared" si="5"/>
        <v>5.2999164304569417</v>
      </c>
      <c r="K113">
        <f>ABS(F113-J113)</f>
        <v>4.3461695430586644E-3</v>
      </c>
      <c r="L113">
        <f>(F113-J113)^2</f>
        <v>1.888918969701076E-5</v>
      </c>
    </row>
    <row r="114" spans="4:12" x14ac:dyDescent="0.2">
      <c r="D114">
        <v>16.366667</v>
      </c>
      <c r="E114">
        <v>80</v>
      </c>
      <c r="F114">
        <v>5.2882804999999999</v>
      </c>
      <c r="G114">
        <f>(G113-$G$5)*EXP(-(D114-D113)/$B$6)+(E114-$E$5)*$B$5*(1-EXP(-(D114-D113)/$B$6))+$G$5</f>
        <v>5.3041139475903245</v>
      </c>
      <c r="H114">
        <f t="shared" si="3"/>
        <v>1.6575426138079209E-2</v>
      </c>
      <c r="I114">
        <f t="shared" si="4"/>
        <v>5.0328294676052865</v>
      </c>
      <c r="J114">
        <f t="shared" si="5"/>
        <v>5.3025140791146814</v>
      </c>
      <c r="K114">
        <f>ABS(F114-J114)</f>
        <v>1.4233579114681483E-2</v>
      </c>
      <c r="L114">
        <f>(F114-J114)^2</f>
        <v>2.0259477441389689E-4</v>
      </c>
    </row>
    <row r="115" spans="4:12" x14ac:dyDescent="0.2">
      <c r="D115">
        <v>16.516667000000002</v>
      </c>
      <c r="E115">
        <v>80</v>
      </c>
      <c r="F115">
        <v>5.2920565000000002</v>
      </c>
      <c r="G115">
        <f>(G114-$G$5)*EXP(-(D115-D114)/$B$6)+(E115-$E$5)*$B$5*(1-EXP(-(D115-D114)/$B$6))+$G$5</f>
        <v>5.3064384963247173</v>
      </c>
      <c r="H115">
        <f t="shared" si="3"/>
        <v>1.549699156261849E-2</v>
      </c>
      <c r="I115">
        <f t="shared" si="4"/>
        <v>5.050479847183138</v>
      </c>
      <c r="J115">
        <f t="shared" si="5"/>
        <v>5.3049427188972285</v>
      </c>
      <c r="K115">
        <f>ABS(F115-J115)</f>
        <v>1.2886218897228296E-2</v>
      </c>
      <c r="L115">
        <f>(F115-J115)^2</f>
        <v>1.6605463746728366E-4</v>
      </c>
    </row>
    <row r="116" spans="4:12" x14ac:dyDescent="0.2">
      <c r="D116">
        <v>16.666667</v>
      </c>
      <c r="E116">
        <v>80</v>
      </c>
      <c r="F116">
        <v>5.2972010999999997</v>
      </c>
      <c r="G116">
        <f>(G115-$G$5)*EXP(-(D116-D115)/$B$6)+(E116-$E$5)*$B$5*(1-EXP(-(D116-D115)/$B$6))+$G$5</f>
        <v>5.308611804680333</v>
      </c>
      <c r="H116">
        <f t="shared" si="3"/>
        <v>1.4488722370771395E-2</v>
      </c>
      <c r="I116">
        <f t="shared" si="4"/>
        <v>5.0671330936712353</v>
      </c>
      <c r="J116">
        <f t="shared" si="5"/>
        <v>5.3072133459028485</v>
      </c>
      <c r="K116">
        <f>ABS(F116-J116)</f>
        <v>1.0012245902848882E-2</v>
      </c>
      <c r="L116">
        <f>(F116-J116)^2</f>
        <v>1.0024506801911423E-4</v>
      </c>
    </row>
    <row r="117" spans="4:12" x14ac:dyDescent="0.2">
      <c r="D117">
        <v>16.816666999999999</v>
      </c>
      <c r="E117">
        <v>80</v>
      </c>
      <c r="F117">
        <v>5.2817138999999997</v>
      </c>
      <c r="G117">
        <f>(G116-$G$5)*EXP(-(D117-D116)/$B$6)+(E117-$E$5)*$B$5*(1-EXP(-(D117-D116)/$B$6))+$G$5</f>
        <v>5.3106437126970185</v>
      </c>
      <c r="H117">
        <f t="shared" si="3"/>
        <v>1.3546053444570218E-2</v>
      </c>
      <c r="I117">
        <f t="shared" si="4"/>
        <v>5.0828442427554776</v>
      </c>
      <c r="J117">
        <f t="shared" si="5"/>
        <v>5.3093362407988716</v>
      </c>
      <c r="K117">
        <f>ABS(F117-J117)</f>
        <v>2.7622340798871825E-2</v>
      </c>
      <c r="L117">
        <f>(F117-J117)^2</f>
        <v>7.6299371120901898E-4</v>
      </c>
    </row>
    <row r="118" spans="4:12" x14ac:dyDescent="0.2">
      <c r="D118">
        <v>16.966667000000001</v>
      </c>
      <c r="E118">
        <v>80</v>
      </c>
      <c r="F118">
        <v>5.2954774999999996</v>
      </c>
      <c r="G118">
        <f>(G117-$G$5)*EXP(-(D118-D117)/$B$6)+(E118-$E$5)*$B$5*(1-EXP(-(D118-D117)/$B$6))+$G$5</f>
        <v>5.3125434201994546</v>
      </c>
      <c r="H118">
        <f t="shared" si="3"/>
        <v>1.2664716682906923E-2</v>
      </c>
      <c r="I118">
        <f t="shared" si="4"/>
        <v>5.0976653895912278</v>
      </c>
      <c r="J118">
        <f t="shared" si="5"/>
        <v>5.3113210153692467</v>
      </c>
      <c r="K118">
        <f>ABS(F118-J118)</f>
        <v>1.5843515369247108E-2</v>
      </c>
      <c r="L118">
        <f>(F118-J118)^2</f>
        <v>2.5101697925556933E-4</v>
      </c>
    </row>
    <row r="119" spans="4:12" x14ac:dyDescent="0.2">
      <c r="D119">
        <v>17.116667</v>
      </c>
      <c r="E119">
        <v>80</v>
      </c>
      <c r="F119">
        <v>5.2971902999999996</v>
      </c>
      <c r="G119">
        <f>(G118-$G$5)*EXP(-(D119-D118)/$B$6)+(E119-$E$5)*$B$5*(1-EXP(-(D119-D118)/$B$6))+$G$5</f>
        <v>5.3143195284509979</v>
      </c>
      <c r="H119">
        <f t="shared" si="3"/>
        <v>1.1840721676955344E-2</v>
      </c>
      <c r="I119">
        <f t="shared" si="4"/>
        <v>5.1116458384668713</v>
      </c>
      <c r="J119">
        <f t="shared" si="5"/>
        <v>5.3131766560335993</v>
      </c>
      <c r="K119">
        <f>ABS(F119-J119)</f>
        <v>1.5986356033599769E-2</v>
      </c>
      <c r="L119">
        <f>(F119-J119)^2</f>
        <v>2.5556357923301175E-4</v>
      </c>
    </row>
    <row r="120" spans="4:12" x14ac:dyDescent="0.2">
      <c r="D120">
        <v>17.266667000000002</v>
      </c>
      <c r="E120">
        <v>80</v>
      </c>
      <c r="F120">
        <v>5.3083581000000004</v>
      </c>
      <c r="G120">
        <f>(G119-$G$5)*EXP(-(D120-D119)/$B$6)+(E120-$E$5)*$B$5*(1-EXP(-(D120-D119)/$B$6))+$G$5</f>
        <v>5.3159800790974288</v>
      </c>
      <c r="H120">
        <f t="shared" si="3"/>
        <v>1.1070337642872456E-2</v>
      </c>
      <c r="I120">
        <f t="shared" si="4"/>
        <v>5.124832245440385</v>
      </c>
      <c r="J120">
        <f t="shared" si="5"/>
        <v>5.314911564534845</v>
      </c>
      <c r="K120">
        <f>ABS(F120-J120)</f>
        <v>6.5534645348446219E-3</v>
      </c>
      <c r="L120">
        <f>(F120-J120)^2</f>
        <v>4.2947897409466238E-5</v>
      </c>
    </row>
    <row r="121" spans="4:12" x14ac:dyDescent="0.2">
      <c r="D121">
        <v>17.416667</v>
      </c>
      <c r="E121">
        <v>80</v>
      </c>
      <c r="F121">
        <v>5.3012766999999998</v>
      </c>
      <c r="G121">
        <f>(G120-$G$5)*EXP(-(D121-D120)/$B$6)+(E121-$E$5)*$B$5*(1-EXP(-(D121-D120)/$B$6))+$G$5</f>
        <v>5.3175325905769331</v>
      </c>
      <c r="H121">
        <f t="shared" si="3"/>
        <v>1.0350076530028791E-2</v>
      </c>
      <c r="I121">
        <f t="shared" si="4"/>
        <v>5.1372687542289057</v>
      </c>
      <c r="J121">
        <f t="shared" si="5"/>
        <v>5.3165335959795721</v>
      </c>
      <c r="K121">
        <f>ABS(F121-J121)</f>
        <v>1.5256895979572249E-2</v>
      </c>
      <c r="L121">
        <f>(F121-J121)^2</f>
        <v>2.3277287493148787E-4</v>
      </c>
    </row>
    <row r="122" spans="4:12" x14ac:dyDescent="0.2">
      <c r="D122">
        <v>17.566666999999999</v>
      </c>
      <c r="E122">
        <v>80</v>
      </c>
      <c r="F122">
        <v>5.3025772</v>
      </c>
      <c r="G122">
        <f>(G121-$G$5)*EXP(-(D122-D121)/$B$6)+(E122-$E$5)*$B$5*(1-EXP(-(D122-D121)/$B$6))+$G$5</f>
        <v>5.3189840921611653</v>
      </c>
      <c r="H122">
        <f t="shared" si="3"/>
        <v>9.6766772282150231E-3</v>
      </c>
      <c r="I122">
        <f t="shared" si="4"/>
        <v>5.1489971256266287</v>
      </c>
      <c r="J122">
        <f t="shared" si="5"/>
        <v>5.3180500944034339</v>
      </c>
      <c r="K122">
        <f>ABS(F122-J122)</f>
        <v>1.5472894403433912E-2</v>
      </c>
      <c r="L122">
        <f>(F122-J122)^2</f>
        <v>2.3941046121981648E-4</v>
      </c>
    </row>
    <row r="123" spans="4:12" x14ac:dyDescent="0.2">
      <c r="D123">
        <v>17.716667000000001</v>
      </c>
      <c r="E123">
        <v>80</v>
      </c>
      <c r="F123">
        <v>5.3001256000000003</v>
      </c>
      <c r="G123">
        <f>(G122-$G$5)*EXP(-(D123-D122)/$B$6)+(E123-$E$5)*$B$5*(1-EXP(-(D123-D122)/$B$6))+$G$5</f>
        <v>5.3203411557815263</v>
      </c>
      <c r="H123">
        <f t="shared" si="3"/>
        <v>9.0470908024067528E-3</v>
      </c>
      <c r="I123">
        <f t="shared" si="4"/>
        <v>5.1600568607165229</v>
      </c>
      <c r="J123">
        <f t="shared" si="5"/>
        <v>5.3194679260225755</v>
      </c>
      <c r="K123">
        <f>ABS(F123-J123)</f>
        <v>1.9342326022575129E-2</v>
      </c>
      <c r="L123">
        <f>(F123-J123)^2</f>
        <v>3.7412557596358705E-4</v>
      </c>
    </row>
    <row r="124" spans="4:12" x14ac:dyDescent="0.2">
      <c r="D124">
        <v>17.866667</v>
      </c>
      <c r="E124">
        <v>80</v>
      </c>
      <c r="F124">
        <v>5.2999036000000004</v>
      </c>
      <c r="G124">
        <f>(G123-$G$5)*EXP(-(D124-D123)/$B$6)+(E124-$E$5)*$B$5*(1-EXP(-(D124-D123)/$B$6))+$G$5</f>
        <v>5.3216099257847516</v>
      </c>
      <c r="H124">
        <f t="shared" si="3"/>
        <v>8.4584666881682685E-3</v>
      </c>
      <c r="I124">
        <f t="shared" si="4"/>
        <v>5.1704853181366559</v>
      </c>
      <c r="J124">
        <f t="shared" si="5"/>
        <v>5.3207935103216464</v>
      </c>
      <c r="K124">
        <f>ABS(F124-J124)</f>
        <v>2.0889910321645999E-2</v>
      </c>
      <c r="L124">
        <f>(F124-J124)^2</f>
        <v>4.3638835324641206E-4</v>
      </c>
    </row>
    <row r="125" spans="4:12" x14ac:dyDescent="0.2">
      <c r="D125">
        <v>18.016667000000002</v>
      </c>
      <c r="E125">
        <v>80</v>
      </c>
      <c r="F125">
        <v>5.3039296</v>
      </c>
      <c r="G125">
        <f>(G124-$G$5)*EXP(-(D125-D124)/$B$6)+(E125-$E$5)*$B$5*(1-EXP(-(D125-D124)/$B$6))+$G$5</f>
        <v>5.3227961467525322</v>
      </c>
      <c r="H125">
        <f t="shared" si="3"/>
        <v>7.9081397852042157E-3</v>
      </c>
      <c r="I125">
        <f t="shared" si="4"/>
        <v>5.1803178256530558</v>
      </c>
      <c r="J125">
        <f t="shared" si="5"/>
        <v>5.32203284911916</v>
      </c>
      <c r="K125">
        <f>ABS(F125-J125)</f>
        <v>1.8103249119159948E-2</v>
      </c>
      <c r="L125">
        <f>(F125-J125)^2</f>
        <v>3.2772762867036543E-4</v>
      </c>
    </row>
    <row r="126" spans="4:12" x14ac:dyDescent="0.2">
      <c r="D126">
        <v>18.166667</v>
      </c>
      <c r="E126">
        <v>80</v>
      </c>
      <c r="F126">
        <v>5.2933240000000001</v>
      </c>
      <c r="G126">
        <f>(G125-$G$5)*EXP(-(D126-D125)/$B$6)+(E126-$E$5)*$B$5*(1-EXP(-(D126-D125)/$B$6))+$G$5</f>
        <v>5.3239051895111285</v>
      </c>
      <c r="H126">
        <f t="shared" si="3"/>
        <v>7.3936183906417093E-3</v>
      </c>
      <c r="I126">
        <f t="shared" si="4"/>
        <v>5.1895877862832647</v>
      </c>
      <c r="J126">
        <f t="shared" si="5"/>
        <v>5.3231915537417915</v>
      </c>
      <c r="K126">
        <f>ABS(F126-J126)</f>
        <v>2.9867553741791397E-2</v>
      </c>
      <c r="L126">
        <f>(F126-J126)^2</f>
        <v>8.9207076651879734E-4</v>
      </c>
    </row>
    <row r="127" spans="4:12" x14ac:dyDescent="0.2">
      <c r="D127">
        <v>18.316666999999999</v>
      </c>
      <c r="E127">
        <v>80</v>
      </c>
      <c r="F127">
        <v>5.2927134999999996</v>
      </c>
      <c r="G127">
        <f>(G126-$G$5)*EXP(-(D127-D126)/$B$6)+(E127-$E$5)*$B$5*(1-EXP(-(D127-D126)/$B$6))+$G$5</f>
        <v>5.3249420754487433</v>
      </c>
      <c r="H127">
        <f t="shared" si="3"/>
        <v>6.9125729174324795E-3</v>
      </c>
      <c r="I127">
        <f t="shared" si="4"/>
        <v>5.1983267792069148</v>
      </c>
      <c r="J127">
        <f t="shared" si="5"/>
        <v>5.3242748704306608</v>
      </c>
      <c r="K127">
        <f>ABS(F127-J127)</f>
        <v>3.1561370430661206E-2</v>
      </c>
      <c r="L127">
        <f>(F127-J127)^2</f>
        <v>9.9612010346141551E-4</v>
      </c>
    </row>
    <row r="128" spans="4:12" x14ac:dyDescent="0.2">
      <c r="D128">
        <v>18.466667000000001</v>
      </c>
      <c r="E128">
        <v>80</v>
      </c>
      <c r="F128">
        <v>5.3069296000000001</v>
      </c>
      <c r="G128">
        <f>(G127-$G$5)*EXP(-(D128-D127)/$B$6)+(E128-$E$5)*$B$5*(1-EXP(-(D128-D127)/$B$6))+$G$5</f>
        <v>5.325911499250747</v>
      </c>
      <c r="H128">
        <f t="shared" si="3"/>
        <v>6.4628253466913112E-3</v>
      </c>
      <c r="I128">
        <f t="shared" si="4"/>
        <v>5.2065646556942387</v>
      </c>
      <c r="J128">
        <f t="shared" si="5"/>
        <v>5.3252877040946158</v>
      </c>
      <c r="K128">
        <f>ABS(F128-J128)</f>
        <v>1.835810409461569E-2</v>
      </c>
      <c r="L128">
        <f>(F128-J128)^2</f>
        <v>3.3701998594874537E-4</v>
      </c>
    </row>
    <row r="129" spans="4:12" x14ac:dyDescent="0.2">
      <c r="D129">
        <v>18.616667</v>
      </c>
      <c r="E129">
        <v>80</v>
      </c>
      <c r="F129">
        <v>5.2978385000000001</v>
      </c>
      <c r="G129">
        <f>(G128-$G$5)*EXP(-(D129-D128)/$B$6)+(E129-$E$5)*$B$5*(1-EXP(-(D129-D128)/$B$6))+$G$5</f>
        <v>5.3268178501557015</v>
      </c>
      <c r="H129">
        <f t="shared" si="3"/>
        <v>6.0423393663633935E-3</v>
      </c>
      <c r="I129">
        <f t="shared" si="4"/>
        <v>5.2143296302711235</v>
      </c>
      <c r="J129">
        <f t="shared" si="5"/>
        <v>5.3262346405180816</v>
      </c>
      <c r="K129">
        <f>ABS(F129-J129)</f>
        <v>2.8396140518081481E-2</v>
      </c>
      <c r="L129">
        <f>(F129-J129)^2</f>
        <v>8.0634079632262883E-4</v>
      </c>
    </row>
    <row r="130" spans="4:12" x14ac:dyDescent="0.2">
      <c r="D130">
        <v>18.766667000000002</v>
      </c>
      <c r="E130">
        <v>80</v>
      </c>
      <c r="F130">
        <v>5.3044006000000001</v>
      </c>
      <c r="G130">
        <f>(G129-$G$5)*EXP(-(D130-D129)/$B$6)+(E130-$E$5)*$B$5*(1-EXP(-(D130-D129)/$B$6))+$G$5</f>
        <v>5.3276652318284166</v>
      </c>
      <c r="H130">
        <f t="shared" si="3"/>
        <v>5.649211151433459E-3</v>
      </c>
      <c r="I130">
        <f t="shared" si="4"/>
        <v>5.221648367336778</v>
      </c>
      <c r="J130">
        <f t="shared" si="5"/>
        <v>5.3271199671240197</v>
      </c>
      <c r="K130">
        <f>ABS(F130-J130)</f>
        <v>2.2719367124019563E-2</v>
      </c>
      <c r="L130">
        <f>(F130-J130)^2</f>
        <v>5.1616964251598098E-4</v>
      </c>
    </row>
    <row r="131" spans="4:12" x14ac:dyDescent="0.2">
      <c r="D131">
        <v>18.916667</v>
      </c>
      <c r="E131">
        <v>80</v>
      </c>
      <c r="F131">
        <v>5.3100407000000001</v>
      </c>
      <c r="G131">
        <f>(G130-$G$5)*EXP(-(D131-D130)/$B$6)+(E131-$E$5)*$B$5*(1-EXP(-(D131-D130)/$B$6))+$G$5</f>
        <v>5.3284574809400223</v>
      </c>
      <c r="H131">
        <f t="shared" si="3"/>
        <v>5.2816607440379958E-3</v>
      </c>
      <c r="I131">
        <f t="shared" si="4"/>
        <v>5.2285460634380838</v>
      </c>
      <c r="J131">
        <f t="shared" si="5"/>
        <v>5.3279476923859876</v>
      </c>
      <c r="K131">
        <f>ABS(F131-J131)</f>
        <v>1.7906992385987586E-2</v>
      </c>
      <c r="L131">
        <f>(F131-J131)^2</f>
        <v>3.2066037631181738E-4</v>
      </c>
    </row>
    <row r="132" spans="4:12" x14ac:dyDescent="0.2">
      <c r="D132">
        <v>19.066666999999999</v>
      </c>
      <c r="E132">
        <v>80</v>
      </c>
      <c r="F132">
        <v>5.2869758999999998</v>
      </c>
      <c r="G132">
        <f>(G131-$G$5)*EXP(-(D132-D131)/$B$6)+(E132-$E$5)*$B$5*(1-EXP(-(D132-D131)/$B$6))+$G$5</f>
        <v>5.3291981845391803</v>
      </c>
      <c r="H132">
        <f t="shared" si="3"/>
        <v>4.9380239943867818E-3</v>
      </c>
      <c r="I132">
        <f t="shared" si="4"/>
        <v>5.2350465254001977</v>
      </c>
      <c r="J132">
        <f t="shared" si="5"/>
        <v>5.3287215639772247</v>
      </c>
      <c r="K132">
        <f>ABS(F132-J132)</f>
        <v>4.1745663977224901E-2</v>
      </c>
      <c r="L132">
        <f>(F132-J132)^2</f>
        <v>1.7427004608993727E-3</v>
      </c>
    </row>
    <row r="133" spans="4:12" x14ac:dyDescent="0.2">
      <c r="D133">
        <v>19.216667000000001</v>
      </c>
      <c r="E133">
        <v>80</v>
      </c>
      <c r="F133">
        <v>5.2936348000000004</v>
      </c>
      <c r="G133">
        <f>(G132-$G$5)*EXP(-(D133-D132)/$B$6)+(E133-$E$5)*$B$5*(1-EXP(-(D133-D132)/$B$6))+$G$5</f>
        <v>5.3298906962930817</v>
      </c>
      <c r="H133">
        <f t="shared" si="3"/>
        <v>4.6167450260092184E-3</v>
      </c>
      <c r="I133">
        <f t="shared" si="4"/>
        <v>5.241172244504356</v>
      </c>
      <c r="J133">
        <f t="shared" si="5"/>
        <v>5.3294450857388993</v>
      </c>
      <c r="K133">
        <f>ABS(F133-J133)</f>
        <v>3.5810285738898884E-2</v>
      </c>
      <c r="L133">
        <f>(F133-J133)^2</f>
        <v>1.2823765647015848E-3</v>
      </c>
    </row>
    <row r="134" spans="4:12" x14ac:dyDescent="0.2">
      <c r="D134">
        <v>19.366667</v>
      </c>
      <c r="E134">
        <v>80</v>
      </c>
      <c r="F134">
        <v>5.3040694000000004</v>
      </c>
      <c r="G134">
        <f>(G133-$G$5)*EXP(-(D134-D133)/$B$6)+(E134-$E$5)*$B$5*(1-EXP(-(D134-D133)/$B$6))+$G$5</f>
        <v>5.3305381516717745</v>
      </c>
      <c r="H134">
        <f t="shared" si="3"/>
        <v>4.3163691912854966E-3</v>
      </c>
      <c r="I134">
        <f t="shared" si="4"/>
        <v>5.2469444668950889</v>
      </c>
      <c r="J134">
        <f t="shared" si="5"/>
        <v>5.3301215335443821</v>
      </c>
      <c r="K134">
        <f>ABS(F134-J134)</f>
        <v>2.6052133544381739E-2</v>
      </c>
      <c r="L134">
        <f>(F134-J134)^2</f>
        <v>6.7871366221430027E-4</v>
      </c>
    </row>
    <row r="135" spans="4:12" x14ac:dyDescent="0.2">
      <c r="D135">
        <v>19.516667000000002</v>
      </c>
      <c r="E135">
        <v>80</v>
      </c>
      <c r="F135">
        <v>5.2983209000000002</v>
      </c>
      <c r="G135">
        <f>(G134-$G$5)*EXP(-(D135-D134)/$B$6)+(E135-$E$5)*$B$5*(1-EXP(-(D135-D134)/$B$6))+$G$5</f>
        <v>5.3311434821445598</v>
      </c>
      <c r="H135">
        <f t="shared" ref="H135:H198" si="6">SLOPE(G134:G135,D134:D135)</f>
        <v>4.0355364852354492E-3</v>
      </c>
      <c r="I135">
        <f t="shared" ref="I135:I198" si="7">INTERCEPT(G134:G135,D134:D135)</f>
        <v>5.2523832603958693</v>
      </c>
      <c r="J135">
        <f t="shared" ref="J135:J198" si="8">IF(D135-$D$5&lt;$B$7,J134,VLOOKUP(D135-$B$7,$D$5:$I$5000,5)*(D135-$B$7)+VLOOKUP(D135-$B$7,$D$5:$I$5000,6))</f>
        <v>5.3307539701313384</v>
      </c>
      <c r="K135">
        <f>ABS(F135-J135)</f>
        <v>3.2433070131338226E-2</v>
      </c>
      <c r="L135">
        <f>(F135-J135)^2</f>
        <v>1.0519040381443039E-3</v>
      </c>
    </row>
    <row r="136" spans="4:12" x14ac:dyDescent="0.2">
      <c r="D136">
        <v>19.666667</v>
      </c>
      <c r="E136">
        <v>80</v>
      </c>
      <c r="F136">
        <v>5.2869831999999999</v>
      </c>
      <c r="G136">
        <f>(G135-$G$5)*EXP(-(D136-D135)/$B$6)+(E136-$E$5)*$B$5*(1-EXP(-(D136-D135)/$B$6))+$G$5</f>
        <v>5.3317094284527391</v>
      </c>
      <c r="H136">
        <f t="shared" si="6"/>
        <v>3.7729753878620311E-3</v>
      </c>
      <c r="I136">
        <f t="shared" si="7"/>
        <v>5.2575075779004603</v>
      </c>
      <c r="J136">
        <f t="shared" si="8"/>
        <v>5.3313452589688222</v>
      </c>
      <c r="K136">
        <f>ABS(F136-J136)</f>
        <v>4.4362058968822282E-2</v>
      </c>
      <c r="L136">
        <f>(F136-J136)^2</f>
        <v>1.9679922759532655E-3</v>
      </c>
    </row>
    <row r="137" spans="4:12" x14ac:dyDescent="0.2">
      <c r="D137">
        <v>19.816666999999999</v>
      </c>
      <c r="E137">
        <v>80</v>
      </c>
      <c r="F137">
        <v>5.2994947999999997</v>
      </c>
      <c r="G137">
        <f>(G136-$G$5)*EXP(-(D137-D136)/$B$6)+(E137-$E$5)*$B$5*(1-EXP(-(D137-D136)/$B$6))+$G$5</f>
        <v>5.3322385530188097</v>
      </c>
      <c r="H137">
        <f t="shared" si="6"/>
        <v>3.5274971071371755E-3</v>
      </c>
      <c r="I137">
        <f t="shared" si="7"/>
        <v>5.2623353175032088</v>
      </c>
      <c r="J137">
        <f t="shared" si="8"/>
        <v>5.3318980772221316</v>
      </c>
      <c r="K137">
        <f>ABS(F137-J137)</f>
        <v>3.2403277222131877E-2</v>
      </c>
      <c r="L137">
        <f>(F137-J137)^2</f>
        <v>1.0499723747343305E-3</v>
      </c>
    </row>
    <row r="138" spans="4:12" x14ac:dyDescent="0.2">
      <c r="D138">
        <v>19.966667000000001</v>
      </c>
      <c r="E138">
        <v>80</v>
      </c>
      <c r="F138">
        <v>5.2893819000000004</v>
      </c>
      <c r="G138">
        <f>(G137-$G$5)*EXP(-(D138-D137)/$B$6)+(E138-$E$5)*$B$5*(1-EXP(-(D138-D137)/$B$6))+$G$5</f>
        <v>5.3327332515482873</v>
      </c>
      <c r="H138">
        <f t="shared" si="6"/>
        <v>3.2979901965172107E-3</v>
      </c>
      <c r="I138">
        <f t="shared" si="7"/>
        <v>5.2668833795251633</v>
      </c>
      <c r="J138">
        <f t="shared" si="8"/>
        <v>5.3324149278741668</v>
      </c>
      <c r="K138">
        <f>ABS(F138-J138)</f>
        <v>4.3033027874166407E-2</v>
      </c>
      <c r="L138">
        <f>(F138-J138)^2</f>
        <v>1.8518414880187831E-3</v>
      </c>
    </row>
    <row r="139" spans="4:12" x14ac:dyDescent="0.2">
      <c r="D139">
        <v>20.116667</v>
      </c>
      <c r="E139">
        <v>80</v>
      </c>
      <c r="F139">
        <v>5.3077889000000003</v>
      </c>
      <c r="G139">
        <f>(G138-$G$5)*EXP(-(D139-D138)/$B$6)+(E139-$E$5)*$B$5*(1-EXP(-(D139-D138)/$B$6))+$G$5</f>
        <v>5.3331957638766871</v>
      </c>
      <c r="H139">
        <f t="shared" si="6"/>
        <v>3.0834155226659556E-3</v>
      </c>
      <c r="I139">
        <f t="shared" si="7"/>
        <v>5.2711677205845859</v>
      </c>
      <c r="J139">
        <f t="shared" si="8"/>
        <v>5.3328981510581128</v>
      </c>
      <c r="K139">
        <f>ABS(F139-J139)</f>
        <v>2.5109251058112569E-2</v>
      </c>
      <c r="L139">
        <f>(F139-J139)^2</f>
        <v>6.3047448869932722E-4</v>
      </c>
    </row>
    <row r="140" spans="4:12" x14ac:dyDescent="0.2">
      <c r="D140">
        <v>20.266667000000002</v>
      </c>
      <c r="E140">
        <v>80</v>
      </c>
      <c r="F140">
        <v>5.3020142000000003</v>
      </c>
      <c r="G140">
        <f>(G139-$G$5)*EXP(-(D140-D139)/$B$6)+(E140-$E$5)*$B$5*(1-EXP(-(D140-D139)/$B$6))+$G$5</f>
        <v>5.3336281841107809</v>
      </c>
      <c r="H140">
        <f t="shared" si="6"/>
        <v>2.8828015606248477E-3</v>
      </c>
      <c r="I140">
        <f t="shared" si="7"/>
        <v>5.2752034048545164</v>
      </c>
      <c r="J140">
        <f t="shared" si="8"/>
        <v>5.333349934652821</v>
      </c>
      <c r="K140">
        <f>ABS(F140-J140)</f>
        <v>3.133573465282069E-2</v>
      </c>
      <c r="L140">
        <f>(F140-J140)^2</f>
        <v>9.8192826623198738E-4</v>
      </c>
    </row>
    <row r="141" spans="4:12" x14ac:dyDescent="0.2">
      <c r="D141">
        <v>20.416667</v>
      </c>
      <c r="E141">
        <v>80</v>
      </c>
      <c r="F141">
        <v>5.2858991</v>
      </c>
      <c r="G141">
        <f>(G140-$G$5)*EXP(-(D141-D140)/$B$6)+(E141-$E$5)*$B$5*(1-EXP(-(D141-D140)/$B$6))+$G$5</f>
        <v>5.3340324701100323</v>
      </c>
      <c r="H141">
        <f t="shared" si="6"/>
        <v>2.6952399950097828E-3</v>
      </c>
      <c r="I141">
        <f t="shared" si="7"/>
        <v>5.2790046526468366</v>
      </c>
      <c r="J141">
        <f t="shared" si="8"/>
        <v>5.3337723241888115</v>
      </c>
      <c r="K141">
        <f>ABS(F141-J141)</f>
        <v>4.7873224188811569E-2</v>
      </c>
      <c r="L141">
        <f>(F141-J141)^2</f>
        <v>2.2918455942322132E-3</v>
      </c>
    </row>
    <row r="142" spans="4:12" x14ac:dyDescent="0.2">
      <c r="D142">
        <v>20.566666999999999</v>
      </c>
      <c r="E142">
        <v>80</v>
      </c>
      <c r="F142">
        <v>5.3070634999999999</v>
      </c>
      <c r="G142">
        <f>(G141-$G$5)*EXP(-(D142-D141)/$B$6)+(E142-$E$5)*$B$5*(1-EXP(-(D142-D141)/$B$6))+$G$5</f>
        <v>5.3344104523511575</v>
      </c>
      <c r="H142">
        <f t="shared" si="6"/>
        <v>2.5198816075011864E-3</v>
      </c>
      <c r="I142">
        <f t="shared" si="7"/>
        <v>5.2825848864502554</v>
      </c>
      <c r="J142">
        <f t="shared" si="8"/>
        <v>5.3341672321097837</v>
      </c>
      <c r="K142">
        <f>ABS(F142-J142)</f>
        <v>2.7103732109783785E-2</v>
      </c>
      <c r="L142">
        <f>(F142-J142)^2</f>
        <v>7.3461229427892452E-4</v>
      </c>
    </row>
    <row r="143" spans="4:12" x14ac:dyDescent="0.2">
      <c r="D143">
        <v>20.716667000000001</v>
      </c>
      <c r="E143">
        <v>80</v>
      </c>
      <c r="F143">
        <v>5.2929456000000004</v>
      </c>
      <c r="G143">
        <f>(G142-$G$5)*EXP(-(D143-D142)/$B$6)+(E143-$E$5)*$B$5*(1-EXP(-(D143-D142)/$B$6))+$G$5</f>
        <v>5.3347638422159331</v>
      </c>
      <c r="H143">
        <f t="shared" si="6"/>
        <v>2.355932431837445E-3</v>
      </c>
      <c r="I143">
        <f t="shared" si="7"/>
        <v>5.2859567745510567</v>
      </c>
      <c r="J143">
        <f t="shared" si="8"/>
        <v>5.3345364464315317</v>
      </c>
      <c r="K143">
        <f>ABS(F143-J143)</f>
        <v>4.1590846431531325E-2</v>
      </c>
      <c r="L143">
        <f>(F143-J143)^2</f>
        <v>1.729798506891222E-3</v>
      </c>
    </row>
    <row r="144" spans="4:12" x14ac:dyDescent="0.2">
      <c r="D144">
        <v>20.866667</v>
      </c>
      <c r="E144">
        <v>80</v>
      </c>
      <c r="F144">
        <v>5.3177801999999996</v>
      </c>
      <c r="G144">
        <f>(G143-$G$5)*EXP(-(D144-D143)/$B$6)+(E144-$E$5)*$B$5*(1-EXP(-(D144-D143)/$B$6))+$G$5</f>
        <v>5.3350942397397816</v>
      </c>
      <c r="H144">
        <f t="shared" si="6"/>
        <v>2.2026501589896669E-3</v>
      </c>
      <c r="I144">
        <f t="shared" si="7"/>
        <v>5.2891322723546468</v>
      </c>
      <c r="J144">
        <f t="shared" si="8"/>
        <v>5.3348816388375253</v>
      </c>
      <c r="K144">
        <f>ABS(F144-J144)</f>
        <v>1.7101438837525684E-2</v>
      </c>
      <c r="L144">
        <f>(F144-J144)^2</f>
        <v>2.9245921031363181E-4</v>
      </c>
    </row>
    <row r="145" spans="4:12" x14ac:dyDescent="0.2">
      <c r="D145">
        <v>21.016667000000002</v>
      </c>
      <c r="E145">
        <v>80</v>
      </c>
      <c r="F145">
        <v>5.2791801999999999</v>
      </c>
      <c r="G145">
        <f>(G144-$G$5)*EXP(-(D145-D144)/$B$6)+(E145-$E$5)*$B$5*(1-EXP(-(D145-D144)/$B$6))+$G$5</f>
        <v>5.3354031408562133</v>
      </c>
      <c r="H145">
        <f t="shared" si="6"/>
        <v>2.0593407762111052E-3</v>
      </c>
      <c r="I145">
        <f t="shared" si="7"/>
        <v>5.292122661523063</v>
      </c>
      <c r="J145">
        <f t="shared" si="8"/>
        <v>5.3352043722477305</v>
      </c>
      <c r="K145">
        <f>ABS(F145-J145)</f>
        <v>5.6024172247730597E-2</v>
      </c>
      <c r="L145">
        <f>(F145-J145)^2</f>
        <v>3.1387078760433873E-3</v>
      </c>
    </row>
    <row r="146" spans="4:12" x14ac:dyDescent="0.2">
      <c r="D146">
        <v>21.166667</v>
      </c>
      <c r="E146">
        <v>80</v>
      </c>
      <c r="F146">
        <v>5.3044134999999999</v>
      </c>
      <c r="G146">
        <f>(G145-$G$5)*EXP(-(D146-D145)/$B$6)+(E146-$E$5)*$B$5*(1-EXP(-(D146-D145)/$B$6))+$G$5</f>
        <v>5.3356919441699349</v>
      </c>
      <c r="H146">
        <f t="shared" si="6"/>
        <v>1.9253554248107412E-3</v>
      </c>
      <c r="I146">
        <f t="shared" si="7"/>
        <v>5.2949385870363228</v>
      </c>
      <c r="J146">
        <f t="shared" si="8"/>
        <v>5.3355061078950241</v>
      </c>
      <c r="K146">
        <f>ABS(F146-J146)</f>
        <v>3.1092607895024216E-2</v>
      </c>
      <c r="L146">
        <f>(F146-J146)^2</f>
        <v>9.6675026571372224E-4</v>
      </c>
    </row>
    <row r="147" spans="4:12" x14ac:dyDescent="0.2">
      <c r="D147">
        <v>21.316666999999999</v>
      </c>
      <c r="E147">
        <v>80</v>
      </c>
      <c r="F147">
        <v>5.2944937000000003</v>
      </c>
      <c r="G147">
        <f>(G146-$G$5)*EXP(-(D147-D146)/$B$6)+(E147-$E$5)*$B$5*(1-EXP(-(D147-D146)/$B$6))+$G$5</f>
        <v>5.3359619572892782</v>
      </c>
      <c r="H147">
        <f t="shared" si="6"/>
        <v>1.80008746228923E-3</v>
      </c>
      <c r="I147">
        <f t="shared" si="7"/>
        <v>5.2975900922847829</v>
      </c>
      <c r="J147">
        <f t="shared" si="8"/>
        <v>5.3357882119411757</v>
      </c>
      <c r="K147">
        <f>ABS(F147-J147)</f>
        <v>4.1294511941175394E-2</v>
      </c>
      <c r="L147">
        <f>(F147-J147)^2</f>
        <v>1.7052367164598773E-3</v>
      </c>
    </row>
    <row r="148" spans="4:12" x14ac:dyDescent="0.2">
      <c r="D148">
        <v>21.466667000000001</v>
      </c>
      <c r="E148">
        <v>80</v>
      </c>
      <c r="F148">
        <v>5.3007711999999998</v>
      </c>
      <c r="G148">
        <f>(G147-$G$5)*EXP(-(D148-D147)/$B$6)+(E148-$E$5)*$B$5*(1-EXP(-(D148-D147)/$B$6))+$G$5</f>
        <v>5.3362144027466325</v>
      </c>
      <c r="H148">
        <f t="shared" si="6"/>
        <v>1.6829697156950138E-3</v>
      </c>
      <c r="I148">
        <f t="shared" si="7"/>
        <v>5.3000866522887229</v>
      </c>
      <c r="J148">
        <f t="shared" si="8"/>
        <v>5.3360519616623918</v>
      </c>
      <c r="K148">
        <f>ABS(F148-J148)</f>
        <v>3.5280761662392024E-2</v>
      </c>
      <c r="L148">
        <f>(F148-J148)^2</f>
        <v>1.2447321434785109E-3</v>
      </c>
    </row>
    <row r="149" spans="4:12" x14ac:dyDescent="0.2">
      <c r="D149">
        <v>21.616667</v>
      </c>
      <c r="E149">
        <v>80</v>
      </c>
      <c r="F149">
        <v>5.2914972000000002</v>
      </c>
      <c r="G149">
        <f>(G148-$G$5)*EXP(-(D149-D148)/$B$6)+(E149-$E$5)*$B$5*(1-EXP(-(D149-D148)/$B$6))+$G$5</f>
        <v>5.3364504235336732</v>
      </c>
      <c r="H149">
        <f t="shared" si="6"/>
        <v>1.5734719136044038E-3</v>
      </c>
      <c r="I149">
        <f t="shared" si="7"/>
        <v>5.3024372051434341</v>
      </c>
      <c r="J149">
        <f t="shared" si="8"/>
        <v>5.3362985512324173</v>
      </c>
      <c r="K149">
        <f>ABS(F149-J149)</f>
        <v>4.4801351232417019E-2</v>
      </c>
      <c r="L149">
        <f>(F149-J149)^2</f>
        <v>2.007161072250394E-3</v>
      </c>
    </row>
    <row r="150" spans="4:12" x14ac:dyDescent="0.2">
      <c r="D150">
        <v>21.766667000000002</v>
      </c>
      <c r="E150">
        <v>80</v>
      </c>
      <c r="F150">
        <v>5.3117279000000002</v>
      </c>
      <c r="G150">
        <f>(G149-$G$5)*EXP(-(D150-D149)/$B$6)+(E150-$E$5)*$B$5*(1-EXP(-(D150-D149)/$B$6))+$G$5</f>
        <v>5.3366710882764616</v>
      </c>
      <c r="H150">
        <f t="shared" si="6"/>
        <v>1.4710982852565054E-3</v>
      </c>
      <c r="I150">
        <f t="shared" si="7"/>
        <v>5.3046501817770118</v>
      </c>
      <c r="J150">
        <f t="shared" si="8"/>
        <v>5.3365290971293531</v>
      </c>
      <c r="K150">
        <f>ABS(F150-J150)</f>
        <v>2.4801197129352914E-2</v>
      </c>
      <c r="L150">
        <f>(F150-J150)^2</f>
        <v>6.1509937904902321E-4</v>
      </c>
    </row>
    <row r="151" spans="4:12" x14ac:dyDescent="0.2">
      <c r="D151">
        <v>21.916667</v>
      </c>
      <c r="E151">
        <v>80</v>
      </c>
      <c r="F151">
        <v>5.2964978</v>
      </c>
      <c r="G151">
        <f>(G150-$G$5)*EXP(-(D151-D150)/$B$6)+(E151-$E$5)*$B$5*(1-EXP(-(D151-D150)/$B$6))+$G$5</f>
        <v>5.3368773960738398</v>
      </c>
      <c r="H151">
        <f t="shared" si="6"/>
        <v>1.3753853158545476E-3</v>
      </c>
      <c r="I151">
        <f t="shared" si="7"/>
        <v>5.3067335341095667</v>
      </c>
      <c r="J151">
        <f t="shared" si="8"/>
        <v>5.3367446431907242</v>
      </c>
      <c r="K151">
        <f>ABS(F151-J151)</f>
        <v>4.0246843190724135E-2</v>
      </c>
      <c r="L151">
        <f>(F151-J151)^2</f>
        <v>1.6198083868187378E-3</v>
      </c>
    </row>
    <row r="152" spans="4:12" x14ac:dyDescent="0.2">
      <c r="D152">
        <v>22.066666999999999</v>
      </c>
      <c r="E152">
        <v>80</v>
      </c>
      <c r="F152">
        <v>5.3021269999999996</v>
      </c>
      <c r="G152">
        <f>(G151-$G$5)*EXP(-(D152-D151)/$B$6)+(E152-$E$5)*$B$5*(1-EXP(-(D152-D151)/$B$6))+$G$5</f>
        <v>5.3370702810210284</v>
      </c>
      <c r="H152">
        <f t="shared" si="6"/>
        <v>1.2858996479240762E-3</v>
      </c>
      <c r="I152">
        <f t="shared" si="7"/>
        <v>5.3086947616948708</v>
      </c>
      <c r="J152">
        <f t="shared" si="8"/>
        <v>5.3369461653396337</v>
      </c>
      <c r="K152">
        <f>ABS(F152-J152)</f>
        <v>3.4819165339634139E-2</v>
      </c>
      <c r="L152">
        <f>(F152-J152)^2</f>
        <v>1.2123742749487795E-3</v>
      </c>
    </row>
    <row r="153" spans="4:12" x14ac:dyDescent="0.2">
      <c r="D153">
        <v>22.216667000000001</v>
      </c>
      <c r="E153">
        <v>80</v>
      </c>
      <c r="F153">
        <v>5.2936715999999997</v>
      </c>
      <c r="G153">
        <f>(G152-$G$5)*EXP(-(D153-D152)/$B$6)+(E153-$E$5)*$B$5*(1-EXP(-(D153-D152)/$B$6))+$G$5</f>
        <v>5.337250616438908</v>
      </c>
      <c r="H153">
        <f t="shared" si="6"/>
        <v>1.2022361191969177E-3</v>
      </c>
      <c r="I153">
        <f t="shared" si="7"/>
        <v>5.3105409369233376</v>
      </c>
      <c r="J153">
        <f t="shared" si="8"/>
        <v>5.3371345760034252</v>
      </c>
      <c r="K153">
        <f>ABS(F153-J153)</f>
        <v>4.3462976003425524E-2</v>
      </c>
      <c r="L153">
        <f>(F153-J153)^2</f>
        <v>1.8890302830743429E-3</v>
      </c>
    </row>
    <row r="154" spans="4:12" x14ac:dyDescent="0.2">
      <c r="D154">
        <v>22.366667</v>
      </c>
      <c r="E154">
        <v>80</v>
      </c>
      <c r="F154">
        <v>5.2963839999999998</v>
      </c>
      <c r="G154">
        <f>(G153-$G$5)*EXP(-(D154-D153)/$B$6)+(E154-$E$5)*$B$5*(1-EXP(-(D154-D153)/$B$6))+$G$5</f>
        <v>5.337419218828134</v>
      </c>
      <c r="H154">
        <f t="shared" si="6"/>
        <v>1.1240159281733603E-3</v>
      </c>
      <c r="I154">
        <f t="shared" si="7"/>
        <v>5.3122787288599849</v>
      </c>
      <c r="J154">
        <f t="shared" si="8"/>
        <v>5.3373107282448675</v>
      </c>
      <c r="K154">
        <f>ABS(F154-J154)</f>
        <v>4.0926728244867761E-2</v>
      </c>
      <c r="L154">
        <f>(F154-J154)^2</f>
        <v>1.6749970848292566E-3</v>
      </c>
    </row>
    <row r="155" spans="4:12" x14ac:dyDescent="0.2">
      <c r="D155">
        <v>22.516667000000002</v>
      </c>
      <c r="E155">
        <v>80</v>
      </c>
      <c r="F155">
        <v>5.2976112999999998</v>
      </c>
      <c r="G155">
        <f>(G154-$G$5)*EXP(-(D155-D154)/$B$6)+(E155-$E$5)*$B$5*(1-EXP(-(D155-D154)/$B$6))+$G$5</f>
        <v>5.3375768515659896</v>
      </c>
      <c r="H155">
        <f t="shared" si="6"/>
        <v>1.050884919037509E-3</v>
      </c>
      <c r="I155">
        <f t="shared" si="7"/>
        <v>5.3139144257886999</v>
      </c>
      <c r="J155">
        <f t="shared" si="8"/>
        <v>5.3374754196245426</v>
      </c>
      <c r="K155">
        <f>ABS(F155-J155)</f>
        <v>3.9864119624542838E-2</v>
      </c>
      <c r="L155">
        <f>(F155-J155)^2</f>
        <v>1.5891480334398614E-3</v>
      </c>
    </row>
    <row r="156" spans="4:12" x14ac:dyDescent="0.2">
      <c r="D156">
        <v>22.666667</v>
      </c>
      <c r="E156">
        <v>80</v>
      </c>
      <c r="F156">
        <v>5.3084248000000001</v>
      </c>
      <c r="G156">
        <f>(G155-$G$5)*EXP(-(D156-D155)/$B$6)+(E156-$E$5)*$B$5*(1-EXP(-(D156-D155)/$B$6))+$G$5</f>
        <v>5.3377242283627124</v>
      </c>
      <c r="H156">
        <f t="shared" si="6"/>
        <v>9.8251197815221757E-4</v>
      </c>
      <c r="I156">
        <f t="shared" si="7"/>
        <v>5.3154539565304244</v>
      </c>
      <c r="J156">
        <f t="shared" si="8"/>
        <v>5.3376293958119412</v>
      </c>
      <c r="K156">
        <f>ABS(F156-J156)</f>
        <v>2.9204595811941125E-2</v>
      </c>
      <c r="L156">
        <f>(F156-J156)^2</f>
        <v>8.5290841653884908E-4</v>
      </c>
    </row>
    <row r="157" spans="4:12" x14ac:dyDescent="0.2">
      <c r="D157">
        <v>22.816666999999999</v>
      </c>
      <c r="E157">
        <v>80</v>
      </c>
      <c r="F157">
        <v>5.3120339999999997</v>
      </c>
      <c r="G157">
        <f>(G156-$G$5)*EXP(-(D157-D156)/$B$6)+(E157-$E$5)*$B$5*(1-EXP(-(D157-D156)/$B$6))+$G$5</f>
        <v>5.3378620164929433</v>
      </c>
      <c r="H157">
        <f t="shared" si="6"/>
        <v>9.1858753487273671E-4</v>
      </c>
      <c r="I157">
        <f t="shared" si="7"/>
        <v>5.316902910599401</v>
      </c>
      <c r="J157">
        <f t="shared" si="8"/>
        <v>5.3377733539616194</v>
      </c>
      <c r="K157">
        <f>ABS(F157-J157)</f>
        <v>2.5739353961619749E-2</v>
      </c>
      <c r="L157">
        <f>(F157-J157)^2</f>
        <v>6.6251434236155025E-4</v>
      </c>
    </row>
    <row r="158" spans="4:12" x14ac:dyDescent="0.2">
      <c r="D158">
        <v>22.966667000000001</v>
      </c>
      <c r="E158">
        <v>70</v>
      </c>
      <c r="F158">
        <v>5.3004642999999998</v>
      </c>
      <c r="G158">
        <f>(G157-$G$5)*EXP(-(D158-D157)/$B$6)+(E158-$E$5)*$B$5*(1-EXP(-(D158-D157)/$B$6))+$G$5</f>
        <v>5.2500737641556965</v>
      </c>
      <c r="H158">
        <f t="shared" si="6"/>
        <v>-0.58525501558163739</v>
      </c>
      <c r="I158">
        <f t="shared" si="7"/>
        <v>18.691430817098976</v>
      </c>
      <c r="J158">
        <f t="shared" si="8"/>
        <v>5.337907945869687</v>
      </c>
      <c r="K158">
        <f>ABS(F158-J158)</f>
        <v>3.7443645869687181E-2</v>
      </c>
      <c r="L158">
        <f>(F158-J158)^2</f>
        <v>1.4020266160145419E-3</v>
      </c>
    </row>
    <row r="159" spans="4:12" x14ac:dyDescent="0.2">
      <c r="D159">
        <v>23.116667</v>
      </c>
      <c r="E159">
        <v>70</v>
      </c>
      <c r="F159">
        <v>5.3015885999999997</v>
      </c>
      <c r="G159">
        <f>(G158-$G$5)*EXP(-(D159-D158)/$B$6)+(E159-$E$5)*$B$5*(1-EXP(-(D159-D158)/$B$6))+$G$5</f>
        <v>5.167997213336788</v>
      </c>
      <c r="H159">
        <f t="shared" si="6"/>
        <v>-0.5471770054593954</v>
      </c>
      <c r="I159">
        <f t="shared" si="7"/>
        <v>17.816905838598814</v>
      </c>
      <c r="J159">
        <f t="shared" si="8"/>
        <v>5.2208110133766166</v>
      </c>
      <c r="K159">
        <f>ABS(F159-J159)</f>
        <v>8.077758662338308E-2</v>
      </c>
      <c r="L159">
        <f>(F159-J159)^2</f>
        <v>6.525018500698157E-3</v>
      </c>
    </row>
    <row r="160" spans="4:12" x14ac:dyDescent="0.2">
      <c r="D160">
        <v>23.266667000000002</v>
      </c>
      <c r="E160">
        <v>70</v>
      </c>
      <c r="F160">
        <v>5.2735608000000003</v>
      </c>
      <c r="G160">
        <f>(G159-$G$5)*EXP(-(D160-D159)/$B$6)+(E160-$E$5)*$B$5*(1-EXP(-(D160-D159)/$B$6))+$G$5</f>
        <v>5.091260747864732</v>
      </c>
      <c r="H160">
        <f t="shared" si="6"/>
        <v>-0.51157643648036555</v>
      </c>
      <c r="I160">
        <f t="shared" si="7"/>
        <v>16.993939340500049</v>
      </c>
      <c r="J160">
        <f t="shared" si="8"/>
        <v>5.1406383630638182</v>
      </c>
      <c r="K160">
        <f>ABS(F160-J160)</f>
        <v>0.13292243693618211</v>
      </c>
      <c r="L160">
        <f>(F160-J160)^2</f>
        <v>1.766837424105331E-2</v>
      </c>
    </row>
    <row r="161" spans="4:12" x14ac:dyDescent="0.2">
      <c r="D161">
        <v>23.416667</v>
      </c>
      <c r="E161">
        <v>70</v>
      </c>
      <c r="F161">
        <v>5.2354579000000001</v>
      </c>
      <c r="G161">
        <f>(G160-$G$5)*EXP(-(D161-D160)/$B$6)+(E161-$E$5)*$B$5*(1-EXP(-(D161-D160)/$B$6))+$G$5</f>
        <v>5.019516929753566</v>
      </c>
      <c r="H161">
        <f t="shared" si="6"/>
        <v>-0.47829212074111144</v>
      </c>
      <c r="I161">
        <f t="shared" si="7"/>
        <v>16.219524249871967</v>
      </c>
      <c r="J161">
        <f t="shared" si="8"/>
        <v>5.065681926040714</v>
      </c>
      <c r="K161">
        <f>ABS(F161-J161)</f>
        <v>0.16977597395928612</v>
      </c>
      <c r="L161">
        <f>(F161-J161)^2</f>
        <v>2.88238813338242E-2</v>
      </c>
    </row>
    <row r="162" spans="4:12" x14ac:dyDescent="0.2">
      <c r="D162">
        <v>23.566666999999999</v>
      </c>
      <c r="E162">
        <v>70</v>
      </c>
      <c r="F162">
        <v>5.2107894000000003</v>
      </c>
      <c r="G162">
        <f>(G161-$G$5)*EXP(-(D162-D161)/$B$6)+(E162-$E$5)*$B$5*(1-EXP(-(D162-D161)/$B$6))+$G$5</f>
        <v>4.9524409261156004</v>
      </c>
      <c r="H162">
        <f t="shared" si="6"/>
        <v>-0.44717335758644172</v>
      </c>
      <c r="I162">
        <f t="shared" si="7"/>
        <v>15.490826535627196</v>
      </c>
      <c r="J162">
        <f t="shared" si="8"/>
        <v>4.995602323716513</v>
      </c>
      <c r="K162">
        <f>ABS(F162-J162)</f>
        <v>0.21518707628348732</v>
      </c>
      <c r="L162">
        <f>(F162-J162)^2</f>
        <v>4.6305477799435391E-2</v>
      </c>
    </row>
    <row r="163" spans="4:12" x14ac:dyDescent="0.2">
      <c r="D163">
        <v>23.716667000000001</v>
      </c>
      <c r="E163">
        <v>70</v>
      </c>
      <c r="F163">
        <v>5.1284345</v>
      </c>
      <c r="G163">
        <f>(G162-$G$5)*EXP(-(D163-D162)/$B$6)+(E163-$E$5)*$B$5*(1-EXP(-(D163-D162)/$B$6))+$G$5</f>
        <v>4.8897290384227956</v>
      </c>
      <c r="H163">
        <f t="shared" si="6"/>
        <v>-0.41807925128535928</v>
      </c>
      <c r="I163">
        <f t="shared" si="7"/>
        <v>14.805175420766984</v>
      </c>
      <c r="J163">
        <f t="shared" si="8"/>
        <v>4.9300822582362791</v>
      </c>
      <c r="K163">
        <f>ABS(F163-J163)</f>
        <v>0.1983522417637209</v>
      </c>
      <c r="L163">
        <f>(F163-J163)^2</f>
        <v>3.9343611812693587E-2</v>
      </c>
    </row>
    <row r="164" spans="4:12" x14ac:dyDescent="0.2">
      <c r="D164">
        <v>23.866667</v>
      </c>
      <c r="E164">
        <v>70</v>
      </c>
      <c r="F164">
        <v>5.0866205000000004</v>
      </c>
      <c r="G164">
        <f>(G163-$G$5)*EXP(-(D164-D163)/$B$6)+(E164-$E$5)*$B$5*(1-EXP(-(D164-D163)/$B$6))+$G$5</f>
        <v>4.8310973274577016</v>
      </c>
      <c r="H164">
        <f t="shared" si="6"/>
        <v>-0.39087807310063044</v>
      </c>
      <c r="I164">
        <f t="shared" si="7"/>
        <v>14.160054135752105</v>
      </c>
      <c r="J164">
        <f t="shared" si="8"/>
        <v>4.8688250758585294</v>
      </c>
      <c r="K164">
        <f>ABS(F164-J164)</f>
        <v>0.21779542414147102</v>
      </c>
      <c r="L164">
        <f>(F164-J164)^2</f>
        <v>4.7434846776963253E-2</v>
      </c>
    </row>
    <row r="165" spans="4:12" x14ac:dyDescent="0.2">
      <c r="D165">
        <v>24.016667000000002</v>
      </c>
      <c r="E165">
        <v>70</v>
      </c>
      <c r="F165">
        <v>5.0287132999999997</v>
      </c>
      <c r="G165">
        <f>(G164-$G$5)*EXP(-(D165-D164)/$B$6)+(E165-$E$5)*$B$5*(1-EXP(-(D165-D164)/$B$6))+$G$5</f>
        <v>4.7762803277281769</v>
      </c>
      <c r="H165">
        <f t="shared" si="6"/>
        <v>-0.36544666486349275</v>
      </c>
      <c r="I165">
        <f t="shared" si="7"/>
        <v>13.553091184015285</v>
      </c>
      <c r="J165">
        <f t="shared" si="8"/>
        <v>4.8115534238026694</v>
      </c>
      <c r="K165">
        <f>ABS(F165-J165)</f>
        <v>0.21715987619733035</v>
      </c>
      <c r="L165">
        <f>(F165-J165)^2</f>
        <v>4.7158411830039847E-2</v>
      </c>
    </row>
    <row r="166" spans="4:12" x14ac:dyDescent="0.2">
      <c r="D166">
        <v>24.166667</v>
      </c>
      <c r="E166">
        <v>70</v>
      </c>
      <c r="F166">
        <v>4.9705709999999996</v>
      </c>
      <c r="G166">
        <f>(G165-$G$5)*EXP(-(D166-D165)/$B$6)+(E166-$E$5)*$B$5*(1-EXP(-(D166-D165)/$B$6))+$G$5</f>
        <v>4.7250298455252002</v>
      </c>
      <c r="H166">
        <f t="shared" si="6"/>
        <v>-0.3416698813531811</v>
      </c>
      <c r="I166">
        <f t="shared" si="7"/>
        <v>12.982052092117037</v>
      </c>
      <c r="J166">
        <f t="shared" si="8"/>
        <v>4.7580079944850056</v>
      </c>
      <c r="K166">
        <f>ABS(F166-J166)</f>
        <v>0.21256300551499407</v>
      </c>
      <c r="L166">
        <f>(F166-J166)^2</f>
        <v>4.51830313135674E-2</v>
      </c>
    </row>
    <row r="167" spans="4:12" x14ac:dyDescent="0.2">
      <c r="D167">
        <v>24.316666999999999</v>
      </c>
      <c r="E167">
        <v>70</v>
      </c>
      <c r="F167">
        <v>4.8818374999999996</v>
      </c>
      <c r="G167">
        <f>(G166-$G$5)*EXP(-(D167-D166)/$B$6)+(E167-$E$5)*$B$5*(1-EXP(-(D167-D166)/$B$6))+$G$5</f>
        <v>4.6771138351817347</v>
      </c>
      <c r="H167">
        <f t="shared" si="6"/>
        <v>-0.31944006895643962</v>
      </c>
      <c r="I167">
        <f t="shared" si="7"/>
        <v>12.444831618452515</v>
      </c>
      <c r="J167">
        <f t="shared" si="8"/>
        <v>4.7079463514575419</v>
      </c>
      <c r="K167">
        <f>ABS(F167-J167)</f>
        <v>0.17389114854245769</v>
      </c>
      <c r="L167">
        <f>(F167-J167)^2</f>
        <v>3.0238131541415084E-2</v>
      </c>
    </row>
    <row r="168" spans="4:12" x14ac:dyDescent="0.2">
      <c r="D168">
        <v>24.466667000000001</v>
      </c>
      <c r="E168">
        <v>70</v>
      </c>
      <c r="F168">
        <v>4.8286667999999997</v>
      </c>
      <c r="G168">
        <f>(G167-$G$5)*EXP(-(D168-D167)/$B$6)+(E168-$E$5)*$B$5*(1-EXP(-(D168-D167)/$B$6))+$G$5</f>
        <v>4.6323153484447301</v>
      </c>
      <c r="H168">
        <f t="shared" si="6"/>
        <v>-0.29865657824669306</v>
      </c>
      <c r="I168">
        <f t="shared" si="7"/>
        <v>11.939446395766012</v>
      </c>
      <c r="J168">
        <f t="shared" si="8"/>
        <v>4.6611418317339135</v>
      </c>
      <c r="K168">
        <f>ABS(F168-J168)</f>
        <v>0.1675249682660862</v>
      </c>
      <c r="L168">
        <f>(F168-J168)^2</f>
        <v>2.8064614992553191E-2</v>
      </c>
    </row>
    <row r="169" spans="4:12" x14ac:dyDescent="0.2">
      <c r="D169">
        <v>24.616667</v>
      </c>
      <c r="E169">
        <v>70</v>
      </c>
      <c r="F169">
        <v>4.7545754999999996</v>
      </c>
      <c r="G169">
        <f>(G168-$G$5)*EXP(-(D169-D168)/$B$6)+(E169-$E$5)*$B$5*(1-EXP(-(D169-D168)/$B$6))+$G$5</f>
        <v>4.5904315522033512</v>
      </c>
      <c r="H169">
        <f t="shared" si="6"/>
        <v>-0.27922530827586228</v>
      </c>
      <c r="I169">
        <f t="shared" si="7"/>
        <v>11.464027984002598</v>
      </c>
      <c r="J169">
        <f t="shared" si="8"/>
        <v>4.617382519532395</v>
      </c>
      <c r="K169">
        <f>ABS(F169-J169)</f>
        <v>0.13719298046760464</v>
      </c>
      <c r="L169">
        <f>(F169-J169)^2</f>
        <v>1.8821913889584548E-2</v>
      </c>
    </row>
    <row r="170" spans="4:12" x14ac:dyDescent="0.2">
      <c r="D170">
        <v>24.766667000000002</v>
      </c>
      <c r="E170">
        <v>70</v>
      </c>
      <c r="F170">
        <v>4.6837926000000003</v>
      </c>
      <c r="G170">
        <f>(G169-$G$5)*EXP(-(D170-D169)/$B$6)+(E170-$E$5)*$B$5*(1-EXP(-(D170-D169)/$B$6))+$G$5</f>
        <v>4.5512728101260134</v>
      </c>
      <c r="H170">
        <f t="shared" si="6"/>
        <v>-0.26105828051558183</v>
      </c>
      <c r="I170">
        <f t="shared" si="7"/>
        <v>11.016816311248018</v>
      </c>
      <c r="J170">
        <f t="shared" si="8"/>
        <v>4.5764702867895588</v>
      </c>
      <c r="K170">
        <f>ABS(F170-J170)</f>
        <v>0.1073223132104415</v>
      </c>
      <c r="L170">
        <f>(F170-J170)^2</f>
        <v>1.1518078912840107E-2</v>
      </c>
    </row>
    <row r="171" spans="4:12" x14ac:dyDescent="0.2">
      <c r="D171">
        <v>24.916667</v>
      </c>
      <c r="E171">
        <v>70</v>
      </c>
      <c r="F171">
        <v>4.6083828999999996</v>
      </c>
      <c r="G171">
        <f>(G170-$G$5)*EXP(-(D171-D170)/$B$6)+(E171-$E$5)*$B$5*(1-EXP(-(D171-D170)/$B$6))+$G$5</f>
        <v>4.5146618240481926</v>
      </c>
      <c r="H171">
        <f t="shared" si="6"/>
        <v>-0.24407324051880741</v>
      </c>
      <c r="I171">
        <f t="shared" si="7"/>
        <v>10.596153481666224</v>
      </c>
      <c r="J171">
        <f t="shared" si="8"/>
        <v>4.5382198961002356</v>
      </c>
      <c r="K171">
        <f>ABS(F171-J171)</f>
        <v>7.0163003899764043E-2</v>
      </c>
      <c r="L171">
        <f>(F171-J171)^2</f>
        <v>4.9228471162383039E-3</v>
      </c>
    </row>
    <row r="172" spans="4:12" x14ac:dyDescent="0.2">
      <c r="D172">
        <v>25.066666999999999</v>
      </c>
      <c r="E172">
        <v>70</v>
      </c>
      <c r="F172">
        <v>4.5488246999999999</v>
      </c>
      <c r="G172">
        <f>(G171-$G$5)*EXP(-(D172-D171)/$B$6)+(E172-$E$5)*$B$5*(1-EXP(-(D172-D171)/$B$6))+$G$5</f>
        <v>4.4804328312234682</v>
      </c>
      <c r="H172">
        <f t="shared" si="6"/>
        <v>-0.22819328549816456</v>
      </c>
      <c r="I172">
        <f t="shared" si="7"/>
        <v>10.200477930441888</v>
      </c>
      <c r="J172">
        <f t="shared" si="8"/>
        <v>4.5024581620222532</v>
      </c>
      <c r="K172">
        <f>ABS(F172-J172)</f>
        <v>4.6366537977746702E-2</v>
      </c>
      <c r="L172">
        <f>(F172-J172)^2</f>
        <v>2.1498558440418273E-3</v>
      </c>
    </row>
    <row r="173" spans="4:12" x14ac:dyDescent="0.2">
      <c r="D173">
        <v>25.216667000000001</v>
      </c>
      <c r="E173">
        <v>70</v>
      </c>
      <c r="F173">
        <v>4.4989319999999999</v>
      </c>
      <c r="G173">
        <f>(G172-$G$5)*EXP(-(D173-D172)/$B$6)+(E173-$E$5)*$B$5*(1-EXP(-(D173-D172)/$B$6))+$G$5</f>
        <v>4.4484308538032309</v>
      </c>
      <c r="H173">
        <f t="shared" si="6"/>
        <v>-0.21334651613491271</v>
      </c>
      <c r="I173">
        <f t="shared" si="7"/>
        <v>9.8283189067874517</v>
      </c>
      <c r="J173">
        <f t="shared" si="8"/>
        <v>4.4690231669485598</v>
      </c>
      <c r="K173">
        <f>ABS(F173-J173)</f>
        <v>2.9908833051440098E-2</v>
      </c>
      <c r="L173">
        <f>(F173-J173)^2</f>
        <v>8.9453829449891555E-4</v>
      </c>
    </row>
    <row r="174" spans="4:12" x14ac:dyDescent="0.2">
      <c r="D174">
        <v>25.366667</v>
      </c>
      <c r="E174">
        <v>70</v>
      </c>
      <c r="F174">
        <v>4.4616661999999998</v>
      </c>
      <c r="G174">
        <f>(G173-$G$5)*EXP(-(D174-D173)/$B$6)+(E174-$E$5)*$B$5*(1-EXP(-(D174-D173)/$B$6))+$G$5</f>
        <v>4.418510997146929</v>
      </c>
      <c r="H174">
        <f t="shared" si="6"/>
        <v>-0.19946571104201474</v>
      </c>
      <c r="I174">
        <f t="shared" si="7"/>
        <v>9.4782912670679398</v>
      </c>
      <c r="J174">
        <f t="shared" si="8"/>
        <v>4.437763527996486</v>
      </c>
      <c r="K174">
        <f>ABS(F174-J174)</f>
        <v>2.3902672003513814E-2</v>
      </c>
      <c r="L174">
        <f>(F174-J174)^2</f>
        <v>5.713377289075631E-4</v>
      </c>
    </row>
    <row r="175" spans="4:12" x14ac:dyDescent="0.2">
      <c r="D175">
        <v>25.516667000000002</v>
      </c>
      <c r="E175">
        <v>70</v>
      </c>
      <c r="F175">
        <v>4.4082119000000004</v>
      </c>
      <c r="G175">
        <f>(G174-$G$5)*EXP(-(D175-D174)/$B$6)+(E175-$E$5)*$B$5*(1-EXP(-(D175-D174)/$B$6))+$G$5</f>
        <v>4.3905377937858274</v>
      </c>
      <c r="H175">
        <f t="shared" si="6"/>
        <v>-0.186488022407341</v>
      </c>
      <c r="I175">
        <f t="shared" si="7"/>
        <v>9.1490905610424864</v>
      </c>
      <c r="J175">
        <f t="shared" si="8"/>
        <v>4.4085377115948283</v>
      </c>
      <c r="K175">
        <f>ABS(F175-J175)</f>
        <v>3.2581159482791833E-4</v>
      </c>
      <c r="L175">
        <f>(F175-J175)^2</f>
        <v>1.0615319532431162E-7</v>
      </c>
    </row>
    <row r="176" spans="4:12" x14ac:dyDescent="0.2">
      <c r="D176">
        <v>25.666667</v>
      </c>
      <c r="E176">
        <v>70</v>
      </c>
      <c r="F176">
        <v>4.3567042000000002</v>
      </c>
      <c r="G176">
        <f>(G175-$G$5)*EXP(-(D176-D175)/$B$6)+(E176-$E$5)*$B$5*(1-EXP(-(D176-D175)/$B$6))+$G$5</f>
        <v>4.36438459006997</v>
      </c>
      <c r="H176">
        <f t="shared" si="6"/>
        <v>-0.17435469143905091</v>
      </c>
      <c r="I176">
        <f t="shared" si="7"/>
        <v>8.8394883951238405</v>
      </c>
      <c r="J176">
        <f t="shared" si="8"/>
        <v>4.3812133926654608</v>
      </c>
      <c r="K176">
        <f>ABS(F176-J176)</f>
        <v>2.4509192665460589E-2</v>
      </c>
      <c r="L176">
        <f>(F176-J176)^2</f>
        <v>6.0070052511266713E-4</v>
      </c>
    </row>
    <row r="177" spans="4:12" x14ac:dyDescent="0.2">
      <c r="D177">
        <v>25.816666999999999</v>
      </c>
      <c r="E177">
        <v>70</v>
      </c>
      <c r="F177">
        <v>4.3181868000000003</v>
      </c>
      <c r="G177">
        <f>(G176-$G$5)*EXP(-(D177-D176)/$B$6)+(E177-$E$5)*$B$5*(1-EXP(-(D177-D176)/$B$6))+$G$5</f>
        <v>4.3399329727212654</v>
      </c>
      <c r="H177">
        <f t="shared" si="6"/>
        <v>-0.1630107823246989</v>
      </c>
      <c r="I177">
        <f t="shared" si="7"/>
        <v>8.5483280574075025</v>
      </c>
      <c r="J177">
        <f t="shared" si="8"/>
        <v>4.3556668554980176</v>
      </c>
      <c r="K177">
        <f>ABS(F177-J177)</f>
        <v>3.7480055498017251E-2</v>
      </c>
      <c r="L177">
        <f>(F177-J177)^2</f>
        <v>1.4047545601344532E-3</v>
      </c>
    </row>
    <row r="178" spans="4:12" x14ac:dyDescent="0.2">
      <c r="D178">
        <v>25.966667000000001</v>
      </c>
      <c r="E178">
        <v>70</v>
      </c>
      <c r="F178">
        <v>4.2835125999999999</v>
      </c>
      <c r="G178">
        <f>(G177-$G$5)*EXP(-(D178-D177)/$B$6)+(E178-$E$5)*$B$5*(1-EXP(-(D178-D177)/$B$6))+$G$5</f>
        <v>4.3170722326963258</v>
      </c>
      <c r="H178">
        <f t="shared" si="6"/>
        <v>-0.15240493349959552</v>
      </c>
      <c r="I178">
        <f t="shared" si="7"/>
        <v>8.2745203900374662</v>
      </c>
      <c r="J178">
        <f t="shared" si="8"/>
        <v>4.3317824336050306</v>
      </c>
      <c r="K178">
        <f>ABS(F178-J178)</f>
        <v>4.8269833605030676E-2</v>
      </c>
      <c r="L178">
        <f>(F178-J178)^2</f>
        <v>2.3299768362573486E-3</v>
      </c>
    </row>
    <row r="179" spans="4:12" x14ac:dyDescent="0.2">
      <c r="D179">
        <v>26.116667</v>
      </c>
      <c r="E179">
        <v>70</v>
      </c>
      <c r="F179">
        <v>4.2464750999999996</v>
      </c>
      <c r="G179">
        <f>(G178-$G$5)*EXP(-(D179-D178)/$B$6)+(E179-$E$5)*$B$5*(1-EXP(-(D179-D178)/$B$6))+$G$5</f>
        <v>4.2956988639315998</v>
      </c>
      <c r="H179">
        <f t="shared" si="6"/>
        <v>-0.14248912509817438</v>
      </c>
      <c r="I179">
        <f t="shared" si="7"/>
        <v>8.0170398952419628</v>
      </c>
      <c r="J179">
        <f t="shared" si="8"/>
        <v>4.3094519860213456</v>
      </c>
      <c r="K179">
        <f>ABS(F179-J179)</f>
        <v>6.297688602134599E-2</v>
      </c>
      <c r="L179">
        <f>(F179-J179)^2</f>
        <v>3.9660881729456036E-3</v>
      </c>
    </row>
    <row r="180" spans="4:12" x14ac:dyDescent="0.2">
      <c r="D180">
        <v>26.266667000000002</v>
      </c>
      <c r="E180">
        <v>70</v>
      </c>
      <c r="F180">
        <v>4.2299315999999996</v>
      </c>
      <c r="G180">
        <f>(G179-$G$5)*EXP(-(D180-D179)/$B$6)+(E180-$E$5)*$B$5*(1-EXP(-(D180-D179)/$B$6))+$G$5</f>
        <v>4.2757160947012673</v>
      </c>
      <c r="H180">
        <f t="shared" si="6"/>
        <v>-0.13321846153554806</v>
      </c>
      <c r="I180">
        <f t="shared" si="7"/>
        <v>7.7749210621078184</v>
      </c>
      <c r="J180">
        <f t="shared" si="8"/>
        <v>4.2885744076766912</v>
      </c>
      <c r="K180">
        <f>ABS(F180-J180)</f>
        <v>5.8642807676691611E-2</v>
      </c>
      <c r="L180">
        <f>(F180-J180)^2</f>
        <v>3.4389788922054407E-3</v>
      </c>
    </row>
    <row r="181" spans="4:12" x14ac:dyDescent="0.2">
      <c r="D181">
        <v>26.416667</v>
      </c>
      <c r="E181">
        <v>70</v>
      </c>
      <c r="F181">
        <v>4.1859693</v>
      </c>
      <c r="G181">
        <f>(G180-$G$5)*EXP(-(D181-D180)/$B$6)+(E181-$E$5)*$B$5*(1-EXP(-(D181-D180)/$B$6))+$G$5</f>
        <v>4.2570334494660571</v>
      </c>
      <c r="H181">
        <f t="shared" si="6"/>
        <v>-0.1245509682347361</v>
      </c>
      <c r="I181">
        <f t="shared" si="7"/>
        <v>7.5472549018506587</v>
      </c>
      <c r="J181">
        <f t="shared" si="8"/>
        <v>4.2690551716244922</v>
      </c>
      <c r="K181">
        <f>ABS(F181-J181)</f>
        <v>8.3085871624492214E-2</v>
      </c>
      <c r="L181">
        <f>(F181-J181)^2</f>
        <v>6.9032620636016E-3</v>
      </c>
    </row>
    <row r="182" spans="4:12" x14ac:dyDescent="0.2">
      <c r="D182">
        <v>26.566666999999999</v>
      </c>
      <c r="E182">
        <v>70</v>
      </c>
      <c r="F182">
        <v>4.1639492000000002</v>
      </c>
      <c r="G182">
        <f>(G181-$G$5)*EXP(-(D182-D181)/$B$6)+(E182-$E$5)*$B$5*(1-EXP(-(D182-D181)/$B$6))+$G$5</f>
        <v>4.2395663392291576</v>
      </c>
      <c r="H182">
        <f t="shared" si="6"/>
        <v>-0.11644740157933117</v>
      </c>
      <c r="I182">
        <f t="shared" si="7"/>
        <v>7.3331856800025221</v>
      </c>
      <c r="J182">
        <f t="shared" si="8"/>
        <v>4.2508059010543207</v>
      </c>
      <c r="K182">
        <f>ABS(F182-J182)</f>
        <v>8.6856701054320418E-2</v>
      </c>
      <c r="L182">
        <f>(F182-J182)^2</f>
        <v>7.5440865180395854E-3</v>
      </c>
    </row>
    <row r="183" spans="4:12" x14ac:dyDescent="0.2">
      <c r="D183">
        <v>26.716667000000001</v>
      </c>
      <c r="E183">
        <v>70</v>
      </c>
      <c r="F183">
        <v>4.1593314000000001</v>
      </c>
      <c r="G183">
        <f>(G182-$G$5)*EXP(-(D183-D182)/$B$6)+(E183-$E$5)*$B$5*(1-EXP(-(D183-D182)/$B$6))+$G$5</f>
        <v>4.2232356785445031</v>
      </c>
      <c r="H183">
        <f t="shared" si="6"/>
        <v>-0.10887107123102843</v>
      </c>
      <c r="I183">
        <f t="shared" si="7"/>
        <v>7.13190783455717</v>
      </c>
      <c r="J183">
        <f t="shared" si="8"/>
        <v>4.2337439691501899</v>
      </c>
      <c r="K183">
        <f>ABS(F183-J183)</f>
        <v>7.4412569150189789E-2</v>
      </c>
      <c r="L183">
        <f>(F183-J183)^2</f>
        <v>5.537230447531777E-3</v>
      </c>
    </row>
    <row r="184" spans="4:12" x14ac:dyDescent="0.2">
      <c r="D184">
        <v>26.866667</v>
      </c>
      <c r="E184">
        <v>70</v>
      </c>
      <c r="F184">
        <v>4.1340554999999997</v>
      </c>
      <c r="G184">
        <f>(G183-$G$5)*EXP(-(D184-D183)/$B$6)+(E184-$E$5)*$B$5*(1-EXP(-(D184-D183)/$B$6))+$G$5</f>
        <v>4.2079675274433592</v>
      </c>
      <c r="H184">
        <f t="shared" si="6"/>
        <v>-0.10178767400762682</v>
      </c>
      <c r="I184">
        <f t="shared" si="7"/>
        <v>6.9426630697108251</v>
      </c>
      <c r="J184">
        <f t="shared" si="8"/>
        <v>4.2177921249829522</v>
      </c>
      <c r="K184">
        <f>ABS(F184-J184)</f>
        <v>8.3736624982952534E-2</v>
      </c>
      <c r="L184">
        <f>(F184-J184)^2</f>
        <v>7.0118223635356304E-3</v>
      </c>
    </row>
    <row r="185" spans="4:12" x14ac:dyDescent="0.2">
      <c r="D185">
        <v>27.016667000000002</v>
      </c>
      <c r="E185">
        <v>70</v>
      </c>
      <c r="F185">
        <v>4.1160969999999999</v>
      </c>
      <c r="G185">
        <f>(G184-$G$5)*EXP(-(D185-D184)/$B$6)+(E185-$E$5)*$B$5*(1-EXP(-(D185-D184)/$B$6))+$G$5</f>
        <v>4.1936927566579731</v>
      </c>
      <c r="H185">
        <f t="shared" si="6"/>
        <v>-9.5165138569239194E-2</v>
      </c>
      <c r="I185">
        <f t="shared" si="7"/>
        <v>6.7647376153919652</v>
      </c>
      <c r="J185">
        <f t="shared" si="8"/>
        <v>4.2028781437429785</v>
      </c>
      <c r="K185">
        <f>ABS(F185-J185)</f>
        <v>8.6781143742978628E-2</v>
      </c>
      <c r="L185">
        <f>(F185-J185)^2</f>
        <v>7.5309669093395187E-3</v>
      </c>
    </row>
    <row r="186" spans="4:12" x14ac:dyDescent="0.2">
      <c r="D186">
        <v>27.166667</v>
      </c>
      <c r="E186">
        <v>70</v>
      </c>
      <c r="F186">
        <v>4.0836252999999996</v>
      </c>
      <c r="G186">
        <f>(G185-$G$5)*EXP(-(D186-D185)/$B$6)+(E186-$E$5)*$B$5*(1-EXP(-(D186-D185)/$B$6))+$G$5</f>
        <v>4.1803467346265277</v>
      </c>
      <c r="H186">
        <f t="shared" si="6"/>
        <v>-8.897348020963694E-2</v>
      </c>
      <c r="I186">
        <f t="shared" si="7"/>
        <v>6.5974596433128241</v>
      </c>
      <c r="J186">
        <f t="shared" si="8"/>
        <v>4.1889344997295117</v>
      </c>
      <c r="K186">
        <f>ABS(F186-J186)</f>
        <v>0.10530919972951214</v>
      </c>
      <c r="L186">
        <f>(F186-J186)^2</f>
        <v>1.1090027547670279E-2</v>
      </c>
    </row>
    <row r="187" spans="4:12" x14ac:dyDescent="0.2">
      <c r="D187">
        <v>27.316666999999999</v>
      </c>
      <c r="E187">
        <v>70</v>
      </c>
      <c r="F187">
        <v>4.0827830000000001</v>
      </c>
      <c r="G187">
        <f>(G186-$G$5)*EXP(-(D187-D186)/$B$6)+(E187-$E$5)*$B$5*(1-EXP(-(D187-D186)/$B$6))+$G$5</f>
        <v>4.1678690348622567</v>
      </c>
      <c r="H187">
        <f t="shared" si="6"/>
        <v>-8.3184665095141094E-2</v>
      </c>
      <c r="I187">
        <f t="shared" si="7"/>
        <v>6.4401968307727495</v>
      </c>
      <c r="J187">
        <f t="shared" si="8"/>
        <v>4.1758980606160456</v>
      </c>
      <c r="K187">
        <f>ABS(F187-J187)</f>
        <v>9.3115060616045575E-2</v>
      </c>
      <c r="L187">
        <f>(F187-J187)^2</f>
        <v>8.6704145135298415E-3</v>
      </c>
    </row>
    <row r="188" spans="4:12" x14ac:dyDescent="0.2">
      <c r="D188">
        <v>27.466667000000001</v>
      </c>
      <c r="E188">
        <v>70</v>
      </c>
      <c r="F188">
        <v>4.0795523999999999</v>
      </c>
      <c r="G188">
        <f>(G187-$G$5)*EXP(-(D188-D187)/$B$6)+(E188-$E$5)*$B$5*(1-EXP(-(D188-D187)/$B$6))+$G$5</f>
        <v>4.1562031623617877</v>
      </c>
      <c r="H188">
        <f t="shared" si="6"/>
        <v>-7.7772483336459045E-2</v>
      </c>
      <c r="I188">
        <f t="shared" si="7"/>
        <v>6.2923540639273572</v>
      </c>
      <c r="J188">
        <f t="shared" si="8"/>
        <v>4.1637098016074994</v>
      </c>
      <c r="K188">
        <f>ABS(F188-J188)</f>
        <v>8.4157401607499516E-2</v>
      </c>
      <c r="L188">
        <f>(F188-J188)^2</f>
        <v>7.0824682453259624E-3</v>
      </c>
    </row>
    <row r="189" spans="4:12" x14ac:dyDescent="0.2">
      <c r="D189">
        <v>27.616667</v>
      </c>
      <c r="E189">
        <v>70</v>
      </c>
      <c r="F189">
        <v>4.0563403999999998</v>
      </c>
      <c r="G189">
        <f>(G188-$G$5)*EXP(-(D189-D188)/$B$6)+(E189-$E$5)*$B$5*(1-EXP(-(D189-D188)/$B$6))+$G$5</f>
        <v>4.1452962978139736</v>
      </c>
      <c r="H189">
        <f t="shared" si="6"/>
        <v>-7.2712430318761276E-2</v>
      </c>
      <c r="I189">
        <f t="shared" si="7"/>
        <v>6.1533712726879077</v>
      </c>
      <c r="J189">
        <f t="shared" si="8"/>
        <v>4.1523145381949647</v>
      </c>
      <c r="K189">
        <f>ABS(F189-J189)</f>
        <v>9.5974138194964809E-2</v>
      </c>
      <c r="L189">
        <f>(F189-J189)^2</f>
        <v>9.2110352022662031E-3</v>
      </c>
    </row>
    <row r="190" spans="4:12" x14ac:dyDescent="0.2">
      <c r="D190">
        <v>27.766667000000002</v>
      </c>
      <c r="E190">
        <v>70</v>
      </c>
      <c r="F190">
        <v>4.0551582000000002</v>
      </c>
      <c r="G190">
        <f>(G189-$G$5)*EXP(-(D190-D189)/$B$6)+(E190-$E$5)*$B$5*(1-EXP(-(D190-D189)/$B$6))+$G$5</f>
        <v>4.1350990584510727</v>
      </c>
      <c r="H190">
        <f t="shared" si="6"/>
        <v>-6.7981595752671334E-2</v>
      </c>
      <c r="I190">
        <f t="shared" si="7"/>
        <v>6.0227213898441123</v>
      </c>
      <c r="J190">
        <f t="shared" si="8"/>
        <v>4.1416606762980361</v>
      </c>
      <c r="K190">
        <f>ABS(F190-J190)</f>
        <v>8.650247629803598E-2</v>
      </c>
      <c r="L190">
        <f>(F190-J190)^2</f>
        <v>7.4826784056922762E-3</v>
      </c>
    </row>
    <row r="191" spans="4:12" x14ac:dyDescent="0.2">
      <c r="D191">
        <v>27.916667</v>
      </c>
      <c r="E191">
        <v>70</v>
      </c>
      <c r="F191">
        <v>4.0469261999999997</v>
      </c>
      <c r="G191">
        <f>(G190-$G$5)*EXP(-(D191-D190)/$B$6)+(E191-$E$5)*$B$5*(1-EXP(-(D191-D190)/$B$6))+$G$5</f>
        <v>4.1255652744594915</v>
      </c>
      <c r="H191">
        <f t="shared" si="6"/>
        <v>-6.3558559943875437E-2</v>
      </c>
      <c r="I191">
        <f t="shared" si="7"/>
        <v>5.8999084274122016</v>
      </c>
      <c r="J191">
        <f t="shared" si="8"/>
        <v>4.1316999786634394</v>
      </c>
      <c r="K191">
        <f>ABS(F191-J191)</f>
        <v>8.4773778663439714E-2</v>
      </c>
      <c r="L191">
        <f>(F191-J191)^2</f>
        <v>7.1865935488778666E-3</v>
      </c>
    </row>
    <row r="192" spans="4:12" x14ac:dyDescent="0.2">
      <c r="D192">
        <v>28.066666999999999</v>
      </c>
      <c r="E192">
        <v>70</v>
      </c>
      <c r="F192">
        <v>4.0503311999999996</v>
      </c>
      <c r="G192">
        <f>(G191-$G$5)*EXP(-(D192-D191)/$B$6)+(E192-$E$5)*$B$5*(1-EXP(-(D192-D191)/$B$6))+$G$5</f>
        <v>4.1166517799377473</v>
      </c>
      <c r="H192">
        <f t="shared" si="6"/>
        <v>-5.9423296811628362E-2</v>
      </c>
      <c r="I192">
        <f t="shared" si="7"/>
        <v>5.7844656635918827</v>
      </c>
      <c r="J192">
        <f t="shared" si="8"/>
        <v>4.1223873464622987</v>
      </c>
      <c r="K192">
        <f>ABS(F192-J192)</f>
        <v>7.2056146462299075E-2</v>
      </c>
      <c r="L192">
        <f>(F192-J192)^2</f>
        <v>5.1920882429962959E-3</v>
      </c>
    </row>
    <row r="193" spans="4:12" x14ac:dyDescent="0.2">
      <c r="D193">
        <v>28.216667000000001</v>
      </c>
      <c r="E193">
        <v>70</v>
      </c>
      <c r="F193">
        <v>4.0219567999999999</v>
      </c>
      <c r="G193">
        <f>(G192-$G$5)*EXP(-(D193-D192)/$B$6)+(E193-$E$5)*$B$5*(1-EXP(-(D193-D192)/$B$6))+$G$5</f>
        <v>4.108318217455178</v>
      </c>
      <c r="H193">
        <f t="shared" si="6"/>
        <v>-5.5557083217128107E-2</v>
      </c>
      <c r="I193">
        <f t="shared" si="7"/>
        <v>5.6759539340841707</v>
      </c>
      <c r="J193">
        <f t="shared" si="8"/>
        <v>4.1136806150971665</v>
      </c>
      <c r="K193">
        <f>ABS(F193-J193)</f>
        <v>9.172381509716665E-2</v>
      </c>
      <c r="L193">
        <f>(F193-J193)^2</f>
        <v>8.4132582559792168E-3</v>
      </c>
    </row>
    <row r="194" spans="4:12" x14ac:dyDescent="0.2">
      <c r="D194">
        <v>28.366667</v>
      </c>
      <c r="E194">
        <v>70</v>
      </c>
      <c r="F194">
        <v>4.0186982000000002</v>
      </c>
      <c r="G194">
        <f>(G193-$G$5)*EXP(-(D194-D193)/$B$6)+(E194-$E$5)*$B$5*(1-EXP(-(D194-D193)/$B$6))+$G$5</f>
        <v>4.1005268553265006</v>
      </c>
      <c r="H194">
        <f t="shared" si="6"/>
        <v>-5.1942414191182965E-2</v>
      </c>
      <c r="I194">
        <f t="shared" si="7"/>
        <v>5.5739600218638614</v>
      </c>
      <c r="J194">
        <f t="shared" si="8"/>
        <v>4.1055403632943221</v>
      </c>
      <c r="K194">
        <f>ABS(F194-J194)</f>
        <v>8.6842163294321928E-2</v>
      </c>
      <c r="L194">
        <f>(F194-J194)^2</f>
        <v>7.5415613256376744E-3</v>
      </c>
    </row>
    <row r="195" spans="4:12" x14ac:dyDescent="0.2">
      <c r="D195">
        <v>28.516667000000002</v>
      </c>
      <c r="E195">
        <v>70</v>
      </c>
      <c r="F195">
        <v>4.0140025000000001</v>
      </c>
      <c r="G195">
        <f>(G194-$G$5)*EXP(-(D195-D194)/$B$6)+(E195-$E$5)*$B$5*(1-EXP(-(D195-D194)/$B$6))+$G$5</f>
        <v>4.0932424167749017</v>
      </c>
      <c r="H195">
        <f t="shared" si="6"/>
        <v>-4.856292367732519E-2</v>
      </c>
      <c r="I195">
        <f t="shared" si="7"/>
        <v>5.4780951398275999</v>
      </c>
      <c r="J195">
        <f t="shared" si="8"/>
        <v>4.0979297346169403</v>
      </c>
      <c r="K195">
        <f>ABS(F195-J195)</f>
        <v>8.3927234616940183E-2</v>
      </c>
      <c r="L195">
        <f>(F195-J195)^2</f>
        <v>7.0437807104469221E-3</v>
      </c>
    </row>
    <row r="196" spans="4:12" x14ac:dyDescent="0.2">
      <c r="D196">
        <v>28.666667</v>
      </c>
      <c r="E196">
        <v>70</v>
      </c>
      <c r="F196">
        <v>4.0101107999999996</v>
      </c>
      <c r="G196">
        <f>(G195-$G$5)*EXP(-(D196-D195)/$B$6)+(E196-$E$5)*$B$5*(1-EXP(-(D196-D195)/$B$6))+$G$5</f>
        <v>4.0864319202101598</v>
      </c>
      <c r="H196">
        <f t="shared" si="6"/>
        <v>-4.5403310431613601E-2</v>
      </c>
      <c r="I196">
        <f t="shared" si="7"/>
        <v>5.387993501050854</v>
      </c>
      <c r="J196">
        <f t="shared" si="8"/>
        <v>4.0908142705910358</v>
      </c>
      <c r="K196">
        <f>ABS(F196-J196)</f>
        <v>8.0703470591036108E-2</v>
      </c>
      <c r="L196">
        <f>(F196-J196)^2</f>
        <v>6.5130501654382302E-3</v>
      </c>
    </row>
    <row r="197" spans="4:12" x14ac:dyDescent="0.2">
      <c r="D197">
        <v>28.816666999999999</v>
      </c>
      <c r="E197">
        <v>70</v>
      </c>
      <c r="F197">
        <v>4.0217897000000002</v>
      </c>
      <c r="G197">
        <f>(G196-$G$5)*EXP(-(D197-D196)/$B$6)+(E197-$E$5)*$B$5*(1-EXP(-(D197-D196)/$B$6))+$G$5</f>
        <v>4.0800645298986336</v>
      </c>
      <c r="H197">
        <f t="shared" si="6"/>
        <v>-4.2449268743508552E-2</v>
      </c>
      <c r="I197">
        <f t="shared" si="7"/>
        <v>5.3033109716738274</v>
      </c>
      <c r="J197">
        <f t="shared" si="8"/>
        <v>4.08416175468858</v>
      </c>
      <c r="K197">
        <f>ABS(F197-J197)</f>
        <v>6.2372054688579759E-2</v>
      </c>
      <c r="L197">
        <f>(F197-J197)^2</f>
        <v>3.8902732060751843E-3</v>
      </c>
    </row>
    <row r="198" spans="4:12" x14ac:dyDescent="0.2">
      <c r="D198">
        <v>28.966667000000001</v>
      </c>
      <c r="E198">
        <v>70</v>
      </c>
      <c r="F198">
        <v>4.0134042000000001</v>
      </c>
      <c r="G198">
        <f>(G197-$G$5)*EXP(-(D198-D197)/$B$6)+(E198-$E$5)*$B$5*(1-EXP(-(D198-D197)/$B$6))+$G$5</f>
        <v>4.0741114163489955</v>
      </c>
      <c r="H198">
        <f t="shared" si="6"/>
        <v>-3.9687423664252854E-2</v>
      </c>
      <c r="I198">
        <f t="shared" si="7"/>
        <v>5.2237238017193279</v>
      </c>
      <c r="J198">
        <f t="shared" si="8"/>
        <v>4.0779420664614578</v>
      </c>
      <c r="K198">
        <f>ABS(F198-J198)</f>
        <v>6.453786646145776E-2</v>
      </c>
      <c r="L198">
        <f>(F198-J198)^2</f>
        <v>4.1651362073969545E-3</v>
      </c>
    </row>
    <row r="199" spans="4:12" x14ac:dyDescent="0.2">
      <c r="D199">
        <v>29.116667</v>
      </c>
      <c r="E199">
        <v>70</v>
      </c>
      <c r="F199">
        <v>4.0053929999999998</v>
      </c>
      <c r="G199">
        <f>(G198-$G$5)*EXP(-(D199-D198)/$B$6)+(E199-$E$5)*$B$5*(1-EXP(-(D199-D198)/$B$6))+$G$5</f>
        <v>4.0685456257815913</v>
      </c>
      <c r="H199">
        <f t="shared" ref="H199:H262" si="9">SLOPE(G198:G199,D198:D199)</f>
        <v>-3.7105270449362016E-2</v>
      </c>
      <c r="I199">
        <f t="shared" ref="I199:I262" si="10">INTERCEPT(G198:G199,D198:D199)</f>
        <v>5.1489274294006053</v>
      </c>
      <c r="J199">
        <f t="shared" ref="J199:J262" si="11">IF(D199-$D$5&lt;$B$7,J198,VLOOKUP(D199-$B$7,$D$5:$I$5000,5)*(D199-$B$7)+VLOOKUP(D199-$B$7,$D$5:$I$5000,6))</f>
        <v>4.0721270451657832</v>
      </c>
      <c r="K199">
        <f>ABS(F199-J199)</f>
        <v>6.6734045165783407E-2</v>
      </c>
      <c r="L199">
        <f>(F199-J199)^2</f>
        <v>4.45343278418882E-3</v>
      </c>
    </row>
    <row r="200" spans="4:12" x14ac:dyDescent="0.2">
      <c r="D200">
        <v>29.266667000000002</v>
      </c>
      <c r="E200">
        <v>70</v>
      </c>
      <c r="F200">
        <v>4.0031198999999997</v>
      </c>
      <c r="G200">
        <f>(G199-$G$5)*EXP(-(D200-D199)/$B$6)+(E200-$E$5)*$B$5*(1-EXP(-(D200-D199)/$B$6))+$G$5</f>
        <v>4.0633419580904055</v>
      </c>
      <c r="H200">
        <f t="shared" si="9"/>
        <v>-3.4691117941237797E-2</v>
      </c>
      <c r="I200">
        <f t="shared" si="10"/>
        <v>5.0786353547343381</v>
      </c>
      <c r="J200">
        <f t="shared" si="11"/>
        <v>4.0666903622591235</v>
      </c>
      <c r="K200">
        <f>ABS(F200-J200)</f>
        <v>6.3570462259123772E-2</v>
      </c>
      <c r="L200">
        <f>(F200-J200)^2</f>
        <v>4.0412036718386803E-3</v>
      </c>
    </row>
    <row r="201" spans="4:12" x14ac:dyDescent="0.2">
      <c r="D201">
        <v>29.416667</v>
      </c>
      <c r="E201">
        <v>70</v>
      </c>
      <c r="F201">
        <v>3.9985192999999999</v>
      </c>
      <c r="G201">
        <f>(G200-$G$5)*EXP(-(D201-D200)/$B$6)+(E201-$E$5)*$B$5*(1-EXP(-(D201-D200)/$B$6))+$G$5</f>
        <v>4.0584768527451072</v>
      </c>
      <c r="H201">
        <f t="shared" si="9"/>
        <v>-3.2434035635322857E-2</v>
      </c>
      <c r="I201">
        <f t="shared" si="10"/>
        <v>5.0125780784955332</v>
      </c>
      <c r="J201">
        <f t="shared" si="11"/>
        <v>4.0616074021933439</v>
      </c>
      <c r="K201">
        <f>ABS(F201-J201)</f>
        <v>6.3088102193344042E-2</v>
      </c>
      <c r="L201">
        <f>(F201-J201)^2</f>
        <v>3.980108638357821E-3</v>
      </c>
    </row>
    <row r="202" spans="4:12" x14ac:dyDescent="0.2">
      <c r="D202">
        <v>29.566666999999999</v>
      </c>
      <c r="E202">
        <v>70</v>
      </c>
      <c r="F202">
        <v>3.995736</v>
      </c>
      <c r="G202">
        <f>(G201-$G$5)*EXP(-(D202-D201)/$B$6)+(E202-$E$5)*$B$5*(1-EXP(-(D202-D201)/$B$6))+$G$5</f>
        <v>4.0539282821165594</v>
      </c>
      <c r="H202">
        <f t="shared" si="9"/>
        <v>-3.032380419031858E-2</v>
      </c>
      <c r="I202">
        <f t="shared" si="10"/>
        <v>4.9505021027849141</v>
      </c>
      <c r="J202">
        <f t="shared" si="11"/>
        <v>4.056855150963341</v>
      </c>
      <c r="K202">
        <f>ABS(F202-J202)</f>
        <v>6.1119150963341085E-2</v>
      </c>
      <c r="L202">
        <f>(F202-J202)^2</f>
        <v>3.7355506144796775E-3</v>
      </c>
    </row>
    <row r="203" spans="4:12" x14ac:dyDescent="0.2">
      <c r="D203">
        <v>29.716667000000001</v>
      </c>
      <c r="E203">
        <v>70</v>
      </c>
      <c r="F203">
        <v>4.0075611000000002</v>
      </c>
      <c r="G203">
        <f>(G202-$G$5)*EXP(-(D203-D202)/$B$6)+(E203-$E$5)*$B$5*(1-EXP(-(D203-D202)/$B$6))+$G$5</f>
        <v>4.0496756517428141</v>
      </c>
      <c r="H203">
        <f t="shared" si="9"/>
        <v>-2.8350869158301914E-2</v>
      </c>
      <c r="I203">
        <f t="shared" si="10"/>
        <v>4.8921689896806422</v>
      </c>
      <c r="J203">
        <f t="shared" si="11"/>
        <v>4.0524120919070441</v>
      </c>
      <c r="K203">
        <f>ABS(F203-J203)</f>
        <v>4.4850991907043891E-2</v>
      </c>
      <c r="L203">
        <f>(F203-J203)^2</f>
        <v>2.0116114750457167E-3</v>
      </c>
    </row>
    <row r="204" spans="4:12" x14ac:dyDescent="0.2">
      <c r="D204">
        <v>29.866667</v>
      </c>
      <c r="E204">
        <v>70</v>
      </c>
      <c r="F204">
        <v>4.0087579</v>
      </c>
      <c r="G204">
        <f>(G203-$G$5)*EXP(-(D204-D203)/$B$6)+(E204-$E$5)*$B$5*(1-EXP(-(D204-D203)/$B$6))+$G$5</f>
        <v>4.045699707084025</v>
      </c>
      <c r="H204">
        <f t="shared" si="9"/>
        <v>-2.6506297725260464E-2</v>
      </c>
      <c r="I204">
        <f t="shared" si="10"/>
        <v>4.8373544746472366</v>
      </c>
      <c r="J204">
        <f t="shared" si="11"/>
        <v>4.048258108284899</v>
      </c>
      <c r="K204">
        <f>ABS(F204-J204)</f>
        <v>3.9500208284898974E-2</v>
      </c>
      <c r="L204">
        <f>(F204-J204)^2</f>
        <v>1.5602664545504015E-3</v>
      </c>
    </row>
    <row r="205" spans="4:12" x14ac:dyDescent="0.2">
      <c r="D205">
        <v>30.016667000000002</v>
      </c>
      <c r="E205">
        <v>70</v>
      </c>
      <c r="F205">
        <v>4.0014725000000002</v>
      </c>
      <c r="G205">
        <f>(G204-$G$5)*EXP(-(D205-D204)/$B$6)+(E205-$E$5)*$B$5*(1-EXP(-(D205-D204)/$B$6))+$G$5</f>
        <v>4.041982446344095</v>
      </c>
      <c r="H205">
        <f t="shared" si="9"/>
        <v>-2.4781738266200056E-2</v>
      </c>
      <c r="I205">
        <f t="shared" si="10"/>
        <v>4.7858476315617793</v>
      </c>
      <c r="J205">
        <f t="shared" si="11"/>
        <v>4.0443743921977617</v>
      </c>
      <c r="K205">
        <f>ABS(F205-J205)</f>
        <v>4.2901892197761526E-2</v>
      </c>
      <c r="L205">
        <f>(F205-J205)^2</f>
        <v>1.8405723541483514E-3</v>
      </c>
    </row>
    <row r="206" spans="4:12" x14ac:dyDescent="0.2">
      <c r="D206">
        <v>30.166667</v>
      </c>
      <c r="E206">
        <v>70</v>
      </c>
      <c r="F206">
        <v>4.0086518</v>
      </c>
      <c r="G206">
        <f>(G205-$G$5)*EXP(-(D206-D205)/$B$6)+(E206-$E$5)*$B$5*(1-EXP(-(D206-D205)/$B$6))+$G$5</f>
        <v>4.0385070389643474</v>
      </c>
      <c r="H206">
        <f t="shared" si="9"/>
        <v>-2.3169382531650944E-2</v>
      </c>
      <c r="I206">
        <f t="shared" si="10"/>
        <v>4.7374500863922782</v>
      </c>
      <c r="J206">
        <f t="shared" si="11"/>
        <v>4.0407433594307847</v>
      </c>
      <c r="K206">
        <f>ABS(F206-J206)</f>
        <v>3.2091559430784677E-2</v>
      </c>
      <c r="L206">
        <f>(F206-J206)^2</f>
        <v>1.029868186699585E-3</v>
      </c>
    </row>
    <row r="207" spans="4:12" x14ac:dyDescent="0.2">
      <c r="D207">
        <v>30.316666999999999</v>
      </c>
      <c r="E207">
        <v>70</v>
      </c>
      <c r="F207">
        <v>3.9961471</v>
      </c>
      <c r="G207">
        <f>(G206-$G$5)*EXP(-(D207-D206)/$B$6)+(E207-$E$5)*$B$5*(1-EXP(-(D207-D206)/$B$6))+$G$5</f>
        <v>4.0352577494201789</v>
      </c>
      <c r="H207">
        <f t="shared" si="9"/>
        <v>-2.1661930294456715E-2</v>
      </c>
      <c r="I207">
        <f t="shared" si="10"/>
        <v>4.6919752767344347</v>
      </c>
      <c r="J207">
        <f t="shared" si="11"/>
        <v>4.0373485698377642</v>
      </c>
      <c r="K207">
        <f>ABS(F207-J207)</f>
        <v>4.1201469837764293E-2</v>
      </c>
      <c r="L207">
        <f>(F207-J207)^2</f>
        <v>1.6975611167922007E-3</v>
      </c>
    </row>
    <row r="208" spans="4:12" x14ac:dyDescent="0.2">
      <c r="D208">
        <v>30.466667000000001</v>
      </c>
      <c r="E208">
        <v>70</v>
      </c>
      <c r="F208">
        <v>3.9981235000000002</v>
      </c>
      <c r="G208">
        <f>(G207-$G$5)*EXP(-(D208-D207)/$B$6)+(E208-$E$5)*$B$5*(1-EXP(-(D208-D207)/$B$6))+$G$5</f>
        <v>4.0322198659756738</v>
      </c>
      <c r="H208">
        <f t="shared" si="9"/>
        <v>-2.0252556296700131E-2</v>
      </c>
      <c r="I208">
        <f t="shared" si="10"/>
        <v>4.6492477545659892</v>
      </c>
      <c r="J208">
        <f t="shared" si="11"/>
        <v>4.0341746529054561</v>
      </c>
      <c r="K208">
        <f>ABS(F208-J208)</f>
        <v>3.6051152905455908E-2</v>
      </c>
      <c r="L208">
        <f>(F208-J208)^2</f>
        <v>1.299685625812562E-3</v>
      </c>
    </row>
    <row r="209" spans="4:12" x14ac:dyDescent="0.2">
      <c r="D209">
        <v>30.616667</v>
      </c>
      <c r="E209">
        <v>70</v>
      </c>
      <c r="F209">
        <v>3.9932248000000001</v>
      </c>
      <c r="G209">
        <f>(G208-$G$5)*EXP(-(D209-D208)/$B$6)+(E209-$E$5)*$B$5*(1-EXP(-(D209-D208)/$B$6))+$G$5</f>
        <v>4.0293796340736083</v>
      </c>
      <c r="H209">
        <f t="shared" si="9"/>
        <v>-1.8934879347103539E-2</v>
      </c>
      <c r="I209">
        <f t="shared" si="10"/>
        <v>4.6091025297290553</v>
      </c>
      <c r="J209">
        <f t="shared" si="11"/>
        <v>4.0312072381608379</v>
      </c>
      <c r="K209">
        <f>ABS(F209-J209)</f>
        <v>3.7982438160837795E-2</v>
      </c>
      <c r="L209">
        <f>(F209-J209)^2</f>
        <v>1.4426656086418673E-3</v>
      </c>
    </row>
    <row r="210" spans="4:12" x14ac:dyDescent="0.2">
      <c r="D210">
        <v>30.766667000000002</v>
      </c>
      <c r="E210">
        <v>70</v>
      </c>
      <c r="F210">
        <v>4.0038628999999997</v>
      </c>
      <c r="G210">
        <f>(G209-$G$5)*EXP(-(D210-D209)/$B$6)+(E210-$E$5)*$B$5*(1-EXP(-(D210-D209)/$B$6))+$G$5</f>
        <v>4.0267241940592449</v>
      </c>
      <c r="H210">
        <f t="shared" si="9"/>
        <v>-1.7702933429089508E-2</v>
      </c>
      <c r="I210">
        <f t="shared" si="10"/>
        <v>4.5713844517952102</v>
      </c>
      <c r="J210">
        <f t="shared" si="11"/>
        <v>4.028432890106254</v>
      </c>
      <c r="K210">
        <f>ABS(F210-J210)</f>
        <v>2.456999010625438E-2</v>
      </c>
      <c r="L210">
        <f>(F210-J210)^2</f>
        <v>6.0368441382143811E-4</v>
      </c>
    </row>
    <row r="211" spans="4:12" x14ac:dyDescent="0.2">
      <c r="D211">
        <v>30.916667</v>
      </c>
      <c r="E211">
        <v>70</v>
      </c>
      <c r="F211">
        <v>3.9868286999999998</v>
      </c>
      <c r="G211">
        <f>(G210-$G$5)*EXP(-(D211-D210)/$B$6)+(E211-$E$5)*$B$5*(1-EXP(-(D211-D210)/$B$6))+$G$5</f>
        <v>4.0242415229559612</v>
      </c>
      <c r="H211">
        <f t="shared" si="9"/>
        <v>-1.6551140688558202E-2</v>
      </c>
      <c r="I211">
        <f t="shared" si="10"/>
        <v>4.5359476280942657</v>
      </c>
      <c r="J211">
        <f t="shared" si="11"/>
        <v>4.025839047387791</v>
      </c>
      <c r="K211">
        <f>ABS(F211-J211)</f>
        <v>3.9010347387791189E-2</v>
      </c>
      <c r="L211">
        <f>(F211-J211)^2</f>
        <v>1.5218072033161469E-3</v>
      </c>
    </row>
    <row r="212" spans="4:12" x14ac:dyDescent="0.2">
      <c r="D212">
        <v>31.066666999999999</v>
      </c>
      <c r="E212">
        <v>70</v>
      </c>
      <c r="F212">
        <v>3.9963115999999999</v>
      </c>
      <c r="G212">
        <f>(G211-$G$5)*EXP(-(D212-D211)/$B$6)+(E212-$E$5)*$B$5*(1-EXP(-(D212-D211)/$B$6))+$G$5</f>
        <v>4.0219203800290861</v>
      </c>
      <c r="H212">
        <f t="shared" si="9"/>
        <v>-1.5474286179166944E-2</v>
      </c>
      <c r="I212">
        <f t="shared" si="10"/>
        <v>4.5026548758199683</v>
      </c>
      <c r="J212">
        <f t="shared" si="11"/>
        <v>4.0234139659215327</v>
      </c>
      <c r="K212">
        <f>ABS(F212-J212)</f>
        <v>2.7102365921532812E-2</v>
      </c>
      <c r="L212">
        <f>(F212-J212)^2</f>
        <v>7.3453823854466305E-4</v>
      </c>
    </row>
    <row r="213" spans="4:12" x14ac:dyDescent="0.2">
      <c r="D213">
        <v>31.216667000000001</v>
      </c>
      <c r="E213">
        <v>70</v>
      </c>
      <c r="F213">
        <v>4.0059275999999997</v>
      </c>
      <c r="G213">
        <f>(G212-$G$5)*EXP(-(D213-D212)/$B$6)+(E213-$E$5)*$B$5*(1-EXP(-(D213-D212)/$B$6))+$G$5</f>
        <v>4.0197502558914771</v>
      </c>
      <c r="H213">
        <f t="shared" si="9"/>
        <v>-1.4467494250727037E-2</v>
      </c>
      <c r="I213">
        <f t="shared" si="10"/>
        <v>4.4713772062408381</v>
      </c>
      <c r="J213">
        <f t="shared" si="11"/>
        <v>4.0211466657201278</v>
      </c>
      <c r="K213">
        <f>ABS(F213-J213)</f>
        <v>1.52190657201281E-2</v>
      </c>
      <c r="L213">
        <f>(F213-J213)^2</f>
        <v>2.3161996139357824E-4</v>
      </c>
    </row>
    <row r="214" spans="4:12" x14ac:dyDescent="0.2">
      <c r="D214">
        <v>31.366667</v>
      </c>
      <c r="E214">
        <v>70</v>
      </c>
      <c r="F214">
        <v>3.9975896</v>
      </c>
      <c r="G214">
        <f>(G213-$G$5)*EXP(-(D214-D213)/$B$6)+(E214-$E$5)*$B$5*(1-EXP(-(D214-D213)/$B$6))+$G$5</f>
        <v>4.0177213249203989</v>
      </c>
      <c r="H214">
        <f t="shared" si="9"/>
        <v>-1.3526206473854441E-2</v>
      </c>
      <c r="I214">
        <f t="shared" si="10"/>
        <v>4.4419933391590352</v>
      </c>
      <c r="J214">
        <f t="shared" si="11"/>
        <v>4.0190268811789416</v>
      </c>
      <c r="K214">
        <f>ABS(F214-J214)</f>
        <v>2.1437281178941614E-2</v>
      </c>
      <c r="L214">
        <f>(F214-J214)^2</f>
        <v>4.5955702434500434E-4</v>
      </c>
    </row>
    <row r="215" spans="4:12" x14ac:dyDescent="0.2">
      <c r="D215">
        <v>31.516667000000002</v>
      </c>
      <c r="E215">
        <v>70</v>
      </c>
      <c r="F215">
        <v>3.9954635999999999</v>
      </c>
      <c r="G215">
        <f>(G214-$G$5)*EXP(-(D215-D214)/$B$6)+(E215-$E$5)*$B$5*(1-EXP(-(D215-D214)/$B$6))+$G$5</f>
        <v>4.0158244007702741</v>
      </c>
      <c r="H215">
        <f t="shared" si="9"/>
        <v>-1.2646161000831607E-2</v>
      </c>
      <c r="I215">
        <f t="shared" si="10"/>
        <v>4.4143892458618703</v>
      </c>
      <c r="J215">
        <f t="shared" si="11"/>
        <v>4.0170450145967056</v>
      </c>
      <c r="K215">
        <f>ABS(F215-J215)</f>
        <v>2.1581414596705706E-2</v>
      </c>
      <c r="L215">
        <f>(F215-J215)^2</f>
        <v>4.6575745599490212E-4</v>
      </c>
    </row>
    <row r="216" spans="4:12" x14ac:dyDescent="0.2">
      <c r="D216">
        <v>31.666667</v>
      </c>
      <c r="E216">
        <v>70</v>
      </c>
      <c r="F216">
        <v>3.9974623999999999</v>
      </c>
      <c r="G216">
        <f>(G215-$G$5)*EXP(-(D216-D215)/$B$6)+(E216-$E$5)*$B$5*(1-EXP(-(D216-D215)/$B$6))+$G$5</f>
        <v>4.014050894779869</v>
      </c>
      <c r="H216">
        <f t="shared" si="9"/>
        <v>-1.1823373269367816E-2</v>
      </c>
      <c r="I216">
        <f t="shared" si="10"/>
        <v>4.3884577189176408</v>
      </c>
      <c r="J216">
        <f t="shared" si="11"/>
        <v>4.0151920927202323</v>
      </c>
      <c r="K216">
        <f>ABS(F216-J216)</f>
        <v>1.7729692720232393E-2</v>
      </c>
      <c r="L216">
        <f>(F216-J216)^2</f>
        <v>3.143420039538615E-4</v>
      </c>
    </row>
    <row r="217" spans="4:12" x14ac:dyDescent="0.2">
      <c r="D217">
        <v>31.816666999999999</v>
      </c>
      <c r="E217">
        <v>70</v>
      </c>
      <c r="F217">
        <v>3.9884295000000001</v>
      </c>
      <c r="G217">
        <f>(G216-$G$5)*EXP(-(D217-D216)/$B$6)+(E217-$E$5)*$B$5*(1-EXP(-(D217-D216)/$B$6))+$G$5</f>
        <v>4.0123927770856023</v>
      </c>
      <c r="H217">
        <f t="shared" si="9"/>
        <v>-1.1054117961778199E-2</v>
      </c>
      <c r="I217">
        <f t="shared" si="10"/>
        <v>4.3640979672542182</v>
      </c>
      <c r="J217">
        <f t="shared" si="11"/>
        <v>4.0134597261164009</v>
      </c>
      <c r="K217">
        <f>ABS(F217-J217)</f>
        <v>2.5030226116400822E-2</v>
      </c>
      <c r="L217">
        <f>(F217-J217)^2</f>
        <v>6.2651221943815381E-4</v>
      </c>
    </row>
    <row r="218" spans="4:12" x14ac:dyDescent="0.2">
      <c r="D218">
        <v>31.966667000000001</v>
      </c>
      <c r="E218">
        <v>70</v>
      </c>
      <c r="F218">
        <v>3.9982896999999999</v>
      </c>
      <c r="G218">
        <f>(G217-$G$5)*EXP(-(D218-D217)/$B$6)+(E218-$E$5)*$B$5*(1-EXP(-(D218-D217)/$B$6))+$G$5</f>
        <v>4.0108425402649122</v>
      </c>
      <c r="H218">
        <f t="shared" si="9"/>
        <v>-1.0334912137933918E-2</v>
      </c>
      <c r="I218">
        <f t="shared" si="10"/>
        <v>4.3412152350525046</v>
      </c>
      <c r="J218">
        <f t="shared" si="11"/>
        <v>4.011840071187514</v>
      </c>
      <c r="K218">
        <f>ABS(F218-J218)</f>
        <v>1.355037118751401E-2</v>
      </c>
      <c r="L218">
        <f>(F218-J218)^2</f>
        <v>1.8361255931940984E-4</v>
      </c>
    </row>
    <row r="219" spans="4:12" x14ac:dyDescent="0.2">
      <c r="D219">
        <v>32.116667</v>
      </c>
      <c r="E219">
        <v>70</v>
      </c>
      <c r="F219">
        <v>3.9997436999999998</v>
      </c>
      <c r="G219">
        <f>(G218-$G$5)*EXP(-(D219-D218)/$B$6)+(E219-$E$5)*$B$5*(1-EXP(-(D219-D218)/$B$6))+$G$5</f>
        <v>4.0093931653450667</v>
      </c>
      <c r="H219">
        <f t="shared" si="9"/>
        <v>-9.6624994656362602E-3</v>
      </c>
      <c r="I219">
        <f t="shared" si="10"/>
        <v>4.3197204430705849</v>
      </c>
      <c r="J219">
        <f t="shared" si="11"/>
        <v>4.0103257946580166</v>
      </c>
      <c r="K219">
        <f>ABS(F219-J219)</f>
        <v>1.058209465801685E-2</v>
      </c>
      <c r="L219">
        <f>(F219-J219)^2</f>
        <v>1.1198072735122875E-4</v>
      </c>
    </row>
    <row r="220" spans="4:12" x14ac:dyDescent="0.2">
      <c r="D220">
        <v>32.266666999999998</v>
      </c>
      <c r="E220">
        <v>70</v>
      </c>
      <c r="F220">
        <v>4.0045868999999996</v>
      </c>
      <c r="G220">
        <f>(G219-$G$5)*EXP(-(D220-D219)/$B$6)+(E220-$E$5)*$B$5*(1-EXP(-(D220-D219)/$B$6))+$G$5</f>
        <v>4.0080380900235149</v>
      </c>
      <c r="H220">
        <f t="shared" si="9"/>
        <v>-9.0338354770126156E-3</v>
      </c>
      <c r="I220">
        <f t="shared" si="10"/>
        <v>4.2995298510930668</v>
      </c>
      <c r="J220">
        <f t="shared" si="11"/>
        <v>4.0089100403717852</v>
      </c>
      <c r="K220">
        <f>ABS(F220-J220)</f>
        <v>4.3231403717856054E-3</v>
      </c>
      <c r="L220">
        <f>(F220-J220)^2</f>
        <v>1.8689542674162582E-5</v>
      </c>
    </row>
    <row r="221" spans="4:12" x14ac:dyDescent="0.2">
      <c r="D221">
        <v>32.416666999999997</v>
      </c>
      <c r="E221">
        <v>70</v>
      </c>
      <c r="F221">
        <v>4.0071177000000002</v>
      </c>
      <c r="G221">
        <f>(G220-$G$5)*EXP(-(D221-D220)/$B$6)+(E221-$E$5)*$B$5*(1-EXP(-(D221-D220)/$B$6))+$G$5</f>
        <v>4.0067711789558977</v>
      </c>
      <c r="H221">
        <f t="shared" si="9"/>
        <v>-8.4460737841141852E-3</v>
      </c>
      <c r="I221">
        <f t="shared" si="10"/>
        <v>4.2805647402729576</v>
      </c>
      <c r="J221">
        <f t="shared" si="11"/>
        <v>4.0075863982496642</v>
      </c>
      <c r="K221">
        <f>ABS(F221-J221)</f>
        <v>4.6869824966400131E-4</v>
      </c>
      <c r="L221">
        <f>(F221-J221)^2</f>
        <v>2.1967804923809851E-7</v>
      </c>
    </row>
    <row r="222" spans="4:12" x14ac:dyDescent="0.2">
      <c r="D222">
        <v>32.566667000000002</v>
      </c>
      <c r="E222">
        <v>50</v>
      </c>
      <c r="F222">
        <v>3.9703989000000002</v>
      </c>
      <c r="G222">
        <f>(G221-$G$5)*EXP(-(D222-D221)/$B$6)+(E222-$E$5)*$B$5*(1-EXP(-(D222-D221)/$B$6))+$G$5</f>
        <v>3.8297525446547138</v>
      </c>
      <c r="H222">
        <f t="shared" si="9"/>
        <v>-1.1801242286745148</v>
      </c>
      <c r="I222">
        <f t="shared" si="10"/>
        <v>42.262465318529493</v>
      </c>
      <c r="J222">
        <f t="shared" si="11"/>
        <v>4.006348875266692</v>
      </c>
      <c r="K222">
        <f>ABS(F222-J222)</f>
        <v>3.5949975266691858E-2</v>
      </c>
      <c r="L222">
        <f>(F222-J222)^2</f>
        <v>1.2924007216757562E-3</v>
      </c>
    </row>
    <row r="223" spans="4:12" x14ac:dyDescent="0.2">
      <c r="D223">
        <v>32.716667000000001</v>
      </c>
      <c r="E223">
        <v>50</v>
      </c>
      <c r="F223">
        <v>3.9908565999999999</v>
      </c>
      <c r="G223">
        <f>(G222-$G$5)*EXP(-(D223-D222)/$B$6)+(E223-$E$5)*$B$5*(1-EXP(-(D223-D222)/$B$6))+$G$5</f>
        <v>3.6642511415934051</v>
      </c>
      <c r="H223">
        <f t="shared" si="9"/>
        <v>-1.1033426870754015</v>
      </c>
      <c r="I223">
        <f t="shared" si="10"/>
        <v>39.76194642152452</v>
      </c>
      <c r="J223">
        <f t="shared" si="11"/>
        <v>3.7707463332209912</v>
      </c>
      <c r="K223">
        <f>ABS(F223-J223)</f>
        <v>0.22011026677900869</v>
      </c>
      <c r="L223">
        <f>(F223-J223)^2</f>
        <v>4.8448529541526376E-2</v>
      </c>
    </row>
    <row r="224" spans="4:12" x14ac:dyDescent="0.2">
      <c r="D224">
        <v>32.866667</v>
      </c>
      <c r="E224">
        <v>50</v>
      </c>
      <c r="F224">
        <v>3.9545842000000002</v>
      </c>
      <c r="G224">
        <f>(G223-$G$5)*EXP(-(D224-D223)/$B$6)+(E224-$E$5)*$B$5*(1-EXP(-(D224-D223)/$B$6))+$G$5</f>
        <v>3.5095176327546698</v>
      </c>
      <c r="H224">
        <f t="shared" si="9"/>
        <v>-1.031556725591579</v>
      </c>
      <c r="I224">
        <f t="shared" si="10"/>
        <v>37.413349024383479</v>
      </c>
      <c r="J224">
        <f t="shared" si="11"/>
        <v>3.6090840072396375</v>
      </c>
      <c r="K224">
        <f>ABS(F224-J224)</f>
        <v>0.3455001927603627</v>
      </c>
      <c r="L224">
        <f>(F224-J224)^2</f>
        <v>0.11937038319744778</v>
      </c>
    </row>
    <row r="225" spans="4:12" x14ac:dyDescent="0.2">
      <c r="D225">
        <v>33.016666999999998</v>
      </c>
      <c r="E225">
        <v>50</v>
      </c>
      <c r="F225">
        <v>3.9051440999999998</v>
      </c>
      <c r="G225">
        <f>(G224-$G$5)*EXP(-(D225-D224)/$B$6)+(E225-$E$5)*$B$5*(1-EXP(-(D225-D224)/$B$6))+$G$5</f>
        <v>3.3648514346761091</v>
      </c>
      <c r="H225">
        <f t="shared" si="9"/>
        <v>-0.96444132052374654</v>
      </c>
      <c r="I225">
        <f t="shared" si="10"/>
        <v>35.207489355448907</v>
      </c>
      <c r="J225">
        <f t="shared" si="11"/>
        <v>3.4579397964751024</v>
      </c>
      <c r="K225">
        <f>ABS(F225-J225)</f>
        <v>0.44720430352489737</v>
      </c>
      <c r="L225">
        <f>(F225-J225)^2</f>
        <v>0.19999168909118853</v>
      </c>
    </row>
    <row r="226" spans="4:12" x14ac:dyDescent="0.2">
      <c r="D226">
        <v>33.166666999999997</v>
      </c>
      <c r="E226">
        <v>50</v>
      </c>
      <c r="F226">
        <v>3.8195505000000001</v>
      </c>
      <c r="G226">
        <f>(G225-$G$5)*EXP(-(D226-D225)/$B$6)+(E226-$E$5)*$B$5*(1-EXP(-(D226-D225)/$B$6))+$G$5</f>
        <v>3.2295975454340766</v>
      </c>
      <c r="H226">
        <f t="shared" si="9"/>
        <v>-0.90169259494689191</v>
      </c>
      <c r="I226">
        <f t="shared" si="10"/>
        <v>33.135735578403519</v>
      </c>
      <c r="J226">
        <f t="shared" si="11"/>
        <v>3.3166293686499202</v>
      </c>
      <c r="K226">
        <f>ABS(F226-J226)</f>
        <v>0.50292113135007988</v>
      </c>
      <c r="L226">
        <f>(F226-J226)^2</f>
        <v>0.25292966435844427</v>
      </c>
    </row>
    <row r="227" spans="4:12" x14ac:dyDescent="0.2">
      <c r="D227">
        <v>33.316667000000002</v>
      </c>
      <c r="E227">
        <v>50</v>
      </c>
      <c r="F227">
        <v>3.7109222000000002</v>
      </c>
      <c r="G227">
        <f>(G226-$G$5)*EXP(-(D227-D226)/$B$6)+(E227-$E$5)*$B$5*(1-EXP(-(D227-D226)/$B$6))+$G$5</f>
        <v>3.1031435790060478</v>
      </c>
      <c r="H227">
        <f t="shared" si="9"/>
        <v>-0.84302644285349371</v>
      </c>
      <c r="I227">
        <f t="shared" si="10"/>
        <v>31.189974847750431</v>
      </c>
      <c r="J227">
        <f t="shared" si="11"/>
        <v>3.184512915686728</v>
      </c>
      <c r="K227">
        <f>ABS(F227-J227)</f>
        <v>0.52640928431327216</v>
      </c>
      <c r="L227">
        <f>(F227-J227)^2</f>
        <v>0.27710673461121138</v>
      </c>
    </row>
    <row r="228" spans="4:12" x14ac:dyDescent="0.2">
      <c r="D228">
        <v>33.466667000000001</v>
      </c>
      <c r="E228">
        <v>50</v>
      </c>
      <c r="F228">
        <v>3.6172976999999999</v>
      </c>
      <c r="G228">
        <f>(G227-$G$5)*EXP(-(D228-D227)/$B$6)+(E228-$E$5)*$B$5*(1-EXP(-(D228-D227)/$B$6))+$G$5</f>
        <v>2.984916992584087</v>
      </c>
      <c r="H228">
        <f t="shared" si="9"/>
        <v>-0.78817724281307877</v>
      </c>
      <c r="I228">
        <f t="shared" si="10"/>
        <v>29.362582314787534</v>
      </c>
      <c r="J228">
        <f t="shared" si="11"/>
        <v>3.0609922568633756</v>
      </c>
      <c r="K228">
        <f>ABS(F228-J228)</f>
        <v>0.55630544313662433</v>
      </c>
      <c r="L228">
        <f>(F228-J228)^2</f>
        <v>0.30947574606343597</v>
      </c>
    </row>
    <row r="229" spans="4:12" x14ac:dyDescent="0.2">
      <c r="D229">
        <v>33.616667</v>
      </c>
      <c r="E229">
        <v>50</v>
      </c>
      <c r="F229">
        <v>3.4691481</v>
      </c>
      <c r="G229">
        <f>(G228-$G$5)*EXP(-(D229-D228)/$B$6)+(E229-$E$5)*$B$5*(1-EXP(-(D229-D228)/$B$6))+$G$5</f>
        <v>2.8743824942854879</v>
      </c>
      <c r="H229">
        <f t="shared" si="9"/>
        <v>-0.73689665532400139</v>
      </c>
      <c r="I229">
        <f t="shared" si="10"/>
        <v>27.646391969726221</v>
      </c>
      <c r="J229">
        <f t="shared" si="11"/>
        <v>2.9455081304434323</v>
      </c>
      <c r="K229">
        <f>ABS(F229-J229)</f>
        <v>0.52363996955656766</v>
      </c>
      <c r="L229">
        <f>(F229-J229)^2</f>
        <v>0.27419881771720311</v>
      </c>
    </row>
    <row r="230" spans="4:12" x14ac:dyDescent="0.2">
      <c r="D230">
        <v>33.766666999999998</v>
      </c>
      <c r="E230">
        <v>50</v>
      </c>
      <c r="F230">
        <v>3.3360479999999999</v>
      </c>
      <c r="G230">
        <f>(G229-$G$5)*EXP(-(D230-D229)/$B$6)+(E230-$E$5)*$B$5*(1-EXP(-(D230-D229)/$B$6))+$G$5</f>
        <v>2.7710396195236608</v>
      </c>
      <c r="H230">
        <f t="shared" si="9"/>
        <v>-0.68895249841218664</v>
      </c>
      <c r="I230">
        <f t="shared" si="10"/>
        <v>26.034669212225992</v>
      </c>
      <c r="J230">
        <f t="shared" si="11"/>
        <v>2.837537661519292</v>
      </c>
      <c r="K230">
        <f>ABS(F230-J230)</f>
        <v>0.49851033848070792</v>
      </c>
      <c r="L230">
        <f>(F230-J230)^2</f>
        <v>0.24851255757214996</v>
      </c>
    </row>
    <row r="231" spans="4:12" x14ac:dyDescent="0.2">
      <c r="D231">
        <v>33.916666999999997</v>
      </c>
      <c r="E231">
        <v>50</v>
      </c>
      <c r="F231">
        <v>3.2016018000000002</v>
      </c>
      <c r="G231">
        <f>(G230-$G$5)*EXP(-(D231-D230)/$B$6)+(E231-$E$5)*$B$5*(1-EXP(-(D231-D230)/$B$6))+$G$5</f>
        <v>2.6744204650657624</v>
      </c>
      <c r="H231">
        <f t="shared" si="9"/>
        <v>-0.64412769638599598</v>
      </c>
      <c r="I231">
        <f t="shared" si="10"/>
        <v>24.521085048866691</v>
      </c>
      <c r="J231">
        <f t="shared" si="11"/>
        <v>2.7365919946030495</v>
      </c>
      <c r="K231">
        <f>ABS(F231-J231)</f>
        <v>0.46500980539695069</v>
      </c>
      <c r="L231">
        <f>(F231-J231)^2</f>
        <v>0.21623411911530996</v>
      </c>
    </row>
    <row r="232" spans="4:12" x14ac:dyDescent="0.2">
      <c r="D232">
        <v>34.066667000000002</v>
      </c>
      <c r="E232">
        <v>50</v>
      </c>
      <c r="F232">
        <v>3.0651516000000001</v>
      </c>
      <c r="G232">
        <f>(G231-$G$5)*EXP(-(D232-D231)/$B$6)+(E232-$E$5)*$B$5*(1-EXP(-(D232-D231)/$B$6))+$G$5</f>
        <v>2.5840875705176427</v>
      </c>
      <c r="H232">
        <f t="shared" si="9"/>
        <v>-0.60221929698744159</v>
      </c>
      <c r="I232">
        <f t="shared" si="10"/>
        <v>23.099691821962921</v>
      </c>
      <c r="J232">
        <f t="shared" si="11"/>
        <v>2.6422140802464611</v>
      </c>
      <c r="K232">
        <f>ABS(F232-J232)</f>
        <v>0.42293751975353899</v>
      </c>
      <c r="L232">
        <f>(F232-J232)^2</f>
        <v>0.17887614561527518</v>
      </c>
    </row>
    <row r="233" spans="4:12" x14ac:dyDescent="0.2">
      <c r="D233">
        <v>34.216667000000001</v>
      </c>
      <c r="E233">
        <v>50</v>
      </c>
      <c r="F233">
        <v>2.9293667000000001</v>
      </c>
      <c r="G233">
        <f>(G232-$G$5)*EXP(-(D233-D232)/$B$6)+(E233-$E$5)*$B$5*(1-EXP(-(D233-D232)/$B$6))+$G$5</f>
        <v>2.4996319376441769</v>
      </c>
      <c r="H233">
        <f t="shared" si="9"/>
        <v>-0.56303755248977727</v>
      </c>
      <c r="I233">
        <f t="shared" si="10"/>
        <v>21.764900379681904</v>
      </c>
      <c r="J233">
        <f t="shared" si="11"/>
        <v>2.5539766056682716</v>
      </c>
      <c r="K233">
        <f>ABS(F233-J233)</f>
        <v>0.37539009433172854</v>
      </c>
      <c r="L233">
        <f>(F233-J233)^2</f>
        <v>0.14091772292238405</v>
      </c>
    </row>
    <row r="234" spans="4:12" x14ac:dyDescent="0.2">
      <c r="D234">
        <v>34.366667</v>
      </c>
      <c r="E234">
        <v>50</v>
      </c>
      <c r="F234">
        <v>2.7957717</v>
      </c>
      <c r="G234">
        <f>(G233-$G$5)*EXP(-(D234-D233)/$B$6)+(E234-$E$5)*$B$5*(1-EXP(-(D234-D233)/$B$6))+$G$5</f>
        <v>2.4206711785570381</v>
      </c>
      <c r="H234">
        <f t="shared" si="9"/>
        <v>-0.52640506058093051</v>
      </c>
      <c r="I234">
        <f t="shared" si="10"/>
        <v>20.511458602656703</v>
      </c>
      <c r="J234">
        <f t="shared" si="11"/>
        <v>2.4714800600196867</v>
      </c>
      <c r="K234">
        <f>ABS(F234-J234)</f>
        <v>0.3242916399803133</v>
      </c>
      <c r="L234">
        <f>(F234-J234)^2</f>
        <v>0.10516506776112114</v>
      </c>
    </row>
    <row r="235" spans="4:12" x14ac:dyDescent="0.2">
      <c r="D235">
        <v>34.516666999999998</v>
      </c>
      <c r="E235">
        <v>50</v>
      </c>
      <c r="F235">
        <v>2.6786382</v>
      </c>
      <c r="G235">
        <f>(G234-$G$5)*EXP(-(D235-D234)/$B$6)+(E235-$E$5)*$B$5*(1-EXP(-(D235-D234)/$B$6))+$G$5</f>
        <v>2.3468477843855879</v>
      </c>
      <c r="H235">
        <f t="shared" si="9"/>
        <v>-0.49215596114300547</v>
      </c>
      <c r="I235">
        <f t="shared" si="10"/>
        <v>19.334431207223645</v>
      </c>
      <c r="J235">
        <f t="shared" si="11"/>
        <v>2.3943509255279913</v>
      </c>
      <c r="K235">
        <f>ABS(F235-J235)</f>
        <v>0.28428727447200863</v>
      </c>
      <c r="L235">
        <f>(F235-J235)^2</f>
        <v>8.0819254426723178E-2</v>
      </c>
    </row>
    <row r="236" spans="4:12" x14ac:dyDescent="0.2">
      <c r="D236">
        <v>34.666666999999997</v>
      </c>
      <c r="E236">
        <v>50</v>
      </c>
      <c r="F236">
        <v>2.5758504000000002</v>
      </c>
      <c r="G236">
        <f>(G235-$G$5)*EXP(-(D236-D235)/$B$6)+(E236-$E$5)*$B$5*(1-EXP(-(D236-D235)/$B$6))+$G$5</f>
        <v>2.2778275065919189</v>
      </c>
      <c r="H236">
        <f t="shared" si="9"/>
        <v>-0.46013518529113118</v>
      </c>
      <c r="I236">
        <f t="shared" si="10"/>
        <v>18.229180750062859</v>
      </c>
      <c r="J236">
        <f t="shared" si="11"/>
        <v>2.3222399863284373</v>
      </c>
      <c r="K236">
        <f>ABS(F236-J236)</f>
        <v>0.2536104136715629</v>
      </c>
      <c r="L236">
        <f>(F236-J236)^2</f>
        <v>6.4318241922661251E-2</v>
      </c>
    </row>
    <row r="237" spans="4:12" x14ac:dyDescent="0.2">
      <c r="D237">
        <v>34.816667000000002</v>
      </c>
      <c r="E237">
        <v>50</v>
      </c>
      <c r="F237">
        <v>2.5003180999999999</v>
      </c>
      <c r="G237">
        <f>(G236-$G$5)*EXP(-(D237-D236)/$B$6)+(E237-$E$5)*$B$5*(1-EXP(-(D237-D236)/$B$6))+$G$5</f>
        <v>2.2132978436011896</v>
      </c>
      <c r="H237">
        <f t="shared" si="9"/>
        <v>-0.43019775327151211</v>
      </c>
      <c r="I237">
        <f t="shared" si="10"/>
        <v>17.191349763403586</v>
      </c>
      <c r="J237">
        <f t="shared" si="11"/>
        <v>2.2548207473273596</v>
      </c>
      <c r="K237">
        <f>ABS(F237-J237)</f>
        <v>0.24549735267264028</v>
      </c>
      <c r="L237">
        <f>(F237-J237)^2</f>
        <v>6.0268950169274721E-2</v>
      </c>
    </row>
    <row r="238" spans="4:12" x14ac:dyDescent="0.2">
      <c r="D238">
        <v>34.966667000000001</v>
      </c>
      <c r="E238">
        <v>50</v>
      </c>
      <c r="F238">
        <v>2.4014555</v>
      </c>
      <c r="G238">
        <f>(G237-$G$5)*EXP(-(D238-D237)/$B$6)+(E238-$E$5)*$B$5*(1-EXP(-(D238-D237)/$B$6))+$G$5</f>
        <v>2.152966625895214</v>
      </c>
      <c r="H238">
        <f t="shared" si="9"/>
        <v>-0.40220811803984108</v>
      </c>
      <c r="I238">
        <f t="shared" si="10"/>
        <v>16.216843954091029</v>
      </c>
      <c r="J238">
        <f t="shared" si="11"/>
        <v>2.1917879559376132</v>
      </c>
      <c r="K238">
        <f>ABS(F238-J238)</f>
        <v>0.20966754406238675</v>
      </c>
      <c r="L238">
        <f>(F238-J238)^2</f>
        <v>4.3960479033152887E-2</v>
      </c>
    </row>
    <row r="239" spans="4:12" x14ac:dyDescent="0.2">
      <c r="D239">
        <v>35.116667</v>
      </c>
      <c r="E239">
        <v>50</v>
      </c>
      <c r="F239">
        <v>2.3421791000000001</v>
      </c>
      <c r="G239">
        <f>(G238-$G$5)*EXP(-(D239-D238)/$B$6)+(E239-$E$5)*$B$5*(1-EXP(-(D239-D238)/$B$6))+$G$5</f>
        <v>2.0965606931630241</v>
      </c>
      <c r="H239">
        <f t="shared" si="9"/>
        <v>-0.37603955154793667</v>
      </c>
      <c r="I239">
        <f t="shared" si="10"/>
        <v>15.301816403701253</v>
      </c>
      <c r="J239">
        <f t="shared" si="11"/>
        <v>2.1328562199932222</v>
      </c>
      <c r="K239">
        <f>ABS(F239-J239)</f>
        <v>0.2093228800067779</v>
      </c>
      <c r="L239">
        <f>(F239-J239)^2</f>
        <v>4.3816068094331938E-2</v>
      </c>
    </row>
    <row r="240" spans="4:12" x14ac:dyDescent="0.2">
      <c r="D240">
        <v>35.266666999999998</v>
      </c>
      <c r="E240">
        <v>50</v>
      </c>
      <c r="F240">
        <v>2.2795258999999999</v>
      </c>
      <c r="G240">
        <f>(G239-$G$5)*EXP(-(D240-D239)/$B$6)+(E240-$E$5)*$B$5*(1-EXP(-(D240-D239)/$B$6))+$G$5</f>
        <v>2.0438246575190231</v>
      </c>
      <c r="H240">
        <f t="shared" si="9"/>
        <v>-0.35157357096000985</v>
      </c>
      <c r="I240">
        <f t="shared" si="10"/>
        <v>14.442652710566559</v>
      </c>
      <c r="J240">
        <f t="shared" si="11"/>
        <v>2.077758715585631</v>
      </c>
      <c r="K240">
        <f>ABS(F240-J240)</f>
        <v>0.20176718441436892</v>
      </c>
      <c r="L240">
        <f>(F240-J240)^2</f>
        <v>4.0709996706501952E-2</v>
      </c>
    </row>
    <row r="241" spans="4:12" x14ac:dyDescent="0.2">
      <c r="D241">
        <v>35.416666999999997</v>
      </c>
      <c r="E241">
        <v>50</v>
      </c>
      <c r="F241">
        <v>2.2184507999999998</v>
      </c>
      <c r="G241">
        <f>(G240-$G$5)*EXP(-(D241-D240)/$B$6)+(E241-$E$5)*$B$5*(1-EXP(-(D241-D240)/$B$6))+$G$5</f>
        <v>1.9945197471889389</v>
      </c>
      <c r="H241">
        <f t="shared" si="9"/>
        <v>-0.32869940220056454</v>
      </c>
      <c r="I241">
        <f t="shared" si="10"/>
        <v>13.635957018025401</v>
      </c>
      <c r="J241">
        <f t="shared" si="11"/>
        <v>2.0262459789710228</v>
      </c>
      <c r="K241">
        <f>ABS(F241-J241)</f>
        <v>0.19220482102897707</v>
      </c>
      <c r="L241">
        <f>(F241-J241)^2</f>
        <v>3.6942693226781106E-2</v>
      </c>
    </row>
    <row r="242" spans="4:12" x14ac:dyDescent="0.2">
      <c r="D242">
        <v>35.566667000000002</v>
      </c>
      <c r="E242">
        <v>50</v>
      </c>
      <c r="F242">
        <v>2.1666013999999998</v>
      </c>
      <c r="G242">
        <f>(G241-$G$5)*EXP(-(D242-D241)/$B$6)+(E242-$E$5)*$B$5*(1-EXP(-(D242-D241)/$B$6))+$G$5</f>
        <v>1.9484227254281787</v>
      </c>
      <c r="H242">
        <f t="shared" si="9"/>
        <v>-0.30731347840505596</v>
      </c>
      <c r="I242">
        <f t="shared" si="10"/>
        <v>12.878538876472497</v>
      </c>
      <c r="J242">
        <f t="shared" si="11"/>
        <v>1.9780847770789105</v>
      </c>
      <c r="K242">
        <f>ABS(F242-J242)</f>
        <v>0.18851662292108928</v>
      </c>
      <c r="L242">
        <f>(F242-J242)^2</f>
        <v>3.5538517117572166E-2</v>
      </c>
    </row>
    <row r="243" spans="4:12" x14ac:dyDescent="0.2">
      <c r="D243">
        <v>35.716667000000001</v>
      </c>
      <c r="E243">
        <v>50</v>
      </c>
      <c r="F243">
        <v>2.1326711999999999</v>
      </c>
      <c r="G243">
        <f>(G242-$G$5)*EXP(-(D243-D242)/$B$6)+(E243-$E$5)*$B$5*(1-EXP(-(D243-D242)/$B$6))+$G$5</f>
        <v>1.9053248797777989</v>
      </c>
      <c r="H243">
        <f t="shared" si="9"/>
        <v>-0.28731897100253523</v>
      </c>
      <c r="I243">
        <f t="shared" si="10"/>
        <v>12.167400889858005</v>
      </c>
      <c r="J243">
        <f t="shared" si="11"/>
        <v>1.9330570515079284</v>
      </c>
      <c r="K243">
        <f>ABS(F243-J243)</f>
        <v>0.19961414849207149</v>
      </c>
      <c r="L243">
        <f>(F243-J243)^2</f>
        <v>3.9845808278214767E-2</v>
      </c>
    </row>
    <row r="244" spans="4:12" x14ac:dyDescent="0.2">
      <c r="D244">
        <v>35.866667</v>
      </c>
      <c r="E244">
        <v>50</v>
      </c>
      <c r="F244">
        <v>2.1046331999999999</v>
      </c>
      <c r="G244">
        <f>(G243-$G$5)*EXP(-(D244-D243)/$B$6)+(E244-$E$5)*$B$5*(1-EXP(-(D244-D243)/$B$6))+$G$5</f>
        <v>1.8650310770817384</v>
      </c>
      <c r="H244">
        <f t="shared" si="9"/>
        <v>-0.26862535130707199</v>
      </c>
      <c r="I244">
        <f t="shared" si="10"/>
        <v>11.499727100170505</v>
      </c>
      <c r="J244">
        <f t="shared" si="11"/>
        <v>1.8909589312276722</v>
      </c>
      <c r="K244">
        <f>ABS(F244-J244)</f>
        <v>0.21367426877232765</v>
      </c>
      <c r="L244">
        <f>(F244-J244)^2</f>
        <v>4.5656693135388914E-2</v>
      </c>
    </row>
    <row r="245" spans="4:12" x14ac:dyDescent="0.2">
      <c r="D245">
        <v>36.016666999999998</v>
      </c>
      <c r="E245">
        <v>50</v>
      </c>
      <c r="F245">
        <v>2.0730639000000002</v>
      </c>
      <c r="G245">
        <f>(G244-$G$5)*EXP(-(D245-D244)/$B$6)+(E245-$E$5)*$B$5*(1-EXP(-(D245-D244)/$B$6))+$G$5</f>
        <v>1.8273588799867841</v>
      </c>
      <c r="H245">
        <f t="shared" si="9"/>
        <v>-0.25114798063303095</v>
      </c>
      <c r="I245">
        <f t="shared" si="10"/>
        <v>10.872872066169109</v>
      </c>
      <c r="J245">
        <f t="shared" si="11"/>
        <v>1.8515998095163866</v>
      </c>
      <c r="K245">
        <f>ABS(F245-J245)</f>
        <v>0.2214640904836136</v>
      </c>
      <c r="L245">
        <f>(F245-J245)^2</f>
        <v>4.9046343373734189E-2</v>
      </c>
    </row>
    <row r="246" spans="4:12" x14ac:dyDescent="0.2">
      <c r="D246">
        <v>36.166666999999997</v>
      </c>
      <c r="E246">
        <v>50</v>
      </c>
      <c r="F246">
        <v>2.0452463999999999</v>
      </c>
      <c r="G246">
        <f>(G245-$G$5)*EXP(-(D246-D245)/$B$6)+(E246-$E$5)*$B$5*(1-EXP(-(D246-D245)/$B$6))+$G$5</f>
        <v>1.7921377209250244</v>
      </c>
      <c r="H246">
        <f t="shared" si="9"/>
        <v>-0.23480772707840028</v>
      </c>
      <c r="I246">
        <f t="shared" si="10"/>
        <v>10.284350595196411</v>
      </c>
      <c r="J246">
        <f t="shared" si="11"/>
        <v>1.8148014809551327</v>
      </c>
      <c r="K246">
        <f>ABS(F246-J246)</f>
        <v>0.23044491904486719</v>
      </c>
      <c r="L246">
        <f>(F246-J246)^2</f>
        <v>5.3104860713595395E-2</v>
      </c>
    </row>
    <row r="247" spans="4:12" x14ac:dyDescent="0.2">
      <c r="D247">
        <v>36.316667000000002</v>
      </c>
      <c r="E247">
        <v>50</v>
      </c>
      <c r="F247">
        <v>2.0165573999999999</v>
      </c>
      <c r="G247">
        <f>(G246-$G$5)*EXP(-(D247-D246)/$B$6)+(E247-$E$5)*$B$5*(1-EXP(-(D247-D246)/$B$6))+$G$5</f>
        <v>1.7592081298388713</v>
      </c>
      <c r="H247">
        <f t="shared" si="9"/>
        <v>-0.2195306072410125</v>
      </c>
      <c r="I247">
        <f t="shared" si="10"/>
        <v>9.7318280893185118</v>
      </c>
      <c r="J247">
        <f t="shared" si="11"/>
        <v>1.7803973345711057</v>
      </c>
      <c r="K247">
        <f>ABS(F247-J247)</f>
        <v>0.23616006542889423</v>
      </c>
      <c r="L247">
        <f>(F247-J247)^2</f>
        <v>5.5771576503379605E-2</v>
      </c>
    </row>
    <row r="248" spans="4:12" x14ac:dyDescent="0.2">
      <c r="D248">
        <v>36.466667000000001</v>
      </c>
      <c r="E248">
        <v>50</v>
      </c>
      <c r="F248">
        <v>2.0069769000000002</v>
      </c>
      <c r="G248">
        <f>(G247-$G$5)*EXP(-(D248-D247)/$B$6)+(E248-$E$5)*$B$5*(1-EXP(-(D248-D247)/$B$6))+$G$5</f>
        <v>1.7284210121520354</v>
      </c>
      <c r="H248">
        <f t="shared" si="9"/>
        <v>-0.20524745124557495</v>
      </c>
      <c r="I248">
        <f t="shared" si="10"/>
        <v>9.2131114693231524</v>
      </c>
      <c r="J248">
        <f t="shared" si="11"/>
        <v>1.7482315994768216</v>
      </c>
      <c r="K248">
        <f>ABS(F248-J248)</f>
        <v>0.25874530052317857</v>
      </c>
      <c r="L248">
        <f>(F248-J248)^2</f>
        <v>6.6949130542829985E-2</v>
      </c>
    </row>
    <row r="249" spans="4:12" x14ac:dyDescent="0.2">
      <c r="D249">
        <v>36.616667</v>
      </c>
      <c r="E249">
        <v>50</v>
      </c>
      <c r="F249">
        <v>2.0034147</v>
      </c>
      <c r="G249">
        <f>(G248-$G$5)*EXP(-(D249-D248)/$B$6)+(E249-$E$5)*$B$5*(1-EXP(-(D249-D248)/$B$6))+$G$5</f>
        <v>1.6996369737173249</v>
      </c>
      <c r="H249">
        <f t="shared" si="9"/>
        <v>-0.19189358956473812</v>
      </c>
      <c r="I249">
        <f t="shared" si="10"/>
        <v>8.7261406422440153</v>
      </c>
      <c r="J249">
        <f t="shared" si="11"/>
        <v>1.718158639589757</v>
      </c>
      <c r="K249">
        <f>ABS(F249-J249)</f>
        <v>0.28525606041024298</v>
      </c>
      <c r="L249">
        <f>(F249-J249)^2</f>
        <v>8.137102000077219E-2</v>
      </c>
    </row>
    <row r="250" spans="4:12" x14ac:dyDescent="0.2">
      <c r="D250">
        <v>36.766666999999998</v>
      </c>
      <c r="E250">
        <v>50</v>
      </c>
      <c r="F250">
        <v>1.9944112000000001</v>
      </c>
      <c r="G250">
        <f>(G249-$G$5)*EXP(-(D250-D249)/$B$6)+(E250-$E$5)*$B$5*(1-EXP(-(D250-D249)/$B$6))+$G$5</f>
        <v>1.6727256896848757</v>
      </c>
      <c r="H250">
        <f t="shared" si="9"/>
        <v>-0.17940856021632998</v>
      </c>
      <c r="I250">
        <f t="shared" si="10"/>
        <v>8.2689804801081266</v>
      </c>
      <c r="J250">
        <f t="shared" si="11"/>
        <v>1.6900422942390882</v>
      </c>
      <c r="K250">
        <f>ABS(F250-J250)</f>
        <v>0.3043689057609118</v>
      </c>
      <c r="L250">
        <f>(F250-J250)^2</f>
        <v>9.2640430794094814E-2</v>
      </c>
    </row>
    <row r="251" spans="4:12" x14ac:dyDescent="0.2">
      <c r="D251">
        <v>36.916666999999997</v>
      </c>
      <c r="E251">
        <v>50</v>
      </c>
      <c r="F251">
        <v>1.9731614</v>
      </c>
      <c r="G251">
        <f>(G250-$G$5)*EXP(-(D251-D250)/$B$6)+(E251-$E$5)*$B$5*(1-EXP(-(D251-D250)/$B$6))+$G$5</f>
        <v>1.6475653144332281</v>
      </c>
      <c r="H251">
        <f t="shared" si="9"/>
        <v>-0.1677358350109856</v>
      </c>
      <c r="I251">
        <f t="shared" si="10"/>
        <v>7.8398132795007252</v>
      </c>
      <c r="J251">
        <f t="shared" si="11"/>
        <v>1.6637552616740585</v>
      </c>
      <c r="K251">
        <f>ABS(F251-J251)</f>
        <v>0.30940613832594144</v>
      </c>
      <c r="L251">
        <f>(F251-J251)^2</f>
        <v>9.5732158433771614E-2</v>
      </c>
    </row>
    <row r="252" spans="4:12" x14ac:dyDescent="0.2">
      <c r="D252">
        <v>37.066667000000002</v>
      </c>
      <c r="E252">
        <v>50</v>
      </c>
      <c r="F252">
        <v>1.9774871999999999</v>
      </c>
      <c r="G252">
        <f>(G251-$G$5)*EXP(-(D252-D251)/$B$6)+(E252-$E$5)*$B$5*(1-EXP(-(D252-D251)/$B$6))+$G$5</f>
        <v>1.6240419298916193</v>
      </c>
      <c r="H252">
        <f t="shared" si="9"/>
        <v>-0.15682256361071897</v>
      </c>
      <c r="I252">
        <f t="shared" si="10"/>
        <v>7.4369316733364581</v>
      </c>
      <c r="J252">
        <f t="shared" si="11"/>
        <v>1.6391785226826787</v>
      </c>
      <c r="K252">
        <f>ABS(F252-J252)</f>
        <v>0.33830867731732117</v>
      </c>
      <c r="L252">
        <f>(F252-J252)^2</f>
        <v>0.11445276114819534</v>
      </c>
    </row>
    <row r="253" spans="4:12" x14ac:dyDescent="0.2">
      <c r="D253">
        <v>37.216667000000001</v>
      </c>
      <c r="E253">
        <v>50</v>
      </c>
      <c r="F253">
        <v>1.964534</v>
      </c>
      <c r="G253">
        <f>(G252-$G$5)*EXP(-(D253-D252)/$B$6)+(E253-$E$5)*$B$5*(1-EXP(-(D253-D252)/$B$6))+$G$5</f>
        <v>1.6020490297556766</v>
      </c>
      <c r="H253">
        <f t="shared" si="9"/>
        <v>-0.14661933423961926</v>
      </c>
      <c r="I253">
        <f t="shared" si="10"/>
        <v>7.0587319679132845</v>
      </c>
      <c r="J253">
        <f t="shared" si="11"/>
        <v>1.6162008017110843</v>
      </c>
      <c r="K253">
        <f>ABS(F253-J253)</f>
        <v>0.34833319828891574</v>
      </c>
      <c r="L253">
        <f>(F253-J253)^2</f>
        <v>0.12133601703018509</v>
      </c>
    </row>
    <row r="254" spans="4:12" x14ac:dyDescent="0.2">
      <c r="D254">
        <v>37.366667</v>
      </c>
      <c r="E254">
        <v>50</v>
      </c>
      <c r="F254">
        <v>1.9479112000000001</v>
      </c>
      <c r="G254">
        <f>(G253-$G$5)*EXP(-(D254-D253)/$B$6)+(E254-$E$5)*$B$5*(1-EXP(-(D254-D253)/$B$6))+$G$5</f>
        <v>1.5814870372611858</v>
      </c>
      <c r="H254">
        <f t="shared" si="9"/>
        <v>-0.13707994996327372</v>
      </c>
      <c r="I254">
        <f t="shared" si="10"/>
        <v>6.7037078799154983</v>
      </c>
      <c r="J254">
        <f t="shared" si="11"/>
        <v>1.5947180630436959</v>
      </c>
      <c r="K254">
        <f>ABS(F254-J254)</f>
        <v>0.35319313695630417</v>
      </c>
      <c r="L254">
        <f>(F254-J254)^2</f>
        <v>0.12474539199303464</v>
      </c>
    </row>
    <row r="255" spans="4:12" x14ac:dyDescent="0.2">
      <c r="D255">
        <v>37.516666999999998</v>
      </c>
      <c r="E255">
        <v>50</v>
      </c>
      <c r="F255">
        <v>1.9541269999999999</v>
      </c>
      <c r="G255">
        <f>(G254-$G$5)*EXP(-(D255-D254)/$B$6)+(E255-$E$5)*$B$5*(1-EXP(-(D255-D254)/$B$6))+$G$5</f>
        <v>1.5622628543325994</v>
      </c>
      <c r="H255">
        <f t="shared" si="9"/>
        <v>-0.12816121952391057</v>
      </c>
      <c r="I255">
        <f t="shared" si="10"/>
        <v>6.3704446495250506</v>
      </c>
      <c r="J255">
        <f t="shared" si="11"/>
        <v>1.5746330397630235</v>
      </c>
      <c r="K255">
        <f>ABS(F255-J255)</f>
        <v>0.37949396023697646</v>
      </c>
      <c r="L255">
        <f>(F255-J255)^2</f>
        <v>0.14401566585634387</v>
      </c>
    </row>
    <row r="256" spans="4:12" x14ac:dyDescent="0.2">
      <c r="D256">
        <v>37.666666999999997</v>
      </c>
      <c r="E256">
        <v>50</v>
      </c>
      <c r="F256">
        <v>1.9523208999999999</v>
      </c>
      <c r="G256">
        <f>(G255-$G$5)*EXP(-(D256-D255)/$B$6)+(E256-$E$5)*$B$5*(1-EXP(-(D256-D255)/$B$6))+$G$5</f>
        <v>1.5442894400649512</v>
      </c>
      <c r="H256">
        <f t="shared" si="9"/>
        <v>-0.11982276178432247</v>
      </c>
      <c r="I256">
        <f t="shared" si="10"/>
        <v>6.0576135072153514</v>
      </c>
      <c r="J256">
        <f t="shared" si="11"/>
        <v>1.5558547933564038</v>
      </c>
      <c r="K256">
        <f>ABS(F256-J256)</f>
        <v>0.39646610664359616</v>
      </c>
      <c r="L256">
        <f>(F256-J256)^2</f>
        <v>0.15718537371713137</v>
      </c>
    </row>
    <row r="257" spans="4:12" x14ac:dyDescent="0.2">
      <c r="D257">
        <v>37.816667000000002</v>
      </c>
      <c r="E257">
        <v>50</v>
      </c>
      <c r="F257">
        <v>1.9449297000000001</v>
      </c>
      <c r="G257">
        <f>(G256-$G$5)*EXP(-(D257-D256)/$B$6)+(E257-$E$5)*$B$5*(1-EXP(-(D257-D256)/$B$6))+$G$5</f>
        <v>1.527485416630689</v>
      </c>
      <c r="H257">
        <f t="shared" si="9"/>
        <v>-0.11202682289507661</v>
      </c>
      <c r="I257">
        <f t="shared" si="10"/>
        <v>5.7639664731217772</v>
      </c>
      <c r="J257">
        <f t="shared" si="11"/>
        <v>1.5382983019757352</v>
      </c>
      <c r="K257">
        <f>ABS(F257-J257)</f>
        <v>0.40663139802426485</v>
      </c>
      <c r="L257">
        <f>(F257-J257)^2</f>
        <v>0.1653490938591681</v>
      </c>
    </row>
    <row r="258" spans="4:12" x14ac:dyDescent="0.2">
      <c r="D258">
        <v>37.966667000000001</v>
      </c>
      <c r="E258">
        <v>50</v>
      </c>
      <c r="F258">
        <v>1.9542748999999999</v>
      </c>
      <c r="G258">
        <f>(G257-$G$5)*EXP(-(D258-D257)/$B$6)+(E258-$E$5)*$B$5*(1-EXP(-(D258-D257)/$B$6))+$G$5</f>
        <v>1.511774700827099</v>
      </c>
      <c r="H258">
        <f t="shared" si="9"/>
        <v>-0.10473810535726812</v>
      </c>
      <c r="I258">
        <f t="shared" si="10"/>
        <v>5.4883314691374139</v>
      </c>
      <c r="J258">
        <f t="shared" si="11"/>
        <v>1.5218840754859357</v>
      </c>
      <c r="K258">
        <f>ABS(F258-J258)</f>
        <v>0.43239082451406419</v>
      </c>
      <c r="L258">
        <f>(F258-J258)^2</f>
        <v>0.18696182512395226</v>
      </c>
    </row>
    <row r="259" spans="4:12" x14ac:dyDescent="0.2">
      <c r="D259">
        <v>38.116667</v>
      </c>
      <c r="E259">
        <v>50</v>
      </c>
      <c r="F259">
        <v>1.9463885999999999</v>
      </c>
      <c r="G259">
        <f>(G258-$G$5)*EXP(-(D259-D258)/$B$6)+(E259-$E$5)*$B$5*(1-EXP(-(D259-D258)/$B$6))+$G$5</f>
        <v>1.4970861595960794</v>
      </c>
      <c r="H259">
        <f t="shared" si="9"/>
        <v>-9.7923608206798185E-2</v>
      </c>
      <c r="I259">
        <f t="shared" si="10"/>
        <v>5.2296077250530733</v>
      </c>
      <c r="J259">
        <f t="shared" si="11"/>
        <v>1.5065377955592361</v>
      </c>
      <c r="K259">
        <f>ABS(F259-J259)</f>
        <v>0.43985080444076385</v>
      </c>
      <c r="L259">
        <f>(F259-J259)^2</f>
        <v>0.19346873016718708</v>
      </c>
    </row>
    <row r="260" spans="4:12" x14ac:dyDescent="0.2">
      <c r="D260">
        <v>38.266666999999998</v>
      </c>
      <c r="E260">
        <v>50</v>
      </c>
      <c r="F260">
        <v>1.946879</v>
      </c>
      <c r="G260">
        <f>(G259-$G$5)*EXP(-(D260-D259)/$B$6)+(E260-$E$5)*$B$5*(1-EXP(-(D260-D259)/$B$6))+$G$5</f>
        <v>1.4833532879565792</v>
      </c>
      <c r="H260">
        <f t="shared" si="9"/>
        <v>-9.155247759666893E-2</v>
      </c>
      <c r="I260">
        <f t="shared" si="10"/>
        <v>4.9867614611732689</v>
      </c>
      <c r="J260">
        <f t="shared" si="11"/>
        <v>1.4921899791857403</v>
      </c>
      <c r="K260">
        <f>ABS(F260-J260)</f>
        <v>0.45468902081425977</v>
      </c>
      <c r="L260">
        <f>(F260-J260)^2</f>
        <v>0.20674210564903037</v>
      </c>
    </row>
    <row r="261" spans="4:12" x14ac:dyDescent="0.2">
      <c r="D261">
        <v>38.416666999999997</v>
      </c>
      <c r="E261">
        <v>50</v>
      </c>
      <c r="F261">
        <v>1.9554015</v>
      </c>
      <c r="G261">
        <f>(G260-$G$5)*EXP(-(D261-D260)/$B$6)+(E261-$E$5)*$B$5*(1-EXP(-(D261-D260)/$B$6))+$G$5</f>
        <v>1.4705139078914771</v>
      </c>
      <c r="H261">
        <f t="shared" si="9"/>
        <v>-8.5595867100681483E-2</v>
      </c>
      <c r="I261">
        <f t="shared" si="10"/>
        <v>4.7588218308746129</v>
      </c>
      <c r="J261">
        <f t="shared" si="11"/>
        <v>1.4787756640767458</v>
      </c>
      <c r="K261">
        <f>ABS(F261-J261)</f>
        <v>0.47662583592325425</v>
      </c>
      <c r="L261">
        <f>(F261-J261)^2</f>
        <v>0.22717218746954088</v>
      </c>
    </row>
    <row r="262" spans="4:12" x14ac:dyDescent="0.2">
      <c r="D262">
        <v>38.566667000000002</v>
      </c>
      <c r="E262">
        <v>50</v>
      </c>
      <c r="F262">
        <v>1.9295511000000001</v>
      </c>
      <c r="G262">
        <f>(G261-$G$5)*EXP(-(D262-D261)/$B$6)+(E262-$E$5)*$B$5*(1-EXP(-(D262-D261)/$B$6))+$G$5</f>
        <v>1.4585098868255559</v>
      </c>
      <c r="H262">
        <f t="shared" si="9"/>
        <v>-8.0026807106137854E-2</v>
      </c>
      <c r="I262">
        <f t="shared" si="10"/>
        <v>4.5448771075612084</v>
      </c>
      <c r="J262">
        <f t="shared" si="11"/>
        <v>1.4662341145364426</v>
      </c>
      <c r="K262">
        <f>ABS(F262-J262)</f>
        <v>0.46331698546355748</v>
      </c>
      <c r="L262">
        <f>(F262-J262)^2</f>
        <v>0.21466262901903835</v>
      </c>
    </row>
    <row r="263" spans="4:12" x14ac:dyDescent="0.2">
      <c r="D263">
        <v>38.716667000000001</v>
      </c>
      <c r="E263">
        <v>50</v>
      </c>
      <c r="F263">
        <v>1.9275036999999999</v>
      </c>
      <c r="G263">
        <f>(G262-$G$5)*EXP(-(D263-D262)/$B$6)+(E263-$E$5)*$B$5*(1-EXP(-(D263-D262)/$B$6))+$G$5</f>
        <v>1.4472868744199396</v>
      </c>
      <c r="H263">
        <f t="shared" ref="H263:H326" si="12">SLOPE(G262:G263,D262:D263)</f>
        <v>-7.4820082704109336E-2</v>
      </c>
      <c r="I263">
        <f t="shared" ref="I263:I326" si="13">INTERCEPT(G262:G263,D262:D263)</f>
        <v>4.3440711013874003</v>
      </c>
      <c r="J263">
        <f t="shared" ref="J263:J326" si="14">IF(D263-$D$5&lt;$B$7,J262,VLOOKUP(D263-$B$7,$D$5:$I$5000,5)*(D263-$B$7)+VLOOKUP(D263-$B$7,$D$5:$I$5000,6))</f>
        <v>1.4545085464702492</v>
      </c>
      <c r="K263">
        <f>ABS(F263-J263)</f>
        <v>0.47299515352975074</v>
      </c>
      <c r="L263">
        <f>(F263-J263)^2</f>
        <v>0.22372441526263248</v>
      </c>
    </row>
    <row r="264" spans="4:12" x14ac:dyDescent="0.2">
      <c r="D264">
        <v>38.866667</v>
      </c>
      <c r="E264">
        <v>50</v>
      </c>
      <c r="F264">
        <v>1.9385916999999999</v>
      </c>
      <c r="G264">
        <f>(G263-$G$5)*EXP(-(D264-D263)/$B$6)+(E264-$E$5)*$B$5*(1-EXP(-(D264-D263)/$B$6))+$G$5</f>
        <v>1.4367940564912698</v>
      </c>
      <c r="H264">
        <f t="shared" si="12"/>
        <v>-6.9952119524466339E-2</v>
      </c>
      <c r="I264">
        <f t="shared" si="13"/>
        <v>4.155599791992902</v>
      </c>
      <c r="J264">
        <f t="shared" si="14"/>
        <v>1.4435458702847344</v>
      </c>
      <c r="K264">
        <f>ABS(F264-J264)</f>
        <v>0.49504582971526556</v>
      </c>
      <c r="L264">
        <f>(F264-J264)^2</f>
        <v>0.24507037351847571</v>
      </c>
    </row>
    <row r="265" spans="4:12" x14ac:dyDescent="0.2">
      <c r="D265">
        <v>39.016666999999998</v>
      </c>
      <c r="E265">
        <v>50</v>
      </c>
      <c r="F265">
        <v>1.9343769</v>
      </c>
      <c r="G265">
        <f>(G264-$G$5)*EXP(-(D265-D264)/$B$6)+(E265-$E$5)*$B$5*(1-EXP(-(D265-D264)/$B$6))+$G$5</f>
        <v>1.4269839249414629</v>
      </c>
      <c r="H265">
        <f t="shared" si="12"/>
        <v>-6.5400876998713428E-2</v>
      </c>
      <c r="I265">
        <f t="shared" si="13"/>
        <v>3.978708164308224</v>
      </c>
      <c r="J265">
        <f t="shared" si="14"/>
        <v>1.4332964505150474</v>
      </c>
      <c r="K265">
        <f>ABS(F265-J265)</f>
        <v>0.50108044948495256</v>
      </c>
      <c r="L265">
        <f>(F265-J265)^2</f>
        <v>0.25108161685604208</v>
      </c>
    </row>
    <row r="266" spans="4:12" x14ac:dyDescent="0.2">
      <c r="D266">
        <v>39.166666999999997</v>
      </c>
      <c r="E266">
        <v>50</v>
      </c>
      <c r="F266">
        <v>1.9155357</v>
      </c>
      <c r="G266">
        <f>(G265-$G$5)*EXP(-(D266-D265)/$B$6)+(E266-$E$5)*$B$5*(1-EXP(-(D266-D265)/$B$6))+$G$5</f>
        <v>1.4178120626563504</v>
      </c>
      <c r="H266">
        <f t="shared" si="12"/>
        <v>-6.1145748567417009E-2</v>
      </c>
      <c r="I266">
        <f t="shared" si="13"/>
        <v>3.8126872352620991</v>
      </c>
      <c r="J266">
        <f t="shared" si="14"/>
        <v>1.4237138810915275</v>
      </c>
      <c r="K266">
        <f>ABS(F266-J266)</f>
        <v>0.49182181890847243</v>
      </c>
      <c r="L266">
        <f>(F266-J266)^2</f>
        <v>0.24188870155443826</v>
      </c>
    </row>
    <row r="267" spans="4:12" x14ac:dyDescent="0.2">
      <c r="D267">
        <v>39.316667000000002</v>
      </c>
      <c r="E267">
        <v>50</v>
      </c>
      <c r="F267">
        <v>1.9316146999999999</v>
      </c>
      <c r="G267">
        <f>(G266-$G$5)*EXP(-(D267-D266)/$B$6)+(E267-$E$5)*$B$5*(1-EXP(-(D267-D266)/$B$6))+$G$5</f>
        <v>1.4092369423993008</v>
      </c>
      <c r="H267">
        <f t="shared" si="12"/>
        <v>-5.7167468380328837E-2</v>
      </c>
      <c r="I267">
        <f t="shared" si="13"/>
        <v>3.6568712599417195</v>
      </c>
      <c r="J267">
        <f t="shared" si="14"/>
        <v>1.414754775227979</v>
      </c>
      <c r="K267">
        <f>ABS(F267-J267)</f>
        <v>0.51685992477202092</v>
      </c>
      <c r="L267">
        <f>(F267-J267)^2</f>
        <v>0.26714418183533911</v>
      </c>
    </row>
    <row r="268" spans="4:12" x14ac:dyDescent="0.2">
      <c r="D268">
        <v>39.466667000000001</v>
      </c>
      <c r="E268">
        <v>50</v>
      </c>
      <c r="F268">
        <v>1.9407133000000001</v>
      </c>
      <c r="G268">
        <f>(G267-$G$5)*EXP(-(D268-D267)/$B$6)+(E268-$E$5)*$B$5*(1-EXP(-(D268-D267)/$B$6))+$G$5</f>
        <v>1.4012197387892757</v>
      </c>
      <c r="H268">
        <f t="shared" si="12"/>
        <v>-5.3448024066833848E-2</v>
      </c>
      <c r="I268">
        <f t="shared" si="13"/>
        <v>3.5106351064429928</v>
      </c>
      <c r="J268">
        <f t="shared" si="14"/>
        <v>1.4063785689802848</v>
      </c>
      <c r="K268">
        <f>ABS(F268-J268)</f>
        <v>0.53433473101971529</v>
      </c>
      <c r="L268">
        <f>(F268-J268)^2</f>
        <v>0.28551360477391147</v>
      </c>
    </row>
    <row r="269" spans="4:12" x14ac:dyDescent="0.2">
      <c r="D269">
        <v>39.616667</v>
      </c>
      <c r="E269">
        <v>50</v>
      </c>
      <c r="F269">
        <v>1.9418038</v>
      </c>
      <c r="G269">
        <f>(G268-$G$5)*EXP(-(D269-D268)/$B$6)+(E269-$E$5)*$B$5*(1-EXP(-(D269-D268)/$B$6))+$G$5</f>
        <v>1.3937241525120148</v>
      </c>
      <c r="H269">
        <f t="shared" si="12"/>
        <v>-4.9970575181740404E-2</v>
      </c>
      <c r="I269">
        <f t="shared" si="13"/>
        <v>3.3733917892854892</v>
      </c>
      <c r="J269">
        <f t="shared" si="14"/>
        <v>1.3985473375859341</v>
      </c>
      <c r="K269">
        <f>ABS(F269-J269)</f>
        <v>0.54325646241406589</v>
      </c>
      <c r="L269">
        <f>(F269-J269)^2</f>
        <v>0.29512758395464539</v>
      </c>
    </row>
    <row r="270" spans="4:12" x14ac:dyDescent="0.2">
      <c r="D270">
        <v>39.766666999999998</v>
      </c>
      <c r="E270">
        <v>50</v>
      </c>
      <c r="F270">
        <v>1.9222106000000001</v>
      </c>
      <c r="G270">
        <f>(G269-$G$5)*EXP(-(D270-D269)/$B$6)+(E270-$E$5)*$B$5*(1-EXP(-(D270-D269)/$B$6))+$G$5</f>
        <v>1.3867162459684406</v>
      </c>
      <c r="H270">
        <f t="shared" si="12"/>
        <v>-4.6719376957161732E-2</v>
      </c>
      <c r="I270">
        <f t="shared" si="13"/>
        <v>3.244590151871364</v>
      </c>
      <c r="J270">
        <f t="shared" si="14"/>
        <v>1.3912256237529284</v>
      </c>
      <c r="K270">
        <f>ABS(F270-J270)</f>
        <v>0.53098497624707175</v>
      </c>
      <c r="L270">
        <f>(F270-J270)^2</f>
        <v>0.28194504500010337</v>
      </c>
    </row>
    <row r="271" spans="4:12" x14ac:dyDescent="0.2">
      <c r="D271">
        <v>39.916666999999997</v>
      </c>
      <c r="E271">
        <v>50</v>
      </c>
      <c r="F271">
        <v>1.9351461999999999</v>
      </c>
      <c r="G271">
        <f>(G270-$G$5)*EXP(-(D271-D270)/$B$6)+(E271-$E$5)*$B$5*(1-EXP(-(D271-D270)/$B$6))+$G$5</f>
        <v>1.3801642896161463</v>
      </c>
      <c r="H271">
        <f t="shared" si="12"/>
        <v>-4.3679709015295207E-2</v>
      </c>
      <c r="I271">
        <f t="shared" si="13"/>
        <v>3.1237126890365827</v>
      </c>
      <c r="J271">
        <f t="shared" si="14"/>
        <v>1.3843802771205822</v>
      </c>
      <c r="K271">
        <f>ABS(F271-J271)</f>
        <v>0.55076592287941772</v>
      </c>
      <c r="L271">
        <f>(F271-J271)^2</f>
        <v>0.30334310180521673</v>
      </c>
    </row>
    <row r="272" spans="4:12" x14ac:dyDescent="0.2">
      <c r="D272">
        <v>40.066667000000002</v>
      </c>
      <c r="E272">
        <v>50</v>
      </c>
      <c r="F272">
        <v>1.9277481000000001</v>
      </c>
      <c r="G272">
        <f>(G271-$G$5)*EXP(-(D272-D271)/$B$6)+(E272-$E$5)*$B$5*(1-EXP(-(D272-D271)/$B$6))+$G$5</f>
        <v>1.3740386183082531</v>
      </c>
      <c r="H272">
        <f t="shared" si="12"/>
        <v>-4.0837808719286522E-2</v>
      </c>
      <c r="I272">
        <f t="shared" si="13"/>
        <v>3.0102735012736028</v>
      </c>
      <c r="J272">
        <f t="shared" si="14"/>
        <v>1.3779803041653813</v>
      </c>
      <c r="K272">
        <f>ABS(F272-J272)</f>
        <v>0.54976779583461877</v>
      </c>
      <c r="L272">
        <f>(F272-J272)^2</f>
        <v>0.30224462933685509</v>
      </c>
    </row>
    <row r="273" spans="4:12" x14ac:dyDescent="0.2">
      <c r="D273">
        <v>40.216667000000001</v>
      </c>
      <c r="E273">
        <v>50</v>
      </c>
      <c r="F273">
        <v>1.9350848</v>
      </c>
      <c r="G273">
        <f>(G272-$G$5)*EXP(-(D273-D272)/$B$6)+(E273-$E$5)*$B$5*(1-EXP(-(D273-D272)/$B$6))+$G$5</f>
        <v>1.3683114969791852</v>
      </c>
      <c r="H273">
        <f t="shared" si="12"/>
        <v>-3.8180808860453296E-2</v>
      </c>
      <c r="I273">
        <f t="shared" si="13"/>
        <v>2.9038163727106845</v>
      </c>
      <c r="J273">
        <f t="shared" si="14"/>
        <v>1.3719967278722889</v>
      </c>
      <c r="K273">
        <f>ABS(F273-J273)</f>
        <v>0.56308807212771117</v>
      </c>
      <c r="L273">
        <f>(F273-J273)^2</f>
        <v>0.31706817697250245</v>
      </c>
    </row>
    <row r="274" spans="4:12" x14ac:dyDescent="0.2">
      <c r="D274">
        <v>40.366667</v>
      </c>
      <c r="E274">
        <v>90</v>
      </c>
      <c r="F274">
        <v>1.9405133999999999</v>
      </c>
      <c r="G274">
        <f>(G273-$G$5)*EXP(-(D274-D273)/$B$6)+(E274-$E$5)*$B$5*(1-EXP(-(D274-D273)/$B$6))+$G$5</f>
        <v>1.7146252977141598</v>
      </c>
      <c r="H274">
        <f t="shared" si="12"/>
        <v>2.3087586715665189</v>
      </c>
      <c r="I274">
        <f t="shared" si="13"/>
        <v>-91.482267180773889</v>
      </c>
      <c r="J274">
        <f t="shared" si="14"/>
        <v>1.3664024565361623</v>
      </c>
      <c r="K274">
        <f>ABS(F274-J274)</f>
        <v>0.57411094346383762</v>
      </c>
      <c r="L274">
        <f>(F274-J274)^2</f>
        <v>0.32960337540493778</v>
      </c>
    </row>
    <row r="275" spans="4:12" x14ac:dyDescent="0.2">
      <c r="D275">
        <v>40.516666999999998</v>
      </c>
      <c r="E275">
        <v>90</v>
      </c>
      <c r="F275">
        <v>1.9492369000000001</v>
      </c>
      <c r="G275">
        <f>(G274-$G$5)*EXP(-(D275-D274)/$B$6)+(E275-$E$5)*$B$5*(1-EXP(-(D275-D274)/$B$6))+$G$5</f>
        <v>2.0384071421928476</v>
      </c>
      <c r="H275">
        <f t="shared" si="12"/>
        <v>2.1585456298579384</v>
      </c>
      <c r="I275">
        <f t="shared" si="13"/>
        <v>-85.418667347066489</v>
      </c>
      <c r="J275">
        <f t="shared" si="14"/>
        <v>1.8300632312924705</v>
      </c>
      <c r="K275">
        <f>ABS(F275-J275)</f>
        <v>0.11917366870752955</v>
      </c>
      <c r="L275">
        <f>(F275-J275)^2</f>
        <v>1.4202363313212008E-2</v>
      </c>
    </row>
    <row r="276" spans="4:12" x14ac:dyDescent="0.2">
      <c r="D276">
        <v>40.666666999999997</v>
      </c>
      <c r="E276">
        <v>90</v>
      </c>
      <c r="F276">
        <v>1.9999614999999999</v>
      </c>
      <c r="G276">
        <f>(G275-$G$5)*EXP(-(D276-D275)/$B$6)+(E276-$E$5)*$B$5*(1-EXP(-(D276-D275)/$B$6))+$G$5</f>
        <v>2.3411230102625944</v>
      </c>
      <c r="H276">
        <f t="shared" si="12"/>
        <v>2.0181057871316641</v>
      </c>
      <c r="I276">
        <f t="shared" si="13"/>
        <v>-79.728513005793687</v>
      </c>
      <c r="J276">
        <f t="shared" si="14"/>
        <v>2.1463344236857438</v>
      </c>
      <c r="K276">
        <f>ABS(F276-J276)</f>
        <v>0.14637292368574384</v>
      </c>
      <c r="L276">
        <f>(F276-J276)^2</f>
        <v>2.1425032788312589E-2</v>
      </c>
    </row>
    <row r="277" spans="4:12" x14ac:dyDescent="0.2">
      <c r="D277">
        <v>40.816667000000002</v>
      </c>
      <c r="E277">
        <v>90</v>
      </c>
      <c r="F277">
        <v>2.1152180999999999</v>
      </c>
      <c r="G277">
        <f>(G276-$G$5)*EXP(-(D277-D276)/$B$6)+(E277-$E$5)*$B$5*(1-EXP(-(D277-D276)/$B$6))+$G$5</f>
        <v>2.6241435018184647</v>
      </c>
      <c r="H277">
        <f t="shared" si="12"/>
        <v>1.8868032770390635</v>
      </c>
      <c r="I277">
        <f t="shared" si="13"/>
        <v>-74.388877551593737</v>
      </c>
      <c r="J277">
        <f t="shared" si="14"/>
        <v>2.4420282996191673</v>
      </c>
      <c r="K277">
        <f>ABS(F277-J277)</f>
        <v>0.32681019961916746</v>
      </c>
      <c r="L277">
        <f>(F277-J277)^2</f>
        <v>0.10680490657512008</v>
      </c>
    </row>
    <row r="278" spans="4:12" x14ac:dyDescent="0.2">
      <c r="D278">
        <v>40.966667000000001</v>
      </c>
      <c r="E278">
        <v>90</v>
      </c>
      <c r="F278">
        <v>2.2740334</v>
      </c>
      <c r="G278">
        <f>(G277-$G$5)*EXP(-(D278-D277)/$B$6)+(E278-$E$5)*$B$5*(1-EXP(-(D278-D277)/$B$6))+$G$5</f>
        <v>2.8887500424378132</v>
      </c>
      <c r="H278">
        <f t="shared" si="12"/>
        <v>1.7640436041290066</v>
      </c>
      <c r="I278">
        <f t="shared" si="13"/>
        <v>-69.378236861395024</v>
      </c>
      <c r="J278">
        <f t="shared" si="14"/>
        <v>2.7184836656704192</v>
      </c>
      <c r="K278">
        <f>ABS(F278-J278)</f>
        <v>0.44445026567041923</v>
      </c>
      <c r="L278">
        <f>(F278-J278)^2</f>
        <v>0.19753603865450622</v>
      </c>
    </row>
    <row r="279" spans="4:12" x14ac:dyDescent="0.2">
      <c r="D279">
        <v>41.116667</v>
      </c>
      <c r="E279">
        <v>90</v>
      </c>
      <c r="F279">
        <v>2.4565039999999998</v>
      </c>
      <c r="G279">
        <f>(G278-$G$5)*EXP(-(D279-D278)/$B$6)+(E279-$E$5)*$B$5*(1-EXP(-(D279-D278)/$B$6))+$G$5</f>
        <v>3.1361406852624181</v>
      </c>
      <c r="H279">
        <f t="shared" si="12"/>
        <v>1.6492709521640481</v>
      </c>
      <c r="I279">
        <f t="shared" si="13"/>
        <v>-64.676383847639684</v>
      </c>
      <c r="J279">
        <f t="shared" si="14"/>
        <v>2.9769522226442575</v>
      </c>
      <c r="K279">
        <f>ABS(F279-J279)</f>
        <v>0.52044822264425772</v>
      </c>
      <c r="L279">
        <f>(F279-J279)^2</f>
        <v>0.27086635245356683</v>
      </c>
    </row>
    <row r="280" spans="4:12" x14ac:dyDescent="0.2">
      <c r="D280">
        <v>41.266666999999998</v>
      </c>
      <c r="E280">
        <v>90</v>
      </c>
      <c r="F280">
        <v>2.6787187000000001</v>
      </c>
      <c r="G280">
        <f>(G279-$G$5)*EXP(-(D280-D279)/$B$6)+(E280-$E$5)*$B$5*(1-EXP(-(D280-D279)/$B$6))+$G$5</f>
        <v>3.3674355353969578</v>
      </c>
      <c r="H280">
        <f t="shared" si="12"/>
        <v>1.5419656675636129</v>
      </c>
      <c r="I280">
        <f t="shared" si="13"/>
        <v>-60.264348193383341</v>
      </c>
      <c r="J280">
        <f t="shared" si="14"/>
        <v>3.2186042328706037</v>
      </c>
      <c r="K280">
        <f>ABS(F280-J280)</f>
        <v>0.53988553287060359</v>
      </c>
      <c r="L280">
        <f>(F280-J280)^2</f>
        <v>0.29147638860297559</v>
      </c>
    </row>
    <row r="281" spans="4:12" x14ac:dyDescent="0.2">
      <c r="D281">
        <v>41.416666999999997</v>
      </c>
      <c r="E281">
        <v>90</v>
      </c>
      <c r="F281">
        <v>2.8996933999999999</v>
      </c>
      <c r="G281">
        <f>(G280-$G$5)*EXP(-(D281-D280)/$B$6)+(E281-$E$5)*$B$5*(1-EXP(-(D281-D280)/$B$6))+$G$5</f>
        <v>3.5836818213839656</v>
      </c>
      <c r="H281">
        <f t="shared" si="12"/>
        <v>1.4416419065800654</v>
      </c>
      <c r="I281">
        <f t="shared" si="13"/>
        <v>-56.124320956687711</v>
      </c>
      <c r="J281">
        <f t="shared" si="14"/>
        <v>3.4445338187751489</v>
      </c>
      <c r="K281">
        <f>ABS(F281-J281)</f>
        <v>0.54484041877514899</v>
      </c>
      <c r="L281">
        <f>(F281-J281)^2</f>
        <v>0.29685108193107973</v>
      </c>
    </row>
    <row r="282" spans="4:12" x14ac:dyDescent="0.2">
      <c r="D282">
        <v>41.566667000000002</v>
      </c>
      <c r="E282">
        <v>90</v>
      </c>
      <c r="F282">
        <v>3.1436639999999998</v>
      </c>
      <c r="G282">
        <f>(G281-$G$5)*EXP(-(D282-D281)/$B$6)+(E282-$E$5)*$B$5*(1-EXP(-(D282-D281)/$B$6))+$G$5</f>
        <v>3.7858586367171911</v>
      </c>
      <c r="H282">
        <f t="shared" si="12"/>
        <v>1.3478454355547855</v>
      </c>
      <c r="I282">
        <f t="shared" si="13"/>
        <v>-52.239583750458543</v>
      </c>
      <c r="J282">
        <f t="shared" si="14"/>
        <v>3.6557639167129707</v>
      </c>
      <c r="K282">
        <f>ABS(F282-J282)</f>
        <v>0.51209991671297095</v>
      </c>
      <c r="L282">
        <f>(F282-J282)^2</f>
        <v>0.26224632469743181</v>
      </c>
    </row>
    <row r="283" spans="4:12" x14ac:dyDescent="0.2">
      <c r="D283">
        <v>41.716667000000001</v>
      </c>
      <c r="E283">
        <v>90</v>
      </c>
      <c r="F283">
        <v>3.3716040999999999</v>
      </c>
      <c r="G283">
        <f>(G282-$G$5)*EXP(-(D283-D282)/$B$6)+(E283-$E$5)*$B$5*(1-EXP(-(D283-D282)/$B$6))+$G$5</f>
        <v>3.9748813728613719</v>
      </c>
      <c r="H283">
        <f t="shared" si="12"/>
        <v>1.2601515742945502</v>
      </c>
      <c r="I283">
        <f t="shared" si="13"/>
        <v>-48.594442221510128</v>
      </c>
      <c r="J283">
        <f t="shared" si="14"/>
        <v>3.8532509084949282</v>
      </c>
      <c r="K283">
        <f>ABS(F283-J283)</f>
        <v>0.48164680849492836</v>
      </c>
      <c r="L283">
        <f>(F283-J283)^2</f>
        <v>0.23198364813335018</v>
      </c>
    </row>
    <row r="284" spans="4:12" x14ac:dyDescent="0.2">
      <c r="D284">
        <v>41.866667</v>
      </c>
      <c r="E284">
        <v>90</v>
      </c>
      <c r="F284">
        <v>3.6153876</v>
      </c>
      <c r="G284">
        <f>(G283-$G$5)*EXP(-(D284-D283)/$B$6)+(E284-$E$5)*$B$5*(1-EXP(-(D284-D283)/$B$6))+$G$5</f>
        <v>4.1516058638498432</v>
      </c>
      <c r="H284">
        <f t="shared" si="12"/>
        <v>1.1781632732564866</v>
      </c>
      <c r="I284">
        <f t="shared" si="13"/>
        <v>-45.17416356920949</v>
      </c>
      <c r="J284">
        <f t="shared" si="14"/>
        <v>4.0378889515761074</v>
      </c>
      <c r="K284">
        <f>ABS(F284-J284)</f>
        <v>0.42250135157610735</v>
      </c>
      <c r="L284">
        <f>(F284-J284)^2</f>
        <v>0.17850739208363747</v>
      </c>
    </row>
    <row r="285" spans="4:12" x14ac:dyDescent="0.2">
      <c r="D285">
        <v>42.016666999999998</v>
      </c>
      <c r="E285">
        <v>90</v>
      </c>
      <c r="F285">
        <v>3.8350857</v>
      </c>
      <c r="G285">
        <f>(G284-$G$5)*EXP(-(D285-D284)/$B$6)+(E285-$E$5)*$B$5*(1-EXP(-(D285-D284)/$B$6))+$G$5</f>
        <v>4.3168322612251924</v>
      </c>
      <c r="H285">
        <f t="shared" si="12"/>
        <v>1.1015093158356715</v>
      </c>
      <c r="I285">
        <f t="shared" si="13"/>
        <v>-41.964917859640032</v>
      </c>
      <c r="J285">
        <f t="shared" si="14"/>
        <v>4.2105140275126587</v>
      </c>
      <c r="K285">
        <f>ABS(F285-J285)</f>
        <v>0.37542832751265864</v>
      </c>
      <c r="L285">
        <f>(F285-J285)^2</f>
        <v>0.14094642909895208</v>
      </c>
    </row>
    <row r="286" spans="4:12" x14ac:dyDescent="0.2">
      <c r="D286">
        <v>42.166666999999997</v>
      </c>
      <c r="E286">
        <v>90</v>
      </c>
      <c r="F286">
        <v>4.0410342999999997</v>
      </c>
      <c r="G286">
        <f>(G285-$G$5)*EXP(-(D286-D285)/$B$6)+(E286-$E$5)*$B$5*(1-EXP(-(D286-D285)/$B$6))+$G$5</f>
        <v>4.4713086568675919</v>
      </c>
      <c r="H286">
        <f t="shared" si="12"/>
        <v>1.0298426376160068</v>
      </c>
      <c r="I286">
        <f t="shared" si="13"/>
        <v>-38.953722905888242</v>
      </c>
      <c r="J286">
        <f t="shared" si="14"/>
        <v>4.3719077270169819</v>
      </c>
      <c r="K286">
        <f>ABS(F286-J286)</f>
        <v>0.33087342701698219</v>
      </c>
      <c r="L286">
        <f>(F286-J286)^2</f>
        <v>0.10947722470596224</v>
      </c>
    </row>
    <row r="287" spans="4:12" x14ac:dyDescent="0.2">
      <c r="D287">
        <v>42.316667000000002</v>
      </c>
      <c r="E287">
        <v>90</v>
      </c>
      <c r="F287">
        <v>4.2406959999999998</v>
      </c>
      <c r="G287">
        <f>(G286-$G$5)*EXP(-(D287-D286)/$B$6)+(E287-$E$5)*$B$5*(1-EXP(-(D287-D286)/$B$6))+$G$5</f>
        <v>4.6157344701137539</v>
      </c>
      <c r="H287">
        <f t="shared" si="12"/>
        <v>0.96283875497437676</v>
      </c>
      <c r="I287">
        <f t="shared" si="13"/>
        <v>-36.128392498831545</v>
      </c>
      <c r="J287">
        <f t="shared" si="14"/>
        <v>4.5228007887483912</v>
      </c>
      <c r="K287">
        <f>ABS(F287-J287)</f>
        <v>0.2821047887483914</v>
      </c>
      <c r="L287">
        <f>(F287-J287)^2</f>
        <v>7.9583111834774539E-2</v>
      </c>
    </row>
    <row r="288" spans="4:12" x14ac:dyDescent="0.2">
      <c r="D288">
        <v>42.466667000000001</v>
      </c>
      <c r="E288">
        <v>90</v>
      </c>
      <c r="F288">
        <v>4.4465105999999999</v>
      </c>
      <c r="G288">
        <f>(G287-$G$5)*EXP(-(D288-D287)/$B$6)+(E288-$E$5)*$B$5*(1-EXP(-(D288-D287)/$B$6))+$G$5</f>
        <v>4.750763614502258</v>
      </c>
      <c r="H288">
        <f t="shared" si="12"/>
        <v>0.9001942959233693</v>
      </c>
      <c r="I288">
        <f t="shared" si="13"/>
        <v>-33.477487785774919</v>
      </c>
      <c r="J288">
        <f t="shared" si="14"/>
        <v>4.6638764078624675</v>
      </c>
      <c r="K288">
        <f>ABS(F288-J288)</f>
        <v>0.21736580786246762</v>
      </c>
      <c r="L288">
        <f>(F288-J288)^2</f>
        <v>4.7247894427703191E-2</v>
      </c>
    </row>
    <row r="289" spans="4:12" x14ac:dyDescent="0.2">
      <c r="D289">
        <v>42.616667</v>
      </c>
      <c r="E289">
        <v>90</v>
      </c>
      <c r="F289">
        <v>4.6522117999999999</v>
      </c>
      <c r="G289">
        <f>(G288-$G$5)*EXP(-(D289-D288)/$B$6)+(E289-$E$5)*$B$5*(1-EXP(-(D289-D288)/$B$6))+$G$5</f>
        <v>4.8770074584833614</v>
      </c>
      <c r="H289">
        <f t="shared" si="12"/>
        <v>0.84162562654069684</v>
      </c>
      <c r="I289">
        <f t="shared" si="13"/>
        <v>-30.990271606467878</v>
      </c>
      <c r="J289">
        <f t="shared" si="14"/>
        <v>4.7957733292984273</v>
      </c>
      <c r="K289">
        <f>ABS(F289-J289)</f>
        <v>0.14356152929842736</v>
      </c>
      <c r="L289">
        <f>(F289-J289)^2</f>
        <v>2.0609912694503216E-2</v>
      </c>
    </row>
    <row r="290" spans="4:12" x14ac:dyDescent="0.2">
      <c r="D290">
        <v>42.766666999999998</v>
      </c>
      <c r="E290">
        <v>90</v>
      </c>
      <c r="F290">
        <v>4.8069462999999999</v>
      </c>
      <c r="G290">
        <f>(G289-$G$5)*EXP(-(D290-D289)/$B$6)+(E290-$E$5)*$B$5*(1-EXP(-(D290-D289)/$B$6))+$G$5</f>
        <v>4.9950375934982869</v>
      </c>
      <c r="H290">
        <f t="shared" si="12"/>
        <v>0.78686756676617753</v>
      </c>
      <c r="I290">
        <f t="shared" si="13"/>
        <v>-28.656665607491092</v>
      </c>
      <c r="J290">
        <f t="shared" si="14"/>
        <v>4.9190887398103911</v>
      </c>
      <c r="K290">
        <f>ABS(F290-J290)</f>
        <v>0.11214243981039118</v>
      </c>
      <c r="L290">
        <f>(F290-J290)^2</f>
        <v>1.2575926806627209E-2</v>
      </c>
    </row>
    <row r="291" spans="4:12" x14ac:dyDescent="0.2">
      <c r="D291">
        <v>42.916666999999997</v>
      </c>
      <c r="E291">
        <v>90</v>
      </c>
      <c r="F291">
        <v>4.9781997999999996</v>
      </c>
      <c r="G291">
        <f>(G290-$G$5)*EXP(-(D291-D290)/$B$6)+(E291-$E$5)*$B$5*(1-EXP(-(D291-D290)/$B$6))+$G$5</f>
        <v>5.1053884219610746</v>
      </c>
      <c r="H291">
        <f t="shared" si="12"/>
        <v>0.7356721897519245</v>
      </c>
      <c r="I291">
        <f t="shared" si="13"/>
        <v>-26.467209966783081</v>
      </c>
      <c r="J291">
        <f t="shared" si="14"/>
        <v>5.0343809718365975</v>
      </c>
      <c r="K291">
        <f>ABS(F291-J291)</f>
        <v>5.6181171836597876E-2</v>
      </c>
      <c r="L291">
        <f>(F291-J291)^2</f>
        <v>3.1563240689333385E-3</v>
      </c>
    </row>
    <row r="292" spans="4:12" x14ac:dyDescent="0.2">
      <c r="D292">
        <v>43.066667000000002</v>
      </c>
      <c r="E292">
        <v>90</v>
      </c>
      <c r="F292">
        <v>5.1325760000000002</v>
      </c>
      <c r="G292">
        <f>(G291-$G$5)*EXP(-(D292-D291)/$B$6)+(E292-$E$5)*$B$5*(1-EXP(-(D292-D291)/$B$6))+$G$5</f>
        <v>5.2085595768604929</v>
      </c>
      <c r="H292">
        <f t="shared" si="12"/>
        <v>0.68780769932942931</v>
      </c>
      <c r="I292">
        <f t="shared" si="13"/>
        <v>-24.413025570196165</v>
      </c>
      <c r="J292">
        <f t="shared" si="14"/>
        <v>5.1421720314486734</v>
      </c>
      <c r="K292">
        <f>ABS(F292-J292)</f>
        <v>9.596031448673159E-3</v>
      </c>
      <c r="L292">
        <f>(F292-J292)^2</f>
        <v>9.2083819563924287E-5</v>
      </c>
    </row>
    <row r="293" spans="4:12" x14ac:dyDescent="0.2">
      <c r="D293">
        <v>43.216667000000001</v>
      </c>
      <c r="E293">
        <v>90</v>
      </c>
      <c r="F293">
        <v>5.2789181999999997</v>
      </c>
      <c r="G293">
        <f>(G292-$G$5)*EXP(-(D293-D292)/$B$6)+(E293-$E$5)*$B$5*(1-EXP(-(D293-D292)/$B$6))+$G$5</f>
        <v>5.3050181839371788</v>
      </c>
      <c r="H293">
        <f t="shared" si="12"/>
        <v>0.64305738051124584</v>
      </c>
      <c r="I293">
        <f t="shared" si="13"/>
        <v>-22.48577849150962</v>
      </c>
      <c r="J293">
        <f t="shared" si="14"/>
        <v>5.2429499618269624</v>
      </c>
      <c r="K293">
        <f>ABS(F293-J293)</f>
        <v>3.5968238173037292E-2</v>
      </c>
      <c r="L293">
        <f>(F293-J293)^2</f>
        <v>1.2937141572723371E-3</v>
      </c>
    </row>
    <row r="294" spans="4:12" x14ac:dyDescent="0.2">
      <c r="D294">
        <v>43.366667</v>
      </c>
      <c r="E294">
        <v>90</v>
      </c>
      <c r="F294">
        <v>5.4168381999999999</v>
      </c>
      <c r="G294">
        <f>(G293-$G$5)*EXP(-(D294-D293)/$B$6)+(E294-$E$5)*$B$5*(1-EXP(-(D294-D293)/$B$6))+$G$5</f>
        <v>5.3952009766784794</v>
      </c>
      <c r="H294">
        <f t="shared" si="12"/>
        <v>0.60121861827534284</v>
      </c>
      <c r="I294">
        <f t="shared" si="13"/>
        <v>-20.677646636268427</v>
      </c>
      <c r="J294">
        <f t="shared" si="14"/>
        <v>5.3371710529627414</v>
      </c>
      <c r="K294">
        <f>ABS(F294-J294)</f>
        <v>7.9667147037258523E-2</v>
      </c>
      <c r="L294">
        <f>(F294-J294)^2</f>
        <v>6.3468543170561694E-3</v>
      </c>
    </row>
    <row r="295" spans="4:12" x14ac:dyDescent="0.2">
      <c r="D295">
        <v>43.516666999999998</v>
      </c>
      <c r="E295">
        <v>90</v>
      </c>
      <c r="F295">
        <v>5.5446609000000002</v>
      </c>
      <c r="G295">
        <f>(G294-$G$5)*EXP(-(D295-D294)/$B$6)+(E295-$E$5)*$B$5*(1-EXP(-(D295-D294)/$B$6))+$G$5</f>
        <v>5.4795162737069196</v>
      </c>
      <c r="H295">
        <f t="shared" si="12"/>
        <v>0.56210198018960666</v>
      </c>
      <c r="I295">
        <f t="shared" si="13"/>
        <v>-18.981288418244787</v>
      </c>
      <c r="J295">
        <f t="shared" si="14"/>
        <v>5.4252619075922439</v>
      </c>
      <c r="K295">
        <f>ABS(F295-J295)</f>
        <v>0.11939899240775631</v>
      </c>
      <c r="L295">
        <f>(F295-J295)^2</f>
        <v>1.4256119387987449E-2</v>
      </c>
    </row>
    <row r="296" spans="4:12" x14ac:dyDescent="0.2">
      <c r="D296">
        <v>43.666666999999997</v>
      </c>
      <c r="E296">
        <v>90</v>
      </c>
      <c r="F296">
        <v>5.6388056000000004</v>
      </c>
      <c r="G296">
        <f>(G295-$G$5)*EXP(-(D296-D295)/$B$6)+(E296-$E$5)*$B$5*(1-EXP(-(D296-D295)/$B$6))+$G$5</f>
        <v>5.5583458275153417</v>
      </c>
      <c r="H296">
        <f t="shared" si="12"/>
        <v>0.52553035872281861</v>
      </c>
      <c r="I296">
        <f t="shared" si="13"/>
        <v>-17.389813345224525</v>
      </c>
      <c r="J296">
        <f t="shared" si="14"/>
        <v>5.5076213727164003</v>
      </c>
      <c r="K296">
        <f>ABS(F296-J296)</f>
        <v>0.13118422728360013</v>
      </c>
      <c r="L296">
        <f>(F296-J296)^2</f>
        <v>1.7209301487995255E-2</v>
      </c>
    </row>
    <row r="297" spans="4:12" x14ac:dyDescent="0.2">
      <c r="D297">
        <v>43.816667000000002</v>
      </c>
      <c r="E297">
        <v>90</v>
      </c>
      <c r="F297">
        <v>5.7483791000000002</v>
      </c>
      <c r="G297">
        <f>(G296-$G$5)*EXP(-(D297-D296)/$B$6)+(E297-$E$5)*$B$5*(1-EXP(-(D297-D296)/$B$6))+$G$5</f>
        <v>5.632046552919169</v>
      </c>
      <c r="H297">
        <f t="shared" si="12"/>
        <v>0.49133816935883023</v>
      </c>
      <c r="I297">
        <f t="shared" si="13"/>
        <v>-15.8967543982663</v>
      </c>
      <c r="J297">
        <f t="shared" si="14"/>
        <v>5.5846223454514821</v>
      </c>
      <c r="K297">
        <f>ABS(F297-J297)</f>
        <v>0.16375675454851812</v>
      </c>
      <c r="L297">
        <f>(F297-J297)^2</f>
        <v>2.6816274660263612E-2</v>
      </c>
    </row>
    <row r="298" spans="4:12" x14ac:dyDescent="0.2">
      <c r="D298">
        <v>43.966667000000001</v>
      </c>
      <c r="E298">
        <v>90</v>
      </c>
      <c r="F298">
        <v>5.8427366000000003</v>
      </c>
      <c r="G298">
        <f>(G297-$G$5)*EXP(-(D298-D297)/$B$6)+(E298-$E$5)*$B$5*(1-EXP(-(D298-D297)/$B$6))+$G$5</f>
        <v>5.7009521430516541</v>
      </c>
      <c r="H298">
        <f t="shared" si="12"/>
        <v>0.45937060088323822</v>
      </c>
      <c r="I298">
        <f t="shared" si="13"/>
        <v>-14.496042095571585</v>
      </c>
      <c r="J298">
        <f t="shared" si="14"/>
        <v>5.65661346138711</v>
      </c>
      <c r="K298">
        <f>ABS(F298-J298)</f>
        <v>0.18612313861289032</v>
      </c>
      <c r="L298">
        <f>(F298-J298)^2</f>
        <v>3.4641822727113185E-2</v>
      </c>
    </row>
    <row r="299" spans="4:12" x14ac:dyDescent="0.2">
      <c r="D299">
        <v>44.116667</v>
      </c>
      <c r="E299">
        <v>90</v>
      </c>
      <c r="F299">
        <v>5.9196634000000001</v>
      </c>
      <c r="G299">
        <f>(G298-$G$5)*EXP(-(D299-D298)/$B$6)+(E299-$E$5)*$B$5*(1-EXP(-(D299-D298)/$B$6))+$G$5</f>
        <v>5.7653745802188689</v>
      </c>
      <c r="H299">
        <f t="shared" si="12"/>
        <v>0.42948291444810305</v>
      </c>
      <c r="I299">
        <f t="shared" si="13"/>
        <v>-13.181980138677583</v>
      </c>
      <c r="J299">
        <f t="shared" si="14"/>
        <v>5.7239206730958152</v>
      </c>
      <c r="K299">
        <f>ABS(F299-J299)</f>
        <v>0.19574272690418493</v>
      </c>
      <c r="L299">
        <f>(F299-J299)^2</f>
        <v>3.8315215135886323E-2</v>
      </c>
    </row>
    <row r="300" spans="4:12" x14ac:dyDescent="0.2">
      <c r="D300">
        <v>44.266666999999998</v>
      </c>
      <c r="E300">
        <v>90</v>
      </c>
      <c r="F300">
        <v>5.9988175999999998</v>
      </c>
      <c r="G300">
        <f>(G299-$G$5)*EXP(-(D300-D299)/$B$6)+(E300-$E$5)*$B$5*(1-EXP(-(D300-D299)/$B$6))+$G$5</f>
        <v>5.825605548455032</v>
      </c>
      <c r="H300">
        <f t="shared" si="12"/>
        <v>0.4015397882410906</v>
      </c>
      <c r="I300">
        <f t="shared" si="13"/>
        <v>-11.949222544863838</v>
      </c>
      <c r="J300">
        <f t="shared" si="14"/>
        <v>5.7868487259412706</v>
      </c>
      <c r="K300">
        <f>ABS(F300-J300)</f>
        <v>0.21196887405872911</v>
      </c>
      <c r="L300">
        <f>(F300-J300)^2</f>
        <v>4.4930803569725362E-2</v>
      </c>
    </row>
    <row r="301" spans="4:12" x14ac:dyDescent="0.2">
      <c r="D301">
        <v>44.416666999999997</v>
      </c>
      <c r="E301">
        <v>90</v>
      </c>
      <c r="F301">
        <v>6.0657709999999998</v>
      </c>
      <c r="G301">
        <f>(G300-$G$5)*EXP(-(D301-D300)/$B$6)+(E301-$E$5)*$B$5*(1-EXP(-(D301-D300)/$B$6))+$G$5</f>
        <v>5.8819177541738172</v>
      </c>
      <c r="H301">
        <f t="shared" si="12"/>
        <v>0.3754147047919052</v>
      </c>
      <c r="I301">
        <f t="shared" si="13"/>
        <v>-10.792752175471541</v>
      </c>
      <c r="J301">
        <f t="shared" si="14"/>
        <v>5.845682537867086</v>
      </c>
      <c r="K301">
        <f>ABS(F301-J301)</f>
        <v>0.22008846213291378</v>
      </c>
      <c r="L301">
        <f>(F301-J301)^2</f>
        <v>4.8438931164031022E-2</v>
      </c>
    </row>
    <row r="302" spans="4:12" x14ac:dyDescent="0.2">
      <c r="D302">
        <v>44.566667000000002</v>
      </c>
      <c r="E302">
        <v>90</v>
      </c>
      <c r="F302">
        <v>6.1482539000000003</v>
      </c>
      <c r="G302">
        <f>(G301-$G$5)*EXP(-(D302-D301)/$B$6)+(E302-$E$5)*$B$5*(1-EXP(-(D302-D301)/$B$6))+$G$5</f>
        <v>5.9345661608951117</v>
      </c>
      <c r="H302">
        <f t="shared" si="12"/>
        <v>0.35098937814194969</v>
      </c>
      <c r="I302">
        <f t="shared" si="13"/>
        <v>-9.7078605752942391</v>
      </c>
      <c r="J302">
        <f t="shared" si="14"/>
        <v>5.9006884894134117</v>
      </c>
      <c r="K302">
        <f>ABS(F302-J302)</f>
        <v>0.24756541058658854</v>
      </c>
      <c r="L302">
        <f>(F302-J302)^2</f>
        <v>6.1288632518906164E-2</v>
      </c>
    </row>
    <row r="303" spans="4:12" x14ac:dyDescent="0.2">
      <c r="D303">
        <v>44.716667000000001</v>
      </c>
      <c r="E303">
        <v>90</v>
      </c>
      <c r="F303">
        <v>6.2164567000000002</v>
      </c>
      <c r="G303">
        <f>(G302-$G$5)*EXP(-(D303-D302)/$B$6)+(E303-$E$5)*$B$5*(1-EXP(-(D303-D302)/$B$6))+$G$5</f>
        <v>5.9837891436376607</v>
      </c>
      <c r="H303">
        <f t="shared" si="12"/>
        <v>0.32815321828366301</v>
      </c>
      <c r="I303">
        <f t="shared" si="13"/>
        <v>-8.6901290433312077</v>
      </c>
      <c r="J303">
        <f t="shared" si="14"/>
        <v>5.9521156298022095</v>
      </c>
      <c r="K303">
        <f>ABS(F303-J303)</f>
        <v>0.26434107019779063</v>
      </c>
      <c r="L303">
        <f>(F303-J303)^2</f>
        <v>6.987620139331327E-2</v>
      </c>
    </row>
    <row r="304" spans="4:12" x14ac:dyDescent="0.2">
      <c r="D304">
        <v>44.866667</v>
      </c>
      <c r="E304">
        <v>90</v>
      </c>
      <c r="F304">
        <v>6.2680433000000004</v>
      </c>
      <c r="G304">
        <f>(G303-$G$5)*EXP(-(D304-D303)/$B$6)+(E304-$E$5)*$B$5*(1-EXP(-(D304-D303)/$B$6))+$G$5</f>
        <v>6.0298095682043433</v>
      </c>
      <c r="H304">
        <f t="shared" si="12"/>
        <v>0.30680283044455386</v>
      </c>
      <c r="I304">
        <f t="shared" si="13"/>
        <v>-7.7354108600089173</v>
      </c>
      <c r="J304">
        <f t="shared" si="14"/>
        <v>6.0001968045518446</v>
      </c>
      <c r="K304">
        <f>ABS(F304-J304)</f>
        <v>0.26784649544815586</v>
      </c>
      <c r="L304">
        <f>(F304-J304)^2</f>
        <v>7.1741745123858974E-2</v>
      </c>
    </row>
    <row r="305" spans="4:12" x14ac:dyDescent="0.2">
      <c r="D305">
        <v>45.016666999999998</v>
      </c>
      <c r="E305">
        <v>90</v>
      </c>
      <c r="F305">
        <v>6.3104179</v>
      </c>
      <c r="G305">
        <f>(G304-$G$5)*EXP(-(D305-D304)/$B$6)+(E305-$E$5)*$B$5*(1-EXP(-(D305-D304)/$B$6))+$G$5</f>
        <v>6.0728358002466987</v>
      </c>
      <c r="H305">
        <f t="shared" si="12"/>
        <v>0.2868415469490383</v>
      </c>
      <c r="I305">
        <f t="shared" si="13"/>
        <v>-6.839814600523022</v>
      </c>
      <c r="J305">
        <f t="shared" si="14"/>
        <v>6.0451497097265694</v>
      </c>
      <c r="K305">
        <f>ABS(F305-J305)</f>
        <v>0.26526819027343063</v>
      </c>
      <c r="L305">
        <f>(F305-J305)^2</f>
        <v>7.036721277094099E-2</v>
      </c>
    </row>
    <row r="306" spans="4:12" x14ac:dyDescent="0.2">
      <c r="D306">
        <v>45.166666999999997</v>
      </c>
      <c r="E306">
        <v>90</v>
      </c>
      <c r="F306">
        <v>6.3607196999999998</v>
      </c>
      <c r="G306">
        <f>(G305-$G$5)*EXP(-(D306-D305)/$B$6)+(E306-$E$5)*$B$5*(1-EXP(-(D306-D305)/$B$6))+$G$5</f>
        <v>6.1130626486774453</v>
      </c>
      <c r="H306">
        <f t="shared" si="12"/>
        <v>0.26817898953831348</v>
      </c>
      <c r="I306">
        <f t="shared" si="13"/>
        <v>-5.9996884681960436</v>
      </c>
      <c r="J306">
        <f t="shared" si="14"/>
        <v>6.0871778775941507</v>
      </c>
      <c r="K306">
        <f>ABS(F306-J306)</f>
        <v>0.27354182240584901</v>
      </c>
      <c r="L306">
        <f>(F306-J306)^2</f>
        <v>7.4825128605113034E-2</v>
      </c>
    </row>
    <row r="307" spans="4:12" x14ac:dyDescent="0.2">
      <c r="D307">
        <v>45.316667000000002</v>
      </c>
      <c r="E307">
        <v>90</v>
      </c>
      <c r="F307">
        <v>6.4132091999999998</v>
      </c>
      <c r="G307">
        <f>(G306-$G$5)*EXP(-(D307-D306)/$B$6)+(E307-$E$5)*$B$5*(1-EXP(-(D307-D306)/$B$6))+$G$5</f>
        <v>6.1506722477024631</v>
      </c>
      <c r="H307">
        <f t="shared" si="12"/>
        <v>0.25073066016677592</v>
      </c>
      <c r="I307">
        <f t="shared" si="13"/>
        <v>-5.2116055857654864</v>
      </c>
      <c r="J307">
        <f t="shared" si="14"/>
        <v>6.1264715981543612</v>
      </c>
      <c r="K307">
        <f>ABS(F307-J307)</f>
        <v>0.28673760184563868</v>
      </c>
      <c r="L307">
        <f>(F307-J307)^2</f>
        <v>8.2218452312188009E-2</v>
      </c>
    </row>
    <row r="308" spans="4:12" x14ac:dyDescent="0.2">
      <c r="D308">
        <v>45.466667000000001</v>
      </c>
      <c r="E308">
        <v>90</v>
      </c>
      <c r="F308">
        <v>6.4549988999999997</v>
      </c>
      <c r="G308">
        <f>(G307-$G$5)*EXP(-(D308-D307)/$B$6)+(E308-$E$5)*$B$5*(1-EXP(-(D308-D307)/$B$6))+$G$5</f>
        <v>6.1858348814657731</v>
      </c>
      <c r="H308">
        <f t="shared" si="12"/>
        <v>0.23441755842206868</v>
      </c>
      <c r="I308">
        <f t="shared" si="13"/>
        <v>-4.4723501862634691</v>
      </c>
      <c r="J308">
        <f t="shared" si="14"/>
        <v>6.1632087807108018</v>
      </c>
      <c r="K308">
        <f>ABS(F308-J308)</f>
        <v>0.29179011928919785</v>
      </c>
      <c r="L308">
        <f>(F308-J308)^2</f>
        <v>8.5141473714804308E-2</v>
      </c>
    </row>
    <row r="309" spans="4:12" x14ac:dyDescent="0.2">
      <c r="D309">
        <v>45.616667</v>
      </c>
      <c r="E309">
        <v>90</v>
      </c>
      <c r="F309">
        <v>6.4727569000000003</v>
      </c>
      <c r="G309">
        <f>(G308-$G$5)*EXP(-(D309-D308)/$B$6)+(E309-$E$5)*$B$5*(1-EXP(-(D309-D308)/$B$6))+$G$5</f>
        <v>6.2187097550412727</v>
      </c>
      <c r="H309">
        <f t="shared" si="12"/>
        <v>0.2191658238366658</v>
      </c>
      <c r="I309">
        <f t="shared" si="13"/>
        <v>-3.7789046486965736</v>
      </c>
      <c r="J309">
        <f t="shared" si="14"/>
        <v>6.1975557593868764</v>
      </c>
      <c r="K309">
        <f>ABS(F309-J309)</f>
        <v>0.27520114061312384</v>
      </c>
      <c r="L309">
        <f>(F309-J309)^2</f>
        <v>7.5735667794764358E-2</v>
      </c>
    </row>
    <row r="310" spans="4:12" x14ac:dyDescent="0.2">
      <c r="D310">
        <v>45.766666999999998</v>
      </c>
      <c r="E310">
        <v>90</v>
      </c>
      <c r="F310">
        <v>6.5315361000000003</v>
      </c>
      <c r="G310">
        <f>(G309-$G$5)*EXP(-(D310-D309)/$B$6)+(E310-$E$5)*$B$5*(1-EXP(-(D310-D309)/$B$6))+$G$5</f>
        <v>6.2494457152619987</v>
      </c>
      <c r="H310">
        <f t="shared" si="12"/>
        <v>0.20490640147150857</v>
      </c>
      <c r="I310">
        <f t="shared" si="13"/>
        <v>-3.1284373270528425</v>
      </c>
      <c r="J310">
        <f t="shared" si="14"/>
        <v>6.2296680462331055</v>
      </c>
      <c r="K310">
        <f>ABS(F310-J310)</f>
        <v>0.30186805376689474</v>
      </c>
      <c r="L310">
        <f>(F310-J310)^2</f>
        <v>9.1124321885012849E-2</v>
      </c>
    </row>
    <row r="311" spans="4:12" x14ac:dyDescent="0.2">
      <c r="D311">
        <v>45.916666999999997</v>
      </c>
      <c r="E311">
        <v>90</v>
      </c>
      <c r="F311">
        <v>6.5350044</v>
      </c>
      <c r="G311">
        <f>(G310-$G$5)*EXP(-(D311-D310)/$B$6)+(E311-$E$5)*$B$5*(1-EXP(-(D311-D310)/$B$6))+$G$5</f>
        <v>6.2781819246506227</v>
      </c>
      <c r="H311">
        <f t="shared" si="12"/>
        <v>0.19157472925749572</v>
      </c>
      <c r="I311">
        <f t="shared" si="13"/>
        <v>-2.5182911242809647</v>
      </c>
      <c r="J311">
        <f t="shared" si="14"/>
        <v>6.2596910353355755</v>
      </c>
      <c r="K311">
        <f>ABS(F311-J311)</f>
        <v>0.27531336466442458</v>
      </c>
      <c r="L311">
        <f>(F311-J311)^2</f>
        <v>7.5797448762846428E-2</v>
      </c>
    </row>
    <row r="312" spans="4:12" x14ac:dyDescent="0.2">
      <c r="D312">
        <v>46.066667000000002</v>
      </c>
      <c r="E312">
        <v>90</v>
      </c>
      <c r="F312">
        <v>6.5576866000000003</v>
      </c>
      <c r="G312">
        <f>(G311-$G$5)*EXP(-(D312-D311)/$B$6)+(E312-$E$5)*$B$5*(1-EXP(-(D312-D311)/$B$6))+$G$5</f>
        <v>6.305048491502502</v>
      </c>
      <c r="H312">
        <f t="shared" si="12"/>
        <v>0.17911044567918832</v>
      </c>
      <c r="I312">
        <f t="shared" si="13"/>
        <v>-1.9459727658222565</v>
      </c>
      <c r="J312">
        <f t="shared" si="14"/>
        <v>6.2877606611134977</v>
      </c>
      <c r="K312">
        <f>ABS(F312-J312)</f>
        <v>0.26992593888650251</v>
      </c>
      <c r="L312">
        <f>(F312-J312)^2</f>
        <v>7.2860012483759895E-2</v>
      </c>
    </row>
    <row r="313" spans="4:12" x14ac:dyDescent="0.2">
      <c r="D313">
        <v>46.216667000000001</v>
      </c>
      <c r="E313">
        <v>90</v>
      </c>
      <c r="F313">
        <v>6.5860178999999999</v>
      </c>
      <c r="G313">
        <f>(G312-$G$5)*EXP(-(D313-D312)/$B$6)+(E313-$E$5)*$B$5*(1-EXP(-(D313-D312)/$B$6))+$G$5</f>
        <v>6.3301670589741121</v>
      </c>
      <c r="H313">
        <f t="shared" si="12"/>
        <v>0.16745711647740236</v>
      </c>
      <c r="I313">
        <f t="shared" si="13"/>
        <v>-1.4091427300422055</v>
      </c>
      <c r="J313">
        <f t="shared" si="14"/>
        <v>6.3140040137864606</v>
      </c>
      <c r="K313">
        <f>ABS(F313-J313)</f>
        <v>0.27201388621353928</v>
      </c>
      <c r="L313">
        <f>(F313-J313)^2</f>
        <v>7.3991554292992298E-2</v>
      </c>
    </row>
    <row r="314" spans="4:12" x14ac:dyDescent="0.2">
      <c r="D314">
        <v>46.366667</v>
      </c>
      <c r="E314">
        <v>90</v>
      </c>
      <c r="F314">
        <v>6.6165475999999996</v>
      </c>
      <c r="G314">
        <f>(G313-$G$5)*EXP(-(D314-D313)/$B$6)+(E314-$E$5)*$B$5*(1-EXP(-(D314-D313)/$B$6))+$G$5</f>
        <v>6.353651355844061</v>
      </c>
      <c r="H314">
        <f t="shared" si="12"/>
        <v>0.15656197913299419</v>
      </c>
      <c r="I314">
        <f t="shared" si="13"/>
        <v>-0.90560579547643005</v>
      </c>
      <c r="J314">
        <f t="shared" si="14"/>
        <v>6.3385399147979822</v>
      </c>
      <c r="K314">
        <f>ABS(F314-J314)</f>
        <v>0.27800768520201746</v>
      </c>
      <c r="L314">
        <f>(F314-J314)^2</f>
        <v>7.7288273031384039E-2</v>
      </c>
    </row>
    <row r="315" spans="4:12" x14ac:dyDescent="0.2">
      <c r="D315">
        <v>46.516666999999998</v>
      </c>
      <c r="E315">
        <v>90</v>
      </c>
      <c r="F315">
        <v>6.6310501999999998</v>
      </c>
      <c r="G315">
        <f>(G314-$G$5)*EXP(-(D315-D314)/$B$6)+(E315-$E$5)*$B$5*(1-EXP(-(D315-D314)/$B$6))+$G$5</f>
        <v>6.3756077114403427</v>
      </c>
      <c r="H315">
        <f t="shared" si="12"/>
        <v>0.14637570397521216</v>
      </c>
      <c r="I315">
        <f t="shared" si="13"/>
        <v>-0.43330216726517712</v>
      </c>
      <c r="J315">
        <f t="shared" si="14"/>
        <v>6.3614794548007092</v>
      </c>
      <c r="K315">
        <f>ABS(F315-J315)</f>
        <v>0.26957074519929058</v>
      </c>
      <c r="L315">
        <f>(F315-J315)^2</f>
        <v>7.2668386667300841E-2</v>
      </c>
    </row>
    <row r="316" spans="4:12" x14ac:dyDescent="0.2">
      <c r="D316">
        <v>46.666666999999997</v>
      </c>
      <c r="E316">
        <v>90</v>
      </c>
      <c r="F316">
        <v>6.6426844999999997</v>
      </c>
      <c r="G316">
        <f>(G315-$G$5)*EXP(-(D316-D315)/$B$6)+(E316-$E$5)*$B$5*(1-EXP(-(D316-D315)/$B$6))+$G$5</f>
        <v>6.3961355370652715</v>
      </c>
      <c r="H316">
        <f t="shared" si="12"/>
        <v>0.13685217083286016</v>
      </c>
      <c r="I316">
        <f t="shared" si="13"/>
        <v>9.7008525810737822E-3</v>
      </c>
      <c r="J316">
        <f t="shared" si="14"/>
        <v>6.3829264966391026</v>
      </c>
      <c r="K316">
        <f>ABS(F316-J316)</f>
        <v>0.25975800336089705</v>
      </c>
      <c r="L316">
        <f>(F316-J316)^2</f>
        <v>6.7474220310039801E-2</v>
      </c>
    </row>
    <row r="317" spans="4:12" x14ac:dyDescent="0.2">
      <c r="D317">
        <v>46.816667000000002</v>
      </c>
      <c r="E317">
        <v>90</v>
      </c>
      <c r="F317">
        <v>6.6625997000000003</v>
      </c>
      <c r="G317">
        <f>(G316-$G$5)*EXP(-(D317-D316)/$B$6)+(E317-$E$5)*$B$5*(1-EXP(-(D317-D316)/$B$6))+$G$5</f>
        <v>6.415327776097822</v>
      </c>
      <c r="H317">
        <f t="shared" si="12"/>
        <v>0.12794826021699859</v>
      </c>
      <c r="I317">
        <f t="shared" si="13"/>
        <v>0.42521668428925086</v>
      </c>
      <c r="J317">
        <f t="shared" si="14"/>
        <v>6.402978145606915</v>
      </c>
      <c r="K317">
        <f>ABS(F317-J317)</f>
        <v>0.25962155439308532</v>
      </c>
      <c r="L317">
        <f>(F317-J317)^2</f>
        <v>6.7403351505481754E-2</v>
      </c>
    </row>
    <row r="318" spans="4:12" x14ac:dyDescent="0.2">
      <c r="D318">
        <v>46.966667000000001</v>
      </c>
      <c r="E318">
        <v>90</v>
      </c>
      <c r="F318">
        <v>6.6744652000000002</v>
      </c>
      <c r="G318">
        <f>(G317-$G$5)*EXP(-(D318-D317)/$B$6)+(E318-$E$5)*$B$5*(1-EXP(-(D318-D317)/$B$6))+$G$5</f>
        <v>6.433271324811292</v>
      </c>
      <c r="H318">
        <f t="shared" si="12"/>
        <v>0.11962365808980137</v>
      </c>
      <c r="I318">
        <f t="shared" si="13"/>
        <v>0.81494680998573532</v>
      </c>
      <c r="J318">
        <f t="shared" si="14"/>
        <v>6.4217251891086713</v>
      </c>
      <c r="K318">
        <f>ABS(F318-J318)</f>
        <v>0.25274001089132891</v>
      </c>
      <c r="L318">
        <f>(F318-J318)^2</f>
        <v>6.387751310534906E-2</v>
      </c>
    </row>
    <row r="319" spans="4:12" x14ac:dyDescent="0.2">
      <c r="D319">
        <v>47.116667</v>
      </c>
      <c r="E319">
        <v>90</v>
      </c>
      <c r="F319">
        <v>6.6923113000000001</v>
      </c>
      <c r="G319">
        <f>(G318-$G$5)*EXP(-(D319-D318)/$B$6)+(E319-$E$5)*$B$5*(1-EXP(-(D319-D318)/$B$6))+$G$5</f>
        <v>6.4500474258116292</v>
      </c>
      <c r="H319">
        <f t="shared" si="12"/>
        <v>0.11184067333558177</v>
      </c>
      <c r="I319">
        <f t="shared" si="13"/>
        <v>1.1804876632032428</v>
      </c>
      <c r="J319">
        <f t="shared" si="14"/>
        <v>6.4392525077157821</v>
      </c>
      <c r="K319">
        <f>ABS(F319-J319)</f>
        <v>0.25305879228421801</v>
      </c>
      <c r="L319">
        <f>(F319-J319)^2</f>
        <v>6.4038752352347003E-2</v>
      </c>
    </row>
    <row r="320" spans="4:12" x14ac:dyDescent="0.2">
      <c r="D320">
        <v>47.266666999999998</v>
      </c>
      <c r="E320">
        <v>90</v>
      </c>
      <c r="F320">
        <v>6.7117335000000002</v>
      </c>
      <c r="G320">
        <f>(G319-$G$5)*EXP(-(D320-D319)/$B$6)+(E320-$E$5)*$B$5*(1-EXP(-(D320-D319)/$B$6))+$G$5</f>
        <v>6.4657320358777657</v>
      </c>
      <c r="H320">
        <f t="shared" si="12"/>
        <v>0.10456406710757785</v>
      </c>
      <c r="I320">
        <f t="shared" si="13"/>
        <v>1.5233370957382313</v>
      </c>
      <c r="J320">
        <f t="shared" si="14"/>
        <v>6.455639459478407</v>
      </c>
      <c r="K320">
        <f>ABS(F320-J320)</f>
        <v>0.25609404052159324</v>
      </c>
      <c r="L320">
        <f>(F320-J320)^2</f>
        <v>6.5584157590675443E-2</v>
      </c>
    </row>
    <row r="321" spans="4:12" x14ac:dyDescent="0.2">
      <c r="D321">
        <v>47.416666999999997</v>
      </c>
      <c r="E321">
        <v>90</v>
      </c>
      <c r="F321">
        <v>6.6978565999999997</v>
      </c>
      <c r="G321">
        <f>(G320-$G$5)*EXP(-(D321-D320)/$B$6)+(E321-$E$5)*$B$5*(1-EXP(-(D321-D320)/$B$6))+$G$5</f>
        <v>6.4803961698694366</v>
      </c>
      <c r="H321">
        <f t="shared" si="12"/>
        <v>9.7760893277806779E-2</v>
      </c>
      <c r="I321">
        <f t="shared" si="13"/>
        <v>1.8449004476931341</v>
      </c>
      <c r="J321">
        <f t="shared" si="14"/>
        <v>6.4709602392331451</v>
      </c>
      <c r="K321">
        <f>ABS(F321-J321)</f>
        <v>0.2268963607668546</v>
      </c>
      <c r="L321">
        <f>(F321-J321)^2</f>
        <v>5.1481958529242637E-2</v>
      </c>
    </row>
    <row r="322" spans="4:12" x14ac:dyDescent="0.2">
      <c r="D322">
        <v>47.566667000000002</v>
      </c>
      <c r="E322">
        <v>90</v>
      </c>
      <c r="F322">
        <v>6.7028337999999996</v>
      </c>
      <c r="G322">
        <f>(G321-$G$5)*EXP(-(D322-D321)/$B$6)+(E322-$E$5)*$B$5*(1-EXP(-(D322-D321)/$B$6))+$G$5</f>
        <v>6.49410622225958</v>
      </c>
      <c r="H322">
        <f t="shared" si="12"/>
        <v>9.1400349267619516E-2</v>
      </c>
      <c r="I322">
        <f t="shared" si="13"/>
        <v>2.1464962449630285</v>
      </c>
      <c r="J322">
        <f t="shared" si="14"/>
        <v>6.4852842145333272</v>
      </c>
      <c r="K322">
        <f>ABS(F322-J322)</f>
        <v>0.21754958546667247</v>
      </c>
      <c r="L322">
        <f>(F322-J322)^2</f>
        <v>4.7327822136721029E-2</v>
      </c>
    </row>
    <row r="323" spans="4:12" x14ac:dyDescent="0.2">
      <c r="D323">
        <v>47.716667000000001</v>
      </c>
      <c r="E323">
        <v>90</v>
      </c>
      <c r="F323">
        <v>6.7161977000000004</v>
      </c>
      <c r="G323">
        <f>(G322-$G$5)*EXP(-(D323-D322)/$B$6)+(E323-$E$5)*$B$5*(1-EXP(-(D323-D322)/$B$6))+$G$5</f>
        <v>6.5069242677471086</v>
      </c>
      <c r="H323">
        <f t="shared" si="12"/>
        <v>8.5453636583525006E-2</v>
      </c>
      <c r="I323">
        <f t="shared" si="13"/>
        <v>2.4293615469520278</v>
      </c>
      <c r="J323">
        <f t="shared" si="14"/>
        <v>6.4986762397229612</v>
      </c>
      <c r="K323">
        <f>ABS(F323-J323)</f>
        <v>0.21752146027703922</v>
      </c>
      <c r="L323">
        <f>(F323-J323)^2</f>
        <v>4.7315585681055553E-2</v>
      </c>
    </row>
    <row r="324" spans="4:12" x14ac:dyDescent="0.2">
      <c r="D324">
        <v>47.866667</v>
      </c>
      <c r="E324">
        <v>90</v>
      </c>
      <c r="F324">
        <v>6.7265446000000004</v>
      </c>
      <c r="G324">
        <f>(G323-$G$5)*EXP(-(D324-D323)/$B$6)+(E324-$E$5)*$B$5*(1-EXP(-(D324-D323)/$B$6))+$G$5</f>
        <v>6.518908342311148</v>
      </c>
      <c r="H324">
        <f t="shared" si="12"/>
        <v>7.9893830426929963E-2</v>
      </c>
      <c r="I324">
        <f t="shared" si="13"/>
        <v>2.694656965910823</v>
      </c>
      <c r="J324">
        <f t="shared" si="14"/>
        <v>6.5111969495762843</v>
      </c>
      <c r="K324">
        <f>ABS(F324-J324)</f>
        <v>0.21534765042371617</v>
      </c>
      <c r="L324">
        <f>(F324-J324)^2</f>
        <v>4.6374610543015067E-2</v>
      </c>
    </row>
    <row r="325" spans="4:12" x14ac:dyDescent="0.2">
      <c r="D325">
        <v>48.016666999999998</v>
      </c>
      <c r="E325">
        <v>90</v>
      </c>
      <c r="F325">
        <v>6.7310990000000004</v>
      </c>
      <c r="G325">
        <f>(G324-$G$5)*EXP(-(D325-D324)/$B$6)+(E325-$E$5)*$B$5*(1-EXP(-(D325-D324)/$B$6))+$G$5</f>
        <v>6.530112705979243</v>
      </c>
      <c r="H325">
        <f t="shared" si="12"/>
        <v>7.4695757787300449E-2</v>
      </c>
      <c r="I325">
        <f t="shared" si="13"/>
        <v>2.9434713779937813</v>
      </c>
      <c r="J325">
        <f t="shared" si="14"/>
        <v>6.5229030338324936</v>
      </c>
      <c r="K325">
        <f>ABS(F325-J325)</f>
        <v>0.2081959661675068</v>
      </c>
      <c r="L325">
        <f>(F325-J325)^2</f>
        <v>4.3345560328421635E-2</v>
      </c>
    </row>
    <row r="326" spans="4:12" x14ac:dyDescent="0.2">
      <c r="D326">
        <v>48.166666999999997</v>
      </c>
      <c r="E326">
        <v>90</v>
      </c>
      <c r="F326">
        <v>6.7471477999999996</v>
      </c>
      <c r="G326">
        <f>(G325-$G$5)*EXP(-(D326-D325)/$B$6)+(E326-$E$5)*$B$5*(1-EXP(-(D326-D325)/$B$6))+$G$5</f>
        <v>6.5405880884992769</v>
      </c>
      <c r="H326">
        <f t="shared" si="12"/>
        <v>6.9835883466893206E-2</v>
      </c>
      <c r="I326">
        <f t="shared" si="13"/>
        <v>3.1768263448986258</v>
      </c>
      <c r="J326">
        <f t="shared" si="14"/>
        <v>6.533847493868608</v>
      </c>
      <c r="K326">
        <f>ABS(F326-J326)</f>
        <v>0.21330030613139161</v>
      </c>
      <c r="L326">
        <f>(F326-J326)^2</f>
        <v>4.5497020595745383E-2</v>
      </c>
    </row>
    <row r="327" spans="4:12" x14ac:dyDescent="0.2">
      <c r="D327">
        <v>48.316667000000002</v>
      </c>
      <c r="E327">
        <v>90</v>
      </c>
      <c r="F327">
        <v>6.7505708000000002</v>
      </c>
      <c r="G327">
        <f>(G326-$G$5)*EXP(-(D327-D326)/$B$6)+(E327-$E$5)*$B$5*(1-EXP(-(D327-D326)/$B$6))+$G$5</f>
        <v>6.5503819190274228</v>
      </c>
      <c r="H327">
        <f t="shared" ref="H327:H390" si="15">SLOPE(G326:G327,D326:D327)</f>
        <v>6.529220352097069E-2</v>
      </c>
      <c r="I327">
        <f t="shared" ref="I327:I390" si="16">INTERCEPT(G326:G327,D326:D327)</f>
        <v>3.3956802638084542</v>
      </c>
      <c r="J327">
        <f t="shared" ref="J327:J390" si="17">IF(D327-$D$5&lt;$B$7,J326,VLOOKUP(D327-$B$7,$D$5:$I$5000,5)*(D327-$B$7)+VLOOKUP(D327-$B$7,$D$5:$I$5000,6))</f>
        <v>6.5440798826726212</v>
      </c>
      <c r="K327">
        <f>ABS(F327-J327)</f>
        <v>0.20649091732737901</v>
      </c>
      <c r="L327">
        <f>(F327-J327)^2</f>
        <v>4.2638498938702474E-2</v>
      </c>
    </row>
    <row r="328" spans="4:12" x14ac:dyDescent="0.2">
      <c r="D328">
        <v>48.466667000000001</v>
      </c>
      <c r="E328">
        <v>90</v>
      </c>
      <c r="F328">
        <v>6.7534163999999999</v>
      </c>
      <c r="G328">
        <f>(G327-$G$5)*EXP(-(D328-D327)/$B$6)+(E328-$E$5)*$B$5*(1-EXP(-(D328-D327)/$B$6))+$G$5</f>
        <v>6.5595385408720759</v>
      </c>
      <c r="H328">
        <f t="shared" si="15"/>
        <v>6.1044145631020875E-2</v>
      </c>
      <c r="I328">
        <f t="shared" si="16"/>
        <v>3.6009322622738824</v>
      </c>
      <c r="J328">
        <f t="shared" si="17"/>
        <v>6.5536465292034709</v>
      </c>
      <c r="K328">
        <f>ABS(F328-J328)</f>
        <v>0.19976987079652897</v>
      </c>
      <c r="L328">
        <f>(F328-J328)^2</f>
        <v>3.9908001278061878E-2</v>
      </c>
    </row>
    <row r="329" spans="4:12" x14ac:dyDescent="0.2">
      <c r="D329">
        <v>48.616667</v>
      </c>
      <c r="E329">
        <v>90</v>
      </c>
      <c r="F329">
        <v>6.7521772000000002</v>
      </c>
      <c r="G329">
        <f>(G328-$G$5)*EXP(-(D329-D328)/$B$6)+(E329-$E$5)*$B$5*(1-EXP(-(D329-D328)/$B$6))+$G$5</f>
        <v>6.568099412266065</v>
      </c>
      <c r="H329">
        <f t="shared" si="15"/>
        <v>5.7072475959927801E-2</v>
      </c>
      <c r="I329">
        <f t="shared" si="16"/>
        <v>3.7934258536567493</v>
      </c>
      <c r="J329">
        <f t="shared" si="17"/>
        <v>6.5625907481536272</v>
      </c>
      <c r="K329">
        <f>ABS(F329-J329)</f>
        <v>0.18958645184637302</v>
      </c>
      <c r="L329">
        <f>(F329-J329)^2</f>
        <v>3.5943022723697114E-2</v>
      </c>
    </row>
    <row r="330" spans="4:12" x14ac:dyDescent="0.2">
      <c r="D330">
        <v>48.766666999999998</v>
      </c>
      <c r="E330">
        <v>90</v>
      </c>
      <c r="F330">
        <v>6.7318610000000003</v>
      </c>
      <c r="G330">
        <f>(G329-$G$5)*EXP(-(D330-D329)/$B$6)+(E330-$E$5)*$B$5*(1-EXP(-(D330-D329)/$B$6))+$G$5</f>
        <v>6.5761032940761694</v>
      </c>
      <c r="H330">
        <f t="shared" si="15"/>
        <v>5.3359212067363659E-2</v>
      </c>
      <c r="I330">
        <f t="shared" si="16"/>
        <v>3.9739523678046647</v>
      </c>
      <c r="J330">
        <f t="shared" si="17"/>
        <v>6.5709530360640613</v>
      </c>
      <c r="K330">
        <f>ABS(F330-J330)</f>
        <v>0.16090796393593898</v>
      </c>
      <c r="L330">
        <f>(F330-J330)^2</f>
        <v>2.5891372858009441E-2</v>
      </c>
    </row>
    <row r="331" spans="4:12" x14ac:dyDescent="0.2">
      <c r="D331">
        <v>48.916666999999997</v>
      </c>
      <c r="E331">
        <v>90</v>
      </c>
      <c r="F331">
        <v>6.7517050000000003</v>
      </c>
      <c r="G331">
        <f>(G330-$G$5)*EXP(-(D331-D330)/$B$6)+(E331-$E$5)*$B$5*(1-EXP(-(D331-D330)/$B$6))+$G$5</f>
        <v>6.5835864252998313</v>
      </c>
      <c r="H331">
        <f t="shared" si="15"/>
        <v>4.9887541491079421E-2</v>
      </c>
      <c r="I331">
        <f t="shared" si="16"/>
        <v>4.1432541707320159</v>
      </c>
      <c r="J331">
        <f t="shared" si="17"/>
        <v>6.5787712546795376</v>
      </c>
      <c r="K331">
        <f>ABS(F331-J331)</f>
        <v>0.17293374532046268</v>
      </c>
      <c r="L331">
        <f>(F331-J331)^2</f>
        <v>2.990608027056265E-2</v>
      </c>
    </row>
    <row r="332" spans="4:12" x14ac:dyDescent="0.2">
      <c r="D332">
        <v>49.066667000000002</v>
      </c>
      <c r="E332">
        <v>90</v>
      </c>
      <c r="F332">
        <v>6.7746430999999996</v>
      </c>
      <c r="G332">
        <f>(G331-$G$5)*EXP(-(D332-D331)/$B$6)+(E332-$E$5)*$B$5*(1-EXP(-(D332-D331)/$B$6))+$G$5</f>
        <v>6.5905826871436597</v>
      </c>
      <c r="H332">
        <f t="shared" si="15"/>
        <v>4.664174562552089E-2</v>
      </c>
      <c r="I332">
        <f t="shared" si="16"/>
        <v>4.3020276862375191</v>
      </c>
      <c r="J332">
        <f t="shared" si="17"/>
        <v>6.5860808023743855</v>
      </c>
      <c r="K332">
        <f>ABS(F332-J332)</f>
        <v>0.18856229762561405</v>
      </c>
      <c r="L332">
        <f>(F332-J332)^2</f>
        <v>3.5555740085850655E-2</v>
      </c>
    </row>
    <row r="333" spans="4:12" x14ac:dyDescent="0.2">
      <c r="D333">
        <v>49.216667000000001</v>
      </c>
      <c r="E333">
        <v>90</v>
      </c>
      <c r="F333">
        <v>6.7731380000000003</v>
      </c>
      <c r="G333">
        <f>(G332-$G$5)*EXP(-(D333-D332)/$B$6)+(E333-$E$5)*$B$5*(1-EXP(-(D333-D332)/$B$6))+$G$5</f>
        <v>6.5971237564266136</v>
      </c>
      <c r="H333">
        <f t="shared" si="15"/>
        <v>4.3607128553026737E-2</v>
      </c>
      <c r="I333">
        <f t="shared" si="16"/>
        <v>4.4509262316061058</v>
      </c>
      <c r="J333">
        <f t="shared" si="17"/>
        <v>6.5929147744249352</v>
      </c>
      <c r="K333">
        <f>ABS(F333-J333)</f>
        <v>0.18022322557506509</v>
      </c>
      <c r="L333">
        <f>(F333-J333)^2</f>
        <v>3.2480411036680798E-2</v>
      </c>
    </row>
    <row r="334" spans="4:12" x14ac:dyDescent="0.2">
      <c r="D334">
        <v>49.366667</v>
      </c>
      <c r="E334">
        <v>90</v>
      </c>
      <c r="F334">
        <v>6.7534831999999998</v>
      </c>
      <c r="G334">
        <f>(G333-$G$5)*EXP(-(D334-D333)/$B$6)+(E334-$E$5)*$B$5*(1-EXP(-(D334-D333)/$B$6))+$G$5</f>
        <v>6.6032392490024314</v>
      </c>
      <c r="H334">
        <f t="shared" si="15"/>
        <v>4.076995050545227E-2</v>
      </c>
      <c r="I334">
        <f t="shared" si="16"/>
        <v>4.5905626787932876</v>
      </c>
      <c r="J334">
        <f t="shared" si="17"/>
        <v>6.5993041128542664</v>
      </c>
      <c r="K334">
        <f>ABS(F334-J334)</f>
        <v>0.15417908714573336</v>
      </c>
      <c r="L334">
        <f>(F334-J334)^2</f>
        <v>2.3771190913091642E-2</v>
      </c>
    </row>
    <row r="335" spans="4:12" x14ac:dyDescent="0.2">
      <c r="D335">
        <v>49.516666999999998</v>
      </c>
      <c r="E335">
        <v>90</v>
      </c>
      <c r="F335">
        <v>6.7734003999999999</v>
      </c>
      <c r="G335">
        <f>(G334-$G$5)*EXP(-(D335-D334)/$B$6)+(E335-$E$5)*$B$5*(1-EXP(-(D335-D334)/$B$6))+$G$5</f>
        <v>6.6089568538506693</v>
      </c>
      <c r="H335">
        <f t="shared" si="15"/>
        <v>3.8117365654919765E-2</v>
      </c>
      <c r="I335">
        <f t="shared" si="16"/>
        <v>4.7215119517987709</v>
      </c>
      <c r="J335">
        <f t="shared" si="17"/>
        <v>6.6052777465277046</v>
      </c>
      <c r="K335">
        <f>ABS(F335-J335)</f>
        <v>0.16812265347229527</v>
      </c>
      <c r="L335">
        <f>(F335-J335)^2</f>
        <v>2.8265226610565478E-2</v>
      </c>
    </row>
    <row r="336" spans="4:12" x14ac:dyDescent="0.2">
      <c r="D336">
        <v>49.666666999999997</v>
      </c>
      <c r="E336">
        <v>90</v>
      </c>
      <c r="F336">
        <v>6.775811</v>
      </c>
      <c r="G336">
        <f>(G335-$G$5)*EXP(-(D336-D335)/$B$6)+(E336-$E$5)*$B$5*(1-EXP(-(D336-D335)/$B$6))+$G$5</f>
        <v>6.61430245844348</v>
      </c>
      <c r="H336">
        <f t="shared" si="15"/>
        <v>3.5637363952071253E-2</v>
      </c>
      <c r="I336">
        <f t="shared" si="16"/>
        <v>4.8443133702781536</v>
      </c>
      <c r="J336">
        <f t="shared" si="17"/>
        <v>6.6108627221334153</v>
      </c>
      <c r="K336">
        <f>ABS(F336-J336)</f>
        <v>0.16494827786658472</v>
      </c>
      <c r="L336">
        <f>(F336-J336)^2</f>
        <v>2.7207934371152043E-2</v>
      </c>
    </row>
    <row r="337" spans="4:12" x14ac:dyDescent="0.2">
      <c r="D337">
        <v>49.816667000000002</v>
      </c>
      <c r="E337">
        <v>90</v>
      </c>
      <c r="F337">
        <v>6.7779692000000002</v>
      </c>
      <c r="G337">
        <f>(G336-$G$5)*EXP(-(D337-D336)/$B$6)+(E337-$E$5)*$B$5*(1-EXP(-(D337-D336)/$B$6))+$G$5</f>
        <v>6.6193002659557436</v>
      </c>
      <c r="H337">
        <f t="shared" si="15"/>
        <v>3.3318716748423009E-2</v>
      </c>
      <c r="I337">
        <f t="shared" si="16"/>
        <v>4.9594728488322311</v>
      </c>
      <c r="J337">
        <f t="shared" si="17"/>
        <v>6.6160843266410838</v>
      </c>
      <c r="K337">
        <f>ABS(F337-J337)</f>
        <v>0.16188487335891644</v>
      </c>
      <c r="L337">
        <f>(F337-J337)^2</f>
        <v>2.6206712222432413E-2</v>
      </c>
    </row>
    <row r="338" spans="4:12" x14ac:dyDescent="0.2">
      <c r="D338">
        <v>49.966667000000001</v>
      </c>
      <c r="E338">
        <v>90</v>
      </c>
      <c r="F338">
        <v>6.7841744999999998</v>
      </c>
      <c r="G338">
        <f>(G337-$G$5)*EXP(-(D338-D337)/$B$6)+(E338-$E$5)*$B$5*(1-EXP(-(D338-D337)/$B$6))+$G$5</f>
        <v>6.6239729048492446</v>
      </c>
      <c r="H338">
        <f t="shared" si="15"/>
        <v>3.1150925956673639E-2</v>
      </c>
      <c r="I338">
        <f t="shared" si="16"/>
        <v>5.0674649608304767</v>
      </c>
      <c r="J338">
        <f t="shared" si="17"/>
        <v>6.6209662017931645</v>
      </c>
      <c r="K338">
        <f>ABS(F338-J338)</f>
        <v>0.16320829820683525</v>
      </c>
      <c r="L338">
        <f>(F338-J338)^2</f>
        <v>2.663694860357126E-2</v>
      </c>
    </row>
    <row r="339" spans="4:12" x14ac:dyDescent="0.2">
      <c r="D339">
        <v>50.116667</v>
      </c>
      <c r="E339">
        <v>90</v>
      </c>
      <c r="F339">
        <v>6.7623784999999996</v>
      </c>
      <c r="G339">
        <f>(G338-$G$5)*EXP(-(D339-D338)/$B$6)+(E339-$E$5)*$B$5*(1-EXP(-(D339-D338)/$B$6))+$G$5</f>
        <v>6.6283415313270506</v>
      </c>
      <c r="H339">
        <f t="shared" si="15"/>
        <v>2.9124176518706961E-2</v>
      </c>
      <c r="I339">
        <f t="shared" si="16"/>
        <v>5.168734875089795</v>
      </c>
      <c r="J339">
        <f t="shared" si="17"/>
        <v>6.6255304511470783</v>
      </c>
      <c r="K339">
        <f>ABS(F339-J339)</f>
        <v>0.13684804885292134</v>
      </c>
      <c r="L339">
        <f>(F339-J339)^2</f>
        <v>1.8727388474851548E-2</v>
      </c>
    </row>
    <row r="340" spans="4:12" x14ac:dyDescent="0.2">
      <c r="D340">
        <v>50.266666999999998</v>
      </c>
      <c r="E340">
        <v>90</v>
      </c>
      <c r="F340">
        <v>6.7789386</v>
      </c>
      <c r="G340">
        <f>(G339-$G$5)*EXP(-(D340-D339)/$B$6)+(E340-$E$5)*$B$5*(1-EXP(-(D340-D339)/$B$6))+$G$5</f>
        <v>6.6324259251219857</v>
      </c>
      <c r="H340">
        <f t="shared" si="15"/>
        <v>2.7229291966234137E-2</v>
      </c>
      <c r="I340">
        <f t="shared" si="16"/>
        <v>5.2637001732095197</v>
      </c>
      <c r="J340">
        <f t="shared" si="17"/>
        <v>6.629797740152986</v>
      </c>
      <c r="K340">
        <f>ABS(F340-J340)</f>
        <v>0.14914085984701408</v>
      </c>
      <c r="L340">
        <f>(F340-J340)^2</f>
        <v>2.2242996075906699E-2</v>
      </c>
    </row>
    <row r="341" spans="4:12" x14ac:dyDescent="0.2">
      <c r="D341">
        <v>50.416666999999997</v>
      </c>
      <c r="E341">
        <v>90</v>
      </c>
      <c r="F341">
        <v>6.7819469000000003</v>
      </c>
      <c r="G341">
        <f>(G340-$G$5)*EXP(-(D341-D340)/$B$6)+(E341-$E$5)*$B$5*(1-EXP(-(D341-D340)/$B$6))+$G$5</f>
        <v>6.6362445790528852</v>
      </c>
      <c r="H341">
        <f t="shared" si="15"/>
        <v>2.5457692872663768E-2</v>
      </c>
      <c r="I341">
        <f t="shared" si="16"/>
        <v>5.3527525549035229</v>
      </c>
      <c r="J341">
        <f t="shared" si="17"/>
        <v>6.6337873897202977</v>
      </c>
      <c r="K341">
        <f>ABS(F341-J341)</f>
        <v>0.14815951027970264</v>
      </c>
      <c r="L341">
        <f>(F341-J341)^2</f>
        <v>2.1951240486321313E-2</v>
      </c>
    </row>
    <row r="342" spans="4:12" x14ac:dyDescent="0.2">
      <c r="D342">
        <v>50.566667000000002</v>
      </c>
      <c r="E342">
        <v>90</v>
      </c>
      <c r="F342">
        <v>6.7811043</v>
      </c>
      <c r="G342">
        <f>(G341-$G$5)*EXP(-(D342-D341)/$B$6)+(E342-$E$5)*$B$5*(1-EXP(-(D342-D341)/$B$6))+$G$5</f>
        <v>6.6398147827541205</v>
      </c>
      <c r="H342">
        <f t="shared" si="15"/>
        <v>2.3801358008234338E-2</v>
      </c>
      <c r="I342">
        <f t="shared" si="16"/>
        <v>5.4362594382039511</v>
      </c>
      <c r="J342">
        <f t="shared" si="17"/>
        <v>6.6375174636965184</v>
      </c>
      <c r="K342">
        <f>ABS(F342-J342)</f>
        <v>0.14358683630348157</v>
      </c>
      <c r="L342">
        <f>(F342-J342)^2</f>
        <v>2.0617179559642814E-2</v>
      </c>
    </row>
    <row r="343" spans="4:12" x14ac:dyDescent="0.2">
      <c r="D343">
        <v>50.716667000000001</v>
      </c>
      <c r="E343">
        <v>70</v>
      </c>
      <c r="F343">
        <v>6.7788301000000004</v>
      </c>
      <c r="G343">
        <f>(G342-$G$5)*EXP(-(D343-D342)/$B$6)+(E343-$E$5)*$B$5*(1-EXP(-(D343-D342)/$B$6))+$G$5</f>
        <v>6.4673185496350225</v>
      </c>
      <c r="H343">
        <f t="shared" si="15"/>
        <v>-1.1499748874606641</v>
      </c>
      <c r="I343">
        <f t="shared" si="16"/>
        <v>64.79021197534</v>
      </c>
      <c r="J343">
        <f t="shared" si="17"/>
        <v>6.6410048506545323</v>
      </c>
      <c r="K343">
        <f>ABS(F343-J343)</f>
        <v>0.13782524934546814</v>
      </c>
      <c r="L343">
        <f>(F343-J343)^2</f>
        <v>1.8995799357140464E-2</v>
      </c>
    </row>
    <row r="344" spans="4:12" x14ac:dyDescent="0.2">
      <c r="D344">
        <v>50.866667</v>
      </c>
      <c r="E344">
        <v>70</v>
      </c>
      <c r="F344">
        <v>6.7689215999999996</v>
      </c>
      <c r="G344">
        <f>(G343-$G$5)*EXP(-(D344-D343)/$B$6)+(E344-$E$5)*$B$5*(1-EXP(-(D344-D343)/$B$6))+$G$5</f>
        <v>6.306045310144146</v>
      </c>
      <c r="H344">
        <f t="shared" si="15"/>
        <v>-1.0751549299391865</v>
      </c>
      <c r="I344">
        <f t="shared" si="16"/>
        <v>60.995593104769078</v>
      </c>
      <c r="J344">
        <f t="shared" si="17"/>
        <v>6.4098198052619892</v>
      </c>
      <c r="K344">
        <f>ABS(F344-J344)</f>
        <v>0.3591017947380104</v>
      </c>
      <c r="L344">
        <f>(F344-J344)^2</f>
        <v>0.12895409898406016</v>
      </c>
    </row>
    <row r="345" spans="4:12" x14ac:dyDescent="0.2">
      <c r="D345">
        <v>51.016666999999998</v>
      </c>
      <c r="E345">
        <v>70</v>
      </c>
      <c r="F345">
        <v>6.7529592000000003</v>
      </c>
      <c r="G345">
        <f>(G344-$G$5)*EXP(-(D345-D344)/$B$6)+(E345-$E$5)*$B$5*(1-EXP(-(D345-D344)/$B$6))+$G$5</f>
        <v>6.1552648710262439</v>
      </c>
      <c r="H345">
        <f t="shared" si="15"/>
        <v>-1.0052029274526906</v>
      </c>
      <c r="I345">
        <f t="shared" si="16"/>
        <v>57.43736788830531</v>
      </c>
      <c r="J345">
        <f t="shared" si="17"/>
        <v>6.2522875636471937</v>
      </c>
      <c r="K345">
        <f>ABS(F345-J345)</f>
        <v>0.50067163635280654</v>
      </c>
      <c r="L345">
        <f>(F345-J345)^2</f>
        <v>0.25067208744819697</v>
      </c>
    </row>
    <row r="346" spans="4:12" x14ac:dyDescent="0.2">
      <c r="D346">
        <v>51.166666999999997</v>
      </c>
      <c r="E346">
        <v>70</v>
      </c>
      <c r="F346">
        <v>6.7173194000000001</v>
      </c>
      <c r="G346">
        <f>(G345-$G$5)*EXP(-(D346-D345)/$B$6)+(E346-$E$5)*$B$5*(1-EXP(-(D346-D345)/$B$6))+$G$5</f>
        <v>6.0142945470446669</v>
      </c>
      <c r="H346">
        <f t="shared" si="15"/>
        <v>-0.9398021598771884</v>
      </c>
      <c r="I346">
        <f t="shared" si="16"/>
        <v>54.100838707361532</v>
      </c>
      <c r="J346">
        <f t="shared" si="17"/>
        <v>6.1050047246536039</v>
      </c>
      <c r="K346">
        <f>ABS(F346-J346)</f>
        <v>0.61231467534639616</v>
      </c>
      <c r="L346">
        <f>(F346-J346)^2</f>
        <v>0.37492926164456253</v>
      </c>
    </row>
    <row r="347" spans="4:12" x14ac:dyDescent="0.2">
      <c r="D347">
        <v>51.316667000000002</v>
      </c>
      <c r="E347">
        <v>70</v>
      </c>
      <c r="F347">
        <v>6.6446335999999997</v>
      </c>
      <c r="G347">
        <f>(G346-$G$5)*EXP(-(D347-D346)/$B$6)+(E347-$E$5)*$B$5*(1-EXP(-(D347-D346)/$B$6))+$G$5</f>
        <v>5.8824960700026114</v>
      </c>
      <c r="H347">
        <f t="shared" si="15"/>
        <v>-0.87865651361367003</v>
      </c>
      <c r="I347">
        <f t="shared" si="16"/>
        <v>50.972219786496282</v>
      </c>
      <c r="J347">
        <f t="shared" si="17"/>
        <v>5.9673044390508139</v>
      </c>
      <c r="K347">
        <f>ABS(F347-J347)</f>
        <v>0.67732916094918583</v>
      </c>
      <c r="L347">
        <f>(F347-J347)^2</f>
        <v>0.45877479227212808</v>
      </c>
    </row>
    <row r="348" spans="4:12" x14ac:dyDescent="0.2">
      <c r="D348">
        <v>51.466667000000001</v>
      </c>
      <c r="E348">
        <v>70</v>
      </c>
      <c r="F348">
        <v>6.5662051000000003</v>
      </c>
      <c r="G348">
        <f>(G347-$G$5)*EXP(-(D348-D347)/$B$6)+(E348-$E$5)*$B$5*(1-EXP(-(D348-D347)/$B$6))+$G$5</f>
        <v>5.7592726988704461</v>
      </c>
      <c r="H348">
        <f t="shared" si="15"/>
        <v>-0.82148914088110969</v>
      </c>
      <c r="I348">
        <f t="shared" si="16"/>
        <v>48.038580756714609</v>
      </c>
      <c r="J348">
        <f t="shared" si="17"/>
        <v>5.8385632443219251</v>
      </c>
      <c r="K348">
        <f>ABS(F348-J348)</f>
        <v>0.72764185567807527</v>
      </c>
      <c r="L348">
        <f>(F348-J348)^2</f>
        <v>0.52946267013463288</v>
      </c>
    </row>
    <row r="349" spans="4:12" x14ac:dyDescent="0.2">
      <c r="D349">
        <v>51.616667</v>
      </c>
      <c r="E349">
        <v>70</v>
      </c>
      <c r="F349">
        <v>6.4536486999999996</v>
      </c>
      <c r="G349">
        <f>(G348-$G$5)*EXP(-(D349-D348)/$B$6)+(E349-$E$5)*$B$5*(1-EXP(-(D349-D348)/$B$6))+$G$5</f>
        <v>5.6440665179345988</v>
      </c>
      <c r="H349">
        <f t="shared" si="15"/>
        <v>-0.7680412062389893</v>
      </c>
      <c r="I349">
        <f t="shared" si="16"/>
        <v>45.287793702650831</v>
      </c>
      <c r="J349">
        <f t="shared" si="17"/>
        <v>5.7181982418263928</v>
      </c>
      <c r="K349">
        <f>ABS(F349-J349)</f>
        <v>0.73545045817360677</v>
      </c>
      <c r="L349">
        <f>(F349-J349)^2</f>
        <v>0.54088737642776807</v>
      </c>
    </row>
    <row r="350" spans="4:12" x14ac:dyDescent="0.2">
      <c r="D350">
        <v>51.766666999999998</v>
      </c>
      <c r="E350">
        <v>70</v>
      </c>
      <c r="F350">
        <v>6.3319105999999996</v>
      </c>
      <c r="G350">
        <f>(G349-$G$5)*EXP(-(D350-D349)/$B$6)+(E350-$E$5)*$B$5*(1-EXP(-(D350-D349)/$B$6))+$G$5</f>
        <v>5.5363559107350317</v>
      </c>
      <c r="H350">
        <f t="shared" si="15"/>
        <v>-0.71807071466378702</v>
      </c>
      <c r="I350">
        <f t="shared" si="16"/>
        <v>42.708483479187308</v>
      </c>
      <c r="J350">
        <f t="shared" si="17"/>
        <v>5.6056644576226518</v>
      </c>
      <c r="K350">
        <f>ABS(F350-J350)</f>
        <v>0.72624614237734786</v>
      </c>
      <c r="L350">
        <f>(F350-J350)^2</f>
        <v>0.52743345931797903</v>
      </c>
    </row>
    <row r="351" spans="4:12" x14ac:dyDescent="0.2">
      <c r="D351">
        <v>51.916666999999997</v>
      </c>
      <c r="E351">
        <v>70</v>
      </c>
      <c r="F351">
        <v>6.1959263</v>
      </c>
      <c r="G351">
        <f>(G350-$G$5)*EXP(-(D351-D350)/$B$6)+(E351-$E$5)*$B$5*(1-EXP(-(D351-D350)/$B$6))+$G$5</f>
        <v>5.4356531983540028</v>
      </c>
      <c r="H351">
        <f t="shared" si="15"/>
        <v>-0.67135141587353231</v>
      </c>
      <c r="I351">
        <f t="shared" si="16"/>
        <v>40.289981096238691</v>
      </c>
      <c r="J351">
        <f t="shared" si="17"/>
        <v>5.5004523750018421</v>
      </c>
      <c r="K351">
        <f>ABS(F351-J351)</f>
        <v>0.69547392499815786</v>
      </c>
      <c r="L351">
        <f>(F351-J351)^2</f>
        <v>0.48368398035234328</v>
      </c>
    </row>
    <row r="352" spans="4:12" x14ac:dyDescent="0.2">
      <c r="D352">
        <v>52.066667000000002</v>
      </c>
      <c r="E352">
        <v>70</v>
      </c>
      <c r="F352">
        <v>6.0694822000000004</v>
      </c>
      <c r="G352">
        <f>(G351-$G$5)*EXP(-(D352-D351)/$B$6)+(E352-$E$5)*$B$5*(1-EXP(-(D352-D351)/$B$6))+$G$5</f>
        <v>5.3415024313630841</v>
      </c>
      <c r="H352">
        <f t="shared" si="15"/>
        <v>-0.62767177993943435</v>
      </c>
      <c r="I352">
        <f t="shared" si="16"/>
        <v>38.022279982766896</v>
      </c>
      <c r="J352">
        <f t="shared" si="17"/>
        <v>5.4020856275603251</v>
      </c>
      <c r="K352">
        <f>ABS(F352-J352)</f>
        <v>0.66739657243967532</v>
      </c>
      <c r="L352">
        <f>(F352-J352)^2</f>
        <v>0.4454181849042268</v>
      </c>
    </row>
    <row r="353" spans="4:12" x14ac:dyDescent="0.2">
      <c r="D353">
        <v>52.216667000000001</v>
      </c>
      <c r="E353">
        <v>70</v>
      </c>
      <c r="F353">
        <v>5.9309754000000003</v>
      </c>
      <c r="G353">
        <f>(G352-$G$5)*EXP(-(D353-D352)/$B$6)+(E353-$E$5)*$B$5*(1-EXP(-(D353-D352)/$B$6))+$G$5</f>
        <v>5.2534773254311089</v>
      </c>
      <c r="H353">
        <f t="shared" si="15"/>
        <v>-0.58683403954650692</v>
      </c>
      <c r="I353">
        <f t="shared" si="16"/>
        <v>35.895994952695887</v>
      </c>
      <c r="J353">
        <f t="shared" si="17"/>
        <v>5.3101188423661156</v>
      </c>
      <c r="K353">
        <f>ABS(F353-J353)</f>
        <v>0.6208565576338847</v>
      </c>
      <c r="L353">
        <f>(F353-J353)^2</f>
        <v>0.38546286515699718</v>
      </c>
    </row>
    <row r="354" spans="4:12" x14ac:dyDescent="0.2">
      <c r="D354">
        <v>52.366667</v>
      </c>
      <c r="E354">
        <v>70</v>
      </c>
      <c r="F354">
        <v>5.7732866999999999</v>
      </c>
      <c r="G354">
        <f>(G353-$G$5)*EXP(-(D354-D353)/$B$6)+(E354-$E$5)*$B$5*(1-EXP(-(D354-D353)/$B$6))+$G$5</f>
        <v>5.1711793312460665</v>
      </c>
      <c r="H354">
        <f t="shared" si="15"/>
        <v>-0.54865329456695422</v>
      </c>
      <c r="I354">
        <f t="shared" si="16"/>
        <v>33.902323706286666</v>
      </c>
      <c r="J354">
        <f t="shared" si="17"/>
        <v>5.2241356234537797</v>
      </c>
      <c r="K354">
        <f>ABS(F354-J354)</f>
        <v>0.5491510765462202</v>
      </c>
      <c r="L354">
        <f>(F354-J354)^2</f>
        <v>0.3015669048718726</v>
      </c>
    </row>
    <row r="355" spans="4:12" x14ac:dyDescent="0.2">
      <c r="D355">
        <v>52.516666999999998</v>
      </c>
      <c r="E355">
        <v>70</v>
      </c>
      <c r="F355">
        <v>5.6302690000000002</v>
      </c>
      <c r="G355">
        <f>(G354-$G$5)*EXP(-(D355-D354)/$B$6)+(E355-$E$5)*$B$5*(1-EXP(-(D355-D354)/$B$6))+$G$5</f>
        <v>5.0942358300122788</v>
      </c>
      <c r="H355">
        <f t="shared" si="15"/>
        <v>-0.51295667489192343</v>
      </c>
      <c r="I355">
        <f t="shared" si="16"/>
        <v>32.033010710738679</v>
      </c>
      <c r="J355">
        <f t="shared" si="17"/>
        <v>5.1437466665177176</v>
      </c>
      <c r="K355">
        <f>ABS(F355-J355)</f>
        <v>0.48652233348228258</v>
      </c>
      <c r="L355">
        <f>(F355-J355)^2</f>
        <v>0.23670398097704537</v>
      </c>
    </row>
    <row r="356" spans="4:12" x14ac:dyDescent="0.2">
      <c r="D356">
        <v>52.666666999999997</v>
      </c>
      <c r="E356">
        <v>70</v>
      </c>
      <c r="F356">
        <v>5.4858830000000003</v>
      </c>
      <c r="G356">
        <f>(G355-$G$5)*EXP(-(D356-D355)/$B$6)+(E356-$E$5)*$B$5*(1-EXP(-(D356-D355)/$B$6))+$G$5</f>
        <v>5.0222984463525693</v>
      </c>
      <c r="H356">
        <f t="shared" si="15"/>
        <v>-0.47958255773140096</v>
      </c>
      <c r="I356">
        <f t="shared" si="16"/>
        <v>30.280313313400541</v>
      </c>
      <c r="J356">
        <f t="shared" si="17"/>
        <v>5.0685879962676808</v>
      </c>
      <c r="K356">
        <f>ABS(F356-J356)</f>
        <v>0.41729500373231954</v>
      </c>
      <c r="L356">
        <f>(F356-J356)^2</f>
        <v>0.17413512013995658</v>
      </c>
    </row>
    <row r="357" spans="4:12" x14ac:dyDescent="0.2">
      <c r="D357">
        <v>52.816667000000002</v>
      </c>
      <c r="E357">
        <v>70</v>
      </c>
      <c r="F357">
        <v>5.3436266999999997</v>
      </c>
      <c r="G357">
        <f>(G356-$G$5)*EXP(-(D357-D356)/$B$6)+(E357-$E$5)*$B$5*(1-EXP(-(D357-D356)/$B$6))+$G$5</f>
        <v>4.9550414709768242</v>
      </c>
      <c r="H357">
        <f t="shared" si="15"/>
        <v>-0.44837983583828328</v>
      </c>
      <c r="I357">
        <f t="shared" si="16"/>
        <v>28.636969949962101</v>
      </c>
      <c r="J357">
        <f t="shared" si="17"/>
        <v>4.9983193184659989</v>
      </c>
      <c r="K357">
        <f>ABS(F357-J357)</f>
        <v>0.34530738153400087</v>
      </c>
      <c r="L357">
        <f>(F357-J357)^2</f>
        <v>0.11923718774186805</v>
      </c>
    </row>
    <row r="358" spans="4:12" x14ac:dyDescent="0.2">
      <c r="D358">
        <v>52.966667000000001</v>
      </c>
      <c r="E358">
        <v>70</v>
      </c>
      <c r="F358">
        <v>5.2248422999999997</v>
      </c>
      <c r="G358">
        <f>(G357-$G$5)*EXP(-(D358-D357)/$B$6)+(E358-$E$5)*$B$5*(1-EXP(-(D358-D357)/$B$6))+$G$5</f>
        <v>4.8921603859753047</v>
      </c>
      <c r="H358">
        <f t="shared" si="15"/>
        <v>-0.41920723334346771</v>
      </c>
      <c r="I358">
        <f t="shared" si="16"/>
        <v>27.096170318470051</v>
      </c>
      <c r="J358">
        <f t="shared" si="17"/>
        <v>4.9326224791849143</v>
      </c>
      <c r="K358">
        <f>ABS(F358-J358)</f>
        <v>0.29221982081508546</v>
      </c>
      <c r="L358">
        <f>(F358-J358)^2</f>
        <v>8.5392423677200652E-2</v>
      </c>
    </row>
    <row r="359" spans="4:12" x14ac:dyDescent="0.2">
      <c r="D359">
        <v>53.116667</v>
      </c>
      <c r="E359">
        <v>70</v>
      </c>
      <c r="F359">
        <v>5.1053287999999997</v>
      </c>
      <c r="G359">
        <f>(G358-$G$5)*EXP(-(D359-D358)/$B$6)+(E359-$E$5)*$B$5*(1-EXP(-(D359-D358)/$B$6))+$G$5</f>
        <v>4.8333704860596676</v>
      </c>
      <c r="H359">
        <f t="shared" si="15"/>
        <v>-0.39193266610425098</v>
      </c>
      <c r="I359">
        <f t="shared" si="16"/>
        <v>25.651527397941354</v>
      </c>
      <c r="J359">
        <f t="shared" si="17"/>
        <v>4.871200024308127</v>
      </c>
      <c r="K359">
        <f>ABS(F359-J359)</f>
        <v>0.23412877569187263</v>
      </c>
      <c r="L359">
        <f>(F359-J359)^2</f>
        <v>5.4816283606975207E-2</v>
      </c>
    </row>
    <row r="360" spans="4:12" x14ac:dyDescent="0.2">
      <c r="D360">
        <v>53.266666999999998</v>
      </c>
      <c r="E360">
        <v>70</v>
      </c>
      <c r="F360">
        <v>4.9817258000000004</v>
      </c>
      <c r="G360">
        <f>(G359-$G$5)*EXP(-(D360-D359)/$B$6)+(E360-$E$5)*$B$5*(1-EXP(-(D360-D359)/$B$6))+$G$5</f>
        <v>4.7784055895091839</v>
      </c>
      <c r="H360">
        <f t="shared" si="15"/>
        <v>-0.36643264366989436</v>
      </c>
      <c r="I360">
        <f t="shared" si="16"/>
        <v>24.2970511978031</v>
      </c>
      <c r="J360">
        <f t="shared" si="17"/>
        <v>4.8137738527544549</v>
      </c>
      <c r="K360">
        <f>ABS(F360-J360)</f>
        <v>0.16795194724554552</v>
      </c>
      <c r="L360">
        <f>(F360-J360)^2</f>
        <v>2.8207856583570504E-2</v>
      </c>
    </row>
    <row r="361" spans="4:12" x14ac:dyDescent="0.2">
      <c r="D361">
        <v>53.416666999999997</v>
      </c>
      <c r="E361">
        <v>70</v>
      </c>
      <c r="F361">
        <v>4.8879992000000003</v>
      </c>
      <c r="G361">
        <f>(G360-$G$5)*EXP(-(D361-D360)/$B$6)+(E361-$E$5)*$B$5*(1-EXP(-(D361-D360)/$B$6))+$G$5</f>
        <v>4.7270168329856892</v>
      </c>
      <c r="H361">
        <f t="shared" si="15"/>
        <v>-0.34259171015663475</v>
      </c>
      <c r="I361">
        <f t="shared" si="16"/>
        <v>23.027124131383168</v>
      </c>
      <c r="J361">
        <f t="shared" si="17"/>
        <v>4.760083957325687</v>
      </c>
      <c r="K361">
        <f>ABS(F361-J361)</f>
        <v>0.12791524267431331</v>
      </c>
      <c r="L361">
        <f>(F361-J361)^2</f>
        <v>1.6362309308428465E-2</v>
      </c>
    </row>
    <row r="362" spans="4:12" x14ac:dyDescent="0.2">
      <c r="D362">
        <v>53.566667000000002</v>
      </c>
      <c r="E362">
        <v>70</v>
      </c>
      <c r="F362">
        <v>4.7945368999999998</v>
      </c>
      <c r="G362">
        <f>(G361-$G$5)*EXP(-(D362-D361)/$B$6)+(E362-$E$5)*$B$5*(1-EXP(-(D362-D361)/$B$6))+$G$5</f>
        <v>4.6789715447605822</v>
      </c>
      <c r="H362">
        <f t="shared" si="15"/>
        <v>-0.32030192150070119</v>
      </c>
      <c r="I362">
        <f t="shared" si="16"/>
        <v>21.836477913248785</v>
      </c>
      <c r="J362">
        <f t="shared" si="17"/>
        <v>4.7098872474778588</v>
      </c>
      <c r="K362">
        <f>ABS(F362-J362)</f>
        <v>8.4649652522140961E-2</v>
      </c>
      <c r="L362">
        <f>(F362-J362)^2</f>
        <v>7.1655636721192056E-3</v>
      </c>
    </row>
    <row r="363" spans="4:12" x14ac:dyDescent="0.2">
      <c r="D363">
        <v>53.716667000000001</v>
      </c>
      <c r="E363">
        <v>70</v>
      </c>
      <c r="F363">
        <v>4.7056979999999999</v>
      </c>
      <c r="G363">
        <f>(G362-$G$5)*EXP(-(D363-D362)/$B$6)+(E363-$E$5)*$B$5*(1-EXP(-(D363-D362)/$B$6))+$G$5</f>
        <v>4.6340521912522323</v>
      </c>
      <c r="H363">
        <f t="shared" si="15"/>
        <v>-0.29946235672233523</v>
      </c>
      <c r="I363">
        <f t="shared" si="16"/>
        <v>20.720171886341127</v>
      </c>
      <c r="J363">
        <f t="shared" si="17"/>
        <v>4.6629564486855486</v>
      </c>
      <c r="K363">
        <f>ABS(F363-J363)</f>
        <v>4.2741551314451343E-2</v>
      </c>
      <c r="L363">
        <f>(F363-J363)^2</f>
        <v>1.8268402087658773E-3</v>
      </c>
    </row>
    <row r="364" spans="4:12" x14ac:dyDescent="0.2">
      <c r="D364">
        <v>53.866667</v>
      </c>
      <c r="E364">
        <v>70</v>
      </c>
      <c r="F364">
        <v>4.6222899999999996</v>
      </c>
      <c r="G364">
        <f>(G363-$G$5)*EXP(-(D364-D363)/$B$6)+(E364-$E$5)*$B$5*(1-EXP(-(D364-D363)/$B$6))+$G$5</f>
        <v>4.5920553921040117</v>
      </c>
      <c r="H364">
        <f t="shared" si="15"/>
        <v>-0.27997866098814017</v>
      </c>
      <c r="I364">
        <f t="shared" si="16"/>
        <v>19.673572690658052</v>
      </c>
      <c r="J364">
        <f t="shared" si="17"/>
        <v>4.6190790734161169</v>
      </c>
      <c r="K364">
        <f>ABS(F364-J364)</f>
        <v>3.2109265838826673E-3</v>
      </c>
      <c r="L364">
        <f>(F364-J364)^2</f>
        <v>1.0310049527084415E-5</v>
      </c>
    </row>
    <row r="365" spans="4:12" x14ac:dyDescent="0.2">
      <c r="D365">
        <v>54.016666999999998</v>
      </c>
      <c r="E365">
        <v>70</v>
      </c>
      <c r="F365">
        <v>4.5508449999999998</v>
      </c>
      <c r="G365">
        <f>(G364-$G$5)*EXP(-(D365-D364)/$B$6)+(E365-$E$5)*$B$5*(1-EXP(-(D365-D364)/$B$6))+$G$5</f>
        <v>4.5527909993435909</v>
      </c>
      <c r="H365">
        <f t="shared" si="15"/>
        <v>-0.2617626184028079</v>
      </c>
      <c r="I365">
        <f t="shared" si="16"/>
        <v>18.692335190656134</v>
      </c>
      <c r="J365">
        <f t="shared" si="17"/>
        <v>4.5780564590546078</v>
      </c>
      <c r="K365">
        <f>ABS(F365-J365)</f>
        <v>2.7211459054607978E-2</v>
      </c>
      <c r="L365">
        <f>(F365-J365)^2</f>
        <v>7.4046350388060653E-4</v>
      </c>
    </row>
    <row r="366" spans="4:12" x14ac:dyDescent="0.2">
      <c r="D366">
        <v>54.166666999999997</v>
      </c>
      <c r="E366">
        <v>70</v>
      </c>
      <c r="F366">
        <v>4.4814420000000004</v>
      </c>
      <c r="G366">
        <f>(G365-$G$5)*EXP(-(D366-D365)/$B$6)+(E366-$E$5)*$B$5*(1-EXP(-(D366-D365)/$B$6))+$G$5</f>
        <v>4.5160812364542</v>
      </c>
      <c r="H366">
        <f t="shared" si="15"/>
        <v>-0.24473175259594146</v>
      </c>
      <c r="I366">
        <f t="shared" si="16"/>
        <v>17.772384583644946</v>
      </c>
      <c r="J366">
        <f t="shared" si="17"/>
        <v>4.5397028684234488</v>
      </c>
      <c r="K366">
        <f>ABS(F366-J366)</f>
        <v>5.8260868423448464E-2</v>
      </c>
      <c r="L366">
        <f>(F366-J366)^2</f>
        <v>3.3943287894543745E-3</v>
      </c>
    </row>
    <row r="367" spans="4:12" x14ac:dyDescent="0.2">
      <c r="D367">
        <v>54.316667000000002</v>
      </c>
      <c r="E367">
        <v>70</v>
      </c>
      <c r="F367">
        <v>4.4124207999999996</v>
      </c>
      <c r="G367">
        <f>(G366-$G$5)*EXP(-(D367-D366)/$B$6)+(E367-$E$5)*$B$5*(1-EXP(-(D367-D366)/$B$6))+$G$5</f>
        <v>4.4817598934598486</v>
      </c>
      <c r="H367">
        <f t="shared" si="15"/>
        <v>-0.22880895329566739</v>
      </c>
      <c r="I367">
        <f t="shared" si="16"/>
        <v>16.909899616239166</v>
      </c>
      <c r="J367">
        <f t="shared" si="17"/>
        <v>4.5038446488244031</v>
      </c>
      <c r="K367">
        <f>ABS(F367-J367)</f>
        <v>9.1423848824403464E-2</v>
      </c>
      <c r="L367">
        <f>(F367-J367)^2</f>
        <v>8.3583201338673779E-3</v>
      </c>
    </row>
    <row r="368" spans="4:12" x14ac:dyDescent="0.2">
      <c r="D368">
        <v>54.466667000000001</v>
      </c>
      <c r="E368">
        <v>70</v>
      </c>
      <c r="F368">
        <v>4.3590846000000001</v>
      </c>
      <c r="G368">
        <f>(G367-$G$5)*EXP(-(D368-D367)/$B$6)+(E368-$E$5)*$B$5*(1-EXP(-(D368-D367)/$B$6))+$G$5</f>
        <v>4.4496715743801234</v>
      </c>
      <c r="H368">
        <f t="shared" si="15"/>
        <v>-0.21392212719817003</v>
      </c>
      <c r="I368">
        <f t="shared" si="16"/>
        <v>16.101296840414491</v>
      </c>
      <c r="J368">
        <f t="shared" si="17"/>
        <v>4.4703194457950648</v>
      </c>
      <c r="K368">
        <f>ABS(F368-J368)</f>
        <v>0.11123484579506471</v>
      </c>
      <c r="L368">
        <f>(F368-J368)^2</f>
        <v>1.2373190919051825E-2</v>
      </c>
    </row>
    <row r="369" spans="4:12" x14ac:dyDescent="0.2">
      <c r="D369">
        <v>54.616667</v>
      </c>
      <c r="E369">
        <v>70</v>
      </c>
      <c r="F369">
        <v>4.3271062000000002</v>
      </c>
      <c r="G369">
        <f>(G368-$G$5)*EXP(-(D369-D368)/$B$6)+(E369-$E$5)*$B$5*(1-EXP(-(D369-D368)/$B$6))+$G$5</f>
        <v>4.4196709936472605</v>
      </c>
      <c r="H369">
        <f t="shared" si="15"/>
        <v>-0.20000387155242144</v>
      </c>
      <c r="I369">
        <f t="shared" si="16"/>
        <v>15.343215844936637</v>
      </c>
      <c r="J369">
        <f t="shared" si="17"/>
        <v>4.4389754680202138</v>
      </c>
      <c r="K369">
        <f>ABS(F369-J369)</f>
        <v>0.11186926802021357</v>
      </c>
      <c r="L369">
        <f>(F369-J369)^2</f>
        <v>1.2514733127378379E-2</v>
      </c>
    </row>
    <row r="370" spans="4:12" x14ac:dyDescent="0.2">
      <c r="D370">
        <v>54.766666999999998</v>
      </c>
      <c r="E370">
        <v>70</v>
      </c>
      <c r="F370">
        <v>4.2879497000000004</v>
      </c>
      <c r="G370">
        <f>(G369-$G$5)*EXP(-(D370-D369)/$B$6)+(E370-$E$5)*$B$5*(1-EXP(-(D370-D369)/$B$6))+$G$5</f>
        <v>4.3916223182999223</v>
      </c>
      <c r="H370">
        <f t="shared" si="15"/>
        <v>-0.1869911689822559</v>
      </c>
      <c r="I370">
        <f t="shared" si="16"/>
        <v>14.632505401891859</v>
      </c>
      <c r="J370">
        <f t="shared" si="17"/>
        <v>4.409670800069641</v>
      </c>
      <c r="K370">
        <f>ABS(F370-J370)</f>
        <v>0.12172110006964054</v>
      </c>
      <c r="L370">
        <f>(F370-J370)^2</f>
        <v>1.4816026202163447E-2</v>
      </c>
    </row>
    <row r="371" spans="4:12" x14ac:dyDescent="0.2">
      <c r="D371">
        <v>54.916666999999997</v>
      </c>
      <c r="E371">
        <v>70</v>
      </c>
      <c r="F371">
        <v>4.2533804000000002</v>
      </c>
      <c r="G371">
        <f>(G370-$G$5)*EXP(-(D371-D370)/$B$6)+(E371-$E$5)*$B$5*(1-EXP(-(D371-D370)/$B$6))+$G$5</f>
        <v>4.3653985529753196</v>
      </c>
      <c r="H371">
        <f t="shared" si="15"/>
        <v>-0.17482510216401956</v>
      </c>
      <c r="I371">
        <f t="shared" si="16"/>
        <v>13.96621047175776</v>
      </c>
      <c r="J371">
        <f t="shared" si="17"/>
        <v>4.3822727598508084</v>
      </c>
      <c r="K371">
        <f>ABS(F371-J371)</f>
        <v>0.12889235985080827</v>
      </c>
      <c r="L371">
        <f>(F371-J371)^2</f>
        <v>1.661324042791025E-2</v>
      </c>
    </row>
    <row r="372" spans="4:12" x14ac:dyDescent="0.2">
      <c r="D372">
        <v>55.066667000000002</v>
      </c>
      <c r="E372">
        <v>70</v>
      </c>
      <c r="F372">
        <v>4.2326091000000003</v>
      </c>
      <c r="G372">
        <f>(G371-$G$5)*EXP(-(D372-D371)/$B$6)+(E372-$E$5)*$B$5*(1-EXP(-(D372-D371)/$B$6))+$G$5</f>
        <v>4.3408809649151365</v>
      </c>
      <c r="H372">
        <f t="shared" si="15"/>
        <v>-0.16345058706788124</v>
      </c>
      <c r="I372">
        <f t="shared" si="16"/>
        <v>13.341560013936661</v>
      </c>
      <c r="J372">
        <f t="shared" si="17"/>
        <v>4.3566572978671179</v>
      </c>
      <c r="K372">
        <f>ABS(F372-J372)</f>
        <v>0.12404819786711752</v>
      </c>
      <c r="L372">
        <f>(F372-J372)^2</f>
        <v>1.5387955394079538E-2</v>
      </c>
    </row>
    <row r="373" spans="4:12" x14ac:dyDescent="0.2">
      <c r="D373">
        <v>55.216667000000001</v>
      </c>
      <c r="E373">
        <v>70</v>
      </c>
      <c r="F373">
        <v>4.1918807999999999</v>
      </c>
      <c r="G373">
        <f>(G372-$G$5)*EXP(-(D373-D372)/$B$6)+(E373-$E$5)*$B$5*(1-EXP(-(D373-D372)/$B$6))+$G$5</f>
        <v>4.3179585463818668</v>
      </c>
      <c r="H373">
        <f t="shared" si="15"/>
        <v>-0.1528161235551328</v>
      </c>
      <c r="I373">
        <f t="shared" si="16"/>
        <v>12.75595555295649</v>
      </c>
      <c r="J373">
        <f t="shared" si="17"/>
        <v>4.3327084355617451</v>
      </c>
      <c r="K373">
        <f>ABS(F373-J373)</f>
        <v>0.14082763556174527</v>
      </c>
      <c r="L373">
        <f>(F373-J373)^2</f>
        <v>1.983242293791174E-2</v>
      </c>
    </row>
    <row r="374" spans="4:12" x14ac:dyDescent="0.2">
      <c r="D374">
        <v>55.366667</v>
      </c>
      <c r="E374">
        <v>70</v>
      </c>
      <c r="F374">
        <v>4.1506151999999998</v>
      </c>
      <c r="G374">
        <f>(G373-$G$5)*EXP(-(D374-D373)/$B$6)+(E374-$E$5)*$B$5*(1-EXP(-(D374-D373)/$B$6))+$G$5</f>
        <v>4.296527512051548</v>
      </c>
      <c r="H374">
        <f t="shared" si="15"/>
        <v>-0.14287356220212657</v>
      </c>
      <c r="I374">
        <f t="shared" si="16"/>
        <v>12.206960453600477</v>
      </c>
      <c r="J374">
        <f t="shared" si="17"/>
        <v>4.3103177402041091</v>
      </c>
      <c r="K374">
        <f>ABS(F374-J374)</f>
        <v>0.15970254020410923</v>
      </c>
      <c r="L374">
        <f>(F374-J374)^2</f>
        <v>2.5504901347645124E-2</v>
      </c>
    </row>
    <row r="375" spans="4:12" x14ac:dyDescent="0.2">
      <c r="D375">
        <v>55.516666999999998</v>
      </c>
      <c r="E375">
        <v>70</v>
      </c>
      <c r="F375">
        <v>4.1459754000000002</v>
      </c>
      <c r="G375">
        <f>(G374-$G$5)*EXP(-(D375-D374)/$B$6)+(E375-$E$5)*$B$5*(1-EXP(-(D375-D374)/$B$6))+$G$5</f>
        <v>4.2764908291072636</v>
      </c>
      <c r="H375">
        <f t="shared" si="15"/>
        <v>-0.1335778862952306</v>
      </c>
      <c r="I375">
        <f t="shared" si="16"/>
        <v>11.692289861123443</v>
      </c>
      <c r="J375">
        <f t="shared" si="17"/>
        <v>4.2893838339414421</v>
      </c>
      <c r="K375">
        <f>ABS(F375-J375)</f>
        <v>0.14340843394144187</v>
      </c>
      <c r="L375">
        <f>(F375-J375)^2</f>
        <v>2.0565978925536896E-2</v>
      </c>
    </row>
    <row r="376" spans="4:12" x14ac:dyDescent="0.2">
      <c r="D376">
        <v>55.666666999999997</v>
      </c>
      <c r="E376">
        <v>70</v>
      </c>
      <c r="F376">
        <v>4.1217490999999997</v>
      </c>
      <c r="G376">
        <f>(G375-$G$5)*EXP(-(D376-D375)/$B$6)+(E376-$E$5)*$B$5*(1-EXP(-(D376-D375)/$B$6))+$G$5</f>
        <v>4.2577577779058196</v>
      </c>
      <c r="H376">
        <f t="shared" si="15"/>
        <v>-0.12488700800962839</v>
      </c>
      <c r="I376">
        <f t="shared" si="16"/>
        <v>11.209801265404135</v>
      </c>
      <c r="J376">
        <f t="shared" si="17"/>
        <v>4.2698119347925019</v>
      </c>
      <c r="K376">
        <f>ABS(F376-J376)</f>
        <v>0.14806283479250215</v>
      </c>
      <c r="L376">
        <f>(F376-J376)^2</f>
        <v>2.1922603046791785E-2</v>
      </c>
    </row>
    <row r="377" spans="4:12" x14ac:dyDescent="0.2">
      <c r="D377">
        <v>55.816667000000002</v>
      </c>
      <c r="E377">
        <v>70</v>
      </c>
      <c r="F377">
        <v>4.0842124000000002</v>
      </c>
      <c r="G377">
        <f>(G376-$G$5)*EXP(-(D377-D376)/$B$6)+(E377-$E$5)*$B$5*(1-EXP(-(D377-D376)/$B$6))+$G$5</f>
        <v>4.2402435412284332</v>
      </c>
      <c r="H377">
        <f t="shared" si="15"/>
        <v>-0.11676157784923813</v>
      </c>
      <c r="I377">
        <f t="shared" si="16"/>
        <v>10.757485650433935</v>
      </c>
      <c r="J377">
        <f t="shared" si="17"/>
        <v>4.251513427505337</v>
      </c>
      <c r="K377">
        <f>ABS(F377-J377)</f>
        <v>0.16730102750533682</v>
      </c>
      <c r="L377">
        <f>(F377-J377)^2</f>
        <v>2.7989633804341468E-2</v>
      </c>
    </row>
    <row r="378" spans="4:12" x14ac:dyDescent="0.2">
      <c r="D378">
        <v>55.966667000000001</v>
      </c>
      <c r="E378">
        <v>70</v>
      </c>
      <c r="F378">
        <v>4.0839033999999996</v>
      </c>
      <c r="G378">
        <f>(G377-$G$5)*EXP(-(D378-D377)/$B$6)+(E378-$E$5)*$B$5*(1-EXP(-(D378-D377)/$B$6))+$G$5</f>
        <v>4.2238688202557055</v>
      </c>
      <c r="H378">
        <f t="shared" si="15"/>
        <v>-0.10916480648485188</v>
      </c>
      <c r="I378">
        <f t="shared" si="16"/>
        <v>10.333459192912851</v>
      </c>
      <c r="J378">
        <f t="shared" si="17"/>
        <v>4.2344054623359728</v>
      </c>
      <c r="K378">
        <f>ABS(F378-J378)</f>
        <v>0.15050206233597319</v>
      </c>
      <c r="L378">
        <f>(F378-J378)^2</f>
        <v>2.2650870767381159E-2</v>
      </c>
    </row>
    <row r="379" spans="4:12" x14ac:dyDescent="0.2">
      <c r="D379">
        <v>56.116667</v>
      </c>
      <c r="E379">
        <v>70</v>
      </c>
      <c r="F379">
        <v>4.0777485999999996</v>
      </c>
      <c r="G379">
        <f>(G378-$G$5)*EXP(-(D379-D378)/$B$6)+(E379-$E$5)*$B$5*(1-EXP(-(D379-D378)/$B$6))+$G$5</f>
        <v>4.2085594755281148</v>
      </c>
      <c r="H379">
        <f t="shared" si="15"/>
        <v>-0.10206229818393904</v>
      </c>
      <c r="I379">
        <f t="shared" si="16"/>
        <v>9.9359554759709283</v>
      </c>
      <c r="J379">
        <f t="shared" si="17"/>
        <v>4.2184105799314633</v>
      </c>
      <c r="K379">
        <f>ABS(F379-J379)</f>
        <v>0.14066197993146368</v>
      </c>
      <c r="L379">
        <f>(F379-J379)^2</f>
        <v>1.9785792598239489E-2</v>
      </c>
    </row>
    <row r="380" spans="4:12" x14ac:dyDescent="0.2">
      <c r="D380">
        <v>56.266666999999998</v>
      </c>
      <c r="E380">
        <v>70</v>
      </c>
      <c r="F380">
        <v>4.0732605</v>
      </c>
      <c r="G380">
        <f>(G379-$G$5)*EXP(-(D380-D379)/$B$6)+(E380-$E$5)*$B$5*(1-EXP(-(D380-D379)/$B$6))+$G$5</f>
        <v>4.1942461912664442</v>
      </c>
      <c r="H380">
        <f t="shared" si="15"/>
        <v>-9.5421895077805352E-2</v>
      </c>
      <c r="I380">
        <f t="shared" si="16"/>
        <v>9.5633181861182557</v>
      </c>
      <c r="J380">
        <f t="shared" si="17"/>
        <v>4.2034563606189197</v>
      </c>
      <c r="K380">
        <f>ABS(F380-J380)</f>
        <v>0.13019586061891975</v>
      </c>
      <c r="L380">
        <f>(F380-J380)^2</f>
        <v>1.6950962122301176E-2</v>
      </c>
    </row>
    <row r="381" spans="4:12" x14ac:dyDescent="0.2">
      <c r="D381">
        <v>56.416666999999997</v>
      </c>
      <c r="E381">
        <v>70</v>
      </c>
      <c r="F381">
        <v>4.0531328999999996</v>
      </c>
      <c r="G381">
        <f>(G380-$G$5)*EXP(-(D381-D380)/$B$6)+(E381-$E$5)*$B$5*(1-EXP(-(D381-D380)/$B$6))+$G$5</f>
        <v>4.1808641615322664</v>
      </c>
      <c r="H381">
        <f t="shared" si="15"/>
        <v>-8.9213531561186124E-2</v>
      </c>
      <c r="I381">
        <f t="shared" si="16"/>
        <v>9.213994263513694</v>
      </c>
      <c r="J381">
        <f t="shared" si="17"/>
        <v>4.1894750965125533</v>
      </c>
      <c r="K381">
        <f>ABS(F381-J381)</f>
        <v>0.13634219651255375</v>
      </c>
      <c r="L381">
        <f>(F381-J381)^2</f>
        <v>1.8589194549867825E-2</v>
      </c>
    </row>
    <row r="382" spans="4:12" x14ac:dyDescent="0.2">
      <c r="D382">
        <v>56.566667000000002</v>
      </c>
      <c r="E382">
        <v>70</v>
      </c>
      <c r="F382">
        <v>4.0524939</v>
      </c>
      <c r="G382">
        <f>(G381-$G$5)*EXP(-(D382-D381)/$B$6)+(E382-$E$5)*$B$5*(1-EXP(-(D382-D381)/$B$6))+$G$5</f>
        <v>4.1683527968075413</v>
      </c>
      <c r="H382">
        <f t="shared" si="15"/>
        <v>-8.3409098164830359E-2</v>
      </c>
      <c r="I382">
        <f t="shared" si="16"/>
        <v>8.886527477467812</v>
      </c>
      <c r="J382">
        <f t="shared" si="17"/>
        <v>4.1764034849542071</v>
      </c>
      <c r="K382">
        <f>ABS(F382-J382)</f>
        <v>0.12390958495420712</v>
      </c>
      <c r="L382">
        <f>(F382-J382)^2</f>
        <v>1.5353585243523871E-2</v>
      </c>
    </row>
    <row r="383" spans="4:12" x14ac:dyDescent="0.2">
      <c r="D383">
        <v>56.716667000000001</v>
      </c>
      <c r="E383">
        <v>70</v>
      </c>
      <c r="F383">
        <v>4.0578687000000002</v>
      </c>
      <c r="G383">
        <f>(G382-$G$5)*EXP(-(D383-D382)/$B$6)+(E383-$E$5)*$B$5*(1-EXP(-(D383-D382)/$B$6))+$G$5</f>
        <v>4.1566554496648074</v>
      </c>
      <c r="H383">
        <f t="shared" si="15"/>
        <v>-7.79823142848938E-2</v>
      </c>
      <c r="I383">
        <f t="shared" si="16"/>
        <v>8.5795524008504707</v>
      </c>
      <c r="J383">
        <f t="shared" si="17"/>
        <v>4.1641823418993003</v>
      </c>
      <c r="K383">
        <f>ABS(F383-J383)</f>
        <v>0.10631364189930004</v>
      </c>
      <c r="L383">
        <f>(F383-J383)^2</f>
        <v>1.1302590453892605E-2</v>
      </c>
    </row>
    <row r="384" spans="4:12" x14ac:dyDescent="0.2">
      <c r="D384">
        <v>56.866667</v>
      </c>
      <c r="E384">
        <v>70</v>
      </c>
      <c r="F384">
        <v>4.0335387000000003</v>
      </c>
      <c r="G384">
        <f>(G383-$G$5)*EXP(-(D384-D383)/$B$6)+(E384-$E$5)*$B$5*(1-EXP(-(D384-D383)/$B$6))+$G$5</f>
        <v>4.1457191582858783</v>
      </c>
      <c r="H384">
        <f t="shared" si="15"/>
        <v>-7.2908609192860963E-2</v>
      </c>
      <c r="I384">
        <f t="shared" si="16"/>
        <v>8.2917887586894423</v>
      </c>
      <c r="J384">
        <f t="shared" si="17"/>
        <v>4.1527563339505615</v>
      </c>
      <c r="K384">
        <f>ABS(F384-J384)</f>
        <v>0.11921763395056129</v>
      </c>
      <c r="L384">
        <f>(F384-J384)^2</f>
        <v>1.4212844244770022E-2</v>
      </c>
    </row>
    <row r="385" spans="4:12" x14ac:dyDescent="0.2">
      <c r="D385">
        <v>57.016666999999998</v>
      </c>
      <c r="E385">
        <v>70</v>
      </c>
      <c r="F385">
        <v>4.0463322000000002</v>
      </c>
      <c r="G385">
        <f>(G384-$G$5)*EXP(-(D385-D384)/$B$6)+(E385-$E$5)*$B$5*(1-EXP(-(D385-D384)/$B$6))+$G$5</f>
        <v>4.1354944066678048</v>
      </c>
      <c r="H385">
        <f t="shared" si="15"/>
        <v>-6.8165010787157768E-2</v>
      </c>
      <c r="I385">
        <f t="shared" si="16"/>
        <v>8.0220361277705869</v>
      </c>
      <c r="J385">
        <f t="shared" si="17"/>
        <v>4.1420737278262365</v>
      </c>
      <c r="K385">
        <f>ABS(F385-J385)</f>
        <v>9.574152782623635E-2</v>
      </c>
      <c r="L385">
        <f>(F385-J385)^2</f>
        <v>9.166440150501989E-3</v>
      </c>
    </row>
    <row r="386" spans="4:12" x14ac:dyDescent="0.2">
      <c r="D386">
        <v>57.166666999999997</v>
      </c>
      <c r="E386">
        <v>70</v>
      </c>
      <c r="F386">
        <v>4.0273757000000003</v>
      </c>
      <c r="G386">
        <f>(G385-$G$5)*EXP(-(D386-D385)/$B$6)+(E386-$E$5)*$B$5*(1-EXP(-(D386-D385)/$B$6))+$G$5</f>
        <v>4.1259349004303685</v>
      </c>
      <c r="H386">
        <f t="shared" si="15"/>
        <v>-6.3730041582909194E-2</v>
      </c>
      <c r="I386">
        <f t="shared" si="16"/>
        <v>7.7691689654966911</v>
      </c>
      <c r="J386">
        <f t="shared" si="17"/>
        <v>4.1320861561284472</v>
      </c>
      <c r="K386">
        <f>ABS(F386-J386)</f>
        <v>0.10471045612844687</v>
      </c>
      <c r="L386">
        <f>(F386-J386)^2</f>
        <v>1.0964279622627396E-2</v>
      </c>
    </row>
    <row r="387" spans="4:12" x14ac:dyDescent="0.2">
      <c r="D387">
        <v>57.316667000000002</v>
      </c>
      <c r="E387">
        <v>70</v>
      </c>
      <c r="F387">
        <v>4.0206248999999996</v>
      </c>
      <c r="G387">
        <f>(G386-$G$5)*EXP(-(D387-D386)/$B$6)+(E387-$E$5)*$B$5*(1-EXP(-(D387-D386)/$B$6))+$G$5</f>
        <v>4.1169973572100469</v>
      </c>
      <c r="H387">
        <f t="shared" si="15"/>
        <v>-5.9583621468808315E-2</v>
      </c>
      <c r="I387">
        <f t="shared" si="16"/>
        <v>7.5321319475917843</v>
      </c>
      <c r="J387">
        <f t="shared" si="17"/>
        <v>4.1227483983512228</v>
      </c>
      <c r="K387">
        <f>ABS(F387-J387)</f>
        <v>0.10212349835122314</v>
      </c>
      <c r="L387">
        <f>(F387-J387)^2</f>
        <v>1.0429208915492276E-2</v>
      </c>
    </row>
    <row r="388" spans="4:12" x14ac:dyDescent="0.2">
      <c r="D388">
        <v>57.466667000000001</v>
      </c>
      <c r="E388">
        <v>70</v>
      </c>
      <c r="F388">
        <v>4.0162236</v>
      </c>
      <c r="G388">
        <f>(G387-$G$5)*EXP(-(D388-D387)/$B$6)+(E388-$E$5)*$B$5*(1-EXP(-(D388-D387)/$B$6))+$G$5</f>
        <v>4.1086413106914206</v>
      </c>
      <c r="H388">
        <f t="shared" si="15"/>
        <v>-5.5706976790842619E-2</v>
      </c>
      <c r="I388">
        <f t="shared" si="16"/>
        <v>7.3099355955075023</v>
      </c>
      <c r="J388">
        <f t="shared" si="17"/>
        <v>4.1140181761366073</v>
      </c>
      <c r="K388">
        <f>ABS(F388-J388)</f>
        <v>9.7794576136607247E-2</v>
      </c>
      <c r="L388">
        <f>(F388-J388)^2</f>
        <v>9.5637791217386709E-3</v>
      </c>
    </row>
    <row r="389" spans="4:12" x14ac:dyDescent="0.2">
      <c r="D389">
        <v>57.616667</v>
      </c>
      <c r="E389">
        <v>70</v>
      </c>
      <c r="F389">
        <v>4.0224586999999996</v>
      </c>
      <c r="G389">
        <f>(G388-$G$5)*EXP(-(D389-D388)/$B$6)+(E389-$E$5)*$B$5*(1-EXP(-(D389-D388)/$B$6))+$G$5</f>
        <v>4.1008289273887382</v>
      </c>
      <c r="H389">
        <f t="shared" si="15"/>
        <v>-5.2082555351216572E-2</v>
      </c>
      <c r="I389">
        <f t="shared" si="16"/>
        <v>7.1016521755688515</v>
      </c>
      <c r="J389">
        <f t="shared" si="17"/>
        <v>4.1058559618518782</v>
      </c>
      <c r="K389">
        <f>ABS(F389-J389)</f>
        <v>8.3397261851878568E-2</v>
      </c>
      <c r="L389">
        <f>(F389-J389)^2</f>
        <v>6.9551032843908006E-3</v>
      </c>
    </row>
    <row r="390" spans="4:12" x14ac:dyDescent="0.2">
      <c r="D390">
        <v>57.766666999999998</v>
      </c>
      <c r="E390">
        <v>70</v>
      </c>
      <c r="F390">
        <v>4.0178694999999998</v>
      </c>
      <c r="G390">
        <f>(G389-$G$5)*EXP(-(D390-D389)/$B$6)+(E390-$E$5)*$B$5*(1-EXP(-(D390-D389)/$B$6))+$G$5</f>
        <v>4.0935248353480844</v>
      </c>
      <c r="H390">
        <f t="shared" si="15"/>
        <v>-4.8693946937692072E-2</v>
      </c>
      <c r="I390">
        <f t="shared" si="16"/>
        <v>6.9064118530134113</v>
      </c>
      <c r="J390">
        <f t="shared" si="17"/>
        <v>4.0982247996211774</v>
      </c>
      <c r="K390">
        <f>ABS(F390-J390)</f>
        <v>8.03552996211776E-2</v>
      </c>
      <c r="L390">
        <f>(F390-J390)^2</f>
        <v>6.4569741772092246E-3</v>
      </c>
    </row>
    <row r="391" spans="4:12" x14ac:dyDescent="0.2">
      <c r="D391">
        <v>57.916666999999997</v>
      </c>
      <c r="E391">
        <v>70</v>
      </c>
      <c r="F391">
        <v>4.0060200999999998</v>
      </c>
      <c r="G391">
        <f>(G390-$G$5)*EXP(-(D391-D390)/$B$6)+(E391-$E$5)*$B$5*(1-EXP(-(D391-D390)/$B$6))+$G$5</f>
        <v>4.0866959639945719</v>
      </c>
      <c r="H391">
        <f t="shared" ref="H391:H401" si="18">SLOPE(G390:G391,D390:D391)</f>
        <v>-4.5525809023417164E-2</v>
      </c>
      <c r="I391">
        <f t="shared" ref="I391:I401" si="19">INTERCEPT(G390:G391,D390:D391)</f>
        <v>6.7233990851094187</v>
      </c>
      <c r="J391">
        <f t="shared" ref="J391:J401" si="20">IF(D391-$D$5&lt;$B$7,J390,VLOOKUP(D391-$B$7,$D$5:$I$5000,5)*(D391-$B$7)+VLOOKUP(D391-$B$7,$D$5:$I$5000,6))</f>
        <v>4.0910901380011993</v>
      </c>
      <c r="K391">
        <f>ABS(F391-J391)</f>
        <v>8.5070038001199499E-2</v>
      </c>
      <c r="L391">
        <f>(F391-J391)^2</f>
        <v>7.2369113655255269E-3</v>
      </c>
    </row>
    <row r="392" spans="4:12" x14ac:dyDescent="0.2">
      <c r="D392">
        <v>58.066667000000002</v>
      </c>
      <c r="E392">
        <v>70</v>
      </c>
      <c r="F392">
        <v>4.0006018000000001</v>
      </c>
      <c r="G392">
        <f>(G391-$G$5)*EXP(-(D392-D391)/$B$6)+(E392-$E$5)*$B$5*(1-EXP(-(D392-D391)/$B$6))+$G$5</f>
        <v>4.0803113943994376</v>
      </c>
      <c r="H392">
        <f t="shared" si="18"/>
        <v>-4.2563797300893963E-2</v>
      </c>
      <c r="I392">
        <f t="shared" si="19"/>
        <v>6.5518492385259464</v>
      </c>
      <c r="J392">
        <f t="shared" si="20"/>
        <v>4.0844196735434011</v>
      </c>
      <c r="K392">
        <f>ABS(F392-J392)</f>
        <v>8.3817873543400978E-2</v>
      </c>
      <c r="L392">
        <f>(F392-J392)^2</f>
        <v>7.0254359253375575E-3</v>
      </c>
    </row>
    <row r="393" spans="4:12" x14ac:dyDescent="0.2">
      <c r="D393">
        <v>58.216667000000001</v>
      </c>
      <c r="E393">
        <v>70</v>
      </c>
      <c r="F393">
        <v>4.0001597999999996</v>
      </c>
      <c r="G393">
        <f>(G392-$G$5)*EXP(-(D393-D392)/$B$6)+(E393-$E$5)*$B$5*(1-EXP(-(D393-D392)/$B$6))+$G$5</f>
        <v>4.0743422192890959</v>
      </c>
      <c r="H393">
        <f t="shared" si="18"/>
        <v>-3.9794500735611534E-2</v>
      </c>
      <c r="I393">
        <f t="shared" si="19"/>
        <v>6.391045417045448</v>
      </c>
      <c r="J393">
        <f t="shared" si="20"/>
        <v>4.0781832045343931</v>
      </c>
      <c r="K393">
        <f>ABS(F393-J393)</f>
        <v>7.8023404534393492E-2</v>
      </c>
      <c r="L393">
        <f>(F393-J393)^2</f>
        <v>6.0876516551376146E-3</v>
      </c>
    </row>
    <row r="394" spans="4:12" x14ac:dyDescent="0.2">
      <c r="D394">
        <v>58.366667</v>
      </c>
      <c r="E394">
        <v>70</v>
      </c>
      <c r="F394">
        <v>3.9832839999999998</v>
      </c>
      <c r="G394">
        <f>(G393-$G$5)*EXP(-(D394-D393)/$B$6)+(E394-$E$5)*$B$5*(1-EXP(-(D394-D393)/$B$6))+$G$5</f>
        <v>4.0687614121623197</v>
      </c>
      <c r="H394">
        <f t="shared" si="18"/>
        <v>-3.7205380845175162E-2</v>
      </c>
      <c r="I394">
        <f t="shared" si="19"/>
        <v>6.2403154865608368</v>
      </c>
      <c r="J394">
        <f t="shared" si="20"/>
        <v>4.0723524942523159</v>
      </c>
      <c r="K394">
        <f>ABS(F394-J394)</f>
        <v>8.9068494252316111E-2</v>
      </c>
      <c r="L394">
        <f>(F394-J394)^2</f>
        <v>7.9331966683748676E-3</v>
      </c>
    </row>
    <row r="395" spans="4:12" x14ac:dyDescent="0.2">
      <c r="D395">
        <v>58.516666999999998</v>
      </c>
      <c r="E395">
        <v>70</v>
      </c>
      <c r="F395">
        <v>4.0071595000000002</v>
      </c>
      <c r="G395">
        <f>(G394-$G$5)*EXP(-(D395-D394)/$B$6)+(E395-$E$5)*$B$5*(1-EXP(-(D395-D394)/$B$6))+$G$5</f>
        <v>4.063543704922953</v>
      </c>
      <c r="H395">
        <f t="shared" si="18"/>
        <v>-3.4784714929111352E-2</v>
      </c>
      <c r="I395">
        <f t="shared" si="19"/>
        <v>6.0990292851196912</v>
      </c>
      <c r="J395">
        <f t="shared" si="20"/>
        <v>4.0669011431200612</v>
      </c>
      <c r="K395">
        <f>ABS(F395-J395)</f>
        <v>5.9741643120061028E-2</v>
      </c>
      <c r="L395">
        <f>(F395-J395)^2</f>
        <v>3.569063922684735E-3</v>
      </c>
    </row>
    <row r="396" spans="4:12" x14ac:dyDescent="0.2">
      <c r="D396">
        <v>58.666666999999997</v>
      </c>
      <c r="E396">
        <v>70</v>
      </c>
      <c r="F396">
        <v>4.0065948999999996</v>
      </c>
      <c r="G396">
        <f>(G395-$G$5)*EXP(-(D396-D395)/$B$6)+(E396-$E$5)*$B$5*(1-EXP(-(D396-D395)/$B$6))+$G$5</f>
        <v>4.0586654734741145</v>
      </c>
      <c r="H396">
        <f t="shared" si="18"/>
        <v>-3.2521542992256819E-2</v>
      </c>
      <c r="I396">
        <f t="shared" si="19"/>
        <v>5.9665960065270287</v>
      </c>
      <c r="J396">
        <f t="shared" si="20"/>
        <v>4.0618044691764981</v>
      </c>
      <c r="K396">
        <f>ABS(F396-J396)</f>
        <v>5.5209569176498441E-2</v>
      </c>
      <c r="L396">
        <f>(F396-J396)^2</f>
        <v>3.0480965286545669E-3</v>
      </c>
    </row>
    <row r="397" spans="4:12" x14ac:dyDescent="0.2">
      <c r="D397">
        <v>58.816667000000002</v>
      </c>
      <c r="E397">
        <v>70</v>
      </c>
      <c r="F397">
        <v>4.0040956999999997</v>
      </c>
      <c r="G397">
        <f>(G396-$G$5)*EXP(-(D397-D396)/$B$6)+(E397-$E$5)*$B$5*(1-EXP(-(D397-D396)/$B$6))+$G$5</f>
        <v>4.0541046307559014</v>
      </c>
      <c r="H397">
        <f t="shared" si="18"/>
        <v>-3.0405618121419575E-2</v>
      </c>
      <c r="I397">
        <f t="shared" si="19"/>
        <v>5.8424617467326021</v>
      </c>
      <c r="J397">
        <f t="shared" si="20"/>
        <v>4.0570393963245017</v>
      </c>
      <c r="K397">
        <f>ABS(F397-J397)</f>
        <v>5.2943696324502021E-2</v>
      </c>
      <c r="L397">
        <f>(F397-J397)^2</f>
        <v>2.803034980501089E-3</v>
      </c>
    </row>
    <row r="398" spans="4:12" x14ac:dyDescent="0.2">
      <c r="D398">
        <v>58.966667000000001</v>
      </c>
      <c r="E398">
        <v>70</v>
      </c>
      <c r="F398">
        <v>4.0028817999999999</v>
      </c>
      <c r="G398">
        <f>(G397-$G$5)*EXP(-(D398-D397)/$B$6)+(E398-$E$5)*$B$5*(1-EXP(-(D398-D397)/$B$6))+$G$5</f>
        <v>4.0498405267422983</v>
      </c>
      <c r="H398">
        <f t="shared" si="18"/>
        <v>-2.8427360090687661E-2</v>
      </c>
      <c r="I398">
        <f t="shared" si="19"/>
        <v>5.7261072028989668</v>
      </c>
      <c r="J398">
        <f t="shared" si="20"/>
        <v>4.0525843498498304</v>
      </c>
      <c r="K398">
        <f>ABS(F398-J398)</f>
        <v>4.9702549849830469E-2</v>
      </c>
      <c r="L398">
        <f>(F398-J398)^2</f>
        <v>2.4703434615748828E-3</v>
      </c>
    </row>
    <row r="399" spans="4:12" x14ac:dyDescent="0.2">
      <c r="D399">
        <v>59.116667</v>
      </c>
      <c r="E399">
        <v>70</v>
      </c>
      <c r="F399">
        <v>3.9881579</v>
      </c>
      <c r="G399">
        <f>(G398-$G$5)*EXP(-(D399-D398)/$B$6)+(E399-$E$5)*$B$5*(1-EXP(-(D399-D398)/$B$6))+$G$5</f>
        <v>4.0458538549445144</v>
      </c>
      <c r="H399">
        <f t="shared" si="18"/>
        <v>-2.6577811985226192E-2</v>
      </c>
      <c r="I399">
        <f t="shared" si="19"/>
        <v>5.6170455156637402</v>
      </c>
      <c r="J399">
        <f t="shared" si="20"/>
        <v>4.0484191587377634</v>
      </c>
      <c r="K399">
        <f>ABS(F399-J399)</f>
        <v>6.0261258737763335E-2</v>
      </c>
      <c r="L399">
        <f>(F399-J399)^2</f>
        <v>3.6314193046596581E-3</v>
      </c>
    </row>
    <row r="400" spans="4:12" x14ac:dyDescent="0.2">
      <c r="D400">
        <v>59.266666999999998</v>
      </c>
      <c r="E400">
        <v>70</v>
      </c>
      <c r="F400">
        <v>4.0218058000000001</v>
      </c>
      <c r="G400">
        <f>(G399-$G$5)*EXP(-(D400-D399)/$B$6)+(E400-$E$5)*$B$5*(1-EXP(-(D400-D399)/$B$6))+$G$5</f>
        <v>4.0421265649974254</v>
      </c>
      <c r="H400">
        <f t="shared" si="18"/>
        <v>-2.4848599647260508E-2</v>
      </c>
      <c r="I400">
        <f t="shared" si="19"/>
        <v>5.5148202457079307</v>
      </c>
      <c r="J400">
        <f t="shared" si="20"/>
        <v>4.0445249643452534</v>
      </c>
      <c r="K400">
        <f>ABS(F400-J400)</f>
        <v>2.271916434525334E-2</v>
      </c>
      <c r="L400">
        <f>(F400-J400)^2</f>
        <v>5.1616042854663057E-4</v>
      </c>
    </row>
    <row r="401" spans="4:12" x14ac:dyDescent="0.2">
      <c r="D401">
        <v>59.416666999999997</v>
      </c>
      <c r="E401">
        <v>70</v>
      </c>
      <c r="F401">
        <v>4.0025266999999998</v>
      </c>
      <c r="G401">
        <f>(G400-$G$5)*EXP(-(D401-D400)/$B$6)+(E401-$E$5)*$B$5*(1-EXP(-(D401-D400)/$B$6))+$G$5</f>
        <v>4.0386417809333368</v>
      </c>
      <c r="H401">
        <f t="shared" si="18"/>
        <v>-2.3231893760590795E-2</v>
      </c>
      <c r="I401">
        <f t="shared" si="19"/>
        <v>5.419003476285738</v>
      </c>
      <c r="J401">
        <f t="shared" si="20"/>
        <v>4.0408841350150615</v>
      </c>
      <c r="K401">
        <f>ABS(F401-J401)</f>
        <v>3.8357435015061725E-2</v>
      </c>
      <c r="L401">
        <f>(F401-J401)^2</f>
        <v>1.4712928209346832E-3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Results</vt:lpstr>
    </vt:vector>
  </TitlesOfParts>
  <Company>BYU Chemical Engineering Dept.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John Hedengren</cp:lastModifiedBy>
  <dcterms:created xsi:type="dcterms:W3CDTF">2003-09-10T14:38:17Z</dcterms:created>
  <dcterms:modified xsi:type="dcterms:W3CDTF">2013-09-18T01:34:47Z</dcterms:modified>
</cp:coreProperties>
</file>