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_htkoh\Documents\My MAS Documents\Webstats Streamlining\Annual Stats_Streamlining 2022\"/>
    </mc:Choice>
  </mc:AlternateContent>
  <xr:revisionPtr revIDLastSave="0" documentId="8_{2DB99C22-3515-404E-B239-60C54AD6BE9F}" xr6:coauthVersionLast="46" xr6:coauthVersionMax="46" xr10:uidLastSave="{00000000-0000-0000-0000-000000000000}"/>
  <bookViews>
    <workbookView xWindow="-120" yWindow="-120" windowWidth="20730" windowHeight="11160" xr2:uid="{C5B3812E-8254-4CF8-AB47-96C8C1FC5D6D}"/>
  </bookViews>
  <sheets>
    <sheet name="G1" sheetId="1" r:id="rId1"/>
    <sheet name="G2" sheetId="2" r:id="rId2"/>
    <sheet name="G3 (PART I)" sheetId="3" r:id="rId3"/>
    <sheet name="G3 (PART II)" sheetId="4" r:id="rId4"/>
    <sheet name="G4 (PART I)" sheetId="5" r:id="rId5"/>
    <sheet name="G4 (PART II)" sheetId="6" r:id="rId6"/>
    <sheet name="G4 (PART III)" sheetId="7" r:id="rId7"/>
    <sheet name="G4 (PART IV)" sheetId="8" r:id="rId8"/>
    <sheet name="G4 (PART V)" sheetId="9" r:id="rId9"/>
    <sheet name="G5 (PART I)" sheetId="10" r:id="rId10"/>
    <sheet name="G5 (PART II)" sheetId="11" r:id="rId11"/>
    <sheet name="G6" sheetId="12" r:id="rId12"/>
    <sheet name="G7" sheetId="13" r:id="rId13"/>
    <sheet name="G8 (PART I)" sheetId="14" r:id="rId14"/>
    <sheet name="G8 (PART II)" sheetId="15" r:id="rId15"/>
    <sheet name="G9 (PART I)" sheetId="16" r:id="rId16"/>
    <sheet name="G9 (PART II)" sheetId="17" r:id="rId17"/>
    <sheet name="G9 (PART III)" sheetId="18" r:id="rId18"/>
    <sheet name="G9 (PART IV)" sheetId="19" r:id="rId19"/>
    <sheet name="G9 (PART V)" sheetId="20" r:id="rId20"/>
    <sheet name="G10 (PART I)" sheetId="21" r:id="rId21"/>
    <sheet name="G10 (PART II)" sheetId="22" r:id="rId22"/>
  </sheets>
  <externalReferences>
    <externalReference r:id="rId23"/>
  </externalReferences>
  <definedNames>
    <definedName name="_xlnm._FilterDatabase" localSheetId="20" hidden="1">'G10 (PART I)'!$B$6:$I$6</definedName>
    <definedName name="_xlnm._FilterDatabase" localSheetId="21" hidden="1">'G10 (PART II)'!$B$7:$F$7</definedName>
    <definedName name="_xlnm._FilterDatabase" localSheetId="2" hidden="1">'G3 (PART I)'!$B$8:$F$66</definedName>
    <definedName name="_xlnm._FilterDatabase" localSheetId="3" hidden="1">'G3 (PART II)'!$B$8:$H$66</definedName>
    <definedName name="_xlnm._FilterDatabase" localSheetId="4" hidden="1">'G4 (PART I)'!$B$8:$Q$66</definedName>
    <definedName name="_xlnm._FilterDatabase" localSheetId="5" hidden="1">'G4 (PART II)'!$B$8:$Q$8</definedName>
    <definedName name="_xlnm._FilterDatabase" localSheetId="6" hidden="1">'G4 (PART III)'!$B$8:$Q$66</definedName>
    <definedName name="_xlnm._FilterDatabase" localSheetId="7" hidden="1">'G4 (PART IV)'!$B$8:$Q$66</definedName>
    <definedName name="_xlnm._FilterDatabase" localSheetId="8" hidden="1">'G4 (PART V)'!$B$7:$E$7</definedName>
    <definedName name="_xlnm._FilterDatabase" localSheetId="9" hidden="1">'G5 (PART I)'!$B$6:$I$6</definedName>
    <definedName name="_xlnm._FilterDatabase" localSheetId="10" hidden="1">'G5 (PART II)'!$B$7:$F$7</definedName>
    <definedName name="_xlnm._FilterDatabase" localSheetId="12" hidden="1">'G7'!$B$7:$H$65</definedName>
    <definedName name="_xlnm._FilterDatabase" localSheetId="13" hidden="1">'G8 (PART I)'!$B$8:$F$66</definedName>
    <definedName name="_xlnm._FilterDatabase" localSheetId="14" hidden="1">'G8 (PART II)'!$B$8:$H$66</definedName>
    <definedName name="_xlnm._FilterDatabase" localSheetId="15" hidden="1">'G9 (PART I)'!$B$8:$J$8</definedName>
    <definedName name="_xlnm._FilterDatabase" localSheetId="16" hidden="1">'G9 (PART II)'!$B$8:$J$8</definedName>
    <definedName name="_xlnm._FilterDatabase" localSheetId="17" hidden="1">'G9 (PART III)'!$B$8:$J$8</definedName>
    <definedName name="_xlnm._FilterDatabase" localSheetId="18" hidden="1">'G9 (PART IV)'!$B$8:$J$8</definedName>
    <definedName name="_xlnm._FilterDatabase" localSheetId="19" hidden="1">'G9 (PART V)'!$B$7:$D$65</definedName>
    <definedName name="_xlnm.Print_Area" localSheetId="0">'G1'!$B$2:$I$103</definedName>
    <definedName name="_xlnm.Print_Area" localSheetId="20">'G10 (PART I)'!$B$2:$I$100</definedName>
    <definedName name="_xlnm.Print_Area" localSheetId="21">'G10 (PART II)'!$B$2:$F$101</definedName>
    <definedName name="_xlnm.Print_Area" localSheetId="2">'G3 (PART I)'!$B$1:$F$103</definedName>
    <definedName name="_xlnm.Print_Area" localSheetId="4">'G4 (PART I)'!$B$1:$Q$103</definedName>
    <definedName name="_xlnm.Print_Area" localSheetId="5">'G4 (PART II)'!$B$2:$Q$102</definedName>
    <definedName name="_xlnm.Print_Area" localSheetId="6">'G4 (PART III)'!$B$1:$Q$103</definedName>
    <definedName name="_xlnm.Print_Area" localSheetId="7">'G4 (PART IV)'!$B$1:$Q$103</definedName>
    <definedName name="_xlnm.Print_Area" localSheetId="8">'G4 (PART V)'!$B$2:$E$101</definedName>
    <definedName name="_xlnm.Print_Area" localSheetId="9">'G5 (PART I)'!$B$2:$I$100</definedName>
    <definedName name="_xlnm.Print_Area" localSheetId="10">'G5 (PART II)'!$B$1:$F$101</definedName>
    <definedName name="_xlnm.Print_Area" localSheetId="11">'G6'!$B$1:$I$103</definedName>
    <definedName name="_xlnm.Print_Area" localSheetId="12">'G7'!$B$1:$H$101</definedName>
    <definedName name="_xlnm.Print_Area" localSheetId="13">'G8 (PART I)'!$B$1:$F$103</definedName>
    <definedName name="_xlnm.Print_Area" localSheetId="14">'G8 (PART II)'!$B$2:$H$103</definedName>
    <definedName name="_xlnm.Print_Area" localSheetId="15">'G9 (PART I)'!$B$2:$J$103</definedName>
    <definedName name="_xlnm.Print_Area" localSheetId="16">'G9 (PART II)'!$B$2:$J$103</definedName>
    <definedName name="_xlnm.Print_Area" localSheetId="17">'G9 (PART III)'!$B$2:$J$103</definedName>
    <definedName name="_xlnm.Print_Area" localSheetId="18">'G9 (PART IV)'!$B$2:$J$103</definedName>
    <definedName name="_xlnm.Print_Area" localSheetId="19">'G9 (PART V)'!$B$2:$E$101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5" l="1"/>
  <c r="H56" i="15"/>
  <c r="H58" i="15"/>
  <c r="F35" i="14"/>
  <c r="F54" i="14"/>
  <c r="F56" i="14"/>
  <c r="F58" i="14"/>
  <c r="F60" i="14"/>
  <c r="H35" i="4"/>
  <c r="H43" i="4"/>
  <c r="H49" i="4"/>
  <c r="H54" i="4"/>
  <c r="H56" i="4"/>
  <c r="H58" i="4"/>
  <c r="H60" i="4"/>
  <c r="H63" i="4"/>
  <c r="F35" i="3"/>
  <c r="F54" i="3"/>
  <c r="F56" i="3"/>
  <c r="F58" i="3"/>
  <c r="F60" i="3"/>
</calcChain>
</file>

<file path=xl/sharedStrings.xml><?xml version="1.0" encoding="utf-8"?>
<sst xmlns="http://schemas.openxmlformats.org/spreadsheetml/2006/main" count="3016" uniqueCount="623">
  <si>
    <t>Notes:
1 Figures are in respect of Marine Mutual Insurers' financial years ended 20 Feb 2019 or 31 Mar 2019.
2 On run-off.</t>
  </si>
  <si>
    <t>XL BERMUDA</t>
  </si>
  <si>
    <t>VALIDUS RE</t>
  </si>
  <si>
    <t>TRANSATLANTIC REINSURANCE</t>
  </si>
  <si>
    <t>TOA RE</t>
  </si>
  <si>
    <t>SWISS RE ASIA</t>
  </si>
  <si>
    <t>SIRIUS INTERNATIONAL</t>
  </si>
  <si>
    <t>SINGAPORE RE</t>
  </si>
  <si>
    <t>SCOR RE AP</t>
  </si>
  <si>
    <t>SAMSUNG RE</t>
  </si>
  <si>
    <t>RENAISSANCE RE</t>
  </si>
  <si>
    <t>PARTNER RE ASIA</t>
  </si>
  <si>
    <t>ORCHARD ILS</t>
  </si>
  <si>
    <t>ODYSSEY RE</t>
  </si>
  <si>
    <t>MUNICH RE</t>
  </si>
  <si>
    <t>MILLI RE</t>
  </si>
  <si>
    <t>MAPFRE RE</t>
  </si>
  <si>
    <t>MANATEE</t>
  </si>
  <si>
    <t>KOREAN RE</t>
  </si>
  <si>
    <t>IAG RE</t>
  </si>
  <si>
    <t>GENERAL RE</t>
  </si>
  <si>
    <t>FIRST COAST</t>
  </si>
  <si>
    <t>EVEREST RE</t>
  </si>
  <si>
    <t>ENDURANCE SPECIALTY</t>
  </si>
  <si>
    <t>DAVINCI RE</t>
  </si>
  <si>
    <t>CHINA REINSURANCE</t>
  </si>
  <si>
    <t>ASPEN INSURANCE</t>
  </si>
  <si>
    <t>ASIA CAPITAL RE 2</t>
  </si>
  <si>
    <t>ALLIANZ SE</t>
  </si>
  <si>
    <t>UNREALISED CHANGES FROM LAST REPORTED VALUE</t>
  </si>
  <si>
    <t>REALISED GAINS (LOSSES) FROM LAST REPORTED VALUE / WRITE-BACKS (WRITE-OFFS)</t>
  </si>
  <si>
    <t>INTEREST / DIVIDEND / RENTAL INCOME</t>
  </si>
  <si>
    <t>OTHERS</t>
  </si>
  <si>
    <t>INVESTMENT EXPENSES</t>
  </si>
  <si>
    <t>INVESTMENT REVENUE</t>
  </si>
  <si>
    <t>OUTWARD REINSURANCE PREMIUMS</t>
  </si>
  <si>
    <t>GROSS PREMIUMS</t>
  </si>
  <si>
    <t>REINSURERS</t>
  </si>
  <si>
    <t>($'000)</t>
  </si>
  <si>
    <t>ZURICH</t>
  </si>
  <si>
    <t>XL INS</t>
  </si>
  <si>
    <t>UOI</t>
  </si>
  <si>
    <t>UK CLUB (EUROPE) 1</t>
  </si>
  <si>
    <t>TT CLUB</t>
  </si>
  <si>
    <t>TOKIO MARINE INS</t>
  </si>
  <si>
    <t>THE WEST OF ENGLAND 1</t>
  </si>
  <si>
    <t>SWISS RE INTERNATIONAL</t>
  </si>
  <si>
    <t>STEAMSHIP MUTUAL 1</t>
  </si>
  <si>
    <t>STARR INTERNATIONAL</t>
  </si>
  <si>
    <t>STANDARD CLUB 1</t>
  </si>
  <si>
    <t>SOMPO INS</t>
  </si>
  <si>
    <t>SKULD 1</t>
  </si>
  <si>
    <t>SHIPOWNERS' MUTUAL P&amp;I</t>
  </si>
  <si>
    <t>REARDON 2</t>
  </si>
  <si>
    <t>QBE INS</t>
  </si>
  <si>
    <t>NTUC INCOME</t>
  </si>
  <si>
    <t>NORTH OF ENGLAND P&amp;I 1</t>
  </si>
  <si>
    <t>MSIG</t>
  </si>
  <si>
    <t>LONPAC</t>
  </si>
  <si>
    <t>LLOYD'S ASIA SCHEME</t>
  </si>
  <si>
    <t>LIBERTY SPECIALTY SINGAPORE</t>
  </si>
  <si>
    <t>LIBERTY INSURANCE</t>
  </si>
  <si>
    <t>JAPAN SHIP OWNERS' 1</t>
  </si>
  <si>
    <t>INDIA INTERNATIONAL</t>
  </si>
  <si>
    <t>HL ASSURANCE</t>
  </si>
  <si>
    <t>HELVETIA SWISS</t>
  </si>
  <si>
    <t>HDI GLOBAL</t>
  </si>
  <si>
    <t>GREAT AMERICAN</t>
  </si>
  <si>
    <t>GEG</t>
  </si>
  <si>
    <t>GARD MARINE</t>
  </si>
  <si>
    <t>GARD (BERMUDA) 1</t>
  </si>
  <si>
    <t>FWD SINGAPORE</t>
  </si>
  <si>
    <t>FIRST CAPITAL</t>
  </si>
  <si>
    <t>FACTORY MUTUAL</t>
  </si>
  <si>
    <t>EULER HERMES</t>
  </si>
  <si>
    <t>ETIQA PL</t>
  </si>
  <si>
    <t>ERGO</t>
  </si>
  <si>
    <t>EQ INS</t>
  </si>
  <si>
    <t>ECICS LTD</t>
  </si>
  <si>
    <t>DIRECT ASIA</t>
  </si>
  <si>
    <t>COFACE</t>
  </si>
  <si>
    <t>CIGNA EUROPE</t>
  </si>
  <si>
    <t>CHUBB INS</t>
  </si>
  <si>
    <t>CHINA TAIPING</t>
  </si>
  <si>
    <t>BERKSHIRE</t>
  </si>
  <si>
    <t>BERKLEY INSURANCE</t>
  </si>
  <si>
    <t>AXIS SPECIALTY</t>
  </si>
  <si>
    <t>AXA INSURANCE</t>
  </si>
  <si>
    <t>AVIVA</t>
  </si>
  <si>
    <t>AUTO &amp; GENERAL</t>
  </si>
  <si>
    <t>ALLIED WORLD</t>
  </si>
  <si>
    <t>ALLIANZ GLOBAL C&amp;S</t>
  </si>
  <si>
    <t>AIG ASIA</t>
  </si>
  <si>
    <t>AIA SPORE</t>
  </si>
  <si>
    <t>AETNA S'PORE BRANCH</t>
  </si>
  <si>
    <t>AETNA 2</t>
  </si>
  <si>
    <t>ACYC</t>
  </si>
  <si>
    <t>DIRECT INSURERS</t>
  </si>
  <si>
    <t>TABLE G1 GENERAL INSURANCE PROFIT &amp; LOSS ACCOUNT: INCOME OF SINGAPORE INSURANCE FUNDS
FOR THE YEAR ENDED 31ST DECEMBER 2019</t>
  </si>
  <si>
    <t>INCREASE (DECREASE) IN POLICY LIABILITIES</t>
  </si>
  <si>
    <t>DISTRIBUTION EXPENSES</t>
  </si>
  <si>
    <t>MANAGEMENT EXPENSES</t>
  </si>
  <si>
    <t>REINSURANCE RECOVERABLES</t>
  </si>
  <si>
    <t>GROSS CLAIMS</t>
  </si>
  <si>
    <t>TABLE G2 GENERAL INSURANCE PROFIT &amp; LOSS ACCOUNT: OUTGO OF SINGAPORE INSURANCE FUNDS
FOR THE YEAR ENDED 31ST DECEMBER 2019</t>
  </si>
  <si>
    <t>REINSURANCE DEPOSITS</t>
  </si>
  <si>
    <t>CLAIM LIABILITIES</t>
  </si>
  <si>
    <t>PREMIUM LIABILITIES</t>
  </si>
  <si>
    <t>LIABILITIES</t>
  </si>
  <si>
    <t>TABLE G3 GENERAL INSURANCE: ASSETS AND LIABILITIES OF SINGAPORE INSURANCE FUNDS
FOR THE YEAR ENDED 31ST DECEMBER 2019 (PART I)</t>
  </si>
  <si>
    <t>CASH AND DEPOSITS</t>
  </si>
  <si>
    <t>LOANS</t>
  </si>
  <si>
    <t>LAND AND BUILDINGS</t>
  </si>
  <si>
    <t>DEBT SECURITIES</t>
  </si>
  <si>
    <t>EQUITY SECURITIES</t>
  </si>
  <si>
    <t>ASSETS</t>
  </si>
  <si>
    <t>TABLE G3 GENERAL INSURANCE: ASSETS AND LIABILITIES OF SINGAPORE INSURANCE FUNDS
FOR THE YEAR ENDED 31ST DECEMBER 2019 (PART II)</t>
  </si>
  <si>
    <t>TOTAL</t>
  </si>
  <si>
    <t>CREDIT/ CREDIT-RELATED</t>
  </si>
  <si>
    <t>PROFESSIONAL INDEMNITY</t>
  </si>
  <si>
    <t>ENGINEERING</t>
  </si>
  <si>
    <t>SURETY</t>
  </si>
  <si>
    <t>PUBLIC LIABILITY/ PRODUCT LIABILITY</t>
  </si>
  <si>
    <t>HEALTH</t>
  </si>
  <si>
    <t>PERSONAL ACCIDENT</t>
  </si>
  <si>
    <t>EMPLOYERS' LIABILITY</t>
  </si>
  <si>
    <t>MOTOR</t>
  </si>
  <si>
    <t>PROPERTY</t>
  </si>
  <si>
    <t>AVIATION HULL</t>
  </si>
  <si>
    <t>MARINE HULL</t>
  </si>
  <si>
    <t>CARGO</t>
  </si>
  <si>
    <t>TABLE G4 GENERAL INSURANCE: PREMIUMS OF SINGAPORE INSURANCE FUNDS FOR THE YEAR ENDED 31ST DECEMBER 2019 (PART I)</t>
  </si>
  <si>
    <t>REINSURANCE CEDED IN SINGAPORE</t>
  </si>
  <si>
    <t>TABLE G4 GENERAL INSURANCE: PREMIUMS OF SINGAPORE INSURANCE FUNDS FOR THE YEAR ENDED 31ST DECEMBER 2019 (PART II)</t>
  </si>
  <si>
    <t>REINSURANCE CEDED OUTSIDE SINGAPORE</t>
  </si>
  <si>
    <t>TABLE G4 GENERAL INSURANCE: PREMIUMS OF SINGAPORE INSURANCE FUNDS FOR THE YEAR ENDED 31ST DECEMBER 2019 (PART III)</t>
  </si>
  <si>
    <t>NET PREMIUMS</t>
  </si>
  <si>
    <t>TABLE G4 GENERAL INSURANCE: PREMIUMS OF SINGAPORE INSURANCE FUNDS FOR THE YEAR ENDED 31ST DECEMBER 2019 (PART IV)</t>
  </si>
  <si>
    <t>EARNED PREMIUMS</t>
  </si>
  <si>
    <t>CHANGE IN PREMIUM LIABILITES</t>
  </si>
  <si>
    <t>TABLE G4 GENERAL INSURANCE: PREMIUMS OF SINGAPORE INSURANCE FUNDS FOR THE YEAR ENDED 31ST DECEMBER 2019 (PART V)</t>
  </si>
  <si>
    <t>OPERATING PROFIT (LOSS)</t>
  </si>
  <si>
    <t>NET INVESTMENT INCOME</t>
  </si>
  <si>
    <t>UNDERWRITING PROFIT (LOSS)</t>
  </si>
  <si>
    <t>NET CLAIMS INCURRED</t>
  </si>
  <si>
    <t>TABLE G5 GENERAL INSURANCE: OPERATING RESULTS OF SINGAPORE INSURANCE FUNDS FOR THE YEAR ENDED 31ST DECEMBER 2019 (PART I)</t>
  </si>
  <si>
    <t>5.7</t>
  </si>
  <si>
    <t>17</t>
  </si>
  <si>
    <t>16.2</t>
  </si>
  <si>
    <t>61.1</t>
  </si>
  <si>
    <t>-</t>
  </si>
  <si>
    <t>84.6</t>
  </si>
  <si>
    <t>11.8</t>
  </si>
  <si>
    <t>9.1</t>
  </si>
  <si>
    <t>-5.5</t>
  </si>
  <si>
    <t>29.6</t>
  </si>
  <si>
    <t>37.6</t>
  </si>
  <si>
    <t>3.8</t>
  </si>
  <si>
    <t>29</t>
  </si>
  <si>
    <t>25.5</t>
  </si>
  <si>
    <t>16.3</t>
  </si>
  <si>
    <t>4.9</t>
  </si>
  <si>
    <t>53.4</t>
  </si>
  <si>
    <t>209.4</t>
  </si>
  <si>
    <t>-955.5</t>
  </si>
  <si>
    <t>-568.8</t>
  </si>
  <si>
    <t>1,414.9</t>
  </si>
  <si>
    <t>21</t>
  </si>
  <si>
    <t>35.1</t>
  </si>
  <si>
    <t>10.7</t>
  </si>
  <si>
    <t>33.2</t>
  </si>
  <si>
    <t>62.8</t>
  </si>
  <si>
    <t>7.9</t>
  </si>
  <si>
    <t>13</t>
  </si>
  <si>
    <t>-4.6</t>
  </si>
  <si>
    <t>9.3</t>
  </si>
  <si>
    <t>8.5</t>
  </si>
  <si>
    <t>86.8</t>
  </si>
  <si>
    <t>6.8</t>
  </si>
  <si>
    <t>-6</t>
  </si>
  <si>
    <t>22.2</t>
  </si>
  <si>
    <t>77.1</t>
  </si>
  <si>
    <t>-23.7</t>
  </si>
  <si>
    <t>17.4</t>
  </si>
  <si>
    <t>3.2</t>
  </si>
  <si>
    <t>103.2</t>
  </si>
  <si>
    <t>33.5</t>
  </si>
  <si>
    <t>26</t>
  </si>
  <si>
    <t>2.7</t>
  </si>
  <si>
    <t>37.8</t>
  </si>
  <si>
    <t>16.8</t>
  </si>
  <si>
    <t>26.9</t>
  </si>
  <si>
    <t>9</t>
  </si>
  <si>
    <t>47.3</t>
  </si>
  <si>
    <t>-1.1</t>
  </si>
  <si>
    <t>22</t>
  </si>
  <si>
    <t>4.6</t>
  </si>
  <si>
    <t>74.5</t>
  </si>
  <si>
    <t>13.6</t>
  </si>
  <si>
    <t>34</t>
  </si>
  <si>
    <t>3.1</t>
  </si>
  <si>
    <t>49.3</t>
  </si>
  <si>
    <t>-563.1</t>
  </si>
  <si>
    <t>183.2</t>
  </si>
  <si>
    <t>255.4</t>
  </si>
  <si>
    <t>224.5</t>
  </si>
  <si>
    <t>-19.2</t>
  </si>
  <si>
    <t>27.6</t>
  </si>
  <si>
    <t>4.1</t>
  </si>
  <si>
    <t>87.5</t>
  </si>
  <si>
    <t>58.2</t>
  </si>
  <si>
    <t>21.9</t>
  </si>
  <si>
    <t>7</t>
  </si>
  <si>
    <t>-0.9</t>
  </si>
  <si>
    <t>37.9</t>
  </si>
  <si>
    <t>3.4</t>
  </si>
  <si>
    <t>59.6</t>
  </si>
  <si>
    <t>-2.9</t>
  </si>
  <si>
    <t>-15.7</t>
  </si>
  <si>
    <t>91.6</t>
  </si>
  <si>
    <t>-47.9</t>
  </si>
  <si>
    <t>31.4</t>
  </si>
  <si>
    <t>11.5</t>
  </si>
  <si>
    <t>105</t>
  </si>
  <si>
    <t>189.8</t>
  </si>
  <si>
    <t>27.2</t>
  </si>
  <si>
    <t>1.8</t>
  </si>
  <si>
    <t>-118.7</t>
  </si>
  <si>
    <t>% OF EARNED PREMIUMS</t>
  </si>
  <si>
    <t>-59.6</t>
  </si>
  <si>
    <t>-79.2</t>
  </si>
  <si>
    <t>172.9</t>
  </si>
  <si>
    <t>65.8</t>
  </si>
  <si>
    <t>-47.2</t>
  </si>
  <si>
    <t>16.7</t>
  </si>
  <si>
    <t>40.2</t>
  </si>
  <si>
    <t>90.4</t>
  </si>
  <si>
    <t>81.1</t>
  </si>
  <si>
    <t>-27.2</t>
  </si>
  <si>
    <t>35.4</t>
  </si>
  <si>
    <t>27.4</t>
  </si>
  <si>
    <t>-59.9</t>
  </si>
  <si>
    <t>124.3</t>
  </si>
  <si>
    <t>8.3</t>
  </si>
  <si>
    <t>10.1</t>
  </si>
  <si>
    <t>12.3</t>
  </si>
  <si>
    <t>60.8</t>
  </si>
  <si>
    <t>-87.6</t>
  </si>
  <si>
    <t>17.1</t>
  </si>
  <si>
    <t>102.4</t>
  </si>
  <si>
    <t>68.2</t>
  </si>
  <si>
    <t>24.2</t>
  </si>
  <si>
    <t>-8.7</t>
  </si>
  <si>
    <t>57.6</t>
  </si>
  <si>
    <t>-5.8</t>
  </si>
  <si>
    <t>19.6</t>
  </si>
  <si>
    <t>34.6</t>
  </si>
  <si>
    <t>51.5</t>
  </si>
  <si>
    <t>-11.8</t>
  </si>
  <si>
    <t>37.1</t>
  </si>
  <si>
    <t>41.6</t>
  </si>
  <si>
    <t>33.1</t>
  </si>
  <si>
    <t>-1.6</t>
  </si>
  <si>
    <t>5</t>
  </si>
  <si>
    <t>38.3</t>
  </si>
  <si>
    <t>58.4</t>
  </si>
  <si>
    <t>3.9</t>
  </si>
  <si>
    <t>17.6</t>
  </si>
  <si>
    <t>18.5</t>
  </si>
  <si>
    <t>60</t>
  </si>
  <si>
    <t>-4.9</t>
  </si>
  <si>
    <t>14.6</t>
  </si>
  <si>
    <t>37.7</t>
  </si>
  <si>
    <t>52.6</t>
  </si>
  <si>
    <t>7.6</t>
  </si>
  <si>
    <t>1.4</t>
  </si>
  <si>
    <t>37.5</t>
  </si>
  <si>
    <t>53.5</t>
  </si>
  <si>
    <t>-34.4</t>
  </si>
  <si>
    <t>15.4</t>
  </si>
  <si>
    <t>98</t>
  </si>
  <si>
    <t>25.2</t>
  </si>
  <si>
    <t>18.2</t>
  </si>
  <si>
    <t>23.4</t>
  </si>
  <si>
    <t>9.5</t>
  </si>
  <si>
    <t>21.5</t>
  </si>
  <si>
    <t>14.8</t>
  </si>
  <si>
    <t>54.2</t>
  </si>
  <si>
    <t>5.5</t>
  </si>
  <si>
    <t>9.8</t>
  </si>
  <si>
    <t>9.9</t>
  </si>
  <si>
    <t>74.8</t>
  </si>
  <si>
    <t>-49.2</t>
  </si>
  <si>
    <t>65.7</t>
  </si>
  <si>
    <t>-25.5</t>
  </si>
  <si>
    <t>7.1</t>
  </si>
  <si>
    <t>96.6</t>
  </si>
  <si>
    <t>21.8</t>
  </si>
  <si>
    <t>68.1</t>
  </si>
  <si>
    <t>-60.9</t>
  </si>
  <si>
    <t>132.7</t>
  </si>
  <si>
    <t>-39.9</t>
  </si>
  <si>
    <t>-6.1</t>
  </si>
  <si>
    <t>20.8</t>
  </si>
  <si>
    <t>69.2</t>
  </si>
  <si>
    <t>29.4</t>
  </si>
  <si>
    <t>50.7</t>
  </si>
  <si>
    <t>-1,008</t>
  </si>
  <si>
    <t>2.1</t>
  </si>
  <si>
    <t>1,071.9</t>
  </si>
  <si>
    <t>-171.5</t>
  </si>
  <si>
    <t>-68.6</t>
  </si>
  <si>
    <t>246</t>
  </si>
  <si>
    <t>94.2</t>
  </si>
  <si>
    <t>28.4</t>
  </si>
  <si>
    <t>0.6</t>
  </si>
  <si>
    <t>7.7</t>
  </si>
  <si>
    <t>63.3</t>
  </si>
  <si>
    <t>76.5</t>
  </si>
  <si>
    <t>-8</t>
  </si>
  <si>
    <t>-8.2</t>
  </si>
  <si>
    <t>39.7</t>
  </si>
  <si>
    <t>-99.4</t>
  </si>
  <si>
    <t>-64.4</t>
  </si>
  <si>
    <t>247</t>
  </si>
  <si>
    <t>-1.7</t>
  </si>
  <si>
    <t>25</t>
  </si>
  <si>
    <t>-37.8</t>
  </si>
  <si>
    <t>21.6</t>
  </si>
  <si>
    <t>55</t>
  </si>
  <si>
    <t>-9.6</t>
  </si>
  <si>
    <t>19.7</t>
  </si>
  <si>
    <t>71.8</t>
  </si>
  <si>
    <t>-89.5</t>
  </si>
  <si>
    <t>26.1</t>
  </si>
  <si>
    <t>60.1</t>
  </si>
  <si>
    <t>103.3</t>
  </si>
  <si>
    <t>-51.3</t>
  </si>
  <si>
    <t>-11</t>
  </si>
  <si>
    <t>90</t>
  </si>
  <si>
    <t>72.3</t>
  </si>
  <si>
    <t>-66.9</t>
  </si>
  <si>
    <t>1.5</t>
  </si>
  <si>
    <t>56.2</t>
  </si>
  <si>
    <t>109.2</t>
  </si>
  <si>
    <t>-0.8</t>
  </si>
  <si>
    <t>-0.6</t>
  </si>
  <si>
    <t>29.3</t>
  </si>
  <si>
    <t>72.1</t>
  </si>
  <si>
    <t>13.9</t>
  </si>
  <si>
    <t>4.8</t>
  </si>
  <si>
    <t>54.8</t>
  </si>
  <si>
    <t>26.5</t>
  </si>
  <si>
    <t>9.6</t>
  </si>
  <si>
    <t>14.5</t>
  </si>
  <si>
    <t>15.7</t>
  </si>
  <si>
    <t>60.2</t>
  </si>
  <si>
    <t>-20.7</t>
  </si>
  <si>
    <t>19.4</t>
  </si>
  <si>
    <t>24.4</t>
  </si>
  <si>
    <t>76.9</t>
  </si>
  <si>
    <t>-17.9</t>
  </si>
  <si>
    <t>36.5</t>
  </si>
  <si>
    <t>55.4</t>
  </si>
  <si>
    <t>97</t>
  </si>
  <si>
    <t>-3.3</t>
  </si>
  <si>
    <t>1.2</t>
  </si>
  <si>
    <t>5.1</t>
  </si>
  <si>
    <t>-3.9</t>
  </si>
  <si>
    <t>22.5</t>
  </si>
  <si>
    <t>21.7</t>
  </si>
  <si>
    <t>59.7</t>
  </si>
  <si>
    <t>-14.7</t>
  </si>
  <si>
    <t>6.6</t>
  </si>
  <si>
    <t>32.5</t>
  </si>
  <si>
    <t>75.7</t>
  </si>
  <si>
    <t>-29.1</t>
  </si>
  <si>
    <t>0</t>
  </si>
  <si>
    <t>37</t>
  </si>
  <si>
    <t>92.1</t>
  </si>
  <si>
    <t>-102</t>
  </si>
  <si>
    <t>-11.7</t>
  </si>
  <si>
    <t>189.1</t>
  </si>
  <si>
    <t>24.6</t>
  </si>
  <si>
    <t>-47.1</t>
  </si>
  <si>
    <t>8.2</t>
  </si>
  <si>
    <t>80.3</t>
  </si>
  <si>
    <t>58.5</t>
  </si>
  <si>
    <t>8</t>
  </si>
  <si>
    <t>-41.6</t>
  </si>
  <si>
    <t>79.1</t>
  </si>
  <si>
    <t>54.4</t>
  </si>
  <si>
    <t>20.7</t>
  </si>
  <si>
    <t>37.2</t>
  </si>
  <si>
    <t>23.7</t>
  </si>
  <si>
    <t>1</t>
  </si>
  <si>
    <t>11.2</t>
  </si>
  <si>
    <t>20</t>
  </si>
  <si>
    <t>67.7</t>
  </si>
  <si>
    <t>32.9</t>
  </si>
  <si>
    <t>-33.3</t>
  </si>
  <si>
    <t>62.5</t>
  </si>
  <si>
    <t>TABLE G5 GENERAL INSURANCE: OPERATING RESULTS OF SINGAPORE INSURANCE FUNDS FOR THE YEAR ENDED 31ST DECEMBER 2019 (PART II)</t>
  </si>
  <si>
    <t>REALISED GAINS (LOSSES) FROM LAST REPORTED VALUE/WRITE-BACKS (WRITE-OFFS)</t>
  </si>
  <si>
    <t>INTEREST/DIVIDEND/RENTAL INCOME</t>
  </si>
  <si>
    <t>TABLE G6 GENERAL INSURANCE PROFIT &amp; LOSS ACCOUNT: INCOME OF OFFSHORE INSURANCE FUNDS
FOR THE YEAR ENDED 31ST DECEMBER 2019</t>
  </si>
  <si>
    <t>TABLE G7 GENERAL INSURANCE PROFIT &amp; LOSS ACCOUNT: OUTGO OF OFFSHORE INSURANCE FUNDS
FOR THE YEAR ENDED 31ST DECEMBER 2019</t>
  </si>
  <si>
    <t>TABLE G8 GENERAL INSURANCE: ASSETS AND LIABILITIES OF OFFSHORE INSURANCE FUNDS
FOR THE YEAR ENDED 31ST DECEMBER 2019 (PART I)</t>
  </si>
  <si>
    <t>TABLE G8 GENERAL INSURANCE: ASSETS AND LIABILITIES OF OFFSHORE INSURANCE FUNDS
 FOR THE YEAR ENDED 31ST DECEMBER 2019 (PART II)</t>
  </si>
  <si>
    <t>LIABILITY AND OTHERS</t>
  </si>
  <si>
    <t>TABLE G9 GENERAL INSURANCE: PREMIUMS OF OFFSHORE INSURANCE FUNDS FOR THE YEAR ENDED 31ST DECEMBER 2019 (PART I)</t>
  </si>
  <si>
    <t>TABLE G9 GENERAL INSURANCE: PREMIUMS OF OFFSHORE INSURANCE FUNDS FOR THE YEAR ENDED 31ST DECEMBER 2019 (PART II)</t>
  </si>
  <si>
    <t>TABLE G9 GENERAL INSURANCE: PREMIUMS OF OFFSHORE INSURANCE FUNDS FOR THE YEAR ENDED 31ST DECEMBER 2019 (PART III)</t>
  </si>
  <si>
    <t>TABLE G9 GENERAL INSURANCE: PREMIUMS OF OFFSHORE INSURANCE FUNDS FOR THE YEAR ENDED 31ST DECEMBER 2019 (PART IV)</t>
  </si>
  <si>
    <t>TABLE G10 GENERAL INSURANCE: OPERATING RESULTS OF OFFSHORE INSURANCE FUNDS FOR THE YEAR ENDED 31ST DECEMBER 2019 (PART I)</t>
  </si>
  <si>
    <t>-9.3</t>
  </si>
  <si>
    <t>17.5</t>
  </si>
  <si>
    <t>11.3</t>
  </si>
  <si>
    <t>80.5</t>
  </si>
  <si>
    <t>-49.9</t>
  </si>
  <si>
    <t>110.7</t>
  </si>
  <si>
    <t>73.8</t>
  </si>
  <si>
    <t>-27.3</t>
  </si>
  <si>
    <t>51.1</t>
  </si>
  <si>
    <t>4.7</t>
  </si>
  <si>
    <t>71.5</t>
  </si>
  <si>
    <t>24.8</t>
  </si>
  <si>
    <t>5.4</t>
  </si>
  <si>
    <t>81.7</t>
  </si>
  <si>
    <t>-17.4</t>
  </si>
  <si>
    <t>-170.6</t>
  </si>
  <si>
    <t>339.3</t>
  </si>
  <si>
    <t>24.3</t>
  </si>
  <si>
    <t>15.9</t>
  </si>
  <si>
    <t>77.7</t>
  </si>
  <si>
    <t>28.3</t>
  </si>
  <si>
    <t>55.5</t>
  </si>
  <si>
    <t>13.7</t>
  </si>
  <si>
    <t>14.4</t>
  </si>
  <si>
    <t>60.6</t>
  </si>
  <si>
    <t>-26.8</t>
  </si>
  <si>
    <t>-7.1</t>
  </si>
  <si>
    <t>38.4</t>
  </si>
  <si>
    <t>95.5</t>
  </si>
  <si>
    <t>-1</t>
  </si>
  <si>
    <t>19.8</t>
  </si>
  <si>
    <t>76.2</t>
  </si>
  <si>
    <t>75.5</t>
  </si>
  <si>
    <t>24.5</t>
  </si>
  <si>
    <t>-44.1</t>
  </si>
  <si>
    <t>20.9</t>
  </si>
  <si>
    <t>3.5</t>
  </si>
  <si>
    <t>119.8</t>
  </si>
  <si>
    <t>28.2</t>
  </si>
  <si>
    <t>-39.3</t>
  </si>
  <si>
    <t>23.9</t>
  </si>
  <si>
    <t>8.8</t>
  </si>
  <si>
    <t>106.6</t>
  </si>
  <si>
    <t>14.3</t>
  </si>
  <si>
    <t>28.9</t>
  </si>
  <si>
    <t>5.3</t>
  </si>
  <si>
    <t>51.4</t>
  </si>
  <si>
    <t>57.4</t>
  </si>
  <si>
    <t>42.6</t>
  </si>
  <si>
    <t>8.7</t>
  </si>
  <si>
    <t>30.3</t>
  </si>
  <si>
    <t>72.9</t>
  </si>
  <si>
    <t>13.4</t>
  </si>
  <si>
    <t>2</t>
  </si>
  <si>
    <t>11.6</t>
  </si>
  <si>
    <t>46.7</t>
  </si>
  <si>
    <t>-10.5</t>
  </si>
  <si>
    <t>38</t>
  </si>
  <si>
    <t>25.7</t>
  </si>
  <si>
    <t>68</t>
  </si>
  <si>
    <t>32</t>
  </si>
  <si>
    <t>-104.9</t>
  </si>
  <si>
    <t>16.9</t>
  </si>
  <si>
    <t>4.2</t>
  </si>
  <si>
    <t>183.7</t>
  </si>
  <si>
    <t>-10.8</t>
  </si>
  <si>
    <t>28.5</t>
  </si>
  <si>
    <t>71.2</t>
  </si>
  <si>
    <t>-139.4</t>
  </si>
  <si>
    <t>2.5</t>
  </si>
  <si>
    <t>215.1</t>
  </si>
  <si>
    <t>-26</t>
  </si>
  <si>
    <t>3.7</t>
  </si>
  <si>
    <t>97.3</t>
  </si>
  <si>
    <t>-13.3</t>
  </si>
  <si>
    <t>48.3</t>
  </si>
  <si>
    <t>-16.4</t>
  </si>
  <si>
    <t>25.1</t>
  </si>
  <si>
    <t>86.7</t>
  </si>
  <si>
    <t>-11.6</t>
  </si>
  <si>
    <t>30.8</t>
  </si>
  <si>
    <t>2.3</t>
  </si>
  <si>
    <t>78.5</t>
  </si>
  <si>
    <t>-73.8</t>
  </si>
  <si>
    <t>-45.7</t>
  </si>
  <si>
    <t>122.3</t>
  </si>
  <si>
    <t>97.2</t>
  </si>
  <si>
    <t>-65.4</t>
  </si>
  <si>
    <t>43.9</t>
  </si>
  <si>
    <t>110.2</t>
  </si>
  <si>
    <t>14.9</t>
  </si>
  <si>
    <t>20.6</t>
  </si>
  <si>
    <t>60.4</t>
  </si>
  <si>
    <t>-25.7</t>
  </si>
  <si>
    <t>31.8</t>
  </si>
  <si>
    <t>57.1</t>
  </si>
  <si>
    <t>36.8</t>
  </si>
  <si>
    <t>89</t>
  </si>
  <si>
    <t>-113.7</t>
  </si>
  <si>
    <t>67.5</t>
  </si>
  <si>
    <t>10.5</t>
  </si>
  <si>
    <t>-553.1</t>
  </si>
  <si>
    <t>1,220.7</t>
  </si>
  <si>
    <t>-566</t>
  </si>
  <si>
    <t>-1.4</t>
  </si>
  <si>
    <t>44</t>
  </si>
  <si>
    <t>19</t>
  </si>
  <si>
    <t>-18</t>
  </si>
  <si>
    <t>47.9</t>
  </si>
  <si>
    <t>22.9</t>
  </si>
  <si>
    <t>49.2</t>
  </si>
  <si>
    <t>21.3</t>
  </si>
  <si>
    <t>-161.6</t>
  </si>
  <si>
    <t>-3</t>
  </si>
  <si>
    <t>36.7</t>
  </si>
  <si>
    <t>227.9</t>
  </si>
  <si>
    <t>-18.1</t>
  </si>
  <si>
    <t>59.4</t>
  </si>
  <si>
    <t>55.7</t>
  </si>
  <si>
    <t>3.3</t>
  </si>
  <si>
    <t>12.4</t>
  </si>
  <si>
    <t>64.5</t>
  </si>
  <si>
    <t>-2.1</t>
  </si>
  <si>
    <t>18</t>
  </si>
  <si>
    <t>44.2</t>
  </si>
  <si>
    <t>39.9</t>
  </si>
  <si>
    <t>23.8</t>
  </si>
  <si>
    <t>17.9</t>
  </si>
  <si>
    <t>42.8</t>
  </si>
  <si>
    <t>-45.8</t>
  </si>
  <si>
    <t>-1.3</t>
  </si>
  <si>
    <t>17.7</t>
  </si>
  <si>
    <t>129.4</t>
  </si>
  <si>
    <t>-526.6</t>
  </si>
  <si>
    <t>-497.1</t>
  </si>
  <si>
    <t>933.4</t>
  </si>
  <si>
    <t>190.2</t>
  </si>
  <si>
    <t>-49.4</t>
  </si>
  <si>
    <t>40.3</t>
  </si>
  <si>
    <t>90.9</t>
  </si>
  <si>
    <t>2.2</t>
  </si>
  <si>
    <t>2.6</t>
  </si>
  <si>
    <t>79.4</t>
  </si>
  <si>
    <t>-41.3</t>
  </si>
  <si>
    <t>98.5</t>
  </si>
  <si>
    <t>-21.9</t>
  </si>
  <si>
    <t>56.8</t>
  </si>
  <si>
    <t>36.6</t>
  </si>
  <si>
    <t>-18.4</t>
  </si>
  <si>
    <t>28.7</t>
  </si>
  <si>
    <t>87.7</t>
  </si>
  <si>
    <t>33.7</t>
  </si>
  <si>
    <t>-32.7</t>
  </si>
  <si>
    <t>12.1</t>
  </si>
  <si>
    <t>86.9</t>
  </si>
  <si>
    <t>-226.5</t>
  </si>
  <si>
    <t>-1,516.7</t>
  </si>
  <si>
    <t>2,408.7</t>
  </si>
  <si>
    <t>-565.6</t>
  </si>
  <si>
    <t>53.2</t>
  </si>
  <si>
    <t>15.8</t>
  </si>
  <si>
    <t>19.5</t>
  </si>
  <si>
    <t>-30.6</t>
  </si>
  <si>
    <t>24</t>
  </si>
  <si>
    <t>78</t>
  </si>
  <si>
    <t>28.6</t>
  </si>
  <si>
    <t>44.3</t>
  </si>
  <si>
    <t>34.9</t>
  </si>
  <si>
    <t>-70.1</t>
  </si>
  <si>
    <t>-39.4</t>
  </si>
  <si>
    <t>209.6</t>
  </si>
  <si>
    <t>-75.7</t>
  </si>
  <si>
    <t>66.6</t>
  </si>
  <si>
    <t>82.5</t>
  </si>
  <si>
    <t>20.1</t>
  </si>
  <si>
    <t>34.7</t>
  </si>
  <si>
    <t>-19.9</t>
  </si>
  <si>
    <t>29.1</t>
  </si>
  <si>
    <t>18.3</t>
  </si>
  <si>
    <t>72.5</t>
  </si>
  <si>
    <t>-31</t>
  </si>
  <si>
    <t>46.2</t>
  </si>
  <si>
    <t>-44.3</t>
  </si>
  <si>
    <t>30.4</t>
  </si>
  <si>
    <t>76.8</t>
  </si>
  <si>
    <t>-95.3</t>
  </si>
  <si>
    <t>9.2</t>
  </si>
  <si>
    <t>173.2</t>
  </si>
  <si>
    <t>91.1</t>
  </si>
  <si>
    <t>-24.8</t>
  </si>
  <si>
    <t>-221.1</t>
  </si>
  <si>
    <t>276.5</t>
  </si>
  <si>
    <t>69.5</t>
  </si>
  <si>
    <t>12.8</t>
  </si>
  <si>
    <t>45.8</t>
  </si>
  <si>
    <t>-142.9</t>
  </si>
  <si>
    <t>-85.2</t>
  </si>
  <si>
    <t>137.2</t>
  </si>
  <si>
    <t>190.8</t>
  </si>
  <si>
    <t>-12.1</t>
  </si>
  <si>
    <t>6.5</t>
  </si>
  <si>
    <t>38.6</t>
  </si>
  <si>
    <t>67</t>
  </si>
  <si>
    <t>-9.1</t>
  </si>
  <si>
    <t>-17</t>
  </si>
  <si>
    <t>75.6</t>
  </si>
  <si>
    <t>50.5</t>
  </si>
  <si>
    <t>TABLE G10 GENERAL INSURANCE: OPERATING RESULTS OF OFFSHORE INSURANCE FUNDS FOR THE YEAR ENDED 31ST DECEMBER 2019 (PART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</si>
</sst>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-* #,##0.00_-;\-* #,##0.00_-;_-* &quot;-&quot;??_-;_-@_-"/>
    <numFmt numFmtId="166" formatCode="#,##0_ ;\-#,##0\ 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sz val="10"/>
      <color rgb="FF333333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D9F1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vertical="center" wrapText="1"/>
    </xf>
    <xf numFmtId="3" fontId="2" fillId="2" borderId="1" xfId="1" applyNumberFormat="1" applyFont="1" applyFill="1" applyBorder="1" applyAlignment="1">
      <alignment horizontal="right"/>
    </xf>
    <xf numFmtId="49" fontId="2" fillId="2" borderId="1" xfId="1" applyNumberFormat="1" applyFont="1" applyFill="1" applyBorder="1" applyAlignment="1">
      <alignment horizontal="left"/>
    </xf>
    <xf numFmtId="49" fontId="3" fillId="3" borderId="1" xfId="1" applyNumberFormat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left" vertical="center"/>
    </xf>
    <xf numFmtId="49" fontId="3" fillId="2" borderId="0" xfId="1" applyNumberFormat="1" applyFont="1" applyFill="1" applyAlignment="1">
      <alignment horizontal="right" vertical="center" wrapText="1"/>
    </xf>
    <xf numFmtId="0" fontId="4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left" vertical="center" wrapText="1"/>
    </xf>
    <xf numFmtId="49" fontId="3" fillId="3" borderId="1" xfId="1" applyNumberFormat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49" fontId="3" fillId="2" borderId="0" xfId="1" applyNumberFormat="1" applyFont="1" applyFill="1" applyAlignment="1">
      <alignment horizontal="right" vertical="center"/>
    </xf>
    <xf numFmtId="3" fontId="2" fillId="0" borderId="1" xfId="1" applyNumberFormat="1" applyFont="1" applyBorder="1" applyAlignment="1">
      <alignment horizontal="right"/>
    </xf>
    <xf numFmtId="49" fontId="3" fillId="3" borderId="2" xfId="1" applyNumberFormat="1" applyFont="1" applyFill="1" applyBorder="1" applyAlignment="1">
      <alignment horizontal="center" vertical="center" wrapText="1"/>
    </xf>
    <xf numFmtId="49" fontId="3" fillId="3" borderId="3" xfId="1" applyNumberFormat="1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left" vertical="center"/>
    </xf>
    <xf numFmtId="49" fontId="4" fillId="2" borderId="0" xfId="1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vertical="center" wrapText="1"/>
    </xf>
    <xf numFmtId="49" fontId="4" fillId="2" borderId="0" xfId="1" applyNumberFormat="1" applyFont="1" applyFill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6" fontId="2" fillId="2" borderId="1" xfId="2" applyNumberFormat="1" applyFont="1" applyFill="1" applyBorder="1" applyAlignment="1">
      <alignment horizontal="right"/>
    </xf>
    <xf numFmtId="3" fontId="2" fillId="2" borderId="1" xfId="2" applyNumberFormat="1" applyFont="1" applyFill="1" applyBorder="1" applyAlignment="1">
      <alignment horizontal="right"/>
    </xf>
  </cellXfs>
  <cellStyles count="3">
    <cellStyle name="Comma 3" xfId="2" xr:uid="{FE3F1B96-BDB8-4CE4-ACCB-B3EE2B824069}"/>
    <cellStyle name="Normal" xfId="0" builtinId="0"/>
    <cellStyle name="Normal 18" xfId="1" xr:uid="{1B42A409-7B99-4573-A39B-B1AFECF418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_htkoh/Documents/My%20MAS%20Documents/Webstats%20Streamlining/Annual%20Stats/Insurance%20Statistics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urance Development Data"/>
      <sheetName val="Life Insurance Data"/>
      <sheetName val="General Insurance Data"/>
      <sheetName val="AL 1"/>
      <sheetName val="AL 2"/>
      <sheetName val="AL 3"/>
      <sheetName val="AL 4"/>
      <sheetName val="AL 5"/>
      <sheetName val="AL 6"/>
      <sheetName val="AL 7"/>
      <sheetName val="AL 8"/>
      <sheetName val="AG 1"/>
      <sheetName val="AG 2"/>
      <sheetName val="AG 2 (2019)"/>
      <sheetName val="AG 3"/>
      <sheetName val="AG 3 (2019)"/>
      <sheetName val="AG 4"/>
      <sheetName val="AG 4 (2019)"/>
      <sheetName val="AG 5"/>
      <sheetName val="AG 5 (2019)"/>
      <sheetName val="AG 6"/>
      <sheetName val="AG 7"/>
      <sheetName val="AG 8"/>
      <sheetName val="AG 9"/>
      <sheetName val="AG 10"/>
      <sheetName val="AG 10 (2019)"/>
      <sheetName val="AG 11"/>
      <sheetName val="AG 11 (2019)"/>
      <sheetName val="AG 12"/>
      <sheetName val="AG 12 (2019)"/>
      <sheetName val="AG 13"/>
      <sheetName val="AG 13 (2019)"/>
      <sheetName val="AG 14"/>
      <sheetName val="AG 15"/>
      <sheetName val="AG 16"/>
      <sheetName val="AG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B985-743E-4244-A41D-5813CE751F29}">
  <sheetPr>
    <pageSetUpPr fitToPage="1"/>
  </sheetPr>
  <dimension ref="B1:I104"/>
  <sheetViews>
    <sheetView tabSelected="1"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9" width="24.42578125" style="1" customWidth="1"/>
    <col min="10" max="10" width="4.7109375" style="1" customWidth="1"/>
    <col min="11" max="16384" width="9.140625" style="1"/>
  </cols>
  <sheetData>
    <row r="1" spans="2:9" s="2" customFormat="1" ht="8.4499999999999993" customHeight="1" x14ac:dyDescent="0.2"/>
    <row r="2" spans="2:9" s="2" customFormat="1" ht="36.75" customHeight="1" x14ac:dyDescent="0.2">
      <c r="B2" s="13" t="s">
        <v>98</v>
      </c>
      <c r="C2" s="13"/>
      <c r="D2" s="13"/>
      <c r="E2" s="13"/>
      <c r="F2" s="13"/>
      <c r="G2" s="13"/>
      <c r="H2" s="13"/>
      <c r="I2" s="13"/>
    </row>
    <row r="3" spans="2:9" s="2" customFormat="1" ht="6.95" customHeight="1" x14ac:dyDescent="0.2"/>
    <row r="4" spans="2:9" s="2" customFormat="1" ht="6.95" customHeight="1" x14ac:dyDescent="0.2"/>
    <row r="5" spans="2:9" s="2" customFormat="1" ht="14.45" customHeight="1" x14ac:dyDescent="0.2"/>
    <row r="6" spans="2:9" s="2" customFormat="1" ht="14.45" customHeight="1" x14ac:dyDescent="0.2">
      <c r="B6" s="12"/>
      <c r="C6" s="11"/>
      <c r="D6" s="11"/>
      <c r="E6" s="11"/>
      <c r="F6" s="11"/>
      <c r="G6" s="11"/>
      <c r="H6" s="11"/>
      <c r="I6" s="10" t="s">
        <v>38</v>
      </c>
    </row>
    <row r="7" spans="2:9" s="2" customFormat="1" ht="21.95" customHeight="1" x14ac:dyDescent="0.2">
      <c r="B7" s="9" t="s">
        <v>97</v>
      </c>
      <c r="C7" s="7" t="s">
        <v>36</v>
      </c>
      <c r="D7" s="7" t="s">
        <v>35</v>
      </c>
      <c r="E7" s="7" t="s">
        <v>34</v>
      </c>
      <c r="F7" s="7"/>
      <c r="G7" s="7"/>
      <c r="H7" s="7" t="s">
        <v>33</v>
      </c>
      <c r="I7" s="7" t="s">
        <v>32</v>
      </c>
    </row>
    <row r="8" spans="2:9" s="2" customFormat="1" ht="48" x14ac:dyDescent="0.2">
      <c r="B8" s="9"/>
      <c r="C8" s="7"/>
      <c r="D8" s="7"/>
      <c r="E8" s="8" t="s">
        <v>31</v>
      </c>
      <c r="F8" s="8" t="s">
        <v>30</v>
      </c>
      <c r="G8" s="8" t="s">
        <v>29</v>
      </c>
      <c r="H8" s="7"/>
      <c r="I8" s="7"/>
    </row>
    <row r="9" spans="2:9" s="2" customFormat="1" ht="19.7" customHeight="1" x14ac:dyDescent="0.2">
      <c r="B9" s="6" t="s">
        <v>96</v>
      </c>
      <c r="C9" s="5">
        <v>25176.620999999999</v>
      </c>
      <c r="D9" s="5">
        <v>14925.532999999999</v>
      </c>
      <c r="E9" s="5">
        <v>140.22300000000001</v>
      </c>
      <c r="F9" s="5">
        <v>0</v>
      </c>
      <c r="G9" s="5">
        <v>-295.96899999999999</v>
      </c>
      <c r="H9" s="5">
        <v>0</v>
      </c>
      <c r="I9" s="5">
        <v>882.91300000000001</v>
      </c>
    </row>
    <row r="10" spans="2:9" s="2" customFormat="1" ht="19.7" customHeight="1" x14ac:dyDescent="0.2">
      <c r="B10" s="6" t="s">
        <v>95</v>
      </c>
      <c r="C10" s="5">
        <v>0</v>
      </c>
      <c r="D10" s="5">
        <v>0</v>
      </c>
      <c r="E10" s="5">
        <v>82.49</v>
      </c>
      <c r="F10" s="5">
        <v>0</v>
      </c>
      <c r="G10" s="5">
        <v>4.968</v>
      </c>
      <c r="H10" s="5">
        <v>3.2069999999999999</v>
      </c>
      <c r="I10" s="5">
        <v>30.192</v>
      </c>
    </row>
    <row r="11" spans="2:9" s="2" customFormat="1" ht="19.7" customHeight="1" x14ac:dyDescent="0.2">
      <c r="B11" s="6" t="s">
        <v>94</v>
      </c>
      <c r="C11" s="5">
        <v>77568.861000000004</v>
      </c>
      <c r="D11" s="5">
        <v>582.23699999999997</v>
      </c>
      <c r="E11" s="5">
        <v>963.86</v>
      </c>
      <c r="F11" s="5">
        <v>0</v>
      </c>
      <c r="G11" s="5">
        <v>56.225999999999999</v>
      </c>
      <c r="H11" s="5">
        <v>0</v>
      </c>
      <c r="I11" s="5">
        <v>417.65499999999997</v>
      </c>
    </row>
    <row r="12" spans="2:9" s="2" customFormat="1" ht="19.7" customHeight="1" x14ac:dyDescent="0.2">
      <c r="B12" s="6" t="s">
        <v>93</v>
      </c>
      <c r="C12" s="5">
        <v>16822.263999999999</v>
      </c>
      <c r="D12" s="5">
        <v>205.37100000000001</v>
      </c>
      <c r="E12" s="5">
        <v>2271.2570000000001</v>
      </c>
      <c r="F12" s="5">
        <v>550.16399999999999</v>
      </c>
      <c r="G12" s="5">
        <v>447.25400000000002</v>
      </c>
      <c r="H12" s="5">
        <v>206.77799999999999</v>
      </c>
      <c r="I12" s="5">
        <v>2</v>
      </c>
    </row>
    <row r="13" spans="2:9" s="2" customFormat="1" ht="19.7" customHeight="1" x14ac:dyDescent="0.2">
      <c r="B13" s="6" t="s">
        <v>92</v>
      </c>
      <c r="C13" s="5">
        <v>373842.58500000002</v>
      </c>
      <c r="D13" s="5">
        <v>252999.94</v>
      </c>
      <c r="E13" s="5">
        <v>11777.94</v>
      </c>
      <c r="F13" s="5">
        <v>-406.66699999999997</v>
      </c>
      <c r="G13" s="5">
        <v>3798.0549999999998</v>
      </c>
      <c r="H13" s="5">
        <v>498.142</v>
      </c>
      <c r="I13" s="5">
        <v>3309.6410000000001</v>
      </c>
    </row>
    <row r="14" spans="2:9" s="2" customFormat="1" ht="19.7" customHeight="1" x14ac:dyDescent="0.2">
      <c r="B14" s="6" t="s">
        <v>91</v>
      </c>
      <c r="C14" s="5">
        <v>66346.570000000007</v>
      </c>
      <c r="D14" s="5">
        <v>35007.392</v>
      </c>
      <c r="E14" s="5">
        <v>3470.6729999999998</v>
      </c>
      <c r="F14" s="5">
        <v>3431.2339999999999</v>
      </c>
      <c r="G14" s="5">
        <v>-1625.829</v>
      </c>
      <c r="H14" s="5">
        <v>0</v>
      </c>
      <c r="I14" s="5">
        <v>535.96</v>
      </c>
    </row>
    <row r="15" spans="2:9" s="2" customFormat="1" ht="19.7" customHeight="1" x14ac:dyDescent="0.2">
      <c r="B15" s="6" t="s">
        <v>90</v>
      </c>
      <c r="C15" s="5">
        <v>63822.012000000002</v>
      </c>
      <c r="D15" s="5">
        <v>56092.260999999999</v>
      </c>
      <c r="E15" s="5">
        <v>1516.778</v>
      </c>
      <c r="F15" s="5">
        <v>-150.93899999999999</v>
      </c>
      <c r="G15" s="5">
        <v>1157.5129999999999</v>
      </c>
      <c r="H15" s="5">
        <v>217.33699999999999</v>
      </c>
      <c r="I15" s="5">
        <v>4582.7529999999997</v>
      </c>
    </row>
    <row r="16" spans="2:9" s="2" customFormat="1" ht="19.7" customHeight="1" x14ac:dyDescent="0.2">
      <c r="B16" s="6" t="s">
        <v>89</v>
      </c>
      <c r="C16" s="5">
        <v>12605.664000000001</v>
      </c>
      <c r="D16" s="5">
        <v>493.67899999999997</v>
      </c>
      <c r="E16" s="5">
        <v>52.115000000000002</v>
      </c>
      <c r="F16" s="5">
        <v>0</v>
      </c>
      <c r="G16" s="5">
        <v>0</v>
      </c>
      <c r="H16" s="5">
        <v>0</v>
      </c>
      <c r="I16" s="5">
        <v>303.02300000000002</v>
      </c>
    </row>
    <row r="17" spans="2:9" s="2" customFormat="1" ht="19.7" customHeight="1" x14ac:dyDescent="0.2">
      <c r="B17" s="6" t="s">
        <v>88</v>
      </c>
      <c r="C17" s="5">
        <v>24509.562999999998</v>
      </c>
      <c r="D17" s="5">
        <v>1585.6379999999999</v>
      </c>
      <c r="E17" s="5">
        <v>598.12300000000005</v>
      </c>
      <c r="F17" s="5">
        <v>-446.74700000000001</v>
      </c>
      <c r="G17" s="5">
        <v>967.21</v>
      </c>
      <c r="H17" s="5">
        <v>295.53699999999998</v>
      </c>
      <c r="I17" s="5">
        <v>13.077</v>
      </c>
    </row>
    <row r="18" spans="2:9" s="2" customFormat="1" ht="19.7" customHeight="1" x14ac:dyDescent="0.2">
      <c r="B18" s="6" t="s">
        <v>87</v>
      </c>
      <c r="C18" s="5">
        <v>328058.56099999999</v>
      </c>
      <c r="D18" s="5">
        <v>28526.116000000002</v>
      </c>
      <c r="E18" s="5">
        <v>17046.739000000001</v>
      </c>
      <c r="F18" s="5">
        <v>5764.4440000000004</v>
      </c>
      <c r="G18" s="5">
        <v>13864.423000000001</v>
      </c>
      <c r="H18" s="5">
        <v>1726.3610000000001</v>
      </c>
      <c r="I18" s="5">
        <v>1996.8689999999999</v>
      </c>
    </row>
    <row r="19" spans="2:9" s="2" customFormat="1" ht="19.7" customHeight="1" x14ac:dyDescent="0.2">
      <c r="B19" s="6" t="s">
        <v>86</v>
      </c>
      <c r="C19" s="5">
        <v>2918.5650000000001</v>
      </c>
      <c r="D19" s="5">
        <v>2517.9279999999999</v>
      </c>
      <c r="E19" s="5">
        <v>489.07799999999997</v>
      </c>
      <c r="F19" s="5">
        <v>0</v>
      </c>
      <c r="G19" s="5">
        <v>0</v>
      </c>
      <c r="H19" s="5">
        <v>0</v>
      </c>
      <c r="I19" s="5">
        <v>78.120999999999995</v>
      </c>
    </row>
    <row r="20" spans="2:9" s="2" customFormat="1" ht="19.7" customHeight="1" x14ac:dyDescent="0.2">
      <c r="B20" s="6" t="s">
        <v>85</v>
      </c>
      <c r="C20" s="5">
        <v>8142.74</v>
      </c>
      <c r="D20" s="5">
        <v>1139.373</v>
      </c>
      <c r="E20" s="5">
        <v>253.90299999999999</v>
      </c>
      <c r="F20" s="5">
        <v>65.290000000000006</v>
      </c>
      <c r="G20" s="5">
        <v>0</v>
      </c>
      <c r="H20" s="5">
        <v>39.210999999999999</v>
      </c>
      <c r="I20" s="5">
        <v>51.273000000000003</v>
      </c>
    </row>
    <row r="21" spans="2:9" s="2" customFormat="1" ht="19.7" customHeight="1" x14ac:dyDescent="0.2">
      <c r="B21" s="6" t="s">
        <v>84</v>
      </c>
      <c r="C21" s="5">
        <v>112092.406</v>
      </c>
      <c r="D21" s="5">
        <v>90081.216</v>
      </c>
      <c r="E21" s="5">
        <v>984.34299999999996</v>
      </c>
      <c r="F21" s="5">
        <v>0</v>
      </c>
      <c r="G21" s="5">
        <v>-408.39299999999997</v>
      </c>
      <c r="H21" s="5">
        <v>0</v>
      </c>
      <c r="I21" s="5">
        <v>179.584</v>
      </c>
    </row>
    <row r="22" spans="2:9" s="2" customFormat="1" ht="19.7" customHeight="1" x14ac:dyDescent="0.2">
      <c r="B22" s="6" t="s">
        <v>83</v>
      </c>
      <c r="C22" s="5">
        <v>89457.902000000002</v>
      </c>
      <c r="D22" s="5">
        <v>14038.880999999999</v>
      </c>
      <c r="E22" s="5">
        <v>5600.2950000000001</v>
      </c>
      <c r="F22" s="5">
        <v>3986.1120000000001</v>
      </c>
      <c r="G22" s="5">
        <v>13257.888999999999</v>
      </c>
      <c r="H22" s="5">
        <v>1167.075</v>
      </c>
      <c r="I22" s="5">
        <v>14.268000000000001</v>
      </c>
    </row>
    <row r="23" spans="2:9" s="2" customFormat="1" ht="19.7" customHeight="1" x14ac:dyDescent="0.2">
      <c r="B23" s="6" t="s">
        <v>82</v>
      </c>
      <c r="C23" s="5">
        <v>238983.36199999999</v>
      </c>
      <c r="D23" s="5">
        <v>125229.455</v>
      </c>
      <c r="E23" s="5">
        <v>4583.4620000000004</v>
      </c>
      <c r="F23" s="5">
        <v>-0.14299999999999999</v>
      </c>
      <c r="G23" s="5">
        <v>1897.6369999999999</v>
      </c>
      <c r="H23" s="5">
        <v>177.869</v>
      </c>
      <c r="I23" s="5">
        <v>2478.5120000000002</v>
      </c>
    </row>
    <row r="24" spans="2:9" s="2" customFormat="1" ht="19.7" customHeight="1" x14ac:dyDescent="0.2">
      <c r="B24" s="6" t="s">
        <v>81</v>
      </c>
      <c r="C24" s="5">
        <v>186014.88099999999</v>
      </c>
      <c r="D24" s="5">
        <v>93147.587</v>
      </c>
      <c r="E24" s="5">
        <v>2025.316</v>
      </c>
      <c r="F24" s="5">
        <v>0</v>
      </c>
      <c r="G24" s="5">
        <v>905.15599999999995</v>
      </c>
      <c r="H24" s="5">
        <v>193.28299999999999</v>
      </c>
      <c r="I24" s="5">
        <v>1699.8820000000001</v>
      </c>
    </row>
    <row r="25" spans="2:9" s="2" customFormat="1" ht="19.7" customHeight="1" x14ac:dyDescent="0.2">
      <c r="B25" s="6" t="s">
        <v>80</v>
      </c>
      <c r="C25" s="5">
        <v>16911.734</v>
      </c>
      <c r="D25" s="5">
        <v>6481.8509999999997</v>
      </c>
      <c r="E25" s="5">
        <v>2558.5709999999999</v>
      </c>
      <c r="F25" s="5">
        <v>0</v>
      </c>
      <c r="G25" s="5">
        <v>1390.4659999999999</v>
      </c>
      <c r="H25" s="5">
        <v>0</v>
      </c>
      <c r="I25" s="5">
        <v>1628.607</v>
      </c>
    </row>
    <row r="26" spans="2:9" s="2" customFormat="1" ht="19.7" customHeight="1" x14ac:dyDescent="0.2">
      <c r="B26" s="6" t="s">
        <v>79</v>
      </c>
      <c r="C26" s="5">
        <v>34828.053</v>
      </c>
      <c r="D26" s="5">
        <v>12407.458000000001</v>
      </c>
      <c r="E26" s="5">
        <v>842.40700000000004</v>
      </c>
      <c r="F26" s="5">
        <v>0</v>
      </c>
      <c r="G26" s="5">
        <v>0</v>
      </c>
      <c r="H26" s="5">
        <v>0</v>
      </c>
      <c r="I26" s="5">
        <v>746.68</v>
      </c>
    </row>
    <row r="27" spans="2:9" s="2" customFormat="1" ht="19.7" customHeight="1" x14ac:dyDescent="0.2">
      <c r="B27" s="6" t="s">
        <v>78</v>
      </c>
      <c r="C27" s="5">
        <v>5514.6170000000002</v>
      </c>
      <c r="D27" s="5">
        <v>729.96600000000001</v>
      </c>
      <c r="E27" s="5">
        <v>1221.6880000000001</v>
      </c>
      <c r="F27" s="5">
        <v>-8.2319999999999993</v>
      </c>
      <c r="G27" s="5">
        <v>1005.422</v>
      </c>
      <c r="H27" s="5">
        <v>107.328</v>
      </c>
      <c r="I27" s="5">
        <v>200.715</v>
      </c>
    </row>
    <row r="28" spans="2:9" s="2" customFormat="1" ht="19.7" customHeight="1" x14ac:dyDescent="0.2">
      <c r="B28" s="6" t="s">
        <v>77</v>
      </c>
      <c r="C28" s="5">
        <v>51274.059000000001</v>
      </c>
      <c r="D28" s="5">
        <v>4324.732</v>
      </c>
      <c r="E28" s="5">
        <v>2613.482</v>
      </c>
      <c r="F28" s="5">
        <v>64.903000000000006</v>
      </c>
      <c r="G28" s="5">
        <v>1221.6030000000001</v>
      </c>
      <c r="H28" s="5">
        <v>105.17100000000001</v>
      </c>
      <c r="I28" s="5">
        <v>370.08199999999999</v>
      </c>
    </row>
    <row r="29" spans="2:9" s="2" customFormat="1" ht="19.7" customHeight="1" x14ac:dyDescent="0.2">
      <c r="B29" s="6" t="s">
        <v>76</v>
      </c>
      <c r="C29" s="5">
        <v>43126.409</v>
      </c>
      <c r="D29" s="5">
        <v>23482.78</v>
      </c>
      <c r="E29" s="5">
        <v>1047.4100000000001</v>
      </c>
      <c r="F29" s="5">
        <v>6.351</v>
      </c>
      <c r="G29" s="5">
        <v>-27.404</v>
      </c>
      <c r="H29" s="5">
        <v>34.005000000000003</v>
      </c>
      <c r="I29" s="5">
        <v>57.813000000000002</v>
      </c>
    </row>
    <row r="30" spans="2:9" s="2" customFormat="1" ht="19.7" customHeight="1" x14ac:dyDescent="0.2">
      <c r="B30" s="6" t="s">
        <v>75</v>
      </c>
      <c r="C30" s="5">
        <v>56489.057000000001</v>
      </c>
      <c r="D30" s="5">
        <v>17568.058000000001</v>
      </c>
      <c r="E30" s="5">
        <v>4075.3069999999998</v>
      </c>
      <c r="F30" s="5">
        <v>423.42500000000001</v>
      </c>
      <c r="G30" s="5">
        <v>3490.2040000000002</v>
      </c>
      <c r="H30" s="5">
        <v>362.10899999999998</v>
      </c>
      <c r="I30" s="5">
        <v>205.423</v>
      </c>
    </row>
    <row r="31" spans="2:9" s="2" customFormat="1" ht="19.7" customHeight="1" x14ac:dyDescent="0.2">
      <c r="B31" s="6" t="s">
        <v>74</v>
      </c>
      <c r="C31" s="5">
        <v>21238.503000000001</v>
      </c>
      <c r="D31" s="5">
        <v>16207.289000000001</v>
      </c>
      <c r="E31" s="5">
        <v>806.80899999999997</v>
      </c>
      <c r="F31" s="5">
        <v>69.899000000000001</v>
      </c>
      <c r="G31" s="5">
        <v>231.5</v>
      </c>
      <c r="H31" s="5">
        <v>32.356000000000002</v>
      </c>
      <c r="I31" s="5">
        <v>794.22699999999998</v>
      </c>
    </row>
    <row r="32" spans="2:9" s="2" customFormat="1" ht="19.7" customHeight="1" x14ac:dyDescent="0.2">
      <c r="B32" s="6" t="s">
        <v>73</v>
      </c>
      <c r="C32" s="5">
        <v>49187.21</v>
      </c>
      <c r="D32" s="5">
        <v>27161.205000000002</v>
      </c>
      <c r="E32" s="5">
        <v>200.43199999999999</v>
      </c>
      <c r="F32" s="5">
        <v>0</v>
      </c>
      <c r="G32" s="5">
        <v>-45.033000000000001</v>
      </c>
      <c r="H32" s="5">
        <v>0</v>
      </c>
      <c r="I32" s="5">
        <v>83.305000000000007</v>
      </c>
    </row>
    <row r="33" spans="2:9" s="2" customFormat="1" ht="19.7" customHeight="1" x14ac:dyDescent="0.2">
      <c r="B33" s="6" t="s">
        <v>72</v>
      </c>
      <c r="C33" s="5">
        <v>253911.05</v>
      </c>
      <c r="D33" s="5">
        <v>148174.70199999999</v>
      </c>
      <c r="E33" s="5">
        <v>16666.347000000002</v>
      </c>
      <c r="F33" s="5">
        <v>5426.5169999999998</v>
      </c>
      <c r="G33" s="5">
        <v>-4349.5259999999998</v>
      </c>
      <c r="H33" s="5">
        <v>54.564</v>
      </c>
      <c r="I33" s="5">
        <v>1844.683</v>
      </c>
    </row>
    <row r="34" spans="2:9" s="2" customFormat="1" ht="19.7" customHeight="1" x14ac:dyDescent="0.2">
      <c r="B34" s="6" t="s">
        <v>71</v>
      </c>
      <c r="C34" s="5">
        <v>45627.375</v>
      </c>
      <c r="D34" s="5">
        <v>32633.298999999999</v>
      </c>
      <c r="E34" s="5">
        <v>457.18400000000003</v>
      </c>
      <c r="F34" s="5">
        <v>0</v>
      </c>
      <c r="G34" s="5">
        <v>-53</v>
      </c>
      <c r="H34" s="5">
        <v>0.502</v>
      </c>
      <c r="I34" s="5">
        <v>209.87200000000001</v>
      </c>
    </row>
    <row r="35" spans="2:9" s="2" customFormat="1" ht="19.7" customHeight="1" x14ac:dyDescent="0.2">
      <c r="B35" s="6" t="s">
        <v>70</v>
      </c>
      <c r="C35" s="5">
        <v>21023.528999999999</v>
      </c>
      <c r="D35" s="5">
        <v>13871.098</v>
      </c>
      <c r="E35" s="5"/>
      <c r="F35" s="5"/>
      <c r="G35" s="5"/>
      <c r="H35" s="5">
        <v>7.202</v>
      </c>
      <c r="I35" s="5">
        <v>0</v>
      </c>
    </row>
    <row r="36" spans="2:9" s="2" customFormat="1" ht="19.7" customHeight="1" x14ac:dyDescent="0.2">
      <c r="B36" s="6" t="s">
        <v>69</v>
      </c>
      <c r="C36" s="5">
        <v>6972.1080000000002</v>
      </c>
      <c r="D36" s="5">
        <v>3570.605</v>
      </c>
      <c r="E36" s="5">
        <v>1899.3530000000001</v>
      </c>
      <c r="F36" s="5">
        <v>13.404999999999999</v>
      </c>
      <c r="G36" s="5">
        <v>-384.52699999999999</v>
      </c>
      <c r="H36" s="5">
        <v>10.66</v>
      </c>
      <c r="I36" s="5">
        <v>0</v>
      </c>
    </row>
    <row r="37" spans="2:9" s="2" customFormat="1" ht="19.7" customHeight="1" x14ac:dyDescent="0.2">
      <c r="B37" s="6" t="s">
        <v>68</v>
      </c>
      <c r="C37" s="5">
        <v>148738.50099999999</v>
      </c>
      <c r="D37" s="5">
        <v>74026.58</v>
      </c>
      <c r="E37" s="5">
        <v>4696.8810000000003</v>
      </c>
      <c r="F37" s="5">
        <v>-64.269000000000005</v>
      </c>
      <c r="G37" s="5">
        <v>894.28599999999994</v>
      </c>
      <c r="H37" s="5">
        <v>362.10300000000001</v>
      </c>
      <c r="I37" s="5">
        <v>44.281999999999996</v>
      </c>
    </row>
    <row r="38" spans="2:9" s="2" customFormat="1" ht="19.7" customHeight="1" x14ac:dyDescent="0.2">
      <c r="B38" s="6" t="s">
        <v>67</v>
      </c>
      <c r="C38" s="5">
        <v>29256.314999999999</v>
      </c>
      <c r="D38" s="5">
        <v>6898.6549999999997</v>
      </c>
      <c r="E38" s="5">
        <v>1290.374</v>
      </c>
      <c r="F38" s="5">
        <v>0</v>
      </c>
      <c r="G38" s="5">
        <v>269.83499999999998</v>
      </c>
      <c r="H38" s="5">
        <v>84.929000000000002</v>
      </c>
      <c r="I38" s="5">
        <v>65.789000000000001</v>
      </c>
    </row>
    <row r="39" spans="2:9" s="2" customFormat="1" ht="19.7" customHeight="1" x14ac:dyDescent="0.2">
      <c r="B39" s="6" t="s">
        <v>66</v>
      </c>
      <c r="C39" s="5">
        <v>19421.969000000001</v>
      </c>
      <c r="D39" s="5">
        <v>18410.536</v>
      </c>
      <c r="E39" s="5">
        <v>194.64599999999999</v>
      </c>
      <c r="F39" s="5">
        <v>0</v>
      </c>
      <c r="G39" s="5">
        <v>33.771000000000001</v>
      </c>
      <c r="H39" s="5">
        <v>0</v>
      </c>
      <c r="I39" s="5">
        <v>244.37299999999999</v>
      </c>
    </row>
    <row r="40" spans="2:9" s="2" customFormat="1" ht="19.7" customHeight="1" x14ac:dyDescent="0.2">
      <c r="B40" s="6" t="s">
        <v>65</v>
      </c>
      <c r="C40" s="5">
        <v>468.11599999999999</v>
      </c>
      <c r="D40" s="5">
        <v>234.75399999999999</v>
      </c>
      <c r="E40" s="5">
        <v>0</v>
      </c>
      <c r="F40" s="5">
        <v>0</v>
      </c>
      <c r="G40" s="5">
        <v>7.1980000000000004</v>
      </c>
      <c r="H40" s="5">
        <v>0</v>
      </c>
      <c r="I40" s="5">
        <v>38.817</v>
      </c>
    </row>
    <row r="41" spans="2:9" s="2" customFormat="1" ht="19.7" customHeight="1" x14ac:dyDescent="0.2">
      <c r="B41" s="6" t="s">
        <v>64</v>
      </c>
      <c r="C41" s="5">
        <v>22306.560000000001</v>
      </c>
      <c r="D41" s="5">
        <v>9595.42</v>
      </c>
      <c r="E41" s="5">
        <v>37.369999999999997</v>
      </c>
      <c r="F41" s="5">
        <v>0</v>
      </c>
      <c r="G41" s="5">
        <v>0</v>
      </c>
      <c r="H41" s="5">
        <v>0</v>
      </c>
      <c r="I41" s="5">
        <v>21.433</v>
      </c>
    </row>
    <row r="42" spans="2:9" s="2" customFormat="1" ht="19.7" customHeight="1" x14ac:dyDescent="0.2">
      <c r="B42" s="6" t="s">
        <v>63</v>
      </c>
      <c r="C42" s="5">
        <v>65651.255999999994</v>
      </c>
      <c r="D42" s="5">
        <v>17446.73</v>
      </c>
      <c r="E42" s="5">
        <v>16272.217000000001</v>
      </c>
      <c r="F42" s="5">
        <v>736.44600000000003</v>
      </c>
      <c r="G42" s="5">
        <v>18327.329000000002</v>
      </c>
      <c r="H42" s="5">
        <v>216.32</v>
      </c>
      <c r="I42" s="5">
        <v>2154.77</v>
      </c>
    </row>
    <row r="43" spans="2:9" s="2" customFormat="1" ht="19.7" customHeight="1" x14ac:dyDescent="0.2">
      <c r="B43" s="6" t="s">
        <v>62</v>
      </c>
      <c r="C43" s="5">
        <v>16070.562</v>
      </c>
      <c r="D43" s="5">
        <v>3197.2829999999999</v>
      </c>
      <c r="E43" s="5"/>
      <c r="F43" s="5"/>
      <c r="G43" s="5"/>
      <c r="H43" s="5">
        <v>0</v>
      </c>
      <c r="I43" s="5">
        <v>0</v>
      </c>
    </row>
    <row r="44" spans="2:9" s="2" customFormat="1" ht="19.7" customHeight="1" x14ac:dyDescent="0.2">
      <c r="B44" s="6" t="s">
        <v>61</v>
      </c>
      <c r="C44" s="5">
        <v>162014.94</v>
      </c>
      <c r="D44" s="5">
        <v>8862.16</v>
      </c>
      <c r="E44" s="5">
        <v>5164.3320000000003</v>
      </c>
      <c r="F44" s="5">
        <v>65.010000000000005</v>
      </c>
      <c r="G44" s="5">
        <v>551.30700000000002</v>
      </c>
      <c r="H44" s="5">
        <v>307.09800000000001</v>
      </c>
      <c r="I44" s="5">
        <v>1299.6980000000001</v>
      </c>
    </row>
    <row r="45" spans="2:9" s="2" customFormat="1" ht="19.7" customHeight="1" x14ac:dyDescent="0.2">
      <c r="B45" s="6" t="s">
        <v>60</v>
      </c>
      <c r="C45" s="5">
        <v>51168.154000000002</v>
      </c>
      <c r="D45" s="5">
        <v>29722.081999999999</v>
      </c>
      <c r="E45" s="5">
        <v>1652.617</v>
      </c>
      <c r="F45" s="5">
        <v>22.315000000000001</v>
      </c>
      <c r="G45" s="5">
        <v>1677.665</v>
      </c>
      <c r="H45" s="5">
        <v>37.143000000000001</v>
      </c>
      <c r="I45" s="5">
        <v>1768.338</v>
      </c>
    </row>
    <row r="46" spans="2:9" s="2" customFormat="1" ht="19.7" customHeight="1" x14ac:dyDescent="0.2">
      <c r="B46" s="6" t="s">
        <v>59</v>
      </c>
      <c r="C46" s="5">
        <v>101134.22500000001</v>
      </c>
      <c r="D46" s="5">
        <v>15656.781999999999</v>
      </c>
      <c r="E46" s="5">
        <v>995.08699999999999</v>
      </c>
      <c r="F46" s="5">
        <v>19.385999999999999</v>
      </c>
      <c r="G46" s="5">
        <v>-85.694999999999993</v>
      </c>
      <c r="H46" s="5">
        <v>4.3360000000000003</v>
      </c>
      <c r="I46" s="5">
        <v>986.05499999999995</v>
      </c>
    </row>
    <row r="47" spans="2:9" s="2" customFormat="1" ht="19.7" customHeight="1" x14ac:dyDescent="0.2">
      <c r="B47" s="6" t="s">
        <v>58</v>
      </c>
      <c r="C47" s="5">
        <v>32816.343000000001</v>
      </c>
      <c r="D47" s="5">
        <v>12417.009</v>
      </c>
      <c r="E47" s="5">
        <v>1667.809</v>
      </c>
      <c r="F47" s="5">
        <v>-2.5739999999999998</v>
      </c>
      <c r="G47" s="5">
        <v>-2180.174</v>
      </c>
      <c r="H47" s="5">
        <v>31.527999999999999</v>
      </c>
      <c r="I47" s="5">
        <v>244.82900000000001</v>
      </c>
    </row>
    <row r="48" spans="2:9" s="2" customFormat="1" ht="19.7" customHeight="1" x14ac:dyDescent="0.2">
      <c r="B48" s="6" t="s">
        <v>57</v>
      </c>
      <c r="C48" s="5">
        <v>296614.67700000003</v>
      </c>
      <c r="D48" s="5">
        <v>79785.974000000002</v>
      </c>
      <c r="E48" s="5">
        <v>14413.472</v>
      </c>
      <c r="F48" s="5">
        <v>4943.9250000000002</v>
      </c>
      <c r="G48" s="5">
        <v>9511.0679999999993</v>
      </c>
      <c r="H48" s="5">
        <v>2095.5030000000002</v>
      </c>
      <c r="I48" s="5">
        <v>224.23599999999999</v>
      </c>
    </row>
    <row r="49" spans="2:9" s="2" customFormat="1" ht="19.7" customHeight="1" x14ac:dyDescent="0.2">
      <c r="B49" s="6" t="s">
        <v>56</v>
      </c>
      <c r="C49" s="5">
        <v>21686.947</v>
      </c>
      <c r="D49" s="5">
        <v>16562.187999999998</v>
      </c>
      <c r="E49" s="5"/>
      <c r="F49" s="5"/>
      <c r="G49" s="5"/>
      <c r="H49" s="5">
        <v>0</v>
      </c>
      <c r="I49" s="5">
        <v>1327.1130000000001</v>
      </c>
    </row>
    <row r="50" spans="2:9" s="2" customFormat="1" ht="19.7" customHeight="1" x14ac:dyDescent="0.2">
      <c r="B50" s="6" t="s">
        <v>55</v>
      </c>
      <c r="C50" s="5">
        <v>379268.69699999999</v>
      </c>
      <c r="D50" s="5">
        <v>23182.93</v>
      </c>
      <c r="E50" s="5">
        <v>38418.097000000002</v>
      </c>
      <c r="F50" s="5">
        <v>21607.698</v>
      </c>
      <c r="G50" s="5">
        <v>20288.462</v>
      </c>
      <c r="H50" s="5">
        <v>2520.5770000000002</v>
      </c>
      <c r="I50" s="5">
        <v>71.287000000000006</v>
      </c>
    </row>
    <row r="51" spans="2:9" s="2" customFormat="1" ht="19.7" customHeight="1" x14ac:dyDescent="0.2">
      <c r="B51" s="6" t="s">
        <v>54</v>
      </c>
      <c r="C51" s="5">
        <v>145313.17800000001</v>
      </c>
      <c r="D51" s="5">
        <v>79087.710000000006</v>
      </c>
      <c r="E51" s="5">
        <v>2988.7629999999999</v>
      </c>
      <c r="F51" s="5">
        <v>676.78700000000003</v>
      </c>
      <c r="G51" s="5">
        <v>-165.96899999999999</v>
      </c>
      <c r="H51" s="5">
        <v>227.38200000000001</v>
      </c>
      <c r="I51" s="5">
        <v>2720.096</v>
      </c>
    </row>
    <row r="52" spans="2:9" s="2" customFormat="1" ht="19.7" customHeight="1" x14ac:dyDescent="0.2">
      <c r="B52" s="6" t="s">
        <v>53</v>
      </c>
      <c r="C52" s="5">
        <v>0</v>
      </c>
      <c r="D52" s="5">
        <v>0</v>
      </c>
      <c r="E52" s="5">
        <v>42.581000000000003</v>
      </c>
      <c r="F52" s="5">
        <v>-8.2929999999999993</v>
      </c>
      <c r="G52" s="5">
        <v>32.343000000000004</v>
      </c>
      <c r="H52" s="5">
        <v>8.7479999999999993</v>
      </c>
      <c r="I52" s="5">
        <v>0</v>
      </c>
    </row>
    <row r="53" spans="2:9" s="2" customFormat="1" ht="19.7" customHeight="1" x14ac:dyDescent="0.2">
      <c r="B53" s="6" t="s">
        <v>52</v>
      </c>
      <c r="C53" s="5">
        <v>32352.34</v>
      </c>
      <c r="D53" s="5">
        <v>21365.315999999999</v>
      </c>
      <c r="E53" s="5">
        <v>5.5019999999999998</v>
      </c>
      <c r="F53" s="5">
        <v>0</v>
      </c>
      <c r="G53" s="5">
        <v>0</v>
      </c>
      <c r="H53" s="5">
        <v>0</v>
      </c>
      <c r="I53" s="5">
        <v>114.98399999999999</v>
      </c>
    </row>
    <row r="54" spans="2:9" s="2" customFormat="1" ht="19.7" customHeight="1" x14ac:dyDescent="0.2">
      <c r="B54" s="6" t="s">
        <v>51</v>
      </c>
      <c r="C54" s="5">
        <v>10394.106</v>
      </c>
      <c r="D54" s="5">
        <v>8067.4979999999996</v>
      </c>
      <c r="E54" s="5"/>
      <c r="F54" s="5"/>
      <c r="G54" s="5"/>
      <c r="H54" s="5">
        <v>0</v>
      </c>
      <c r="I54" s="5">
        <v>188.387</v>
      </c>
    </row>
    <row r="55" spans="2:9" s="2" customFormat="1" ht="19.7" customHeight="1" x14ac:dyDescent="0.2">
      <c r="B55" s="6" t="s">
        <v>50</v>
      </c>
      <c r="C55" s="5">
        <v>133441.19500000001</v>
      </c>
      <c r="D55" s="5">
        <v>41838.548999999999</v>
      </c>
      <c r="E55" s="5">
        <v>4321.6459999999997</v>
      </c>
      <c r="F55" s="5">
        <v>22.388000000000002</v>
      </c>
      <c r="G55" s="5">
        <v>1982.1980000000001</v>
      </c>
      <c r="H55" s="5">
        <v>244.66399999999999</v>
      </c>
      <c r="I55" s="5">
        <v>770.29700000000003</v>
      </c>
    </row>
    <row r="56" spans="2:9" s="2" customFormat="1" ht="19.7" customHeight="1" x14ac:dyDescent="0.2">
      <c r="B56" s="6" t="s">
        <v>49</v>
      </c>
      <c r="C56" s="5">
        <v>22831.174999999999</v>
      </c>
      <c r="D56" s="5">
        <v>18266.238000000001</v>
      </c>
      <c r="E56" s="5"/>
      <c r="F56" s="5"/>
      <c r="G56" s="5"/>
      <c r="H56" s="5">
        <v>5.4329999999999998</v>
      </c>
      <c r="I56" s="5">
        <v>0</v>
      </c>
    </row>
    <row r="57" spans="2:9" s="2" customFormat="1" ht="19.7" customHeight="1" x14ac:dyDescent="0.2">
      <c r="B57" s="6" t="s">
        <v>48</v>
      </c>
      <c r="C57" s="5">
        <v>3652.87</v>
      </c>
      <c r="D57" s="5">
        <v>2789.0320000000002</v>
      </c>
      <c r="E57" s="5">
        <v>249.65100000000001</v>
      </c>
      <c r="F57" s="5">
        <v>0</v>
      </c>
      <c r="G57" s="5">
        <v>658.94799999999998</v>
      </c>
      <c r="H57" s="5">
        <v>0</v>
      </c>
      <c r="I57" s="5">
        <v>0</v>
      </c>
    </row>
    <row r="58" spans="2:9" s="2" customFormat="1" ht="19.7" customHeight="1" x14ac:dyDescent="0.2">
      <c r="B58" s="6" t="s">
        <v>47</v>
      </c>
      <c r="C58" s="5">
        <v>431.49700000000001</v>
      </c>
      <c r="D58" s="5">
        <v>308.101</v>
      </c>
      <c r="E58" s="5"/>
      <c r="F58" s="5"/>
      <c r="G58" s="5"/>
      <c r="H58" s="5">
        <v>0</v>
      </c>
      <c r="I58" s="5">
        <v>5.8280000000000003</v>
      </c>
    </row>
    <row r="59" spans="2:9" s="2" customFormat="1" ht="19.7" customHeight="1" x14ac:dyDescent="0.2">
      <c r="B59" s="6" t="s">
        <v>46</v>
      </c>
      <c r="C59" s="5">
        <v>52106.224999999999</v>
      </c>
      <c r="D59" s="5">
        <v>47432.082000000002</v>
      </c>
      <c r="E59" s="5">
        <v>641.27099999999996</v>
      </c>
      <c r="F59" s="5">
        <v>40.786000000000001</v>
      </c>
      <c r="G59" s="5">
        <v>-235.45099999999999</v>
      </c>
      <c r="H59" s="5">
        <v>4.88</v>
      </c>
      <c r="I59" s="5">
        <v>303.79300000000001</v>
      </c>
    </row>
    <row r="60" spans="2:9" s="2" customFormat="1" ht="19.7" customHeight="1" x14ac:dyDescent="0.2">
      <c r="B60" s="6" t="s">
        <v>45</v>
      </c>
      <c r="C60" s="5">
        <v>5553.7820000000002</v>
      </c>
      <c r="D60" s="5">
        <v>3737.2890000000002</v>
      </c>
      <c r="E60" s="5"/>
      <c r="F60" s="5"/>
      <c r="G60" s="5"/>
      <c r="H60" s="5">
        <v>0</v>
      </c>
      <c r="I60" s="5">
        <v>0</v>
      </c>
    </row>
    <row r="61" spans="2:9" s="2" customFormat="1" ht="19.7" customHeight="1" x14ac:dyDescent="0.2">
      <c r="B61" s="6" t="s">
        <v>44</v>
      </c>
      <c r="C61" s="5">
        <v>171808.15100000001</v>
      </c>
      <c r="D61" s="5">
        <v>59999.385000000002</v>
      </c>
      <c r="E61" s="5">
        <v>11093.965</v>
      </c>
      <c r="F61" s="5">
        <v>498.41</v>
      </c>
      <c r="G61" s="5">
        <v>9234.607</v>
      </c>
      <c r="H61" s="5">
        <v>601.75699999999995</v>
      </c>
      <c r="I61" s="5">
        <v>720.84699999999998</v>
      </c>
    </row>
    <row r="62" spans="2:9" s="2" customFormat="1" ht="19.7" customHeight="1" x14ac:dyDescent="0.2">
      <c r="B62" s="6" t="s">
        <v>43</v>
      </c>
      <c r="C62" s="5">
        <v>4106.2790000000005</v>
      </c>
      <c r="D62" s="5">
        <v>3420.02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</row>
    <row r="63" spans="2:9" s="2" customFormat="1" ht="19.7" customHeight="1" x14ac:dyDescent="0.2">
      <c r="B63" s="6" t="s">
        <v>42</v>
      </c>
      <c r="C63" s="5">
        <v>11759.175999999999</v>
      </c>
      <c r="D63" s="5">
        <v>8755.2289999999994</v>
      </c>
      <c r="E63" s="5"/>
      <c r="F63" s="5"/>
      <c r="G63" s="5"/>
      <c r="H63" s="5">
        <v>0</v>
      </c>
      <c r="I63" s="5">
        <v>0</v>
      </c>
    </row>
    <row r="64" spans="2:9" s="2" customFormat="1" ht="19.7" customHeight="1" x14ac:dyDescent="0.2">
      <c r="B64" s="6" t="s">
        <v>41</v>
      </c>
      <c r="C64" s="5">
        <v>77625.095000000001</v>
      </c>
      <c r="D64" s="5">
        <v>47997.798000000003</v>
      </c>
      <c r="E64" s="5">
        <v>6418.2950000000001</v>
      </c>
      <c r="F64" s="5">
        <v>6351.0870000000004</v>
      </c>
      <c r="G64" s="5">
        <v>4014.556</v>
      </c>
      <c r="H64" s="5">
        <v>663.73500000000001</v>
      </c>
      <c r="I64" s="5">
        <v>305.46899999999999</v>
      </c>
    </row>
    <row r="65" spans="2:9" s="2" customFormat="1" ht="19.7" customHeight="1" x14ac:dyDescent="0.2">
      <c r="B65" s="6" t="s">
        <v>40</v>
      </c>
      <c r="C65" s="5">
        <v>54501.415000000001</v>
      </c>
      <c r="D65" s="5">
        <v>43745</v>
      </c>
      <c r="E65" s="5">
        <v>2133.4479999999999</v>
      </c>
      <c r="F65" s="5">
        <v>0</v>
      </c>
      <c r="G65" s="5">
        <v>-84.652000000000001</v>
      </c>
      <c r="H65" s="5">
        <v>361.97500000000002</v>
      </c>
      <c r="I65" s="5">
        <v>1673.912</v>
      </c>
    </row>
    <row r="66" spans="2:9" s="2" customFormat="1" ht="19.7" customHeight="1" x14ac:dyDescent="0.2">
      <c r="B66" s="6" t="s">
        <v>39</v>
      </c>
      <c r="C66" s="5">
        <v>50249.014000000003</v>
      </c>
      <c r="D66" s="5">
        <v>43639.845999999998</v>
      </c>
      <c r="E66" s="5">
        <v>564.97199999999998</v>
      </c>
      <c r="F66" s="5">
        <v>30.899000000000001</v>
      </c>
      <c r="G66" s="5">
        <v>164.13499999999999</v>
      </c>
      <c r="H66" s="5">
        <v>107.242</v>
      </c>
      <c r="I66" s="5">
        <v>4186.6030000000001</v>
      </c>
    </row>
    <row r="67" spans="2:9" s="2" customFormat="1" ht="6.95" customHeight="1" x14ac:dyDescent="0.2"/>
    <row r="68" spans="2:9" s="2" customFormat="1" ht="14.45" customHeight="1" x14ac:dyDescent="0.2"/>
    <row r="69" spans="2:9" s="2" customFormat="1" ht="14.45" customHeight="1" x14ac:dyDescent="0.2">
      <c r="B69" s="12"/>
      <c r="C69" s="11"/>
      <c r="D69" s="11"/>
      <c r="E69" s="11"/>
      <c r="F69" s="11"/>
      <c r="G69" s="11"/>
      <c r="H69" s="11"/>
      <c r="I69" s="10" t="s">
        <v>38</v>
      </c>
    </row>
    <row r="70" spans="2:9" s="2" customFormat="1" ht="21.95" customHeight="1" x14ac:dyDescent="0.2">
      <c r="B70" s="9" t="s">
        <v>37</v>
      </c>
      <c r="C70" s="7" t="s">
        <v>36</v>
      </c>
      <c r="D70" s="7" t="s">
        <v>35</v>
      </c>
      <c r="E70" s="7" t="s">
        <v>34</v>
      </c>
      <c r="F70" s="7"/>
      <c r="G70" s="7"/>
      <c r="H70" s="7" t="s">
        <v>33</v>
      </c>
      <c r="I70" s="7" t="s">
        <v>32</v>
      </c>
    </row>
    <row r="71" spans="2:9" s="2" customFormat="1" ht="73.5" customHeight="1" x14ac:dyDescent="0.2">
      <c r="B71" s="9"/>
      <c r="C71" s="7"/>
      <c r="D71" s="7"/>
      <c r="E71" s="8" t="s">
        <v>31</v>
      </c>
      <c r="F71" s="8" t="s">
        <v>30</v>
      </c>
      <c r="G71" s="8" t="s">
        <v>29</v>
      </c>
      <c r="H71" s="7"/>
      <c r="I71" s="7"/>
    </row>
    <row r="72" spans="2:9" s="2" customFormat="1" ht="19.7" customHeight="1" x14ac:dyDescent="0.2">
      <c r="B72" s="6" t="s">
        <v>28</v>
      </c>
      <c r="C72" s="5">
        <v>1463.0920000000001</v>
      </c>
      <c r="D72" s="5">
        <v>46.34</v>
      </c>
      <c r="E72" s="5">
        <v>295.791</v>
      </c>
      <c r="F72" s="5">
        <v>29.574999999999999</v>
      </c>
      <c r="G72" s="5">
        <v>430.64400000000001</v>
      </c>
      <c r="H72" s="5">
        <v>10.529</v>
      </c>
      <c r="I72" s="5">
        <v>59.1</v>
      </c>
    </row>
    <row r="73" spans="2:9" s="2" customFormat="1" ht="19.7" customHeight="1" x14ac:dyDescent="0.2">
      <c r="B73" s="6" t="s">
        <v>27</v>
      </c>
      <c r="C73" s="5">
        <v>17032.893</v>
      </c>
      <c r="D73" s="5">
        <v>2638.7689999999998</v>
      </c>
      <c r="E73" s="5">
        <v>5615.442</v>
      </c>
      <c r="F73" s="5">
        <v>-132.297</v>
      </c>
      <c r="G73" s="5">
        <v>7479.2889999999998</v>
      </c>
      <c r="H73" s="5">
        <v>69.411000000000001</v>
      </c>
      <c r="I73" s="5">
        <v>774.93499999999995</v>
      </c>
    </row>
    <row r="74" spans="2:9" s="2" customFormat="1" ht="19.7" customHeight="1" x14ac:dyDescent="0.2">
      <c r="B74" s="6" t="s">
        <v>26</v>
      </c>
      <c r="C74" s="5">
        <v>5486.9549999999999</v>
      </c>
      <c r="D74" s="5">
        <v>4043.4670000000001</v>
      </c>
      <c r="E74" s="5">
        <v>299.78300000000002</v>
      </c>
      <c r="F74" s="5">
        <v>0</v>
      </c>
      <c r="G74" s="5">
        <v>0</v>
      </c>
      <c r="H74" s="5">
        <v>0</v>
      </c>
      <c r="I74" s="5">
        <v>1246.2670000000001</v>
      </c>
    </row>
    <row r="75" spans="2:9" s="2" customFormat="1" ht="19.7" customHeight="1" x14ac:dyDescent="0.2">
      <c r="B75" s="6" t="s">
        <v>25</v>
      </c>
      <c r="C75" s="5">
        <v>22695.548999999999</v>
      </c>
      <c r="D75" s="5">
        <v>758.01599999999996</v>
      </c>
      <c r="E75" s="5">
        <v>446.37900000000002</v>
      </c>
      <c r="F75" s="5">
        <v>0</v>
      </c>
      <c r="G75" s="5">
        <v>0</v>
      </c>
      <c r="H75" s="5">
        <v>0</v>
      </c>
      <c r="I75" s="5">
        <v>24.3</v>
      </c>
    </row>
    <row r="76" spans="2:9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4.0990000000000002</v>
      </c>
    </row>
    <row r="77" spans="2:9" s="2" customFormat="1" ht="19.7" customHeight="1" x14ac:dyDescent="0.2">
      <c r="B77" s="6" t="s">
        <v>23</v>
      </c>
      <c r="C77" s="5">
        <v>505.16699999999997</v>
      </c>
      <c r="D77" s="5">
        <v>157.71199999999999</v>
      </c>
      <c r="E77" s="5">
        <v>67.488</v>
      </c>
      <c r="F77" s="5">
        <v>0</v>
      </c>
      <c r="G77" s="5">
        <v>0</v>
      </c>
      <c r="H77" s="5">
        <v>0</v>
      </c>
      <c r="I77" s="5">
        <v>92.460999999999999</v>
      </c>
    </row>
    <row r="78" spans="2:9" s="2" customFormat="1" ht="19.7" customHeight="1" x14ac:dyDescent="0.2">
      <c r="B78" s="6" t="s">
        <v>22</v>
      </c>
      <c r="C78" s="5">
        <v>2989.4470000000001</v>
      </c>
      <c r="D78" s="5">
        <v>0</v>
      </c>
      <c r="E78" s="5">
        <v>817.05600000000004</v>
      </c>
      <c r="F78" s="5">
        <v>3.863</v>
      </c>
      <c r="G78" s="5">
        <v>492.46800000000002</v>
      </c>
      <c r="H78" s="5">
        <v>30.655999999999999</v>
      </c>
      <c r="I78" s="5">
        <v>23.65</v>
      </c>
    </row>
    <row r="79" spans="2:9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</row>
    <row r="80" spans="2:9" s="2" customFormat="1" ht="19.7" customHeight="1" x14ac:dyDescent="0.2">
      <c r="B80" s="6" t="s">
        <v>20</v>
      </c>
      <c r="C80" s="5">
        <v>6035.5469999999996</v>
      </c>
      <c r="D80" s="5">
        <v>1198.6379999999999</v>
      </c>
      <c r="E80" s="5">
        <v>487.34100000000001</v>
      </c>
      <c r="F80" s="5">
        <v>66.69</v>
      </c>
      <c r="G80" s="5">
        <v>-27.802</v>
      </c>
      <c r="H80" s="5">
        <v>14.247</v>
      </c>
      <c r="I80" s="5">
        <v>213.399</v>
      </c>
    </row>
    <row r="81" spans="2:9" s="2" customFormat="1" ht="19.7" customHeight="1" x14ac:dyDescent="0.2">
      <c r="B81" s="6" t="s">
        <v>19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</row>
    <row r="82" spans="2:9" s="2" customFormat="1" ht="19.7" customHeight="1" x14ac:dyDescent="0.2">
      <c r="B82" s="6" t="s">
        <v>18</v>
      </c>
      <c r="C82" s="5">
        <v>12789.066000000001</v>
      </c>
      <c r="D82" s="5">
        <v>164.947</v>
      </c>
      <c r="E82" s="5">
        <v>745.31700000000001</v>
      </c>
      <c r="F82" s="5">
        <v>0</v>
      </c>
      <c r="G82" s="5">
        <v>363.04700000000003</v>
      </c>
      <c r="H82" s="5">
        <v>4.4989999999999997</v>
      </c>
      <c r="I82" s="5">
        <v>30.145</v>
      </c>
    </row>
    <row r="83" spans="2:9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</row>
    <row r="84" spans="2:9" s="2" customFormat="1" ht="19.7" customHeight="1" x14ac:dyDescent="0.2">
      <c r="B84" s="6" t="s">
        <v>16</v>
      </c>
      <c r="C84" s="5">
        <v>959.31700000000001</v>
      </c>
      <c r="D84" s="5">
        <v>173.26900000000001</v>
      </c>
      <c r="E84" s="5">
        <v>101.096</v>
      </c>
      <c r="F84" s="5">
        <v>227.125</v>
      </c>
      <c r="G84" s="5">
        <v>42.197000000000003</v>
      </c>
      <c r="H84" s="5">
        <v>0</v>
      </c>
      <c r="I84" s="5">
        <v>4.1369999999999996</v>
      </c>
    </row>
    <row r="85" spans="2:9" s="2" customFormat="1" ht="19.7" customHeight="1" x14ac:dyDescent="0.2">
      <c r="B85" s="6" t="s">
        <v>15</v>
      </c>
      <c r="C85" s="5">
        <v>0</v>
      </c>
      <c r="D85" s="5">
        <v>0</v>
      </c>
      <c r="E85" s="5">
        <v>4.8150000000000004</v>
      </c>
      <c r="F85" s="5">
        <v>-3.4359999999999999</v>
      </c>
      <c r="G85" s="5">
        <v>5.8579999999999997</v>
      </c>
      <c r="H85" s="5">
        <v>0</v>
      </c>
      <c r="I85" s="5">
        <v>0</v>
      </c>
    </row>
    <row r="86" spans="2:9" s="2" customFormat="1" ht="19.7" customHeight="1" x14ac:dyDescent="0.2">
      <c r="B86" s="6" t="s">
        <v>14</v>
      </c>
      <c r="C86" s="5">
        <v>19569.174999999999</v>
      </c>
      <c r="D86" s="5">
        <v>14.391999999999999</v>
      </c>
      <c r="E86" s="5">
        <v>2128.67</v>
      </c>
      <c r="F86" s="5">
        <v>285.529</v>
      </c>
      <c r="G86" s="5">
        <v>471.41199999999998</v>
      </c>
      <c r="H86" s="5">
        <v>103.395</v>
      </c>
      <c r="I86" s="5">
        <v>511.279</v>
      </c>
    </row>
    <row r="87" spans="2:9" s="2" customFormat="1" ht="19.7" customHeight="1" x14ac:dyDescent="0.2">
      <c r="B87" s="6" t="s">
        <v>13</v>
      </c>
      <c r="C87" s="5">
        <v>3285.279</v>
      </c>
      <c r="D87" s="5">
        <v>0</v>
      </c>
      <c r="E87" s="5">
        <v>439.35300000000001</v>
      </c>
      <c r="F87" s="5">
        <v>57.076000000000001</v>
      </c>
      <c r="G87" s="5">
        <v>76.953000000000003</v>
      </c>
      <c r="H87" s="5">
        <v>8.9280000000000008</v>
      </c>
      <c r="I87" s="5">
        <v>0.49399999999999999</v>
      </c>
    </row>
    <row r="88" spans="2:9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</row>
    <row r="89" spans="2:9" s="2" customFormat="1" ht="19.7" customHeight="1" x14ac:dyDescent="0.2">
      <c r="B89" s="6" t="s">
        <v>11</v>
      </c>
      <c r="C89" s="5">
        <v>21459.345000000001</v>
      </c>
      <c r="D89" s="5">
        <v>10799.656999999999</v>
      </c>
      <c r="E89" s="5">
        <v>556.01800000000003</v>
      </c>
      <c r="F89" s="5">
        <v>-9.3539999999999992</v>
      </c>
      <c r="G89" s="5">
        <v>233.958</v>
      </c>
      <c r="H89" s="5">
        <v>52.779000000000003</v>
      </c>
      <c r="I89" s="5">
        <v>459.97800000000001</v>
      </c>
    </row>
    <row r="90" spans="2:9" s="2" customFormat="1" ht="19.7" customHeight="1" x14ac:dyDescent="0.2">
      <c r="B90" s="6" t="s">
        <v>10</v>
      </c>
      <c r="C90" s="5">
        <v>1556.691</v>
      </c>
      <c r="D90" s="5">
        <v>1049.0219999999999</v>
      </c>
      <c r="E90" s="5">
        <v>0</v>
      </c>
      <c r="F90" s="5">
        <v>0</v>
      </c>
      <c r="G90" s="5">
        <v>0</v>
      </c>
      <c r="H90" s="5">
        <v>0</v>
      </c>
      <c r="I90" s="5">
        <v>48.094000000000001</v>
      </c>
    </row>
    <row r="91" spans="2:9" s="2" customFormat="1" ht="19.7" customHeight="1" x14ac:dyDescent="0.2">
      <c r="B91" s="6" t="s">
        <v>9</v>
      </c>
      <c r="C91" s="5">
        <v>807.67</v>
      </c>
      <c r="D91" s="5">
        <v>378.76100000000002</v>
      </c>
      <c r="E91" s="5">
        <v>97.468999999999994</v>
      </c>
      <c r="F91" s="5">
        <v>0</v>
      </c>
      <c r="G91" s="5">
        <v>-5.0999999999999997E-2</v>
      </c>
      <c r="H91" s="5">
        <v>0</v>
      </c>
      <c r="I91" s="5">
        <v>0</v>
      </c>
    </row>
    <row r="92" spans="2:9" s="2" customFormat="1" ht="19.7" customHeight="1" x14ac:dyDescent="0.2">
      <c r="B92" s="6" t="s">
        <v>8</v>
      </c>
      <c r="C92" s="5">
        <v>14208.683999999999</v>
      </c>
      <c r="D92" s="5">
        <v>1826.972</v>
      </c>
      <c r="E92" s="5">
        <v>640.99099999999999</v>
      </c>
      <c r="F92" s="5">
        <v>92.468999999999994</v>
      </c>
      <c r="G92" s="5">
        <v>522.37300000000005</v>
      </c>
      <c r="H92" s="5">
        <v>67.471999999999994</v>
      </c>
      <c r="I92" s="5">
        <v>7.0220000000000002</v>
      </c>
    </row>
    <row r="93" spans="2:9" s="2" customFormat="1" ht="19.7" customHeight="1" x14ac:dyDescent="0.2">
      <c r="B93" s="6" t="s">
        <v>7</v>
      </c>
      <c r="C93" s="5">
        <v>50073.192999999999</v>
      </c>
      <c r="D93" s="5">
        <v>22649.723999999998</v>
      </c>
      <c r="E93" s="5">
        <v>5852.0929999999998</v>
      </c>
      <c r="F93" s="5">
        <v>843.94100000000003</v>
      </c>
      <c r="G93" s="5">
        <v>3350.1370000000002</v>
      </c>
      <c r="H93" s="5">
        <v>120.95699999999999</v>
      </c>
      <c r="I93" s="5">
        <v>22.355</v>
      </c>
    </row>
    <row r="94" spans="2:9" s="2" customFormat="1" ht="19.7" customHeight="1" x14ac:dyDescent="0.2">
      <c r="B94" s="6" t="s">
        <v>6</v>
      </c>
      <c r="C94" s="5">
        <v>2978.4989999999998</v>
      </c>
      <c r="D94" s="5">
        <v>2815.5120000000002</v>
      </c>
      <c r="E94" s="5">
        <v>113.276</v>
      </c>
      <c r="F94" s="5">
        <v>-43.587000000000003</v>
      </c>
      <c r="G94" s="5">
        <v>16.16</v>
      </c>
      <c r="H94" s="5">
        <v>0</v>
      </c>
      <c r="I94" s="5">
        <v>190.24100000000001</v>
      </c>
    </row>
    <row r="95" spans="2:9" s="2" customFormat="1" ht="19.7" customHeight="1" x14ac:dyDescent="0.2">
      <c r="B95" s="6" t="s">
        <v>5</v>
      </c>
      <c r="C95" s="5">
        <v>41483.680999999997</v>
      </c>
      <c r="D95" s="5">
        <v>17470.337</v>
      </c>
      <c r="E95" s="5">
        <v>1265.3800000000001</v>
      </c>
      <c r="F95" s="5">
        <v>1293.3710000000001</v>
      </c>
      <c r="G95" s="5">
        <v>677.19899999999996</v>
      </c>
      <c r="H95" s="5">
        <v>51.277000000000001</v>
      </c>
      <c r="I95" s="5">
        <v>1381.9590000000001</v>
      </c>
    </row>
    <row r="96" spans="2:9" s="2" customFormat="1" ht="19.7" customHeight="1" x14ac:dyDescent="0.2">
      <c r="B96" s="6" t="s">
        <v>4</v>
      </c>
      <c r="C96" s="5">
        <v>8681.6859999999997</v>
      </c>
      <c r="D96" s="5">
        <v>108.428</v>
      </c>
      <c r="E96" s="5">
        <v>624.41300000000001</v>
      </c>
      <c r="F96" s="5">
        <v>0</v>
      </c>
      <c r="G96" s="5">
        <v>310.14400000000001</v>
      </c>
      <c r="H96" s="5">
        <v>7.1340000000000003</v>
      </c>
      <c r="I96" s="5">
        <v>23.797000000000001</v>
      </c>
    </row>
    <row r="97" spans="2:9" s="2" customFormat="1" ht="19.7" customHeight="1" x14ac:dyDescent="0.2">
      <c r="B97" s="6" t="s">
        <v>3</v>
      </c>
      <c r="C97" s="5">
        <v>880.327</v>
      </c>
      <c r="D97" s="5">
        <v>0</v>
      </c>
      <c r="E97" s="5">
        <v>16.981000000000002</v>
      </c>
      <c r="F97" s="5">
        <v>0</v>
      </c>
      <c r="G97" s="5">
        <v>-4.5869999999999997</v>
      </c>
      <c r="H97" s="5">
        <v>0</v>
      </c>
      <c r="I97" s="5">
        <v>90.283000000000001</v>
      </c>
    </row>
    <row r="98" spans="2:9" s="2" customFormat="1" ht="19.7" customHeight="1" x14ac:dyDescent="0.2">
      <c r="B98" s="6" t="s">
        <v>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</row>
    <row r="99" spans="2:9" s="2" customFormat="1" ht="19.7" customHeight="1" x14ac:dyDescent="0.2">
      <c r="B99" s="6" t="s">
        <v>1</v>
      </c>
      <c r="C99" s="5">
        <v>2564.431</v>
      </c>
      <c r="D99" s="5">
        <v>261.577</v>
      </c>
      <c r="E99" s="5">
        <v>732.18</v>
      </c>
      <c r="F99" s="5">
        <v>0</v>
      </c>
      <c r="G99" s="5">
        <v>-1.6719999999999999</v>
      </c>
      <c r="H99" s="5">
        <v>52.351999999999997</v>
      </c>
      <c r="I99" s="5">
        <v>0</v>
      </c>
    </row>
    <row r="100" spans="2:9" s="2" customFormat="1" ht="6.95" customHeight="1" x14ac:dyDescent="0.2"/>
    <row r="101" spans="2:9" s="2" customFormat="1" ht="6.95" customHeight="1" x14ac:dyDescent="0.2"/>
    <row r="102" spans="2:9" s="2" customFormat="1" ht="14.45" customHeight="1" x14ac:dyDescent="0.2"/>
    <row r="103" spans="2:9" s="2" customFormat="1" ht="41.25" customHeight="1" x14ac:dyDescent="0.2">
      <c r="B103" s="4" t="s">
        <v>0</v>
      </c>
      <c r="C103" s="3"/>
      <c r="D103" s="3"/>
      <c r="E103" s="3"/>
    </row>
    <row r="104" spans="2:9" s="2" customFormat="1" ht="28.7" customHeight="1" x14ac:dyDescent="0.2"/>
  </sheetData>
  <mergeCells count="14">
    <mergeCell ref="B103:E103"/>
    <mergeCell ref="B70:B71"/>
    <mergeCell ref="C70:C71"/>
    <mergeCell ref="D70:D71"/>
    <mergeCell ref="E70:G70"/>
    <mergeCell ref="H70:H71"/>
    <mergeCell ref="I70:I71"/>
    <mergeCell ref="B2:I2"/>
    <mergeCell ref="B7:B8"/>
    <mergeCell ref="C7:C8"/>
    <mergeCell ref="D7:D8"/>
    <mergeCell ref="E7:G7"/>
    <mergeCell ref="H7:H8"/>
    <mergeCell ref="I7:I8"/>
  </mergeCells>
  <pageMargins left="0.70866141732283472" right="0.70866141732283472" top="0.74803149606299213" bottom="0.74803149606299213" header="0.31496062992125984" footer="0.31496062992125984"/>
  <pageSetup paperSize="8" scale="96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2CFC-D1CB-4130-81A5-FBD6033F7847}">
  <sheetPr>
    <pageSetUpPr fitToPage="1"/>
  </sheetPr>
  <dimension ref="B1:I101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9" width="20.85546875" style="1" customWidth="1"/>
    <col min="10" max="10" width="4.7109375" style="1" customWidth="1"/>
    <col min="11" max="16384" width="9.140625" style="1"/>
  </cols>
  <sheetData>
    <row r="1" spans="2:9" s="2" customFormat="1" ht="8.4499999999999993" customHeight="1" x14ac:dyDescent="0.2"/>
    <row r="2" spans="2:9" s="2" customFormat="1" ht="36.75" customHeight="1" x14ac:dyDescent="0.2">
      <c r="B2" s="23" t="s">
        <v>145</v>
      </c>
      <c r="C2" s="23"/>
      <c r="D2" s="23"/>
      <c r="E2" s="23"/>
      <c r="F2" s="23"/>
      <c r="G2" s="23"/>
      <c r="H2" s="23"/>
      <c r="I2" s="23"/>
    </row>
    <row r="3" spans="2:9" s="2" customFormat="1" ht="6.95" customHeight="1" x14ac:dyDescent="0.2"/>
    <row r="4" spans="2:9" s="2" customFormat="1" ht="15.4" customHeight="1" x14ac:dyDescent="0.2"/>
    <row r="5" spans="2:9" s="2" customFormat="1" ht="14.45" customHeight="1" x14ac:dyDescent="0.2">
      <c r="B5" s="12"/>
      <c r="C5" s="12"/>
      <c r="D5" s="12"/>
      <c r="E5" s="12"/>
      <c r="F5" s="12"/>
      <c r="G5" s="12"/>
      <c r="H5" s="12"/>
      <c r="I5" s="17" t="s">
        <v>38</v>
      </c>
    </row>
    <row r="6" spans="2:9" s="2" customFormat="1" ht="58.7" customHeight="1" x14ac:dyDescent="0.2">
      <c r="B6" s="15" t="s">
        <v>97</v>
      </c>
      <c r="C6" s="8" t="s">
        <v>138</v>
      </c>
      <c r="D6" s="8" t="s">
        <v>144</v>
      </c>
      <c r="E6" s="8" t="s">
        <v>101</v>
      </c>
      <c r="F6" s="8" t="s">
        <v>100</v>
      </c>
      <c r="G6" s="8" t="s">
        <v>143</v>
      </c>
      <c r="H6" s="8" t="s">
        <v>142</v>
      </c>
      <c r="I6" s="8" t="s">
        <v>141</v>
      </c>
    </row>
    <row r="7" spans="2:9" s="2" customFormat="1" ht="19.7" customHeight="1" x14ac:dyDescent="0.2">
      <c r="B7" s="6" t="s">
        <v>96</v>
      </c>
      <c r="C7" s="5">
        <v>9388.7019999999993</v>
      </c>
      <c r="D7" s="5">
        <v>3554.79</v>
      </c>
      <c r="E7" s="5">
        <v>5871.92</v>
      </c>
      <c r="F7" s="5">
        <v>-3125.96</v>
      </c>
      <c r="G7" s="5">
        <v>3087.9520000000002</v>
      </c>
      <c r="H7" s="5">
        <v>-155.74600000000001</v>
      </c>
      <c r="I7" s="5">
        <v>2932.2060000000001</v>
      </c>
    </row>
    <row r="8" spans="2:9" s="2" customFormat="1" ht="19.7" customHeight="1" x14ac:dyDescent="0.2">
      <c r="B8" s="6" t="s">
        <v>95</v>
      </c>
      <c r="C8" s="5">
        <v>0</v>
      </c>
      <c r="D8" s="5">
        <v>-755.94299999999998</v>
      </c>
      <c r="E8" s="5">
        <v>217.566</v>
      </c>
      <c r="F8" s="5">
        <v>0</v>
      </c>
      <c r="G8" s="5">
        <v>538.37699999999995</v>
      </c>
      <c r="H8" s="5">
        <v>84.251000000000005</v>
      </c>
      <c r="I8" s="5">
        <v>622.62800000000004</v>
      </c>
    </row>
    <row r="9" spans="2:9" s="2" customFormat="1" ht="19.7" customHeight="1" x14ac:dyDescent="0.2">
      <c r="B9" s="6" t="s">
        <v>94</v>
      </c>
      <c r="C9" s="5">
        <v>69458.331000000006</v>
      </c>
      <c r="D9" s="5">
        <v>47056.078000000001</v>
      </c>
      <c r="E9" s="5">
        <v>13886.027</v>
      </c>
      <c r="F9" s="5">
        <v>7788.3609999999999</v>
      </c>
      <c r="G9" s="5">
        <v>727.86500000000001</v>
      </c>
      <c r="H9" s="5">
        <v>1020.086</v>
      </c>
      <c r="I9" s="5">
        <v>1747.951</v>
      </c>
    </row>
    <row r="10" spans="2:9" s="2" customFormat="1" ht="19.7" customHeight="1" x14ac:dyDescent="0.2">
      <c r="B10" s="6" t="s">
        <v>93</v>
      </c>
      <c r="C10" s="5">
        <v>16380.893</v>
      </c>
      <c r="D10" s="5">
        <v>3883.5630000000001</v>
      </c>
      <c r="E10" s="5">
        <v>3022.866</v>
      </c>
      <c r="F10" s="5">
        <v>6085.9949999999999</v>
      </c>
      <c r="G10" s="5">
        <v>3388.4690000000001</v>
      </c>
      <c r="H10" s="5">
        <v>3061.8969999999999</v>
      </c>
      <c r="I10" s="5">
        <v>6450.366</v>
      </c>
    </row>
    <row r="11" spans="2:9" s="2" customFormat="1" ht="19.7" customHeight="1" x14ac:dyDescent="0.2">
      <c r="B11" s="6" t="s">
        <v>92</v>
      </c>
      <c r="C11" s="5">
        <v>121383.489</v>
      </c>
      <c r="D11" s="5">
        <v>66070.793999999994</v>
      </c>
      <c r="E11" s="5">
        <v>96064.694000000003</v>
      </c>
      <c r="F11" s="5">
        <v>-50457.701000000001</v>
      </c>
      <c r="G11" s="5">
        <v>9705.7019999999993</v>
      </c>
      <c r="H11" s="5">
        <v>14671.186</v>
      </c>
      <c r="I11" s="5">
        <v>24376.887999999999</v>
      </c>
    </row>
    <row r="12" spans="2:9" s="2" customFormat="1" ht="19.7" customHeight="1" x14ac:dyDescent="0.2">
      <c r="B12" s="6" t="s">
        <v>91</v>
      </c>
      <c r="C12" s="5">
        <v>31141.850999999999</v>
      </c>
      <c r="D12" s="5">
        <v>18233.271000000001</v>
      </c>
      <c r="E12" s="5">
        <v>25011.213</v>
      </c>
      <c r="F12" s="5">
        <v>2556.13</v>
      </c>
      <c r="G12" s="5">
        <v>-14658.763000000001</v>
      </c>
      <c r="H12" s="5">
        <v>5276.0780000000004</v>
      </c>
      <c r="I12" s="5">
        <v>-9382.6849999999995</v>
      </c>
    </row>
    <row r="13" spans="2:9" s="2" customFormat="1" ht="19.7" customHeight="1" x14ac:dyDescent="0.2">
      <c r="B13" s="6" t="s">
        <v>90</v>
      </c>
      <c r="C13" s="5">
        <v>7758.2</v>
      </c>
      <c r="D13" s="5">
        <v>1906.5309999999999</v>
      </c>
      <c r="E13" s="5">
        <v>14669.014999999999</v>
      </c>
      <c r="F13" s="5">
        <v>-907.12099999999998</v>
      </c>
      <c r="G13" s="5">
        <v>-7910.2250000000004</v>
      </c>
      <c r="H13" s="5">
        <v>2306.0149999999999</v>
      </c>
      <c r="I13" s="5">
        <v>-5604.21</v>
      </c>
    </row>
    <row r="14" spans="2:9" s="2" customFormat="1" ht="19.7" customHeight="1" x14ac:dyDescent="0.2">
      <c r="B14" s="6" t="s">
        <v>89</v>
      </c>
      <c r="C14" s="5">
        <v>7497.5230000000001</v>
      </c>
      <c r="D14" s="5">
        <v>6904.9660000000003</v>
      </c>
      <c r="E14" s="5">
        <v>2773.3310000000001</v>
      </c>
      <c r="F14" s="5">
        <v>0</v>
      </c>
      <c r="G14" s="5">
        <v>-2180.7739999999999</v>
      </c>
      <c r="H14" s="5">
        <v>52.115000000000002</v>
      </c>
      <c r="I14" s="5">
        <v>-2128.6590000000001</v>
      </c>
    </row>
    <row r="15" spans="2:9" s="2" customFormat="1" ht="19.7" customHeight="1" x14ac:dyDescent="0.2">
      <c r="B15" s="6" t="s">
        <v>88</v>
      </c>
      <c r="C15" s="5">
        <v>24924.826000000001</v>
      </c>
      <c r="D15" s="5">
        <v>18857.542000000001</v>
      </c>
      <c r="E15" s="5">
        <v>8089.1440000000002</v>
      </c>
      <c r="F15" s="5">
        <v>1637.799</v>
      </c>
      <c r="G15" s="5">
        <v>-3659.6590000000001</v>
      </c>
      <c r="H15" s="5">
        <v>823.04899999999998</v>
      </c>
      <c r="I15" s="5">
        <v>-2836.61</v>
      </c>
    </row>
    <row r="16" spans="2:9" s="2" customFormat="1" ht="19.7" customHeight="1" x14ac:dyDescent="0.2">
      <c r="B16" s="6" t="s">
        <v>87</v>
      </c>
      <c r="C16" s="5">
        <v>305669.34299999999</v>
      </c>
      <c r="D16" s="5">
        <v>182635.821</v>
      </c>
      <c r="E16" s="5">
        <v>66482.197</v>
      </c>
      <c r="F16" s="5">
        <v>68622.782000000007</v>
      </c>
      <c r="G16" s="5">
        <v>-12071.457</v>
      </c>
      <c r="H16" s="5">
        <v>34949.245000000003</v>
      </c>
      <c r="I16" s="5">
        <v>22877.788</v>
      </c>
    </row>
    <row r="17" spans="2:9" s="2" customFormat="1" ht="19.7" customHeight="1" x14ac:dyDescent="0.2">
      <c r="B17" s="6" t="s">
        <v>86</v>
      </c>
      <c r="C17" s="5">
        <v>1140.7329999999999</v>
      </c>
      <c r="D17" s="5">
        <v>57.911999999999999</v>
      </c>
      <c r="E17" s="5">
        <v>13.736000000000001</v>
      </c>
      <c r="F17" s="5">
        <v>-37.485999999999997</v>
      </c>
      <c r="G17" s="5">
        <v>1106.5709999999999</v>
      </c>
      <c r="H17" s="5">
        <v>489.07799999999997</v>
      </c>
      <c r="I17" s="5">
        <v>1595.6489999999999</v>
      </c>
    </row>
    <row r="18" spans="2:9" s="2" customFormat="1" ht="19.7" customHeight="1" x14ac:dyDescent="0.2">
      <c r="B18" s="6" t="s">
        <v>85</v>
      </c>
      <c r="C18" s="5">
        <v>6420.0739999999996</v>
      </c>
      <c r="D18" s="5">
        <v>3553.5569999999998</v>
      </c>
      <c r="E18" s="5">
        <v>2342.393</v>
      </c>
      <c r="F18" s="5">
        <v>1673.1579999999999</v>
      </c>
      <c r="G18" s="5">
        <v>-1149.0340000000001</v>
      </c>
      <c r="H18" s="5">
        <v>279.98200000000003</v>
      </c>
      <c r="I18" s="5">
        <v>-869.05200000000002</v>
      </c>
    </row>
    <row r="19" spans="2:9" s="2" customFormat="1" ht="19.7" customHeight="1" x14ac:dyDescent="0.2">
      <c r="B19" s="6" t="s">
        <v>84</v>
      </c>
      <c r="C19" s="5">
        <v>19986.079000000002</v>
      </c>
      <c r="D19" s="5">
        <v>15364.169</v>
      </c>
      <c r="E19" s="5">
        <v>4882.8469999999998</v>
      </c>
      <c r="F19" s="5">
        <v>3868.9009999999998</v>
      </c>
      <c r="G19" s="5">
        <v>-4129.8379999999997</v>
      </c>
      <c r="H19" s="5">
        <v>575.95000000000005</v>
      </c>
      <c r="I19" s="5">
        <v>-3553.8879999999999</v>
      </c>
    </row>
    <row r="20" spans="2:9" s="2" customFormat="1" ht="19.7" customHeight="1" x14ac:dyDescent="0.2">
      <c r="B20" s="6" t="s">
        <v>83</v>
      </c>
      <c r="C20" s="5">
        <v>76476.248000000007</v>
      </c>
      <c r="D20" s="5">
        <v>46057.120999999999</v>
      </c>
      <c r="E20" s="5">
        <v>11985.999</v>
      </c>
      <c r="F20" s="5">
        <v>11121.710999999999</v>
      </c>
      <c r="G20" s="5">
        <v>7311.4170000000004</v>
      </c>
      <c r="H20" s="5">
        <v>21677.221000000001</v>
      </c>
      <c r="I20" s="5">
        <v>28988.637999999999</v>
      </c>
    </row>
    <row r="21" spans="2:9" s="2" customFormat="1" ht="19.7" customHeight="1" x14ac:dyDescent="0.2">
      <c r="B21" s="6" t="s">
        <v>82</v>
      </c>
      <c r="C21" s="5">
        <v>106104.803</v>
      </c>
      <c r="D21" s="5">
        <v>28091.121999999999</v>
      </c>
      <c r="E21" s="5">
        <v>58113.421999999999</v>
      </c>
      <c r="F21" s="5">
        <v>5142.6989999999996</v>
      </c>
      <c r="G21" s="5">
        <v>14757.56</v>
      </c>
      <c r="H21" s="5">
        <v>6303.0870000000004</v>
      </c>
      <c r="I21" s="5">
        <v>21060.647000000001</v>
      </c>
    </row>
    <row r="22" spans="2:9" s="2" customFormat="1" ht="19.7" customHeight="1" x14ac:dyDescent="0.2">
      <c r="B22" s="6" t="s">
        <v>81</v>
      </c>
      <c r="C22" s="5">
        <v>83590.284</v>
      </c>
      <c r="D22" s="5">
        <v>60291.661999999997</v>
      </c>
      <c r="E22" s="5">
        <v>24491.331999999999</v>
      </c>
      <c r="F22" s="5">
        <v>-520.35900000000004</v>
      </c>
      <c r="G22" s="5">
        <v>-672.351</v>
      </c>
      <c r="H22" s="5">
        <v>2737.1889999999999</v>
      </c>
      <c r="I22" s="5">
        <v>2064.8380000000002</v>
      </c>
    </row>
    <row r="23" spans="2:9" s="2" customFormat="1" ht="19.7" customHeight="1" x14ac:dyDescent="0.2">
      <c r="B23" s="6" t="s">
        <v>80</v>
      </c>
      <c r="C23" s="5">
        <v>9939.3639999999996</v>
      </c>
      <c r="D23" s="5">
        <v>10850.156999999999</v>
      </c>
      <c r="E23" s="5">
        <v>5588.8180000000002</v>
      </c>
      <c r="F23" s="5">
        <v>153.69200000000001</v>
      </c>
      <c r="G23" s="5">
        <v>-6653.3029999999999</v>
      </c>
      <c r="H23" s="5">
        <v>3949.0369999999998</v>
      </c>
      <c r="I23" s="5">
        <v>-2704.2660000000001</v>
      </c>
    </row>
    <row r="24" spans="2:9" s="2" customFormat="1" ht="19.7" customHeight="1" x14ac:dyDescent="0.2">
      <c r="B24" s="6" t="s">
        <v>79</v>
      </c>
      <c r="C24" s="5">
        <v>17836.221000000001</v>
      </c>
      <c r="D24" s="5">
        <v>12902.253000000001</v>
      </c>
      <c r="E24" s="5">
        <v>16046.776</v>
      </c>
      <c r="F24" s="5">
        <v>-1970.26</v>
      </c>
      <c r="G24" s="5">
        <v>-9142.5480000000007</v>
      </c>
      <c r="H24" s="5">
        <v>842.40700000000004</v>
      </c>
      <c r="I24" s="5">
        <v>-8300.1409999999996</v>
      </c>
    </row>
    <row r="25" spans="2:9" s="2" customFormat="1" ht="19.7" customHeight="1" x14ac:dyDescent="0.2">
      <c r="B25" s="6" t="s">
        <v>78</v>
      </c>
      <c r="C25" s="5">
        <v>6197.7929999999997</v>
      </c>
      <c r="D25" s="5">
        <v>6403.5609999999997</v>
      </c>
      <c r="E25" s="5">
        <v>3727.3510000000001</v>
      </c>
      <c r="F25" s="5">
        <v>1615.444</v>
      </c>
      <c r="G25" s="5">
        <v>-5548.5630000000001</v>
      </c>
      <c r="H25" s="5">
        <v>2111.5500000000002</v>
      </c>
      <c r="I25" s="5">
        <v>-3437.0129999999999</v>
      </c>
    </row>
    <row r="26" spans="2:9" s="2" customFormat="1" ht="19.7" customHeight="1" x14ac:dyDescent="0.2">
      <c r="B26" s="6" t="s">
        <v>77</v>
      </c>
      <c r="C26" s="5">
        <v>48470.773999999998</v>
      </c>
      <c r="D26" s="5">
        <v>34794.472999999998</v>
      </c>
      <c r="E26" s="5">
        <v>8807.4750000000004</v>
      </c>
      <c r="F26" s="5">
        <v>9530.3629999999994</v>
      </c>
      <c r="G26" s="5">
        <v>-4661.5370000000003</v>
      </c>
      <c r="H26" s="5">
        <v>3794.817</v>
      </c>
      <c r="I26" s="5">
        <v>-866.72</v>
      </c>
    </row>
    <row r="27" spans="2:9" s="2" customFormat="1" ht="19.7" customHeight="1" x14ac:dyDescent="0.2">
      <c r="B27" s="6" t="s">
        <v>76</v>
      </c>
      <c r="C27" s="5">
        <v>18058.467000000001</v>
      </c>
      <c r="D27" s="5">
        <v>9939.973</v>
      </c>
      <c r="E27" s="5">
        <v>11037.528</v>
      </c>
      <c r="F27" s="5">
        <v>3900.665</v>
      </c>
      <c r="G27" s="5">
        <v>-6819.6989999999996</v>
      </c>
      <c r="H27" s="5">
        <v>992.35199999999998</v>
      </c>
      <c r="I27" s="5">
        <v>-5827.3469999999998</v>
      </c>
    </row>
    <row r="28" spans="2:9" s="2" customFormat="1" ht="19.7" customHeight="1" x14ac:dyDescent="0.2">
      <c r="B28" s="6" t="s">
        <v>75</v>
      </c>
      <c r="C28" s="5">
        <v>35193.817999999999</v>
      </c>
      <c r="D28" s="5">
        <v>20963.373</v>
      </c>
      <c r="E28" s="5">
        <v>8793.9709999999995</v>
      </c>
      <c r="F28" s="5">
        <v>6024.4709999999995</v>
      </c>
      <c r="G28" s="5">
        <v>-587.99699999999996</v>
      </c>
      <c r="H28" s="5">
        <v>7626.8270000000002</v>
      </c>
      <c r="I28" s="5">
        <v>7038.83</v>
      </c>
    </row>
    <row r="29" spans="2:9" s="2" customFormat="1" ht="19.7" customHeight="1" x14ac:dyDescent="0.2">
      <c r="B29" s="6" t="s">
        <v>74</v>
      </c>
      <c r="C29" s="5">
        <v>3772.0839999999998</v>
      </c>
      <c r="D29" s="5">
        <v>632.55399999999997</v>
      </c>
      <c r="E29" s="5">
        <v>9318.4869999999992</v>
      </c>
      <c r="F29" s="5">
        <v>-2428.1729999999998</v>
      </c>
      <c r="G29" s="5">
        <v>-3750.7840000000001</v>
      </c>
      <c r="H29" s="5">
        <v>1075.8520000000001</v>
      </c>
      <c r="I29" s="5">
        <v>-2674.9319999999998</v>
      </c>
    </row>
    <row r="30" spans="2:9" s="2" customFormat="1" ht="19.7" customHeight="1" x14ac:dyDescent="0.2">
      <c r="B30" s="6" t="s">
        <v>73</v>
      </c>
      <c r="C30" s="5">
        <v>19207.501</v>
      </c>
      <c r="D30" s="5">
        <v>7629.5140000000001</v>
      </c>
      <c r="E30" s="5">
        <v>-1583.8789999999999</v>
      </c>
      <c r="F30" s="5">
        <v>-1527.1410000000001</v>
      </c>
      <c r="G30" s="5">
        <v>14689.007</v>
      </c>
      <c r="H30" s="5">
        <v>155.399</v>
      </c>
      <c r="I30" s="5">
        <v>14844.406000000001</v>
      </c>
    </row>
    <row r="31" spans="2:9" s="2" customFormat="1" ht="19.7" customHeight="1" x14ac:dyDescent="0.2">
      <c r="B31" s="6" t="s">
        <v>72</v>
      </c>
      <c r="C31" s="5">
        <v>106694.94100000001</v>
      </c>
      <c r="D31" s="5">
        <v>67554.441000000006</v>
      </c>
      <c r="E31" s="5">
        <v>8196.7070000000003</v>
      </c>
      <c r="F31" s="5">
        <v>666.95399999999995</v>
      </c>
      <c r="G31" s="5">
        <v>30276.839</v>
      </c>
      <c r="H31" s="5">
        <v>17688.774000000001</v>
      </c>
      <c r="I31" s="5">
        <v>47965.612999999998</v>
      </c>
    </row>
    <row r="32" spans="2:9" s="2" customFormat="1" ht="19.7" customHeight="1" x14ac:dyDescent="0.2">
      <c r="B32" s="6" t="s">
        <v>71</v>
      </c>
      <c r="C32" s="5">
        <v>10550.154</v>
      </c>
      <c r="D32" s="5">
        <v>9934.6859999999997</v>
      </c>
      <c r="E32" s="5">
        <v>25952.794000000002</v>
      </c>
      <c r="F32" s="5">
        <v>-7238.97</v>
      </c>
      <c r="G32" s="5">
        <v>-18098.356</v>
      </c>
      <c r="H32" s="5">
        <v>403.68200000000002</v>
      </c>
      <c r="I32" s="5">
        <v>-17694.673999999999</v>
      </c>
    </row>
    <row r="33" spans="2:9" s="2" customFormat="1" ht="19.7" customHeight="1" x14ac:dyDescent="0.2">
      <c r="B33" s="6" t="s">
        <v>70</v>
      </c>
      <c r="C33" s="5">
        <v>7158.0460000000003</v>
      </c>
      <c r="D33" s="5">
        <v>5275.5230000000001</v>
      </c>
      <c r="E33" s="5">
        <v>206.041</v>
      </c>
      <c r="F33" s="5">
        <v>447.15100000000001</v>
      </c>
      <c r="G33" s="5">
        <v>1229.3309999999999</v>
      </c>
      <c r="H33" s="5">
        <v>363.279</v>
      </c>
      <c r="I33" s="5">
        <v>1592.61</v>
      </c>
    </row>
    <row r="34" spans="2:9" s="2" customFormat="1" ht="19.7" customHeight="1" x14ac:dyDescent="0.2">
      <c r="B34" s="6" t="s">
        <v>69</v>
      </c>
      <c r="C34" s="5">
        <v>2629.5030000000002</v>
      </c>
      <c r="D34" s="5">
        <v>28186.514999999999</v>
      </c>
      <c r="E34" s="5">
        <v>54.283000000000001</v>
      </c>
      <c r="F34" s="5">
        <v>894.33699999999999</v>
      </c>
      <c r="G34" s="5">
        <v>-26505.632000000001</v>
      </c>
      <c r="H34" s="5">
        <v>1517.5709999999999</v>
      </c>
      <c r="I34" s="5">
        <v>-24988.061000000002</v>
      </c>
    </row>
    <row r="35" spans="2:9" s="2" customFormat="1" ht="19.7" customHeight="1" x14ac:dyDescent="0.2">
      <c r="B35" s="6" t="s">
        <v>68</v>
      </c>
      <c r="C35" s="5">
        <v>65862.254000000001</v>
      </c>
      <c r="D35" s="5">
        <v>33376.442999999999</v>
      </c>
      <c r="E35" s="5">
        <v>19333.055</v>
      </c>
      <c r="F35" s="5">
        <v>6628.13</v>
      </c>
      <c r="G35" s="5">
        <v>6524.6260000000002</v>
      </c>
      <c r="H35" s="5">
        <v>5164.7950000000001</v>
      </c>
      <c r="I35" s="5">
        <v>11689.421</v>
      </c>
    </row>
    <row r="36" spans="2:9" s="2" customFormat="1" ht="19.7" customHeight="1" x14ac:dyDescent="0.2">
      <c r="B36" s="6" t="s">
        <v>67</v>
      </c>
      <c r="C36" s="5">
        <v>22372.505000000001</v>
      </c>
      <c r="D36" s="5">
        <v>15471.473</v>
      </c>
      <c r="E36" s="5">
        <v>4650.7370000000001</v>
      </c>
      <c r="F36" s="5">
        <v>3625.328</v>
      </c>
      <c r="G36" s="5">
        <v>-1375.0329999999999</v>
      </c>
      <c r="H36" s="5">
        <v>1475.28</v>
      </c>
      <c r="I36" s="5">
        <v>100.247</v>
      </c>
    </row>
    <row r="37" spans="2:9" s="2" customFormat="1" ht="19.7" customHeight="1" x14ac:dyDescent="0.2">
      <c r="B37" s="6" t="s">
        <v>66</v>
      </c>
      <c r="C37" s="5">
        <v>1170.829</v>
      </c>
      <c r="D37" s="5">
        <v>-467.00200000000001</v>
      </c>
      <c r="E37" s="5">
        <v>1553.721</v>
      </c>
      <c r="F37" s="5">
        <v>-712.82600000000002</v>
      </c>
      <c r="G37" s="5">
        <v>796.93600000000004</v>
      </c>
      <c r="H37" s="5">
        <v>228.417</v>
      </c>
      <c r="I37" s="5">
        <v>1025.3530000000001</v>
      </c>
    </row>
    <row r="38" spans="2:9" s="2" customFormat="1" ht="19.7" customHeight="1" x14ac:dyDescent="0.2">
      <c r="B38" s="6" t="s">
        <v>65</v>
      </c>
      <c r="C38" s="5">
        <v>117.626</v>
      </c>
      <c r="D38" s="5">
        <v>25.664000000000001</v>
      </c>
      <c r="E38" s="5">
        <v>113.678</v>
      </c>
      <c r="F38" s="5">
        <v>8.3369999999999997</v>
      </c>
      <c r="G38" s="5">
        <v>-30.053000000000001</v>
      </c>
      <c r="H38" s="5">
        <v>7.1980000000000004</v>
      </c>
      <c r="I38" s="5">
        <v>-22.855</v>
      </c>
    </row>
    <row r="39" spans="2:9" s="2" customFormat="1" ht="19.7" customHeight="1" x14ac:dyDescent="0.2">
      <c r="B39" s="6" t="s">
        <v>64</v>
      </c>
      <c r="C39" s="5">
        <v>10832.736000000001</v>
      </c>
      <c r="D39" s="5">
        <v>7382.7030000000004</v>
      </c>
      <c r="E39" s="5">
        <v>7113.0720000000001</v>
      </c>
      <c r="F39" s="5">
        <v>1665.8879999999999</v>
      </c>
      <c r="G39" s="5">
        <v>-5328.9269999999997</v>
      </c>
      <c r="H39" s="5">
        <v>37.369999999999997</v>
      </c>
      <c r="I39" s="5">
        <v>-5291.5569999999998</v>
      </c>
    </row>
    <row r="40" spans="2:9" s="2" customFormat="1" ht="19.7" customHeight="1" x14ac:dyDescent="0.2">
      <c r="B40" s="6" t="s">
        <v>63</v>
      </c>
      <c r="C40" s="5">
        <v>49824.991000000002</v>
      </c>
      <c r="D40" s="5">
        <v>37263.021999999997</v>
      </c>
      <c r="E40" s="5">
        <v>4943.1350000000002</v>
      </c>
      <c r="F40" s="5">
        <v>4860.2550000000001</v>
      </c>
      <c r="G40" s="5">
        <v>2758.5790000000002</v>
      </c>
      <c r="H40" s="5">
        <v>35119.671999999999</v>
      </c>
      <c r="I40" s="5">
        <v>37878.250999999997</v>
      </c>
    </row>
    <row r="41" spans="2:9" s="2" customFormat="1" ht="19.7" customHeight="1" x14ac:dyDescent="0.2">
      <c r="B41" s="6" t="s">
        <v>62</v>
      </c>
      <c r="C41" s="5">
        <v>11811.477000000001</v>
      </c>
      <c r="D41" s="5">
        <v>13292.04</v>
      </c>
      <c r="E41" s="5">
        <v>2430.1120000000001</v>
      </c>
      <c r="F41" s="5">
        <v>590.75800000000004</v>
      </c>
      <c r="G41" s="5">
        <v>-4501.433</v>
      </c>
      <c r="H41" s="5">
        <v>378.62700000000001</v>
      </c>
      <c r="I41" s="5">
        <v>-4122.8059999999996</v>
      </c>
    </row>
    <row r="42" spans="2:9" s="2" customFormat="1" ht="19.7" customHeight="1" x14ac:dyDescent="0.2">
      <c r="B42" s="6" t="s">
        <v>61</v>
      </c>
      <c r="C42" s="5">
        <v>147006.239</v>
      </c>
      <c r="D42" s="5">
        <v>79711.642000000007</v>
      </c>
      <c r="E42" s="5">
        <v>21759.891</v>
      </c>
      <c r="F42" s="5">
        <v>31620.775000000001</v>
      </c>
      <c r="G42" s="5">
        <v>13913.931</v>
      </c>
      <c r="H42" s="5">
        <v>5473.5510000000004</v>
      </c>
      <c r="I42" s="5">
        <v>19387.482</v>
      </c>
    </row>
    <row r="43" spans="2:9" s="2" customFormat="1" ht="19.7" customHeight="1" x14ac:dyDescent="0.2">
      <c r="B43" s="6" t="s">
        <v>60</v>
      </c>
      <c r="C43" s="5">
        <v>17444.782999999999</v>
      </c>
      <c r="D43" s="5">
        <v>5783.07</v>
      </c>
      <c r="E43" s="5">
        <v>4090.5450000000001</v>
      </c>
      <c r="F43" s="5">
        <v>3170.857</v>
      </c>
      <c r="G43" s="5">
        <v>4400.3109999999997</v>
      </c>
      <c r="H43" s="5">
        <v>3315.4540000000002</v>
      </c>
      <c r="I43" s="5">
        <v>7715.7650000000003</v>
      </c>
    </row>
    <row r="44" spans="2:9" s="2" customFormat="1" ht="19.7" customHeight="1" x14ac:dyDescent="0.2">
      <c r="B44" s="6" t="s">
        <v>59</v>
      </c>
      <c r="C44" s="5">
        <v>88714.986999999994</v>
      </c>
      <c r="D44" s="5">
        <v>86933.627999999997</v>
      </c>
      <c r="E44" s="5">
        <v>13648.249</v>
      </c>
      <c r="F44" s="5">
        <v>18669.691999999999</v>
      </c>
      <c r="G44" s="5">
        <v>-30536.581999999999</v>
      </c>
      <c r="H44" s="5">
        <v>924.44200000000001</v>
      </c>
      <c r="I44" s="5">
        <v>-29612.14</v>
      </c>
    </row>
    <row r="45" spans="2:9" s="2" customFormat="1" ht="19.7" customHeight="1" x14ac:dyDescent="0.2">
      <c r="B45" s="6" t="s">
        <v>58</v>
      </c>
      <c r="C45" s="5">
        <v>17833.491000000002</v>
      </c>
      <c r="D45" s="5">
        <v>9534.6790000000001</v>
      </c>
      <c r="E45" s="5">
        <v>6690.5990000000002</v>
      </c>
      <c r="F45" s="5">
        <v>256.05200000000002</v>
      </c>
      <c r="G45" s="5">
        <v>1352.1610000000001</v>
      </c>
      <c r="H45" s="5">
        <v>-546.46699999999998</v>
      </c>
      <c r="I45" s="5">
        <v>805.69399999999996</v>
      </c>
    </row>
    <row r="46" spans="2:9" s="2" customFormat="1" ht="19.7" customHeight="1" x14ac:dyDescent="0.2">
      <c r="B46" s="6" t="s">
        <v>57</v>
      </c>
      <c r="C46" s="5">
        <v>219150.43599999999</v>
      </c>
      <c r="D46" s="5">
        <v>115378.54399999999</v>
      </c>
      <c r="E46" s="5">
        <v>82523.752999999997</v>
      </c>
      <c r="F46" s="5">
        <v>32053.241999999998</v>
      </c>
      <c r="G46" s="5">
        <v>-10805.102999999999</v>
      </c>
      <c r="H46" s="5">
        <v>26772.962</v>
      </c>
      <c r="I46" s="5">
        <v>15967.859</v>
      </c>
    </row>
    <row r="47" spans="2:9" s="2" customFormat="1" ht="19.7" customHeight="1" x14ac:dyDescent="0.2">
      <c r="B47" s="6" t="s">
        <v>56</v>
      </c>
      <c r="C47" s="5">
        <v>5124.759</v>
      </c>
      <c r="D47" s="5">
        <v>10957.348</v>
      </c>
      <c r="E47" s="5">
        <v>5010.2430000000004</v>
      </c>
      <c r="F47" s="5">
        <v>1113.6289999999999</v>
      </c>
      <c r="G47" s="5">
        <v>-11956.460999999999</v>
      </c>
      <c r="H47" s="5">
        <v>0.65100000000000002</v>
      </c>
      <c r="I47" s="5">
        <v>-11955.81</v>
      </c>
    </row>
    <row r="48" spans="2:9" s="2" customFormat="1" ht="19.7" customHeight="1" x14ac:dyDescent="0.2">
      <c r="B48" s="6" t="s">
        <v>55</v>
      </c>
      <c r="C48" s="5">
        <v>342712.37599999999</v>
      </c>
      <c r="D48" s="5">
        <v>205731.535</v>
      </c>
      <c r="E48" s="5">
        <v>63315.398000000001</v>
      </c>
      <c r="F48" s="5">
        <v>60162.37</v>
      </c>
      <c r="G48" s="5">
        <v>13503.073</v>
      </c>
      <c r="H48" s="5">
        <v>77793.679999999993</v>
      </c>
      <c r="I48" s="5">
        <v>91296.752999999997</v>
      </c>
    </row>
    <row r="49" spans="2:9" s="2" customFormat="1" ht="19.7" customHeight="1" x14ac:dyDescent="0.2">
      <c r="B49" s="6" t="s">
        <v>54</v>
      </c>
      <c r="C49" s="5">
        <v>64936.468000000001</v>
      </c>
      <c r="D49" s="5">
        <v>37897.58</v>
      </c>
      <c r="E49" s="5">
        <v>24858.519</v>
      </c>
      <c r="F49" s="5">
        <v>3245.0120000000002</v>
      </c>
      <c r="G49" s="5">
        <v>-1064.643</v>
      </c>
      <c r="H49" s="5">
        <v>3272.1990000000001</v>
      </c>
      <c r="I49" s="5">
        <v>2207.556</v>
      </c>
    </row>
    <row r="50" spans="2:9" s="2" customFormat="1" ht="19.7" customHeight="1" x14ac:dyDescent="0.2">
      <c r="B50" s="6" t="s">
        <v>53</v>
      </c>
      <c r="C50" s="5">
        <v>0</v>
      </c>
      <c r="D50" s="5">
        <v>-120.136</v>
      </c>
      <c r="E50" s="5">
        <v>0.69099999999999995</v>
      </c>
      <c r="F50" s="5">
        <v>0</v>
      </c>
      <c r="G50" s="5">
        <v>119.44499999999999</v>
      </c>
      <c r="H50" s="5">
        <v>57.883000000000003</v>
      </c>
      <c r="I50" s="5">
        <v>177.328</v>
      </c>
    </row>
    <row r="51" spans="2:9" s="2" customFormat="1" ht="19.7" customHeight="1" x14ac:dyDescent="0.2">
      <c r="B51" s="6" t="s">
        <v>52</v>
      </c>
      <c r="C51" s="5">
        <v>11252.213</v>
      </c>
      <c r="D51" s="5">
        <v>3727.6010000000001</v>
      </c>
      <c r="E51" s="5">
        <v>4677.2280000000001</v>
      </c>
      <c r="F51" s="5">
        <v>4179.6959999999999</v>
      </c>
      <c r="G51" s="5">
        <v>-1332.3119999999999</v>
      </c>
      <c r="H51" s="5">
        <v>5.5019999999999998</v>
      </c>
      <c r="I51" s="5">
        <v>-1326.81</v>
      </c>
    </row>
    <row r="52" spans="2:9" s="2" customFormat="1" ht="19.7" customHeight="1" x14ac:dyDescent="0.2">
      <c r="B52" s="6" t="s">
        <v>51</v>
      </c>
      <c r="C52" s="5">
        <v>2223.672</v>
      </c>
      <c r="D52" s="5">
        <v>49.564</v>
      </c>
      <c r="E52" s="5">
        <v>1571.826</v>
      </c>
      <c r="F52" s="5">
        <v>725.25599999999997</v>
      </c>
      <c r="G52" s="5">
        <v>-122.974</v>
      </c>
      <c r="H52" s="5">
        <v>0</v>
      </c>
      <c r="I52" s="5">
        <v>-122.974</v>
      </c>
    </row>
    <row r="53" spans="2:9" s="2" customFormat="1" ht="19.7" customHeight="1" x14ac:dyDescent="0.2">
      <c r="B53" s="6" t="s">
        <v>50</v>
      </c>
      <c r="C53" s="5">
        <v>91065.64</v>
      </c>
      <c r="D53" s="5">
        <v>46901.478999999999</v>
      </c>
      <c r="E53" s="5">
        <v>31545.083999999999</v>
      </c>
      <c r="F53" s="5">
        <v>17878.096000000001</v>
      </c>
      <c r="G53" s="5">
        <v>-5259.0190000000002</v>
      </c>
      <c r="H53" s="5">
        <v>6081.5680000000002</v>
      </c>
      <c r="I53" s="5">
        <v>822.54899999999998</v>
      </c>
    </row>
    <row r="54" spans="2:9" s="2" customFormat="1" ht="19.7" customHeight="1" x14ac:dyDescent="0.2">
      <c r="B54" s="6" t="s">
        <v>49</v>
      </c>
      <c r="C54" s="5">
        <v>4531.0169999999998</v>
      </c>
      <c r="D54" s="5">
        <v>-2245.2919999999999</v>
      </c>
      <c r="E54" s="5">
        <v>3507.4209999999998</v>
      </c>
      <c r="F54" s="5">
        <v>1211.2650000000001</v>
      </c>
      <c r="G54" s="5">
        <v>2057.623</v>
      </c>
      <c r="H54" s="5">
        <v>119.941</v>
      </c>
      <c r="I54" s="5">
        <v>2177.5639999999999</v>
      </c>
    </row>
    <row r="55" spans="2:9" s="2" customFormat="1" ht="19.7" customHeight="1" x14ac:dyDescent="0.2">
      <c r="B55" s="6" t="s">
        <v>48</v>
      </c>
      <c r="C55" s="5">
        <v>649.02200000000005</v>
      </c>
      <c r="D55" s="5">
        <v>374.00200000000001</v>
      </c>
      <c r="E55" s="5">
        <v>174.73599999999999</v>
      </c>
      <c r="F55" s="5">
        <v>-56.622999999999998</v>
      </c>
      <c r="G55" s="5">
        <v>156.90700000000001</v>
      </c>
      <c r="H55" s="5">
        <v>908.59900000000005</v>
      </c>
      <c r="I55" s="5">
        <v>1065.5060000000001</v>
      </c>
    </row>
    <row r="56" spans="2:9" s="2" customFormat="1" ht="19.7" customHeight="1" x14ac:dyDescent="0.2">
      <c r="B56" s="6" t="s">
        <v>47</v>
      </c>
      <c r="C56" s="5">
        <v>123.396</v>
      </c>
      <c r="D56" s="5">
        <v>101.337</v>
      </c>
      <c r="E56" s="5">
        <v>15.351000000000001</v>
      </c>
      <c r="F56" s="5">
        <v>51.356999999999999</v>
      </c>
      <c r="G56" s="5">
        <v>-44.649000000000001</v>
      </c>
      <c r="H56" s="5">
        <v>7.0469999999999997</v>
      </c>
      <c r="I56" s="5">
        <v>-37.601999999999997</v>
      </c>
    </row>
    <row r="57" spans="2:9" s="2" customFormat="1" ht="19.7" customHeight="1" x14ac:dyDescent="0.2">
      <c r="B57" s="6" t="s">
        <v>46</v>
      </c>
      <c r="C57" s="5">
        <v>11754.252</v>
      </c>
      <c r="D57" s="5">
        <v>8011.067</v>
      </c>
      <c r="E57" s="5">
        <v>12033.950999999999</v>
      </c>
      <c r="F57" s="5">
        <v>2010.0329999999999</v>
      </c>
      <c r="G57" s="5">
        <v>-10300.799000000001</v>
      </c>
      <c r="H57" s="5">
        <v>441.726</v>
      </c>
      <c r="I57" s="5">
        <v>-9859.0730000000003</v>
      </c>
    </row>
    <row r="58" spans="2:9" s="2" customFormat="1" ht="19.7" customHeight="1" x14ac:dyDescent="0.2">
      <c r="B58" s="6" t="s">
        <v>45</v>
      </c>
      <c r="C58" s="5">
        <v>1807.116</v>
      </c>
      <c r="D58" s="5">
        <v>486.74599999999998</v>
      </c>
      <c r="E58" s="5">
        <v>672.86300000000006</v>
      </c>
      <c r="F58" s="5">
        <v>767.83799999999997</v>
      </c>
      <c r="G58" s="5">
        <v>-120.331</v>
      </c>
      <c r="H58" s="5">
        <v>0</v>
      </c>
      <c r="I58" s="5">
        <v>-120.331</v>
      </c>
    </row>
    <row r="59" spans="2:9" s="2" customFormat="1" ht="19.7" customHeight="1" x14ac:dyDescent="0.2">
      <c r="B59" s="6" t="s">
        <v>44</v>
      </c>
      <c r="C59" s="5">
        <v>108516.65700000001</v>
      </c>
      <c r="D59" s="5">
        <v>65984.75</v>
      </c>
      <c r="E59" s="5">
        <v>18211.576000000001</v>
      </c>
      <c r="F59" s="5">
        <v>13310.201999999999</v>
      </c>
      <c r="G59" s="5">
        <v>11010.129000000001</v>
      </c>
      <c r="H59" s="5">
        <v>20225.224999999999</v>
      </c>
      <c r="I59" s="5">
        <v>31235.353999999999</v>
      </c>
    </row>
    <row r="60" spans="2:9" s="2" customFormat="1" ht="19.7" customHeight="1" x14ac:dyDescent="0.2">
      <c r="B60" s="6" t="s">
        <v>43</v>
      </c>
      <c r="C60" s="5">
        <v>689.04399999999998</v>
      </c>
      <c r="D60" s="5">
        <v>57.274000000000001</v>
      </c>
      <c r="E60" s="5">
        <v>856.21500000000003</v>
      </c>
      <c r="F60" s="5">
        <v>-413.02600000000001</v>
      </c>
      <c r="G60" s="5">
        <v>188.58099999999999</v>
      </c>
      <c r="H60" s="5">
        <v>-15.615</v>
      </c>
      <c r="I60" s="5">
        <v>172.96600000000001</v>
      </c>
    </row>
    <row r="61" spans="2:9" s="2" customFormat="1" ht="19.7" customHeight="1" x14ac:dyDescent="0.2">
      <c r="B61" s="6" t="s">
        <v>42</v>
      </c>
      <c r="C61" s="5">
        <v>3003.9470000000001</v>
      </c>
      <c r="D61" s="5">
        <v>3528.3710000000001</v>
      </c>
      <c r="E61" s="5">
        <v>433.65199999999999</v>
      </c>
      <c r="F61" s="5">
        <v>655.73</v>
      </c>
      <c r="G61" s="5">
        <v>-1613.806</v>
      </c>
      <c r="H61" s="5">
        <v>15.997</v>
      </c>
      <c r="I61" s="5">
        <v>-1597.809</v>
      </c>
    </row>
    <row r="62" spans="2:9" s="2" customFormat="1" ht="19.7" customHeight="1" x14ac:dyDescent="0.2">
      <c r="B62" s="6" t="s">
        <v>41</v>
      </c>
      <c r="C62" s="5">
        <v>29456.496999999999</v>
      </c>
      <c r="D62" s="5">
        <v>3156.9409999999998</v>
      </c>
      <c r="E62" s="5">
        <v>10422.582</v>
      </c>
      <c r="F62" s="5">
        <v>-8023.0739999999996</v>
      </c>
      <c r="G62" s="5">
        <v>23900.047999999999</v>
      </c>
      <c r="H62" s="5">
        <v>16120.203</v>
      </c>
      <c r="I62" s="5">
        <v>40020.250999999997</v>
      </c>
    </row>
    <row r="63" spans="2:9" s="2" customFormat="1" ht="19.7" customHeight="1" x14ac:dyDescent="0.2">
      <c r="B63" s="6" t="s">
        <v>40</v>
      </c>
      <c r="C63" s="5">
        <v>11978.569</v>
      </c>
      <c r="D63" s="5">
        <v>10824.324000000001</v>
      </c>
      <c r="E63" s="5">
        <v>4809.9409999999998</v>
      </c>
      <c r="F63" s="5">
        <v>1995.258</v>
      </c>
      <c r="G63" s="5">
        <v>-5650.9539999999997</v>
      </c>
      <c r="H63" s="5">
        <v>1686.8209999999999</v>
      </c>
      <c r="I63" s="5">
        <v>-3964.1329999999998</v>
      </c>
    </row>
    <row r="64" spans="2:9" s="2" customFormat="1" ht="19.7" customHeight="1" x14ac:dyDescent="0.2">
      <c r="B64" s="6" t="s">
        <v>39</v>
      </c>
      <c r="C64" s="5">
        <v>5843.15</v>
      </c>
      <c r="D64" s="5">
        <v>3845.2860000000001</v>
      </c>
      <c r="E64" s="5">
        <v>10104.566000000001</v>
      </c>
      <c r="F64" s="5">
        <v>-4625.4859999999999</v>
      </c>
      <c r="G64" s="5">
        <v>-3481.2159999999999</v>
      </c>
      <c r="H64" s="5">
        <v>652.76400000000001</v>
      </c>
      <c r="I64" s="5">
        <v>-2828.4520000000002</v>
      </c>
    </row>
    <row r="65" spans="2:9" s="2" customFormat="1" ht="6.95" customHeight="1" x14ac:dyDescent="0.2"/>
    <row r="66" spans="2:9" s="2" customFormat="1" ht="14.45" customHeight="1" x14ac:dyDescent="0.2"/>
    <row r="67" spans="2:9" s="2" customFormat="1" ht="14.45" customHeight="1" x14ac:dyDescent="0.2">
      <c r="B67" s="12"/>
      <c r="C67" s="12"/>
      <c r="D67" s="12"/>
      <c r="E67" s="12"/>
      <c r="F67" s="12"/>
      <c r="G67" s="12"/>
      <c r="H67" s="12"/>
      <c r="I67" s="17" t="s">
        <v>38</v>
      </c>
    </row>
    <row r="68" spans="2:9" s="2" customFormat="1" ht="58.7" customHeight="1" x14ac:dyDescent="0.2">
      <c r="B68" s="15" t="s">
        <v>37</v>
      </c>
      <c r="C68" s="8" t="s">
        <v>138</v>
      </c>
      <c r="D68" s="8" t="s">
        <v>144</v>
      </c>
      <c r="E68" s="8" t="s">
        <v>101</v>
      </c>
      <c r="F68" s="8" t="s">
        <v>100</v>
      </c>
      <c r="G68" s="8" t="s">
        <v>143</v>
      </c>
      <c r="H68" s="8" t="s">
        <v>142</v>
      </c>
      <c r="I68" s="8" t="s">
        <v>141</v>
      </c>
    </row>
    <row r="69" spans="2:9" s="2" customFormat="1" ht="19.7" customHeight="1" x14ac:dyDescent="0.2">
      <c r="B69" s="6" t="s">
        <v>28</v>
      </c>
      <c r="C69" s="5">
        <v>1391.319</v>
      </c>
      <c r="D69" s="5">
        <v>-1652.1880000000001</v>
      </c>
      <c r="E69" s="5">
        <v>25.274999999999999</v>
      </c>
      <c r="F69" s="5">
        <v>377.95400000000001</v>
      </c>
      <c r="G69" s="5">
        <v>2640.2779999999998</v>
      </c>
      <c r="H69" s="5">
        <v>745.48099999999999</v>
      </c>
      <c r="I69" s="5">
        <v>3385.759</v>
      </c>
    </row>
    <row r="70" spans="2:9" s="2" customFormat="1" ht="19.7" customHeight="1" x14ac:dyDescent="0.2">
      <c r="B70" s="6" t="s">
        <v>27</v>
      </c>
      <c r="C70" s="5">
        <v>13522.397000000001</v>
      </c>
      <c r="D70" s="5">
        <v>14198.741</v>
      </c>
      <c r="E70" s="5">
        <v>1552.2159999999999</v>
      </c>
      <c r="F70" s="5">
        <v>4244.0709999999999</v>
      </c>
      <c r="G70" s="5">
        <v>-6472.6310000000003</v>
      </c>
      <c r="H70" s="5">
        <v>12893.022999999999</v>
      </c>
      <c r="I70" s="5">
        <v>6420.3919999999998</v>
      </c>
    </row>
    <row r="71" spans="2:9" s="2" customFormat="1" ht="19.7" customHeight="1" x14ac:dyDescent="0.2">
      <c r="B71" s="6" t="s">
        <v>26</v>
      </c>
      <c r="C71" s="5">
        <v>2449.9549999999999</v>
      </c>
      <c r="D71" s="5">
        <v>2244.558</v>
      </c>
      <c r="E71" s="5">
        <v>659.53399999999999</v>
      </c>
      <c r="F71" s="5">
        <v>-383.93200000000002</v>
      </c>
      <c r="G71" s="5">
        <v>-70.204999999999998</v>
      </c>
      <c r="H71" s="5">
        <v>299.78300000000002</v>
      </c>
      <c r="I71" s="5">
        <v>229.578</v>
      </c>
    </row>
    <row r="72" spans="2:9" s="2" customFormat="1" ht="19.7" customHeight="1" x14ac:dyDescent="0.2">
      <c r="B72" s="6" t="s">
        <v>25</v>
      </c>
      <c r="C72" s="5">
        <v>20345.940999999999</v>
      </c>
      <c r="D72" s="5">
        <v>12130.093000000001</v>
      </c>
      <c r="E72" s="5">
        <v>696.53</v>
      </c>
      <c r="F72" s="5">
        <v>7712.2420000000002</v>
      </c>
      <c r="G72" s="5">
        <v>-192.92400000000001</v>
      </c>
      <c r="H72" s="5">
        <v>446.37900000000002</v>
      </c>
      <c r="I72" s="5">
        <v>253.45500000000001</v>
      </c>
    </row>
    <row r="73" spans="2:9" s="2" customFormat="1" ht="19.7" customHeight="1" x14ac:dyDescent="0.2">
      <c r="B73" s="6" t="s">
        <v>24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</row>
    <row r="74" spans="2:9" s="2" customFormat="1" ht="19.7" customHeight="1" x14ac:dyDescent="0.2">
      <c r="B74" s="6" t="s">
        <v>23</v>
      </c>
      <c r="C74" s="5">
        <v>517.53499999999997</v>
      </c>
      <c r="D74" s="5">
        <v>67.412999999999997</v>
      </c>
      <c r="E74" s="5">
        <v>35.973999999999997</v>
      </c>
      <c r="F74" s="5">
        <v>113.139</v>
      </c>
      <c r="G74" s="5">
        <v>301.00900000000001</v>
      </c>
      <c r="H74" s="5">
        <v>67.488</v>
      </c>
      <c r="I74" s="5">
        <v>368.49700000000001</v>
      </c>
    </row>
    <row r="75" spans="2:9" s="2" customFormat="1" ht="19.7" customHeight="1" x14ac:dyDescent="0.2">
      <c r="B75" s="6" t="s">
        <v>22</v>
      </c>
      <c r="C75" s="5">
        <v>3052.8980000000001</v>
      </c>
      <c r="D75" s="5">
        <v>2670.0079999999998</v>
      </c>
      <c r="E75" s="5">
        <v>124.71599999999999</v>
      </c>
      <c r="F75" s="5">
        <v>843.42899999999997</v>
      </c>
      <c r="G75" s="5">
        <v>-585.255</v>
      </c>
      <c r="H75" s="5">
        <v>1282.731</v>
      </c>
      <c r="I75" s="5">
        <v>697.476</v>
      </c>
    </row>
    <row r="76" spans="2:9" s="2" customFormat="1" ht="19.7" customHeight="1" x14ac:dyDescent="0.2">
      <c r="B76" s="6" t="s">
        <v>21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</row>
    <row r="77" spans="2:9" s="2" customFormat="1" ht="19.7" customHeight="1" x14ac:dyDescent="0.2">
      <c r="B77" s="6" t="s">
        <v>20</v>
      </c>
      <c r="C77" s="5">
        <v>555.90099999999995</v>
      </c>
      <c r="D77" s="5">
        <v>1248.038</v>
      </c>
      <c r="E77" s="5">
        <v>1419.6990000000001</v>
      </c>
      <c r="F77" s="5">
        <v>1018.513</v>
      </c>
      <c r="G77" s="5">
        <v>-3130.3490000000002</v>
      </c>
      <c r="H77" s="5">
        <v>511.98200000000003</v>
      </c>
      <c r="I77" s="5">
        <v>-2618.3670000000002</v>
      </c>
    </row>
    <row r="78" spans="2:9" s="2" customFormat="1" ht="19.7" customHeight="1" x14ac:dyDescent="0.2">
      <c r="B78" s="6" t="s">
        <v>19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s="2" customFormat="1" ht="19.7" customHeight="1" x14ac:dyDescent="0.2">
      <c r="B79" s="6" t="s">
        <v>18</v>
      </c>
      <c r="C79" s="5">
        <v>12977.092000000001</v>
      </c>
      <c r="D79" s="5">
        <v>6402.3639999999996</v>
      </c>
      <c r="E79" s="5">
        <v>396.60199999999998</v>
      </c>
      <c r="F79" s="5">
        <v>4415.527</v>
      </c>
      <c r="G79" s="5">
        <v>1762.5989999999999</v>
      </c>
      <c r="H79" s="5">
        <v>1103.865</v>
      </c>
      <c r="I79" s="5">
        <v>2866.4639999999999</v>
      </c>
    </row>
    <row r="80" spans="2:9" s="2" customFormat="1" ht="19.7" customHeight="1" x14ac:dyDescent="0.2">
      <c r="B80" s="6" t="s">
        <v>17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</row>
    <row r="81" spans="2:9" s="2" customFormat="1" ht="19.7" customHeight="1" x14ac:dyDescent="0.2">
      <c r="B81" s="6" t="s">
        <v>16</v>
      </c>
      <c r="C81" s="5">
        <v>829.38699999999994</v>
      </c>
      <c r="D81" s="5">
        <v>617.76</v>
      </c>
      <c r="E81" s="5">
        <v>38.164000000000001</v>
      </c>
      <c r="F81" s="5">
        <v>182.554</v>
      </c>
      <c r="G81" s="5">
        <v>-9.0909999999999993</v>
      </c>
      <c r="H81" s="5">
        <v>370.41800000000001</v>
      </c>
      <c r="I81" s="5">
        <v>361.327</v>
      </c>
    </row>
    <row r="82" spans="2:9" s="2" customFormat="1" ht="19.7" customHeight="1" x14ac:dyDescent="0.2">
      <c r="B82" s="6" t="s">
        <v>15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7.2370000000000001</v>
      </c>
      <c r="I82" s="5">
        <v>7.2370000000000001</v>
      </c>
    </row>
    <row r="83" spans="2:9" s="2" customFormat="1" ht="19.7" customHeight="1" x14ac:dyDescent="0.2">
      <c r="B83" s="6" t="s">
        <v>14</v>
      </c>
      <c r="C83" s="5">
        <v>20617.737000000001</v>
      </c>
      <c r="D83" s="5">
        <v>9753.7170000000006</v>
      </c>
      <c r="E83" s="5">
        <v>1860.0150000000001</v>
      </c>
      <c r="F83" s="5">
        <v>5538.098</v>
      </c>
      <c r="G83" s="5">
        <v>3465.9070000000002</v>
      </c>
      <c r="H83" s="5">
        <v>2782.2159999999999</v>
      </c>
      <c r="I83" s="5">
        <v>6248.1229999999996</v>
      </c>
    </row>
    <row r="84" spans="2:9" s="2" customFormat="1" ht="19.7" customHeight="1" x14ac:dyDescent="0.2">
      <c r="B84" s="6" t="s">
        <v>13</v>
      </c>
      <c r="C84" s="5">
        <v>3344.201</v>
      </c>
      <c r="D84" s="5">
        <v>1263.134</v>
      </c>
      <c r="E84" s="5">
        <v>91.308000000000007</v>
      </c>
      <c r="F84" s="5">
        <v>867.89599999999996</v>
      </c>
      <c r="G84" s="5">
        <v>1121.8630000000001</v>
      </c>
      <c r="H84" s="5">
        <v>564.45399999999995</v>
      </c>
      <c r="I84" s="5">
        <v>1686.317</v>
      </c>
    </row>
    <row r="85" spans="2:9" s="2" customFormat="1" ht="19.7" customHeight="1" x14ac:dyDescent="0.2">
      <c r="B85" s="6" t="s">
        <v>12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</row>
    <row r="86" spans="2:9" s="2" customFormat="1" ht="19.7" customHeight="1" x14ac:dyDescent="0.2">
      <c r="B86" s="6" t="s">
        <v>11</v>
      </c>
      <c r="C86" s="5">
        <v>10029.843000000001</v>
      </c>
      <c r="D86" s="5">
        <v>10349.712</v>
      </c>
      <c r="E86" s="5">
        <v>316.74900000000002</v>
      </c>
      <c r="F86" s="5">
        <v>1741.4159999999999</v>
      </c>
      <c r="G86" s="5">
        <v>-2378.0340000000001</v>
      </c>
      <c r="H86" s="5">
        <v>727.84299999999996</v>
      </c>
      <c r="I86" s="5">
        <v>-1650.191</v>
      </c>
    </row>
    <row r="87" spans="2:9" s="2" customFormat="1" ht="19.7" customHeight="1" x14ac:dyDescent="0.2">
      <c r="B87" s="6" t="s">
        <v>10</v>
      </c>
      <c r="C87" s="5">
        <v>518.90599999999995</v>
      </c>
      <c r="D87" s="5">
        <v>400.10599999999999</v>
      </c>
      <c r="E87" s="5">
        <v>114.97799999999999</v>
      </c>
      <c r="F87" s="5">
        <v>-31.35</v>
      </c>
      <c r="G87" s="5">
        <v>35.171999999999997</v>
      </c>
      <c r="H87" s="5">
        <v>0</v>
      </c>
      <c r="I87" s="5">
        <v>35.171999999999997</v>
      </c>
    </row>
    <row r="88" spans="2:9" s="2" customFormat="1" ht="19.7" customHeight="1" x14ac:dyDescent="0.2">
      <c r="B88" s="6" t="s">
        <v>9</v>
      </c>
      <c r="C88" s="5">
        <v>539.55899999999997</v>
      </c>
      <c r="D88" s="5">
        <v>468.233</v>
      </c>
      <c r="E88" s="5">
        <v>46.003999999999998</v>
      </c>
      <c r="F88" s="5">
        <v>50.03</v>
      </c>
      <c r="G88" s="5">
        <v>-24.707999999999998</v>
      </c>
      <c r="H88" s="5">
        <v>97.418000000000006</v>
      </c>
      <c r="I88" s="5">
        <v>72.709999999999994</v>
      </c>
    </row>
    <row r="89" spans="2:9" s="2" customFormat="1" ht="19.7" customHeight="1" x14ac:dyDescent="0.2">
      <c r="B89" s="6" t="s">
        <v>8</v>
      </c>
      <c r="C89" s="5">
        <v>12677.708000000001</v>
      </c>
      <c r="D89" s="5">
        <v>1646.4939999999999</v>
      </c>
      <c r="E89" s="5">
        <v>997.39800000000002</v>
      </c>
      <c r="F89" s="5">
        <v>2068.221</v>
      </c>
      <c r="G89" s="5">
        <v>7965.5950000000003</v>
      </c>
      <c r="H89" s="5">
        <v>1188.3610000000001</v>
      </c>
      <c r="I89" s="5">
        <v>9153.9560000000001</v>
      </c>
    </row>
    <row r="90" spans="2:9" s="2" customFormat="1" ht="19.7" customHeight="1" x14ac:dyDescent="0.2">
      <c r="B90" s="6" t="s">
        <v>7</v>
      </c>
      <c r="C90" s="5">
        <v>21894.822</v>
      </c>
      <c r="D90" s="5">
        <v>7274.4589999999998</v>
      </c>
      <c r="E90" s="5">
        <v>2348.6509999999998</v>
      </c>
      <c r="F90" s="5">
        <v>7684.4359999999997</v>
      </c>
      <c r="G90" s="5">
        <v>4587.2759999999998</v>
      </c>
      <c r="H90" s="5">
        <v>9925.2139999999999</v>
      </c>
      <c r="I90" s="5">
        <v>14512.49</v>
      </c>
    </row>
    <row r="91" spans="2:9" s="2" customFormat="1" ht="19.7" customHeight="1" x14ac:dyDescent="0.2">
      <c r="B91" s="6" t="s">
        <v>6</v>
      </c>
      <c r="C91" s="5">
        <v>-54.316000000000003</v>
      </c>
      <c r="D91" s="5">
        <v>-768.54</v>
      </c>
      <c r="E91" s="5">
        <v>308.96699999999998</v>
      </c>
      <c r="F91" s="5">
        <v>518.97699999999998</v>
      </c>
      <c r="G91" s="5">
        <v>-113.72</v>
      </c>
      <c r="H91" s="5">
        <v>85.849000000000004</v>
      </c>
      <c r="I91" s="5">
        <v>-27.870999999999999</v>
      </c>
    </row>
    <row r="92" spans="2:9" s="2" customFormat="1" ht="19.7" customHeight="1" x14ac:dyDescent="0.2">
      <c r="B92" s="6" t="s">
        <v>5</v>
      </c>
      <c r="C92" s="5">
        <v>19928.194</v>
      </c>
      <c r="D92" s="5">
        <v>10634.581</v>
      </c>
      <c r="E92" s="5">
        <v>971.548</v>
      </c>
      <c r="F92" s="5">
        <v>3249.8240000000001</v>
      </c>
      <c r="G92" s="5">
        <v>5072.241</v>
      </c>
      <c r="H92" s="5">
        <v>3184.6729999999998</v>
      </c>
      <c r="I92" s="5">
        <v>8256.9140000000007</v>
      </c>
    </row>
    <row r="93" spans="2:9" s="2" customFormat="1" ht="19.7" customHeight="1" x14ac:dyDescent="0.2">
      <c r="B93" s="6" t="s">
        <v>4</v>
      </c>
      <c r="C93" s="5">
        <v>8041.933</v>
      </c>
      <c r="D93" s="5">
        <v>2332.5070000000001</v>
      </c>
      <c r="E93" s="5">
        <v>305.77300000000002</v>
      </c>
      <c r="F93" s="5">
        <v>3022.5659999999998</v>
      </c>
      <c r="G93" s="5">
        <v>2381.087</v>
      </c>
      <c r="H93" s="5">
        <v>927.423</v>
      </c>
      <c r="I93" s="5">
        <v>3308.51</v>
      </c>
    </row>
    <row r="94" spans="2:9" s="2" customFormat="1" ht="19.7" customHeight="1" x14ac:dyDescent="0.2">
      <c r="B94" s="6" t="s">
        <v>3</v>
      </c>
      <c r="C94" s="5">
        <v>950.23199999999997</v>
      </c>
      <c r="D94" s="5">
        <v>-52.209000000000003</v>
      </c>
      <c r="E94" s="5">
        <v>86.635000000000005</v>
      </c>
      <c r="F94" s="5">
        <v>112.226</v>
      </c>
      <c r="G94" s="5">
        <v>803.58</v>
      </c>
      <c r="H94" s="5">
        <v>12.394</v>
      </c>
      <c r="I94" s="5">
        <v>815.97400000000005</v>
      </c>
    </row>
    <row r="95" spans="2:9" s="2" customFormat="1" ht="19.7" customHeight="1" x14ac:dyDescent="0.2">
      <c r="B95" s="6" t="s">
        <v>2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</row>
    <row r="96" spans="2:9" s="2" customFormat="1" ht="19.7" customHeight="1" x14ac:dyDescent="0.2">
      <c r="B96" s="6" t="s">
        <v>1</v>
      </c>
      <c r="C96" s="5">
        <v>2502.201</v>
      </c>
      <c r="D96" s="5">
        <v>1529.4829999999999</v>
      </c>
      <c r="E96" s="5">
        <v>405.15699999999998</v>
      </c>
      <c r="F96" s="5">
        <v>424.15199999999999</v>
      </c>
      <c r="G96" s="5">
        <v>143.40899999999999</v>
      </c>
      <c r="H96" s="5">
        <v>678.15599999999995</v>
      </c>
      <c r="I96" s="5">
        <v>821.56500000000005</v>
      </c>
    </row>
    <row r="97" spans="2:5" s="2" customFormat="1" ht="6.95" customHeight="1" x14ac:dyDescent="0.2"/>
    <row r="98" spans="2:5" s="2" customFormat="1" ht="6.95" customHeight="1" x14ac:dyDescent="0.2"/>
    <row r="99" spans="2:5" s="2" customFormat="1" ht="14.45" customHeight="1" x14ac:dyDescent="0.2"/>
    <row r="100" spans="2:5" s="2" customFormat="1" ht="73.5" customHeight="1" x14ac:dyDescent="0.2">
      <c r="B100" s="4" t="s">
        <v>0</v>
      </c>
      <c r="C100" s="4"/>
      <c r="D100" s="4"/>
      <c r="E100" s="4"/>
    </row>
    <row r="101" spans="2:5" s="2" customFormat="1" ht="28.7" customHeight="1" x14ac:dyDescent="0.2"/>
  </sheetData>
  <mergeCells count="2">
    <mergeCell ref="B2:I2"/>
    <mergeCell ref="B100:E100"/>
  </mergeCells>
  <pageMargins left="0.9055118110236221" right="0.70866141732283472" top="0.74803149606299213" bottom="0.74803149606299213" header="0.31496062992125984" footer="0.31496062992125984"/>
  <pageSetup paperSize="8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3ACC-65B5-4B16-8D65-3F336A06D5ED}">
  <sheetPr>
    <pageSetUpPr fitToPage="1"/>
  </sheetPr>
  <dimension ref="B1:F102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6.140625" style="1" customWidth="1"/>
    <col min="3" max="6" width="21.140625" style="1" customWidth="1"/>
    <col min="7" max="7" width="45.28515625" style="1" customWidth="1"/>
    <col min="8" max="8" width="4.7109375" style="1" customWidth="1"/>
    <col min="9" max="16384" width="9.140625" style="1"/>
  </cols>
  <sheetData>
    <row r="1" spans="2:6" s="2" customFormat="1" ht="8.4499999999999993" customHeight="1" x14ac:dyDescent="0.2"/>
    <row r="2" spans="2:6" s="2" customFormat="1" ht="36.75" customHeight="1" x14ac:dyDescent="0.2">
      <c r="B2" s="25" t="s">
        <v>402</v>
      </c>
      <c r="C2" s="25"/>
      <c r="D2" s="25"/>
      <c r="E2" s="25"/>
      <c r="F2" s="25"/>
    </row>
    <row r="3" spans="2:6" s="2" customFormat="1" ht="6.95" customHeight="1" x14ac:dyDescent="0.2"/>
    <row r="4" spans="2:6" s="2" customFormat="1" ht="6.95" customHeight="1" x14ac:dyDescent="0.2"/>
    <row r="5" spans="2:6" s="2" customFormat="1" ht="14.45" customHeight="1" x14ac:dyDescent="0.2"/>
    <row r="6" spans="2:6" s="2" customFormat="1" ht="21.95" customHeight="1" x14ac:dyDescent="0.2">
      <c r="B6" s="9" t="s">
        <v>97</v>
      </c>
      <c r="C6" s="16" t="s">
        <v>228</v>
      </c>
      <c r="D6" s="16"/>
      <c r="E6" s="16"/>
      <c r="F6" s="16"/>
    </row>
    <row r="7" spans="2:6" s="2" customFormat="1" ht="58.7" customHeight="1" x14ac:dyDescent="0.2">
      <c r="B7" s="9"/>
      <c r="C7" s="8" t="s">
        <v>144</v>
      </c>
      <c r="D7" s="8" t="s">
        <v>101</v>
      </c>
      <c r="E7" s="8" t="s">
        <v>100</v>
      </c>
      <c r="F7" s="8" t="s">
        <v>143</v>
      </c>
    </row>
    <row r="8" spans="2:6" s="2" customFormat="1" ht="19.7" customHeight="1" x14ac:dyDescent="0.2">
      <c r="B8" s="6" t="s">
        <v>96</v>
      </c>
      <c r="C8" s="26" t="s">
        <v>214</v>
      </c>
      <c r="D8" s="26" t="s">
        <v>401</v>
      </c>
      <c r="E8" s="26" t="s">
        <v>400</v>
      </c>
      <c r="F8" s="26" t="s">
        <v>399</v>
      </c>
    </row>
    <row r="9" spans="2:6" s="2" customFormat="1" ht="19.7" customHeight="1" x14ac:dyDescent="0.2">
      <c r="B9" s="6" t="s">
        <v>95</v>
      </c>
      <c r="C9" s="26" t="s">
        <v>150</v>
      </c>
      <c r="D9" s="26" t="s">
        <v>150</v>
      </c>
      <c r="E9" s="26" t="s">
        <v>150</v>
      </c>
      <c r="F9" s="26" t="s">
        <v>150</v>
      </c>
    </row>
    <row r="10" spans="2:6" s="2" customFormat="1" ht="19.7" customHeight="1" x14ac:dyDescent="0.2">
      <c r="B10" s="6" t="s">
        <v>94</v>
      </c>
      <c r="C10" s="26" t="s">
        <v>398</v>
      </c>
      <c r="D10" s="26" t="s">
        <v>397</v>
      </c>
      <c r="E10" s="26" t="s">
        <v>396</v>
      </c>
      <c r="F10" s="26" t="s">
        <v>395</v>
      </c>
    </row>
    <row r="11" spans="2:6" s="2" customFormat="1" ht="19.7" customHeight="1" x14ac:dyDescent="0.2">
      <c r="B11" s="6" t="s">
        <v>93</v>
      </c>
      <c r="C11" s="26" t="s">
        <v>394</v>
      </c>
      <c r="D11" s="26" t="s">
        <v>268</v>
      </c>
      <c r="E11" s="26" t="s">
        <v>393</v>
      </c>
      <c r="F11" s="26" t="s">
        <v>392</v>
      </c>
    </row>
    <row r="12" spans="2:6" s="2" customFormat="1" ht="19.7" customHeight="1" x14ac:dyDescent="0.2">
      <c r="B12" s="6" t="s">
        <v>92</v>
      </c>
      <c r="C12" s="26" t="s">
        <v>391</v>
      </c>
      <c r="D12" s="26" t="s">
        <v>390</v>
      </c>
      <c r="E12" s="26" t="s">
        <v>389</v>
      </c>
      <c r="F12" s="26" t="s">
        <v>388</v>
      </c>
    </row>
    <row r="13" spans="2:6" s="2" customFormat="1" ht="19.7" customHeight="1" x14ac:dyDescent="0.2">
      <c r="B13" s="6" t="s">
        <v>91</v>
      </c>
      <c r="C13" s="26" t="s">
        <v>387</v>
      </c>
      <c r="D13" s="26" t="s">
        <v>386</v>
      </c>
      <c r="E13" s="26" t="s">
        <v>385</v>
      </c>
      <c r="F13" s="26" t="s">
        <v>384</v>
      </c>
    </row>
    <row r="14" spans="2:6" s="2" customFormat="1" ht="19.7" customHeight="1" x14ac:dyDescent="0.2">
      <c r="B14" s="6" t="s">
        <v>90</v>
      </c>
      <c r="C14" s="26" t="s">
        <v>383</v>
      </c>
      <c r="D14" s="26" t="s">
        <v>382</v>
      </c>
      <c r="E14" s="26" t="s">
        <v>381</v>
      </c>
      <c r="F14" s="26" t="s">
        <v>380</v>
      </c>
    </row>
    <row r="15" spans="2:6" s="2" customFormat="1" ht="19.7" customHeight="1" x14ac:dyDescent="0.2">
      <c r="B15" s="6" t="s">
        <v>89</v>
      </c>
      <c r="C15" s="26" t="s">
        <v>379</v>
      </c>
      <c r="D15" s="26" t="s">
        <v>378</v>
      </c>
      <c r="E15" s="26" t="s">
        <v>377</v>
      </c>
      <c r="F15" s="26" t="s">
        <v>376</v>
      </c>
    </row>
    <row r="16" spans="2:6" s="2" customFormat="1" ht="19.7" customHeight="1" x14ac:dyDescent="0.2">
      <c r="B16" s="6" t="s">
        <v>88</v>
      </c>
      <c r="C16" s="26" t="s">
        <v>375</v>
      </c>
      <c r="D16" s="26" t="s">
        <v>374</v>
      </c>
      <c r="E16" s="26" t="s">
        <v>373</v>
      </c>
      <c r="F16" s="26" t="s">
        <v>372</v>
      </c>
    </row>
    <row r="17" spans="2:6" s="2" customFormat="1" ht="19.7" customHeight="1" x14ac:dyDescent="0.2">
      <c r="B17" s="6" t="s">
        <v>87</v>
      </c>
      <c r="C17" s="26" t="s">
        <v>371</v>
      </c>
      <c r="D17" s="26" t="s">
        <v>370</v>
      </c>
      <c r="E17" s="26" t="s">
        <v>369</v>
      </c>
      <c r="F17" s="26" t="s">
        <v>368</v>
      </c>
    </row>
    <row r="18" spans="2:6" s="2" customFormat="1" ht="19.7" customHeight="1" x14ac:dyDescent="0.2">
      <c r="B18" s="6" t="s">
        <v>86</v>
      </c>
      <c r="C18" s="26" t="s">
        <v>367</v>
      </c>
      <c r="D18" s="26" t="s">
        <v>366</v>
      </c>
      <c r="E18" s="26" t="s">
        <v>365</v>
      </c>
      <c r="F18" s="26" t="s">
        <v>364</v>
      </c>
    </row>
    <row r="19" spans="2:6" s="2" customFormat="1" ht="19.7" customHeight="1" x14ac:dyDescent="0.2">
      <c r="B19" s="6" t="s">
        <v>85</v>
      </c>
      <c r="C19" s="26" t="s">
        <v>363</v>
      </c>
      <c r="D19" s="26" t="s">
        <v>362</v>
      </c>
      <c r="E19" s="26" t="s">
        <v>334</v>
      </c>
      <c r="F19" s="26" t="s">
        <v>361</v>
      </c>
    </row>
    <row r="20" spans="2:6" s="2" customFormat="1" ht="19.7" customHeight="1" x14ac:dyDescent="0.2">
      <c r="B20" s="6" t="s">
        <v>84</v>
      </c>
      <c r="C20" s="26" t="s">
        <v>360</v>
      </c>
      <c r="D20" s="26" t="s">
        <v>359</v>
      </c>
      <c r="E20" s="26" t="s">
        <v>358</v>
      </c>
      <c r="F20" s="26" t="s">
        <v>357</v>
      </c>
    </row>
    <row r="21" spans="2:6" s="2" customFormat="1" ht="19.7" customHeight="1" x14ac:dyDescent="0.2">
      <c r="B21" s="6" t="s">
        <v>83</v>
      </c>
      <c r="C21" s="26" t="s">
        <v>356</v>
      </c>
      <c r="D21" s="26" t="s">
        <v>355</v>
      </c>
      <c r="E21" s="26" t="s">
        <v>354</v>
      </c>
      <c r="F21" s="26" t="s">
        <v>353</v>
      </c>
    </row>
    <row r="22" spans="2:6" s="2" customFormat="1" ht="19.7" customHeight="1" x14ac:dyDescent="0.2">
      <c r="B22" s="6" t="s">
        <v>82</v>
      </c>
      <c r="C22" s="26" t="s">
        <v>352</v>
      </c>
      <c r="D22" s="26" t="s">
        <v>351</v>
      </c>
      <c r="E22" s="26" t="s">
        <v>350</v>
      </c>
      <c r="F22" s="26" t="s">
        <v>349</v>
      </c>
    </row>
    <row r="23" spans="2:6" s="2" customFormat="1" ht="19.7" customHeight="1" x14ac:dyDescent="0.2">
      <c r="B23" s="6" t="s">
        <v>81</v>
      </c>
      <c r="C23" s="26" t="s">
        <v>348</v>
      </c>
      <c r="D23" s="26" t="s">
        <v>347</v>
      </c>
      <c r="E23" s="26" t="s">
        <v>346</v>
      </c>
      <c r="F23" s="26" t="s">
        <v>345</v>
      </c>
    </row>
    <row r="24" spans="2:6" s="2" customFormat="1" ht="19.7" customHeight="1" x14ac:dyDescent="0.2">
      <c r="B24" s="6" t="s">
        <v>80</v>
      </c>
      <c r="C24" s="26" t="s">
        <v>344</v>
      </c>
      <c r="D24" s="26" t="s">
        <v>343</v>
      </c>
      <c r="E24" s="26" t="s">
        <v>342</v>
      </c>
      <c r="F24" s="26" t="s">
        <v>341</v>
      </c>
    </row>
    <row r="25" spans="2:6" s="2" customFormat="1" ht="19.7" customHeight="1" x14ac:dyDescent="0.2">
      <c r="B25" s="6" t="s">
        <v>79</v>
      </c>
      <c r="C25" s="26" t="s">
        <v>340</v>
      </c>
      <c r="D25" s="26" t="s">
        <v>339</v>
      </c>
      <c r="E25" s="26" t="s">
        <v>338</v>
      </c>
      <c r="F25" s="26" t="s">
        <v>337</v>
      </c>
    </row>
    <row r="26" spans="2:6" s="2" customFormat="1" ht="19.7" customHeight="1" x14ac:dyDescent="0.2">
      <c r="B26" s="6" t="s">
        <v>78</v>
      </c>
      <c r="C26" s="26" t="s">
        <v>336</v>
      </c>
      <c r="D26" s="26" t="s">
        <v>335</v>
      </c>
      <c r="E26" s="26" t="s">
        <v>334</v>
      </c>
      <c r="F26" s="26" t="s">
        <v>333</v>
      </c>
    </row>
    <row r="27" spans="2:6" s="2" customFormat="1" ht="19.7" customHeight="1" x14ac:dyDescent="0.2">
      <c r="B27" s="6" t="s">
        <v>77</v>
      </c>
      <c r="C27" s="26" t="s">
        <v>332</v>
      </c>
      <c r="D27" s="26" t="s">
        <v>282</v>
      </c>
      <c r="E27" s="26" t="s">
        <v>331</v>
      </c>
      <c r="F27" s="26" t="s">
        <v>330</v>
      </c>
    </row>
    <row r="28" spans="2:6" s="2" customFormat="1" ht="19.7" customHeight="1" x14ac:dyDescent="0.2">
      <c r="B28" s="6" t="s">
        <v>76</v>
      </c>
      <c r="C28" s="26" t="s">
        <v>329</v>
      </c>
      <c r="D28" s="26" t="s">
        <v>149</v>
      </c>
      <c r="E28" s="26" t="s">
        <v>328</v>
      </c>
      <c r="F28" s="26" t="s">
        <v>327</v>
      </c>
    </row>
    <row r="29" spans="2:6" s="2" customFormat="1" ht="19.7" customHeight="1" x14ac:dyDescent="0.2">
      <c r="B29" s="6" t="s">
        <v>75</v>
      </c>
      <c r="C29" s="26" t="s">
        <v>216</v>
      </c>
      <c r="D29" s="26" t="s">
        <v>326</v>
      </c>
      <c r="E29" s="26" t="s">
        <v>248</v>
      </c>
      <c r="F29" s="26" t="s">
        <v>325</v>
      </c>
    </row>
    <row r="30" spans="2:6" s="2" customFormat="1" ht="19.7" customHeight="1" x14ac:dyDescent="0.2">
      <c r="B30" s="6" t="s">
        <v>74</v>
      </c>
      <c r="C30" s="26" t="s">
        <v>190</v>
      </c>
      <c r="D30" s="26" t="s">
        <v>324</v>
      </c>
      <c r="E30" s="26" t="s">
        <v>323</v>
      </c>
      <c r="F30" s="26" t="s">
        <v>322</v>
      </c>
    </row>
    <row r="31" spans="2:6" s="2" customFormat="1" ht="19.7" customHeight="1" x14ac:dyDescent="0.2">
      <c r="B31" s="6" t="s">
        <v>73</v>
      </c>
      <c r="C31" s="26" t="s">
        <v>321</v>
      </c>
      <c r="D31" s="26" t="s">
        <v>320</v>
      </c>
      <c r="E31" s="26" t="s">
        <v>319</v>
      </c>
      <c r="F31" s="26" t="s">
        <v>318</v>
      </c>
    </row>
    <row r="32" spans="2:6" s="2" customFormat="1" ht="19.7" customHeight="1" x14ac:dyDescent="0.2">
      <c r="B32" s="6" t="s">
        <v>72</v>
      </c>
      <c r="C32" s="26" t="s">
        <v>317</v>
      </c>
      <c r="D32" s="26" t="s">
        <v>316</v>
      </c>
      <c r="E32" s="26" t="s">
        <v>315</v>
      </c>
      <c r="F32" s="26" t="s">
        <v>314</v>
      </c>
    </row>
    <row r="33" spans="2:6" s="2" customFormat="1" ht="19.7" customHeight="1" x14ac:dyDescent="0.2">
      <c r="B33" s="6" t="s">
        <v>71</v>
      </c>
      <c r="C33" s="26" t="s">
        <v>313</v>
      </c>
      <c r="D33" s="26" t="s">
        <v>312</v>
      </c>
      <c r="E33" s="26" t="s">
        <v>311</v>
      </c>
      <c r="F33" s="26" t="s">
        <v>310</v>
      </c>
    </row>
    <row r="34" spans="2:6" s="2" customFormat="1" ht="19.7" customHeight="1" x14ac:dyDescent="0.2">
      <c r="B34" s="6" t="s">
        <v>70</v>
      </c>
      <c r="C34" s="27">
        <v>73.700602091688197</v>
      </c>
      <c r="D34" s="27">
        <v>2.87845314210051</v>
      </c>
      <c r="E34" s="27">
        <v>6.2468304897733304</v>
      </c>
      <c r="F34" s="27">
        <v>17.174114276438001</v>
      </c>
    </row>
    <row r="35" spans="2:6" s="2" customFormat="1" ht="19.7" customHeight="1" x14ac:dyDescent="0.2">
      <c r="B35" s="6" t="s">
        <v>69</v>
      </c>
      <c r="C35" s="26" t="s">
        <v>309</v>
      </c>
      <c r="D35" s="26" t="s">
        <v>308</v>
      </c>
      <c r="E35" s="26" t="s">
        <v>199</v>
      </c>
      <c r="F35" s="26" t="s">
        <v>307</v>
      </c>
    </row>
    <row r="36" spans="2:6" s="2" customFormat="1" ht="19.7" customHeight="1" x14ac:dyDescent="0.2">
      <c r="B36" s="6" t="s">
        <v>68</v>
      </c>
      <c r="C36" s="26" t="s">
        <v>306</v>
      </c>
      <c r="D36" s="26" t="s">
        <v>305</v>
      </c>
      <c r="E36" s="26" t="s">
        <v>244</v>
      </c>
      <c r="F36" s="26" t="s">
        <v>290</v>
      </c>
    </row>
    <row r="37" spans="2:6" s="2" customFormat="1" ht="19.7" customHeight="1" x14ac:dyDescent="0.2">
      <c r="B37" s="6" t="s">
        <v>67</v>
      </c>
      <c r="C37" s="26" t="s">
        <v>304</v>
      </c>
      <c r="D37" s="26" t="s">
        <v>303</v>
      </c>
      <c r="E37" s="26" t="s">
        <v>148</v>
      </c>
      <c r="F37" s="26" t="s">
        <v>302</v>
      </c>
    </row>
    <row r="38" spans="2:6" s="2" customFormat="1" ht="19.7" customHeight="1" x14ac:dyDescent="0.2">
      <c r="B38" s="6" t="s">
        <v>66</v>
      </c>
      <c r="C38" s="26" t="s">
        <v>301</v>
      </c>
      <c r="D38" s="26" t="s">
        <v>300</v>
      </c>
      <c r="E38" s="26" t="s">
        <v>299</v>
      </c>
      <c r="F38" s="26" t="s">
        <v>298</v>
      </c>
    </row>
    <row r="39" spans="2:6" s="2" customFormat="1" ht="19.7" customHeight="1" x14ac:dyDescent="0.2">
      <c r="B39" s="6" t="s">
        <v>65</v>
      </c>
      <c r="C39" s="26" t="s">
        <v>297</v>
      </c>
      <c r="D39" s="26" t="s">
        <v>296</v>
      </c>
      <c r="E39" s="26" t="s">
        <v>295</v>
      </c>
      <c r="F39" s="26" t="s">
        <v>294</v>
      </c>
    </row>
    <row r="40" spans="2:6" s="2" customFormat="1" ht="19.7" customHeight="1" x14ac:dyDescent="0.2">
      <c r="B40" s="6" t="s">
        <v>64</v>
      </c>
      <c r="C40" s="26" t="s">
        <v>250</v>
      </c>
      <c r="D40" s="26" t="s">
        <v>293</v>
      </c>
      <c r="E40" s="26" t="s">
        <v>279</v>
      </c>
      <c r="F40" s="26" t="s">
        <v>292</v>
      </c>
    </row>
    <row r="41" spans="2:6" s="2" customFormat="1" ht="19.7" customHeight="1" x14ac:dyDescent="0.2">
      <c r="B41" s="6" t="s">
        <v>63</v>
      </c>
      <c r="C41" s="26" t="s">
        <v>291</v>
      </c>
      <c r="D41" s="26" t="s">
        <v>290</v>
      </c>
      <c r="E41" s="26" t="s">
        <v>289</v>
      </c>
      <c r="F41" s="26" t="s">
        <v>288</v>
      </c>
    </row>
    <row r="42" spans="2:6" s="2" customFormat="1" ht="19.7" customHeight="1" x14ac:dyDescent="0.2">
      <c r="B42" s="6" t="s">
        <v>62</v>
      </c>
      <c r="C42" s="27">
        <v>112.53495223332401</v>
      </c>
      <c r="D42" s="27">
        <v>20.5741585070182</v>
      </c>
      <c r="E42" s="27">
        <v>5.0015590768199401</v>
      </c>
      <c r="F42" s="27">
        <v>-38.1106698171617</v>
      </c>
    </row>
    <row r="43" spans="2:6" s="2" customFormat="1" ht="19.7" customHeight="1" x14ac:dyDescent="0.2">
      <c r="B43" s="6" t="s">
        <v>61</v>
      </c>
      <c r="C43" s="26" t="s">
        <v>287</v>
      </c>
      <c r="D43" s="26" t="s">
        <v>286</v>
      </c>
      <c r="E43" s="26" t="s">
        <v>285</v>
      </c>
      <c r="F43" s="26" t="s">
        <v>284</v>
      </c>
    </row>
    <row r="44" spans="2:6" s="2" customFormat="1" ht="19.7" customHeight="1" x14ac:dyDescent="0.2">
      <c r="B44" s="6" t="s">
        <v>60</v>
      </c>
      <c r="C44" s="26" t="s">
        <v>170</v>
      </c>
      <c r="D44" s="26" t="s">
        <v>283</v>
      </c>
      <c r="E44" s="26" t="s">
        <v>282</v>
      </c>
      <c r="F44" s="26" t="s">
        <v>281</v>
      </c>
    </row>
    <row r="45" spans="2:6" s="2" customFormat="1" ht="19.7" customHeight="1" x14ac:dyDescent="0.2">
      <c r="B45" s="6" t="s">
        <v>59</v>
      </c>
      <c r="C45" s="26" t="s">
        <v>280</v>
      </c>
      <c r="D45" s="26" t="s">
        <v>279</v>
      </c>
      <c r="E45" s="26" t="s">
        <v>167</v>
      </c>
      <c r="F45" s="26" t="s">
        <v>278</v>
      </c>
    </row>
    <row r="46" spans="2:6" s="2" customFormat="1" ht="19.7" customHeight="1" x14ac:dyDescent="0.2">
      <c r="B46" s="6" t="s">
        <v>58</v>
      </c>
      <c r="C46" s="26" t="s">
        <v>277</v>
      </c>
      <c r="D46" s="26" t="s">
        <v>276</v>
      </c>
      <c r="E46" s="26" t="s">
        <v>275</v>
      </c>
      <c r="F46" s="26" t="s">
        <v>274</v>
      </c>
    </row>
    <row r="47" spans="2:6" s="2" customFormat="1" ht="19.7" customHeight="1" x14ac:dyDescent="0.2">
      <c r="B47" s="6" t="s">
        <v>57</v>
      </c>
      <c r="C47" s="26" t="s">
        <v>273</v>
      </c>
      <c r="D47" s="26" t="s">
        <v>272</v>
      </c>
      <c r="E47" s="26" t="s">
        <v>271</v>
      </c>
      <c r="F47" s="26" t="s">
        <v>270</v>
      </c>
    </row>
    <row r="48" spans="2:6" s="2" customFormat="1" ht="19.7" customHeight="1" x14ac:dyDescent="0.2">
      <c r="B48" s="6" t="s">
        <v>56</v>
      </c>
      <c r="C48" s="27">
        <v>213.81196657247699</v>
      </c>
      <c r="D48" s="27">
        <v>97.765436384423197</v>
      </c>
      <c r="E48" s="27">
        <v>21.7303681987777</v>
      </c>
      <c r="F48" s="27">
        <v>-233.30777115567801</v>
      </c>
    </row>
    <row r="49" spans="2:6" s="2" customFormat="1" ht="19.7" customHeight="1" x14ac:dyDescent="0.2">
      <c r="B49" s="6" t="s">
        <v>55</v>
      </c>
      <c r="C49" s="26" t="s">
        <v>269</v>
      </c>
      <c r="D49" s="26" t="s">
        <v>268</v>
      </c>
      <c r="E49" s="26" t="s">
        <v>267</v>
      </c>
      <c r="F49" s="26" t="s">
        <v>266</v>
      </c>
    </row>
    <row r="50" spans="2:6" s="2" customFormat="1" ht="19.7" customHeight="1" x14ac:dyDescent="0.2">
      <c r="B50" s="6" t="s">
        <v>54</v>
      </c>
      <c r="C50" s="26" t="s">
        <v>265</v>
      </c>
      <c r="D50" s="26" t="s">
        <v>264</v>
      </c>
      <c r="E50" s="26" t="s">
        <v>263</v>
      </c>
      <c r="F50" s="26" t="s">
        <v>262</v>
      </c>
    </row>
    <row r="51" spans="2:6" s="2" customFormat="1" ht="19.7" customHeight="1" x14ac:dyDescent="0.2">
      <c r="B51" s="6" t="s">
        <v>53</v>
      </c>
      <c r="C51" s="26" t="s">
        <v>150</v>
      </c>
      <c r="D51" s="26" t="s">
        <v>150</v>
      </c>
      <c r="E51" s="26" t="s">
        <v>150</v>
      </c>
      <c r="F51" s="26" t="s">
        <v>150</v>
      </c>
    </row>
    <row r="52" spans="2:6" s="2" customFormat="1" ht="19.7" customHeight="1" x14ac:dyDescent="0.2">
      <c r="B52" s="6" t="s">
        <v>52</v>
      </c>
      <c r="C52" s="26" t="s">
        <v>261</v>
      </c>
      <c r="D52" s="26" t="s">
        <v>260</v>
      </c>
      <c r="E52" s="26" t="s">
        <v>259</v>
      </c>
      <c r="F52" s="26" t="s">
        <v>258</v>
      </c>
    </row>
    <row r="53" spans="2:6" s="2" customFormat="1" ht="19.7" customHeight="1" x14ac:dyDescent="0.2">
      <c r="B53" s="6" t="s">
        <v>51</v>
      </c>
      <c r="C53" s="27">
        <v>2.2289258487762602</v>
      </c>
      <c r="D53" s="27">
        <v>70.686054418097598</v>
      </c>
      <c r="E53" s="27">
        <v>32.615241816239099</v>
      </c>
      <c r="F53" s="27">
        <v>-5.5302220831129798</v>
      </c>
    </row>
    <row r="54" spans="2:6" s="2" customFormat="1" ht="19.7" customHeight="1" x14ac:dyDescent="0.2">
      <c r="B54" s="6" t="s">
        <v>50</v>
      </c>
      <c r="C54" s="26" t="s">
        <v>257</v>
      </c>
      <c r="D54" s="26" t="s">
        <v>256</v>
      </c>
      <c r="E54" s="26" t="s">
        <v>255</v>
      </c>
      <c r="F54" s="26" t="s">
        <v>254</v>
      </c>
    </row>
    <row r="55" spans="2:6" s="2" customFormat="1" ht="19.7" customHeight="1" x14ac:dyDescent="0.2">
      <c r="B55" s="6" t="s">
        <v>49</v>
      </c>
      <c r="C55" s="27">
        <v>-49.553819815727898</v>
      </c>
      <c r="D55" s="27">
        <v>77.409133534480205</v>
      </c>
      <c r="E55" s="27">
        <v>26.732740133175401</v>
      </c>
      <c r="F55" s="27">
        <v>45.411946148072303</v>
      </c>
    </row>
    <row r="56" spans="2:6" s="2" customFormat="1" ht="19.7" customHeight="1" x14ac:dyDescent="0.2">
      <c r="B56" s="6" t="s">
        <v>48</v>
      </c>
      <c r="C56" s="26" t="s">
        <v>253</v>
      </c>
      <c r="D56" s="26" t="s">
        <v>191</v>
      </c>
      <c r="E56" s="26" t="s">
        <v>252</v>
      </c>
      <c r="F56" s="26" t="s">
        <v>251</v>
      </c>
    </row>
    <row r="57" spans="2:6" s="2" customFormat="1" ht="19.7" customHeight="1" x14ac:dyDescent="0.2">
      <c r="B57" s="6" t="s">
        <v>47</v>
      </c>
      <c r="C57" s="27">
        <v>82.123407565885401</v>
      </c>
      <c r="D57" s="27">
        <v>12.440435670524201</v>
      </c>
      <c r="E57" s="27">
        <v>41.619663522318397</v>
      </c>
      <c r="F57" s="27">
        <v>-36.183506758728001</v>
      </c>
    </row>
    <row r="58" spans="2:6" s="2" customFormat="1" ht="19.7" customHeight="1" x14ac:dyDescent="0.2">
      <c r="B58" s="6" t="s">
        <v>46</v>
      </c>
      <c r="C58" s="26" t="s">
        <v>250</v>
      </c>
      <c r="D58" s="26" t="s">
        <v>249</v>
      </c>
      <c r="E58" s="26" t="s">
        <v>248</v>
      </c>
      <c r="F58" s="26" t="s">
        <v>247</v>
      </c>
    </row>
    <row r="59" spans="2:6" s="2" customFormat="1" ht="19.7" customHeight="1" x14ac:dyDescent="0.2">
      <c r="B59" s="6" t="s">
        <v>45</v>
      </c>
      <c r="C59" s="27">
        <v>26.934961563065102</v>
      </c>
      <c r="D59" s="27">
        <v>37.234079051925796</v>
      </c>
      <c r="E59" s="27">
        <v>42.489690755878399</v>
      </c>
      <c r="F59" s="27">
        <v>-6.6587313708693801</v>
      </c>
    </row>
    <row r="60" spans="2:6" s="2" customFormat="1" ht="19.7" customHeight="1" x14ac:dyDescent="0.2">
      <c r="B60" s="6" t="s">
        <v>44</v>
      </c>
      <c r="C60" s="26" t="s">
        <v>246</v>
      </c>
      <c r="D60" s="26" t="s">
        <v>190</v>
      </c>
      <c r="E60" s="26" t="s">
        <v>245</v>
      </c>
      <c r="F60" s="26" t="s">
        <v>244</v>
      </c>
    </row>
    <row r="61" spans="2:6" s="2" customFormat="1" ht="19.7" customHeight="1" x14ac:dyDescent="0.2">
      <c r="B61" s="6" t="s">
        <v>43</v>
      </c>
      <c r="C61" s="26" t="s">
        <v>243</v>
      </c>
      <c r="D61" s="26" t="s">
        <v>242</v>
      </c>
      <c r="E61" s="26" t="s">
        <v>241</v>
      </c>
      <c r="F61" s="26" t="s">
        <v>240</v>
      </c>
    </row>
    <row r="62" spans="2:6" s="2" customFormat="1" ht="19.7" customHeight="1" x14ac:dyDescent="0.2">
      <c r="B62" s="6" t="s">
        <v>42</v>
      </c>
      <c r="C62" s="27">
        <v>117.457831313269</v>
      </c>
      <c r="D62" s="27">
        <v>14.4360736058259</v>
      </c>
      <c r="E62" s="27">
        <v>21.828947048666301</v>
      </c>
      <c r="F62" s="27">
        <v>-53.722851967761102</v>
      </c>
    </row>
    <row r="63" spans="2:6" s="2" customFormat="1" ht="19.7" customHeight="1" x14ac:dyDescent="0.2">
      <c r="B63" s="6" t="s">
        <v>41</v>
      </c>
      <c r="C63" s="26" t="s">
        <v>169</v>
      </c>
      <c r="D63" s="26" t="s">
        <v>239</v>
      </c>
      <c r="E63" s="26" t="s">
        <v>238</v>
      </c>
      <c r="F63" s="26" t="s">
        <v>237</v>
      </c>
    </row>
    <row r="64" spans="2:6" s="2" customFormat="1" ht="19.7" customHeight="1" x14ac:dyDescent="0.2">
      <c r="B64" s="6" t="s">
        <v>40</v>
      </c>
      <c r="C64" s="26" t="s">
        <v>236</v>
      </c>
      <c r="D64" s="26" t="s">
        <v>235</v>
      </c>
      <c r="E64" s="26" t="s">
        <v>234</v>
      </c>
      <c r="F64" s="26" t="s">
        <v>233</v>
      </c>
    </row>
    <row r="65" spans="2:6" s="2" customFormat="1" ht="19.7" customHeight="1" x14ac:dyDescent="0.2">
      <c r="B65" s="6" t="s">
        <v>39</v>
      </c>
      <c r="C65" s="26" t="s">
        <v>232</v>
      </c>
      <c r="D65" s="26" t="s">
        <v>231</v>
      </c>
      <c r="E65" s="26" t="s">
        <v>230</v>
      </c>
      <c r="F65" s="26" t="s">
        <v>229</v>
      </c>
    </row>
    <row r="66" spans="2:6" s="2" customFormat="1" ht="6.95" customHeight="1" x14ac:dyDescent="0.2"/>
    <row r="67" spans="2:6" s="2" customFormat="1" ht="14.45" customHeight="1" x14ac:dyDescent="0.2"/>
    <row r="68" spans="2:6" s="2" customFormat="1" ht="21.95" customHeight="1" x14ac:dyDescent="0.2">
      <c r="B68" s="9" t="s">
        <v>37</v>
      </c>
      <c r="C68" s="16" t="s">
        <v>228</v>
      </c>
      <c r="D68" s="16"/>
      <c r="E68" s="16"/>
      <c r="F68" s="16"/>
    </row>
    <row r="69" spans="2:6" s="2" customFormat="1" ht="58.7" customHeight="1" x14ac:dyDescent="0.2">
      <c r="B69" s="9"/>
      <c r="C69" s="8" t="s">
        <v>144</v>
      </c>
      <c r="D69" s="8" t="s">
        <v>101</v>
      </c>
      <c r="E69" s="8" t="s">
        <v>100</v>
      </c>
      <c r="F69" s="8" t="s">
        <v>143</v>
      </c>
    </row>
    <row r="70" spans="2:6" s="2" customFormat="1" ht="19.7" customHeight="1" x14ac:dyDescent="0.2">
      <c r="B70" s="6" t="s">
        <v>28</v>
      </c>
      <c r="C70" s="26" t="s">
        <v>227</v>
      </c>
      <c r="D70" s="26" t="s">
        <v>226</v>
      </c>
      <c r="E70" s="26" t="s">
        <v>225</v>
      </c>
      <c r="F70" s="26" t="s">
        <v>224</v>
      </c>
    </row>
    <row r="71" spans="2:6" s="2" customFormat="1" ht="19.7" customHeight="1" x14ac:dyDescent="0.2">
      <c r="B71" s="6" t="s">
        <v>27</v>
      </c>
      <c r="C71" s="26" t="s">
        <v>223</v>
      </c>
      <c r="D71" s="26" t="s">
        <v>222</v>
      </c>
      <c r="E71" s="26" t="s">
        <v>221</v>
      </c>
      <c r="F71" s="26" t="s">
        <v>220</v>
      </c>
    </row>
    <row r="72" spans="2:6" s="2" customFormat="1" ht="19.7" customHeight="1" x14ac:dyDescent="0.2">
      <c r="B72" s="6" t="s">
        <v>26</v>
      </c>
      <c r="C72" s="26" t="s">
        <v>219</v>
      </c>
      <c r="D72" s="26" t="s">
        <v>191</v>
      </c>
      <c r="E72" s="26" t="s">
        <v>218</v>
      </c>
      <c r="F72" s="26" t="s">
        <v>217</v>
      </c>
    </row>
    <row r="73" spans="2:6" s="2" customFormat="1" ht="19.7" customHeight="1" x14ac:dyDescent="0.2">
      <c r="B73" s="6" t="s">
        <v>25</v>
      </c>
      <c r="C73" s="26" t="s">
        <v>216</v>
      </c>
      <c r="D73" s="26" t="s">
        <v>215</v>
      </c>
      <c r="E73" s="26" t="s">
        <v>214</v>
      </c>
      <c r="F73" s="26" t="s">
        <v>213</v>
      </c>
    </row>
    <row r="74" spans="2:6" s="2" customFormat="1" ht="19.7" customHeight="1" x14ac:dyDescent="0.2">
      <c r="B74" s="6" t="s">
        <v>24</v>
      </c>
      <c r="C74" s="26" t="s">
        <v>150</v>
      </c>
      <c r="D74" s="26" t="s">
        <v>150</v>
      </c>
      <c r="E74" s="26" t="s">
        <v>150</v>
      </c>
      <c r="F74" s="26" t="s">
        <v>150</v>
      </c>
    </row>
    <row r="75" spans="2:6" s="2" customFormat="1" ht="19.7" customHeight="1" x14ac:dyDescent="0.2">
      <c r="B75" s="6" t="s">
        <v>23</v>
      </c>
      <c r="C75" s="26" t="s">
        <v>173</v>
      </c>
      <c r="D75" s="26" t="s">
        <v>212</v>
      </c>
      <c r="E75" s="26" t="s">
        <v>211</v>
      </c>
      <c r="F75" s="26" t="s">
        <v>210</v>
      </c>
    </row>
    <row r="76" spans="2:6" s="2" customFormat="1" ht="19.7" customHeight="1" x14ac:dyDescent="0.2">
      <c r="B76" s="6" t="s">
        <v>22</v>
      </c>
      <c r="C76" s="26" t="s">
        <v>209</v>
      </c>
      <c r="D76" s="26" t="s">
        <v>208</v>
      </c>
      <c r="E76" s="26" t="s">
        <v>207</v>
      </c>
      <c r="F76" s="26" t="s">
        <v>206</v>
      </c>
    </row>
    <row r="77" spans="2:6" s="2" customFormat="1" ht="19.7" customHeight="1" x14ac:dyDescent="0.2">
      <c r="B77" s="6" t="s">
        <v>21</v>
      </c>
      <c r="C77" s="26" t="s">
        <v>150</v>
      </c>
      <c r="D77" s="26" t="s">
        <v>150</v>
      </c>
      <c r="E77" s="26" t="s">
        <v>150</v>
      </c>
      <c r="F77" s="26" t="s">
        <v>150</v>
      </c>
    </row>
    <row r="78" spans="2:6" s="2" customFormat="1" ht="19.7" customHeight="1" x14ac:dyDescent="0.2">
      <c r="B78" s="6" t="s">
        <v>20</v>
      </c>
      <c r="C78" s="26" t="s">
        <v>205</v>
      </c>
      <c r="D78" s="26" t="s">
        <v>204</v>
      </c>
      <c r="E78" s="26" t="s">
        <v>203</v>
      </c>
      <c r="F78" s="26" t="s">
        <v>202</v>
      </c>
    </row>
    <row r="79" spans="2:6" s="2" customFormat="1" ht="19.7" customHeight="1" x14ac:dyDescent="0.2">
      <c r="B79" s="6" t="s">
        <v>19</v>
      </c>
      <c r="C79" s="26" t="s">
        <v>150</v>
      </c>
      <c r="D79" s="26" t="s">
        <v>150</v>
      </c>
      <c r="E79" s="26" t="s">
        <v>150</v>
      </c>
      <c r="F79" s="26" t="s">
        <v>150</v>
      </c>
    </row>
    <row r="80" spans="2:6" s="2" customFormat="1" ht="19.7" customHeight="1" x14ac:dyDescent="0.2">
      <c r="B80" s="6" t="s">
        <v>18</v>
      </c>
      <c r="C80" s="26" t="s">
        <v>201</v>
      </c>
      <c r="D80" s="26" t="s">
        <v>200</v>
      </c>
      <c r="E80" s="26" t="s">
        <v>199</v>
      </c>
      <c r="F80" s="26" t="s">
        <v>198</v>
      </c>
    </row>
    <row r="81" spans="2:6" s="2" customFormat="1" ht="19.7" customHeight="1" x14ac:dyDescent="0.2">
      <c r="B81" s="6" t="s">
        <v>17</v>
      </c>
      <c r="C81" s="26" t="s">
        <v>150</v>
      </c>
      <c r="D81" s="26" t="s">
        <v>150</v>
      </c>
      <c r="E81" s="26" t="s">
        <v>150</v>
      </c>
      <c r="F81" s="26" t="s">
        <v>150</v>
      </c>
    </row>
    <row r="82" spans="2:6" s="2" customFormat="1" ht="19.7" customHeight="1" x14ac:dyDescent="0.2">
      <c r="B82" s="6" t="s">
        <v>16</v>
      </c>
      <c r="C82" s="26" t="s">
        <v>197</v>
      </c>
      <c r="D82" s="26" t="s">
        <v>196</v>
      </c>
      <c r="E82" s="26" t="s">
        <v>195</v>
      </c>
      <c r="F82" s="26" t="s">
        <v>194</v>
      </c>
    </row>
    <row r="83" spans="2:6" s="2" customFormat="1" ht="19.7" customHeight="1" x14ac:dyDescent="0.2">
      <c r="B83" s="6" t="s">
        <v>15</v>
      </c>
      <c r="C83" s="26" t="s">
        <v>150</v>
      </c>
      <c r="D83" s="26" t="s">
        <v>150</v>
      </c>
      <c r="E83" s="26" t="s">
        <v>150</v>
      </c>
      <c r="F83" s="26" t="s">
        <v>150</v>
      </c>
    </row>
    <row r="84" spans="2:6" s="2" customFormat="1" ht="19.7" customHeight="1" x14ac:dyDescent="0.2">
      <c r="B84" s="6" t="s">
        <v>14</v>
      </c>
      <c r="C84" s="26" t="s">
        <v>193</v>
      </c>
      <c r="D84" s="26" t="s">
        <v>192</v>
      </c>
      <c r="E84" s="26" t="s">
        <v>191</v>
      </c>
      <c r="F84" s="26" t="s">
        <v>190</v>
      </c>
    </row>
    <row r="85" spans="2:6" s="2" customFormat="1" ht="19.7" customHeight="1" x14ac:dyDescent="0.2">
      <c r="B85" s="6" t="s">
        <v>13</v>
      </c>
      <c r="C85" s="26" t="s">
        <v>189</v>
      </c>
      <c r="D85" s="26" t="s">
        <v>188</v>
      </c>
      <c r="E85" s="26" t="s">
        <v>187</v>
      </c>
      <c r="F85" s="26" t="s">
        <v>186</v>
      </c>
    </row>
    <row r="86" spans="2:6" s="2" customFormat="1" ht="19.7" customHeight="1" x14ac:dyDescent="0.2">
      <c r="B86" s="6" t="s">
        <v>12</v>
      </c>
      <c r="C86" s="26" t="s">
        <v>150</v>
      </c>
      <c r="D86" s="26" t="s">
        <v>150</v>
      </c>
      <c r="E86" s="26" t="s">
        <v>150</v>
      </c>
      <c r="F86" s="26" t="s">
        <v>150</v>
      </c>
    </row>
    <row r="87" spans="2:6" s="2" customFormat="1" ht="19.7" customHeight="1" x14ac:dyDescent="0.2">
      <c r="B87" s="6" t="s">
        <v>11</v>
      </c>
      <c r="C87" s="26" t="s">
        <v>185</v>
      </c>
      <c r="D87" s="26" t="s">
        <v>184</v>
      </c>
      <c r="E87" s="26" t="s">
        <v>183</v>
      </c>
      <c r="F87" s="26" t="s">
        <v>182</v>
      </c>
    </row>
    <row r="88" spans="2:6" s="2" customFormat="1" ht="19.7" customHeight="1" x14ac:dyDescent="0.2">
      <c r="B88" s="6" t="s">
        <v>10</v>
      </c>
      <c r="C88" s="26" t="s">
        <v>181</v>
      </c>
      <c r="D88" s="26" t="s">
        <v>180</v>
      </c>
      <c r="E88" s="26" t="s">
        <v>179</v>
      </c>
      <c r="F88" s="26" t="s">
        <v>178</v>
      </c>
    </row>
    <row r="89" spans="2:6" s="2" customFormat="1" ht="19.7" customHeight="1" x14ac:dyDescent="0.2">
      <c r="B89" s="6" t="s">
        <v>9</v>
      </c>
      <c r="C89" s="26" t="s">
        <v>177</v>
      </c>
      <c r="D89" s="26" t="s">
        <v>176</v>
      </c>
      <c r="E89" s="26" t="s">
        <v>175</v>
      </c>
      <c r="F89" s="26" t="s">
        <v>174</v>
      </c>
    </row>
    <row r="90" spans="2:6" s="2" customFormat="1" ht="19.7" customHeight="1" x14ac:dyDescent="0.2">
      <c r="B90" s="6" t="s">
        <v>8</v>
      </c>
      <c r="C90" s="26" t="s">
        <v>173</v>
      </c>
      <c r="D90" s="26" t="s">
        <v>172</v>
      </c>
      <c r="E90" s="26" t="s">
        <v>160</v>
      </c>
      <c r="F90" s="26" t="s">
        <v>171</v>
      </c>
    </row>
    <row r="91" spans="2:6" s="2" customFormat="1" ht="19.7" customHeight="1" x14ac:dyDescent="0.2">
      <c r="B91" s="6" t="s">
        <v>7</v>
      </c>
      <c r="C91" s="26" t="s">
        <v>170</v>
      </c>
      <c r="D91" s="26" t="s">
        <v>169</v>
      </c>
      <c r="E91" s="26" t="s">
        <v>168</v>
      </c>
      <c r="F91" s="26" t="s">
        <v>167</v>
      </c>
    </row>
    <row r="92" spans="2:6" s="2" customFormat="1" ht="19.7" customHeight="1" x14ac:dyDescent="0.2">
      <c r="B92" s="6" t="s">
        <v>6</v>
      </c>
      <c r="C92" s="26" t="s">
        <v>166</v>
      </c>
      <c r="D92" s="26" t="s">
        <v>165</v>
      </c>
      <c r="E92" s="26" t="s">
        <v>164</v>
      </c>
      <c r="F92" s="26" t="s">
        <v>163</v>
      </c>
    </row>
    <row r="93" spans="2:6" s="2" customFormat="1" ht="19.7" customHeight="1" x14ac:dyDescent="0.2">
      <c r="B93" s="6" t="s">
        <v>5</v>
      </c>
      <c r="C93" s="26" t="s">
        <v>162</v>
      </c>
      <c r="D93" s="26" t="s">
        <v>161</v>
      </c>
      <c r="E93" s="26" t="s">
        <v>160</v>
      </c>
      <c r="F93" s="26" t="s">
        <v>159</v>
      </c>
    </row>
    <row r="94" spans="2:6" s="2" customFormat="1" ht="19.7" customHeight="1" x14ac:dyDescent="0.2">
      <c r="B94" s="6" t="s">
        <v>4</v>
      </c>
      <c r="C94" s="26" t="s">
        <v>158</v>
      </c>
      <c r="D94" s="26" t="s">
        <v>157</v>
      </c>
      <c r="E94" s="26" t="s">
        <v>156</v>
      </c>
      <c r="F94" s="26" t="s">
        <v>155</v>
      </c>
    </row>
    <row r="95" spans="2:6" s="2" customFormat="1" ht="19.7" customHeight="1" x14ac:dyDescent="0.2">
      <c r="B95" s="6" t="s">
        <v>3</v>
      </c>
      <c r="C95" s="26" t="s">
        <v>154</v>
      </c>
      <c r="D95" s="26" t="s">
        <v>153</v>
      </c>
      <c r="E95" s="26" t="s">
        <v>152</v>
      </c>
      <c r="F95" s="26" t="s">
        <v>151</v>
      </c>
    </row>
    <row r="96" spans="2:6" s="2" customFormat="1" ht="19.7" customHeight="1" x14ac:dyDescent="0.2">
      <c r="B96" s="6" t="s">
        <v>2</v>
      </c>
      <c r="C96" s="26" t="s">
        <v>150</v>
      </c>
      <c r="D96" s="26" t="s">
        <v>150</v>
      </c>
      <c r="E96" s="26" t="s">
        <v>150</v>
      </c>
      <c r="F96" s="26" t="s">
        <v>150</v>
      </c>
    </row>
    <row r="97" spans="2:6" s="2" customFormat="1" ht="19.7" customHeight="1" x14ac:dyDescent="0.2">
      <c r="B97" s="6" t="s">
        <v>1</v>
      </c>
      <c r="C97" s="26" t="s">
        <v>149</v>
      </c>
      <c r="D97" s="26" t="s">
        <v>148</v>
      </c>
      <c r="E97" s="26" t="s">
        <v>147</v>
      </c>
      <c r="F97" s="26" t="s">
        <v>146</v>
      </c>
    </row>
    <row r="98" spans="2:6" s="2" customFormat="1" ht="6.95" customHeight="1" x14ac:dyDescent="0.2"/>
    <row r="99" spans="2:6" s="2" customFormat="1" ht="6.95" customHeight="1" x14ac:dyDescent="0.2"/>
    <row r="100" spans="2:6" s="2" customFormat="1" ht="14.45" customHeight="1" x14ac:dyDescent="0.2"/>
    <row r="101" spans="2:6" s="2" customFormat="1" ht="73.5" customHeight="1" x14ac:dyDescent="0.2">
      <c r="B101" s="14" t="s">
        <v>0</v>
      </c>
      <c r="C101" s="14"/>
      <c r="D101" s="14"/>
    </row>
    <row r="102" spans="2:6" s="2" customFormat="1" ht="28.7" customHeight="1" x14ac:dyDescent="0.2"/>
  </sheetData>
  <mergeCells count="6">
    <mergeCell ref="B101:D101"/>
    <mergeCell ref="B2:F2"/>
    <mergeCell ref="B6:B7"/>
    <mergeCell ref="C6:F6"/>
    <mergeCell ref="B68:B69"/>
    <mergeCell ref="C68:F68"/>
  </mergeCells>
  <pageMargins left="0.9055118110236221" right="0.70866141732283472" top="0.74803149606299213" bottom="0.74803149606299213" header="0.31496062992125984" footer="0.31496062992125984"/>
  <pageSetup paperSize="8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6A4F-1FDF-4679-A3B8-DE89D5819EE0}">
  <sheetPr>
    <pageSetUpPr fitToPage="1"/>
  </sheetPr>
  <dimension ref="B1:I104"/>
  <sheetViews>
    <sheetView topLeftCell="A4" zoomScaleNormal="100"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9" width="19.85546875" style="1" customWidth="1"/>
    <col min="10" max="10" width="4.7109375" style="1" customWidth="1"/>
    <col min="11" max="16384" width="9.140625" style="1"/>
  </cols>
  <sheetData>
    <row r="1" spans="2:9" s="2" customFormat="1" ht="8.4499999999999993" customHeight="1" x14ac:dyDescent="0.2"/>
    <row r="2" spans="2:9" s="2" customFormat="1" ht="36.75" customHeight="1" x14ac:dyDescent="0.2">
      <c r="B2" s="13" t="s">
        <v>405</v>
      </c>
      <c r="C2" s="13"/>
      <c r="D2" s="13"/>
      <c r="E2" s="13"/>
      <c r="F2" s="13"/>
      <c r="G2" s="13"/>
      <c r="H2" s="13"/>
      <c r="I2" s="13"/>
    </row>
    <row r="3" spans="2:9" s="2" customFormat="1" ht="6.95" customHeight="1" x14ac:dyDescent="0.2"/>
    <row r="4" spans="2:9" s="2" customFormat="1" ht="6.95" customHeight="1" x14ac:dyDescent="0.2"/>
    <row r="5" spans="2:9" s="2" customFormat="1" ht="14.45" customHeight="1" x14ac:dyDescent="0.2"/>
    <row r="6" spans="2:9" s="2" customFormat="1" ht="14.45" customHeight="1" x14ac:dyDescent="0.2">
      <c r="B6" s="12"/>
      <c r="C6" s="12"/>
      <c r="D6" s="12"/>
      <c r="E6" s="12"/>
      <c r="F6" s="12"/>
      <c r="G6" s="12"/>
      <c r="H6" s="12"/>
      <c r="I6" s="17" t="s">
        <v>38</v>
      </c>
    </row>
    <row r="7" spans="2:9" s="2" customFormat="1" ht="21.95" customHeight="1" x14ac:dyDescent="0.2">
      <c r="B7" s="9" t="s">
        <v>97</v>
      </c>
      <c r="C7" s="7" t="s">
        <v>36</v>
      </c>
      <c r="D7" s="7" t="s">
        <v>35</v>
      </c>
      <c r="E7" s="16" t="s">
        <v>34</v>
      </c>
      <c r="F7" s="16"/>
      <c r="G7" s="16"/>
      <c r="H7" s="7" t="s">
        <v>33</v>
      </c>
      <c r="I7" s="7" t="s">
        <v>32</v>
      </c>
    </row>
    <row r="8" spans="2:9" s="2" customFormat="1" ht="77.849999999999994" customHeight="1" x14ac:dyDescent="0.2">
      <c r="B8" s="9"/>
      <c r="C8" s="7"/>
      <c r="D8" s="7"/>
      <c r="E8" s="8" t="s">
        <v>404</v>
      </c>
      <c r="F8" s="8" t="s">
        <v>403</v>
      </c>
      <c r="G8" s="8" t="s">
        <v>29</v>
      </c>
      <c r="H8" s="7"/>
      <c r="I8" s="7"/>
    </row>
    <row r="9" spans="2:9" s="2" customFormat="1" ht="19.7" customHeight="1" x14ac:dyDescent="0.2">
      <c r="B9" s="6" t="s">
        <v>96</v>
      </c>
      <c r="C9" s="5">
        <v>30339.128000000001</v>
      </c>
      <c r="D9" s="5">
        <v>19845.488000000001</v>
      </c>
      <c r="E9" s="5">
        <v>98.852999999999994</v>
      </c>
      <c r="F9" s="5">
        <v>0</v>
      </c>
      <c r="G9" s="5">
        <v>66.725999999999999</v>
      </c>
      <c r="H9" s="5">
        <v>0</v>
      </c>
      <c r="I9" s="5">
        <v>2003.8440000000001</v>
      </c>
    </row>
    <row r="10" spans="2:9" s="2" customFormat="1" ht="19.7" customHeight="1" x14ac:dyDescent="0.2">
      <c r="B10" s="6" t="s">
        <v>95</v>
      </c>
      <c r="C10" s="5">
        <v>0</v>
      </c>
      <c r="D10" s="5">
        <v>0</v>
      </c>
      <c r="E10" s="5">
        <v>17.41</v>
      </c>
      <c r="F10" s="5">
        <v>0</v>
      </c>
      <c r="G10" s="5">
        <v>0.40400000000000003</v>
      </c>
      <c r="H10" s="5">
        <v>0.20300000000000001</v>
      </c>
      <c r="I10" s="5">
        <v>0</v>
      </c>
    </row>
    <row r="11" spans="2:9" s="2" customFormat="1" ht="19.7" customHeight="1" x14ac:dyDescent="0.2">
      <c r="B11" s="6" t="s">
        <v>94</v>
      </c>
      <c r="C11" s="5">
        <v>6382.5190000000002</v>
      </c>
      <c r="D11" s="5">
        <v>50.140999999999998</v>
      </c>
      <c r="E11" s="5">
        <v>93.373999999999995</v>
      </c>
      <c r="F11" s="5">
        <v>0</v>
      </c>
      <c r="G11" s="5">
        <v>3.4350000000000001</v>
      </c>
      <c r="H11" s="5">
        <v>0</v>
      </c>
      <c r="I11" s="5">
        <v>60.744</v>
      </c>
    </row>
    <row r="12" spans="2:9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</row>
    <row r="13" spans="2:9" s="2" customFormat="1" ht="19.7" customHeight="1" x14ac:dyDescent="0.2">
      <c r="B13" s="6" t="s">
        <v>92</v>
      </c>
      <c r="C13" s="5">
        <v>80182.324999999997</v>
      </c>
      <c r="D13" s="5">
        <v>64835.796999999999</v>
      </c>
      <c r="E13" s="5">
        <v>1187.1559999999999</v>
      </c>
      <c r="F13" s="5">
        <v>0</v>
      </c>
      <c r="G13" s="5">
        <v>181.214</v>
      </c>
      <c r="H13" s="5">
        <v>52.524000000000001</v>
      </c>
      <c r="I13" s="5">
        <v>0</v>
      </c>
    </row>
    <row r="14" spans="2:9" s="2" customFormat="1" ht="19.7" customHeight="1" x14ac:dyDescent="0.2">
      <c r="B14" s="6" t="s">
        <v>91</v>
      </c>
      <c r="C14" s="5">
        <v>170499.66399999999</v>
      </c>
      <c r="D14" s="5">
        <v>52345.084000000003</v>
      </c>
      <c r="E14" s="5">
        <v>11288.105</v>
      </c>
      <c r="F14" s="5">
        <v>11856.380999999999</v>
      </c>
      <c r="G14" s="5">
        <v>-5421.875</v>
      </c>
      <c r="H14" s="5">
        <v>0</v>
      </c>
      <c r="I14" s="5">
        <v>1368.386</v>
      </c>
    </row>
    <row r="15" spans="2:9" s="2" customFormat="1" ht="19.7" customHeight="1" x14ac:dyDescent="0.2">
      <c r="B15" s="6" t="s">
        <v>90</v>
      </c>
      <c r="C15" s="5">
        <v>95993.926000000007</v>
      </c>
      <c r="D15" s="5">
        <v>87308.391000000003</v>
      </c>
      <c r="E15" s="5">
        <v>3213.7339999999999</v>
      </c>
      <c r="F15" s="5">
        <v>699.88199999999995</v>
      </c>
      <c r="G15" s="5">
        <v>1772.232</v>
      </c>
      <c r="H15" s="5">
        <v>505.26600000000002</v>
      </c>
      <c r="I15" s="5">
        <v>96.271000000000001</v>
      </c>
    </row>
    <row r="16" spans="2:9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</row>
    <row r="17" spans="2:9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2:9" s="2" customFormat="1" ht="19.7" customHeight="1" x14ac:dyDescent="0.2">
      <c r="B18" s="6" t="s">
        <v>87</v>
      </c>
      <c r="C18" s="5">
        <v>33384.639999999999</v>
      </c>
      <c r="D18" s="5">
        <v>26772.977999999999</v>
      </c>
      <c r="E18" s="5">
        <v>283.18599999999998</v>
      </c>
      <c r="F18" s="5">
        <v>-10.666</v>
      </c>
      <c r="G18" s="5">
        <v>1.2210000000000001</v>
      </c>
      <c r="H18" s="5">
        <v>0</v>
      </c>
      <c r="I18" s="5">
        <v>69.278000000000006</v>
      </c>
    </row>
    <row r="19" spans="2:9" s="2" customFormat="1" ht="19.7" customHeight="1" x14ac:dyDescent="0.2">
      <c r="B19" s="6" t="s">
        <v>86</v>
      </c>
      <c r="C19" s="5">
        <v>280810.74699999997</v>
      </c>
      <c r="D19" s="5">
        <v>233060.43900000001</v>
      </c>
      <c r="E19" s="5">
        <v>3450.366</v>
      </c>
      <c r="F19" s="5">
        <v>527.96299999999997</v>
      </c>
      <c r="G19" s="5">
        <v>1849.383</v>
      </c>
      <c r="H19" s="5">
        <v>89.448999999999998</v>
      </c>
      <c r="I19" s="5">
        <v>0.13900000000000001</v>
      </c>
    </row>
    <row r="20" spans="2:9" s="2" customFormat="1" ht="19.7" customHeight="1" x14ac:dyDescent="0.2">
      <c r="B20" s="6" t="s">
        <v>85</v>
      </c>
      <c r="C20" s="5">
        <v>42699.945</v>
      </c>
      <c r="D20" s="5">
        <v>16755.762999999999</v>
      </c>
      <c r="E20" s="5">
        <v>2014.7639999999999</v>
      </c>
      <c r="F20" s="5">
        <v>615.31899999999996</v>
      </c>
      <c r="G20" s="5">
        <v>0</v>
      </c>
      <c r="H20" s="5">
        <v>131.125</v>
      </c>
      <c r="I20" s="5">
        <v>0</v>
      </c>
    </row>
    <row r="21" spans="2:9" s="2" customFormat="1" ht="19.7" customHeight="1" x14ac:dyDescent="0.2">
      <c r="B21" s="6" t="s">
        <v>84</v>
      </c>
      <c r="C21" s="5">
        <v>165660.23800000001</v>
      </c>
      <c r="D21" s="5">
        <v>133313.747</v>
      </c>
      <c r="E21" s="5">
        <v>1755.1389999999999</v>
      </c>
      <c r="F21" s="5">
        <v>0</v>
      </c>
      <c r="G21" s="5">
        <v>-701.73099999999999</v>
      </c>
      <c r="H21" s="5">
        <v>0</v>
      </c>
      <c r="I21" s="5">
        <v>2.375</v>
      </c>
    </row>
    <row r="22" spans="2:9" s="2" customFormat="1" ht="19.7" customHeight="1" x14ac:dyDescent="0.2">
      <c r="B22" s="6" t="s">
        <v>83</v>
      </c>
      <c r="C22" s="5">
        <v>28167.928</v>
      </c>
      <c r="D22" s="5">
        <v>10208.208000000001</v>
      </c>
      <c r="E22" s="5">
        <v>446.30900000000003</v>
      </c>
      <c r="F22" s="5">
        <v>232.05600000000001</v>
      </c>
      <c r="G22" s="5">
        <v>170.09800000000001</v>
      </c>
      <c r="H22" s="5">
        <v>6.8000000000000005E-2</v>
      </c>
      <c r="I22" s="5">
        <v>2.9710000000000001</v>
      </c>
    </row>
    <row r="23" spans="2:9" s="2" customFormat="1" ht="19.7" customHeight="1" x14ac:dyDescent="0.2">
      <c r="B23" s="6" t="s">
        <v>82</v>
      </c>
      <c r="C23" s="5">
        <v>75130.581999999995</v>
      </c>
      <c r="D23" s="5">
        <v>49616.57</v>
      </c>
      <c r="E23" s="5">
        <v>2452.2249999999999</v>
      </c>
      <c r="F23" s="5">
        <v>204.387</v>
      </c>
      <c r="G23" s="5">
        <v>1082.2940000000001</v>
      </c>
      <c r="H23" s="5">
        <v>93.093000000000004</v>
      </c>
      <c r="I23" s="5">
        <v>7496.8490000000002</v>
      </c>
    </row>
    <row r="24" spans="2:9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2:9" s="2" customFormat="1" ht="19.7" customHeight="1" x14ac:dyDescent="0.2">
      <c r="B25" s="6" t="s">
        <v>80</v>
      </c>
      <c r="C25" s="5">
        <v>12048.311</v>
      </c>
      <c r="D25" s="5">
        <v>4324.8149999999996</v>
      </c>
      <c r="E25" s="5">
        <v>1032.0999999999999</v>
      </c>
      <c r="F25" s="5">
        <v>0</v>
      </c>
      <c r="G25" s="5">
        <v>497.71100000000001</v>
      </c>
      <c r="H25" s="5">
        <v>0</v>
      </c>
      <c r="I25" s="5">
        <v>3084.4059999999999</v>
      </c>
    </row>
    <row r="26" spans="2:9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</row>
    <row r="27" spans="2:9" s="2" customFormat="1" ht="19.7" customHeight="1" x14ac:dyDescent="0.2">
      <c r="B27" s="6" t="s">
        <v>78</v>
      </c>
      <c r="C27" s="5">
        <v>83.742999999999995</v>
      </c>
      <c r="D27" s="5">
        <v>54.058</v>
      </c>
      <c r="E27" s="5">
        <v>33.753999999999998</v>
      </c>
      <c r="F27" s="5">
        <v>0</v>
      </c>
      <c r="G27" s="5">
        <v>8.2000000000000003E-2</v>
      </c>
      <c r="H27" s="5">
        <v>1.5740000000000001</v>
      </c>
      <c r="I27" s="5">
        <v>0.45200000000000001</v>
      </c>
    </row>
    <row r="28" spans="2:9" s="2" customFormat="1" ht="19.7" customHeight="1" x14ac:dyDescent="0.2">
      <c r="B28" s="6" t="s">
        <v>77</v>
      </c>
      <c r="C28" s="5">
        <v>445.74599999999998</v>
      </c>
      <c r="D28" s="5">
        <v>110.111</v>
      </c>
      <c r="E28" s="5">
        <v>10.14</v>
      </c>
      <c r="F28" s="5">
        <v>0</v>
      </c>
      <c r="G28" s="5">
        <v>-1.0660000000000001</v>
      </c>
      <c r="H28" s="5">
        <v>0</v>
      </c>
      <c r="I28" s="5">
        <v>1.5209999999999999</v>
      </c>
    </row>
    <row r="29" spans="2:9" s="2" customFormat="1" ht="19.7" customHeight="1" x14ac:dyDescent="0.2">
      <c r="B29" s="6" t="s">
        <v>76</v>
      </c>
      <c r="C29" s="5">
        <v>1748.2380000000001</v>
      </c>
      <c r="D29" s="5">
        <v>1358.8779999999999</v>
      </c>
      <c r="E29" s="5">
        <v>4.33</v>
      </c>
      <c r="F29" s="5">
        <v>0</v>
      </c>
      <c r="G29" s="5">
        <v>0</v>
      </c>
      <c r="H29" s="5">
        <v>0</v>
      </c>
      <c r="I29" s="5">
        <v>7.8929999999999998</v>
      </c>
    </row>
    <row r="30" spans="2:9" s="2" customFormat="1" ht="19.7" customHeight="1" x14ac:dyDescent="0.2">
      <c r="B30" s="6" t="s">
        <v>75</v>
      </c>
      <c r="C30" s="5">
        <v>9699.4</v>
      </c>
      <c r="D30" s="5">
        <v>536.85199999999998</v>
      </c>
      <c r="E30" s="5">
        <v>103.642</v>
      </c>
      <c r="F30" s="5">
        <v>0</v>
      </c>
      <c r="G30" s="5">
        <v>-1.161</v>
      </c>
      <c r="H30" s="5">
        <v>0</v>
      </c>
      <c r="I30" s="5">
        <v>74.459000000000003</v>
      </c>
    </row>
    <row r="31" spans="2:9" s="2" customFormat="1" ht="19.7" customHeight="1" x14ac:dyDescent="0.2">
      <c r="B31" s="6" t="s">
        <v>74</v>
      </c>
      <c r="C31" s="5">
        <v>27480.282999999999</v>
      </c>
      <c r="D31" s="5">
        <v>23931.927</v>
      </c>
      <c r="E31" s="5">
        <v>414.29399999999998</v>
      </c>
      <c r="F31" s="5">
        <v>74.125</v>
      </c>
      <c r="G31" s="5">
        <v>130.291</v>
      </c>
      <c r="H31" s="5">
        <v>19.404</v>
      </c>
      <c r="I31" s="5">
        <v>269.32900000000001</v>
      </c>
    </row>
    <row r="32" spans="2:9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</row>
    <row r="33" spans="2:9" s="2" customFormat="1" ht="19.7" customHeight="1" x14ac:dyDescent="0.2">
      <c r="B33" s="6" t="s">
        <v>72</v>
      </c>
      <c r="C33" s="5">
        <v>436998.94</v>
      </c>
      <c r="D33" s="5">
        <v>300539.74599999998</v>
      </c>
      <c r="E33" s="5">
        <v>12730.084000000001</v>
      </c>
      <c r="F33" s="5">
        <v>3185.5709999999999</v>
      </c>
      <c r="G33" s="5">
        <v>-6382.6419999999998</v>
      </c>
      <c r="H33" s="5">
        <v>45.298000000000002</v>
      </c>
      <c r="I33" s="5">
        <v>2407.7890000000002</v>
      </c>
    </row>
    <row r="34" spans="2:9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</row>
    <row r="35" spans="2:9" s="2" customFormat="1" ht="19.7" customHeight="1" x14ac:dyDescent="0.2">
      <c r="B35" s="6" t="s">
        <v>70</v>
      </c>
      <c r="C35" s="5">
        <v>32043.579000000002</v>
      </c>
      <c r="D35" s="5">
        <v>21475.848999999998</v>
      </c>
      <c r="E35" s="5"/>
      <c r="F35" s="5"/>
      <c r="G35" s="5"/>
      <c r="H35" s="5">
        <v>6.9939999999999998</v>
      </c>
      <c r="I35" s="5">
        <v>0</v>
      </c>
    </row>
    <row r="36" spans="2:9" s="2" customFormat="1" ht="19.7" customHeight="1" x14ac:dyDescent="0.2">
      <c r="B36" s="6" t="s">
        <v>69</v>
      </c>
      <c r="C36" s="5">
        <v>1551.568</v>
      </c>
      <c r="D36" s="5">
        <v>834.85799999999995</v>
      </c>
      <c r="E36" s="5">
        <v>96.519000000000005</v>
      </c>
      <c r="F36" s="5">
        <v>4.9980000000000002</v>
      </c>
      <c r="G36" s="5">
        <v>32.197000000000003</v>
      </c>
      <c r="H36" s="5">
        <v>9.8640000000000008</v>
      </c>
      <c r="I36" s="5">
        <v>0</v>
      </c>
    </row>
    <row r="37" spans="2:9" s="2" customFormat="1" ht="19.7" customHeight="1" x14ac:dyDescent="0.2">
      <c r="B37" s="6" t="s">
        <v>68</v>
      </c>
      <c r="C37" s="5">
        <v>16189.868</v>
      </c>
      <c r="D37" s="5">
        <v>12564.541999999999</v>
      </c>
      <c r="E37" s="5">
        <v>184.113</v>
      </c>
      <c r="F37" s="5">
        <v>0</v>
      </c>
      <c r="G37" s="5">
        <v>60.575000000000003</v>
      </c>
      <c r="H37" s="5">
        <v>0.19</v>
      </c>
      <c r="I37" s="5">
        <v>0</v>
      </c>
    </row>
    <row r="38" spans="2:9" s="2" customFormat="1" ht="19.7" customHeight="1" x14ac:dyDescent="0.2">
      <c r="B38" s="6" t="s">
        <v>67</v>
      </c>
      <c r="C38" s="5">
        <v>48156.213000000003</v>
      </c>
      <c r="D38" s="5">
        <v>14351.382</v>
      </c>
      <c r="E38" s="5">
        <v>902.92</v>
      </c>
      <c r="F38" s="5">
        <v>0</v>
      </c>
      <c r="G38" s="5">
        <v>75.265000000000001</v>
      </c>
      <c r="H38" s="5">
        <v>42.835999999999999</v>
      </c>
      <c r="I38" s="5">
        <v>154.816</v>
      </c>
    </row>
    <row r="39" spans="2:9" s="2" customFormat="1" ht="19.7" customHeight="1" x14ac:dyDescent="0.2">
      <c r="B39" s="6" t="s">
        <v>66</v>
      </c>
      <c r="C39" s="5">
        <v>48899.18</v>
      </c>
      <c r="D39" s="5">
        <v>27670.441999999999</v>
      </c>
      <c r="E39" s="5">
        <v>1136.42</v>
      </c>
      <c r="F39" s="5">
        <v>-55.341999999999999</v>
      </c>
      <c r="G39" s="5">
        <v>217.39</v>
      </c>
      <c r="H39" s="5">
        <v>0</v>
      </c>
      <c r="I39" s="5">
        <v>430.61200000000002</v>
      </c>
    </row>
    <row r="40" spans="2:9" s="2" customFormat="1" ht="19.7" customHeight="1" x14ac:dyDescent="0.2">
      <c r="B40" s="6" t="s">
        <v>65</v>
      </c>
      <c r="C40" s="5">
        <v>20293.687999999998</v>
      </c>
      <c r="D40" s="5">
        <v>3966.4720000000002</v>
      </c>
      <c r="E40" s="5">
        <v>388.81</v>
      </c>
      <c r="F40" s="5">
        <v>-19.135000000000002</v>
      </c>
      <c r="G40" s="5">
        <v>319.51900000000001</v>
      </c>
      <c r="H40" s="5">
        <v>0.93899999999999995</v>
      </c>
      <c r="I40" s="5">
        <v>1616.546</v>
      </c>
    </row>
    <row r="41" spans="2:9" s="2" customFormat="1" ht="19.7" customHeight="1" x14ac:dyDescent="0.2">
      <c r="B41" s="6" t="s">
        <v>64</v>
      </c>
      <c r="C41" s="5">
        <v>14.996</v>
      </c>
      <c r="D41" s="5">
        <v>14.416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s="2" customFormat="1" ht="19.7" customHeight="1" x14ac:dyDescent="0.2">
      <c r="B42" s="6" t="s">
        <v>63</v>
      </c>
      <c r="C42" s="5">
        <v>83914.972999999998</v>
      </c>
      <c r="D42" s="5">
        <v>47907.307000000001</v>
      </c>
      <c r="E42" s="5">
        <v>6703.6930000000002</v>
      </c>
      <c r="F42" s="5">
        <v>642.86099999999999</v>
      </c>
      <c r="G42" s="5">
        <v>2217.377</v>
      </c>
      <c r="H42" s="5">
        <v>35.121000000000002</v>
      </c>
      <c r="I42" s="5">
        <v>7042.0839999999998</v>
      </c>
    </row>
    <row r="43" spans="2:9" s="2" customFormat="1" ht="19.7" customHeight="1" x14ac:dyDescent="0.2">
      <c r="B43" s="6" t="s">
        <v>62</v>
      </c>
      <c r="C43" s="5">
        <v>0</v>
      </c>
      <c r="D43" s="5">
        <v>0</v>
      </c>
      <c r="E43" s="5"/>
      <c r="F43" s="5"/>
      <c r="G43" s="5"/>
      <c r="H43" s="5">
        <v>0</v>
      </c>
      <c r="I43" s="5">
        <v>0</v>
      </c>
    </row>
    <row r="44" spans="2:9" s="2" customFormat="1" ht="19.7" customHeight="1" x14ac:dyDescent="0.2">
      <c r="B44" s="6" t="s">
        <v>61</v>
      </c>
      <c r="C44" s="5">
        <v>8106.7870000000003</v>
      </c>
      <c r="D44" s="5">
        <v>766.11699999999996</v>
      </c>
      <c r="E44" s="5">
        <v>273.80900000000003</v>
      </c>
      <c r="F44" s="5">
        <v>0</v>
      </c>
      <c r="G44" s="5">
        <v>54.56</v>
      </c>
      <c r="H44" s="5">
        <v>17.347000000000001</v>
      </c>
      <c r="I44" s="5">
        <v>11.276999999999999</v>
      </c>
    </row>
    <row r="45" spans="2:9" s="2" customFormat="1" ht="19.7" customHeight="1" x14ac:dyDescent="0.2">
      <c r="B45" s="6" t="s">
        <v>60</v>
      </c>
      <c r="C45" s="5">
        <v>239729.538</v>
      </c>
      <c r="D45" s="5">
        <v>171053.772</v>
      </c>
      <c r="E45" s="5">
        <v>3620.1109999999999</v>
      </c>
      <c r="F45" s="5">
        <v>0.83699999999999997</v>
      </c>
      <c r="G45" s="5">
        <v>4512.7449999999999</v>
      </c>
      <c r="H45" s="5">
        <v>214.92</v>
      </c>
      <c r="I45" s="5">
        <v>7418.3289999999997</v>
      </c>
    </row>
    <row r="46" spans="2:9" s="2" customFormat="1" ht="19.7" customHeight="1" x14ac:dyDescent="0.2">
      <c r="B46" s="6" t="s">
        <v>59</v>
      </c>
      <c r="C46" s="5">
        <v>813274.05</v>
      </c>
      <c r="D46" s="5">
        <v>128976.323</v>
      </c>
      <c r="E46" s="5">
        <v>19498.927</v>
      </c>
      <c r="F46" s="5">
        <v>-4057.3449999999998</v>
      </c>
      <c r="G46" s="5">
        <v>5537.5349999999999</v>
      </c>
      <c r="H46" s="5">
        <v>747.05600000000004</v>
      </c>
      <c r="I46" s="5">
        <v>6762.6139999999996</v>
      </c>
    </row>
    <row r="47" spans="2:9" s="2" customFormat="1" ht="19.7" customHeight="1" x14ac:dyDescent="0.2">
      <c r="B47" s="6" t="s">
        <v>58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s="2" customFormat="1" ht="19.7" customHeight="1" x14ac:dyDescent="0.2">
      <c r="B48" s="6" t="s">
        <v>57</v>
      </c>
      <c r="C48" s="5">
        <v>16236.251</v>
      </c>
      <c r="D48" s="5">
        <v>8469.8510000000006</v>
      </c>
      <c r="E48" s="5">
        <v>468.947</v>
      </c>
      <c r="F48" s="5">
        <v>2.36</v>
      </c>
      <c r="G48" s="5">
        <v>-4.0540000000000003</v>
      </c>
      <c r="H48" s="5">
        <v>0</v>
      </c>
      <c r="I48" s="5">
        <v>43.777999999999999</v>
      </c>
    </row>
    <row r="49" spans="2:9" s="2" customFormat="1" ht="19.7" customHeight="1" x14ac:dyDescent="0.2">
      <c r="B49" s="6" t="s">
        <v>56</v>
      </c>
      <c r="C49" s="5">
        <v>0</v>
      </c>
      <c r="D49" s="5">
        <v>0</v>
      </c>
      <c r="E49" s="5"/>
      <c r="F49" s="5"/>
      <c r="G49" s="5"/>
      <c r="H49" s="5">
        <v>0</v>
      </c>
      <c r="I49" s="5">
        <v>0</v>
      </c>
    </row>
    <row r="50" spans="2:9" s="2" customFormat="1" ht="19.7" customHeight="1" x14ac:dyDescent="0.2">
      <c r="B50" s="6" t="s">
        <v>55</v>
      </c>
      <c r="C50" s="5">
        <v>2105.7959999999998</v>
      </c>
      <c r="D50" s="5">
        <v>1234.3040000000001</v>
      </c>
      <c r="E50" s="5">
        <v>201.066</v>
      </c>
      <c r="F50" s="5">
        <v>-13.103</v>
      </c>
      <c r="G50" s="5">
        <v>-22.05</v>
      </c>
      <c r="H50" s="5">
        <v>7.7480000000000002</v>
      </c>
      <c r="I50" s="5">
        <v>-2.5779999999999998</v>
      </c>
    </row>
    <row r="51" spans="2:9" s="2" customFormat="1" ht="19.7" customHeight="1" x14ac:dyDescent="0.2">
      <c r="B51" s="6" t="s">
        <v>54</v>
      </c>
      <c r="C51" s="5">
        <v>81164.956999999995</v>
      </c>
      <c r="D51" s="5">
        <v>48029.567999999999</v>
      </c>
      <c r="E51" s="5">
        <v>1313.482</v>
      </c>
      <c r="F51" s="5">
        <v>1065.143</v>
      </c>
      <c r="G51" s="5">
        <v>-368.411</v>
      </c>
      <c r="H51" s="5">
        <v>17.004000000000001</v>
      </c>
      <c r="I51" s="5">
        <v>0</v>
      </c>
    </row>
    <row r="52" spans="2:9" s="2" customFormat="1" ht="19.7" customHeight="1" x14ac:dyDescent="0.2">
      <c r="B52" s="6" t="s">
        <v>53</v>
      </c>
      <c r="C52" s="5">
        <v>0</v>
      </c>
      <c r="D52" s="5">
        <v>0</v>
      </c>
      <c r="E52" s="5">
        <v>196.108</v>
      </c>
      <c r="F52" s="5">
        <v>-5.6630000000000003</v>
      </c>
      <c r="G52" s="5">
        <v>146.00899999999999</v>
      </c>
      <c r="H52" s="5">
        <v>49.715000000000003</v>
      </c>
      <c r="I52" s="5">
        <v>0</v>
      </c>
    </row>
    <row r="53" spans="2:9" s="2" customFormat="1" ht="19.7" customHeight="1" x14ac:dyDescent="0.2">
      <c r="B53" s="6" t="s">
        <v>52</v>
      </c>
      <c r="C53" s="5">
        <v>96223.599000000002</v>
      </c>
      <c r="D53" s="5">
        <v>61445.046000000002</v>
      </c>
      <c r="E53" s="5">
        <v>18.016999999999999</v>
      </c>
      <c r="F53" s="5">
        <v>0</v>
      </c>
      <c r="G53" s="5">
        <v>0</v>
      </c>
      <c r="H53" s="5">
        <v>0</v>
      </c>
      <c r="I53" s="5">
        <v>0</v>
      </c>
    </row>
    <row r="54" spans="2:9" s="2" customFormat="1" ht="19.7" customHeight="1" x14ac:dyDescent="0.2">
      <c r="B54" s="6" t="s">
        <v>51</v>
      </c>
      <c r="C54" s="5">
        <v>11681.822</v>
      </c>
      <c r="D54" s="5">
        <v>9105.2649999999994</v>
      </c>
      <c r="E54" s="5"/>
      <c r="F54" s="5"/>
      <c r="G54" s="5"/>
      <c r="H54" s="5">
        <v>0</v>
      </c>
      <c r="I54" s="5">
        <v>165.45400000000001</v>
      </c>
    </row>
    <row r="55" spans="2:9" s="2" customFormat="1" ht="19.7" customHeight="1" x14ac:dyDescent="0.2">
      <c r="B55" s="6" t="s">
        <v>50</v>
      </c>
      <c r="C55" s="5">
        <v>11240.07</v>
      </c>
      <c r="D55" s="5">
        <v>7517.3919999999998</v>
      </c>
      <c r="E55" s="5">
        <v>3353.33</v>
      </c>
      <c r="F55" s="5">
        <v>-55.057000000000002</v>
      </c>
      <c r="G55" s="5">
        <v>1505.28</v>
      </c>
      <c r="H55" s="5">
        <v>32.438000000000002</v>
      </c>
      <c r="I55" s="5">
        <v>18.169</v>
      </c>
    </row>
    <row r="56" spans="2:9" s="2" customFormat="1" ht="19.7" customHeight="1" x14ac:dyDescent="0.2">
      <c r="B56" s="6" t="s">
        <v>49</v>
      </c>
      <c r="C56" s="5">
        <v>40471.455000000002</v>
      </c>
      <c r="D56" s="5">
        <v>30910.684000000001</v>
      </c>
      <c r="E56" s="5"/>
      <c r="F56" s="5"/>
      <c r="G56" s="5"/>
      <c r="H56" s="5">
        <v>5.4880000000000004</v>
      </c>
      <c r="I56" s="5">
        <v>0</v>
      </c>
    </row>
    <row r="57" spans="2:9" s="2" customFormat="1" ht="19.7" customHeight="1" x14ac:dyDescent="0.2">
      <c r="B57" s="6" t="s">
        <v>48</v>
      </c>
      <c r="C57" s="5">
        <v>172928.07199999999</v>
      </c>
      <c r="D57" s="5">
        <v>169644.37899999999</v>
      </c>
      <c r="E57" s="5">
        <v>3926.3910000000001</v>
      </c>
      <c r="F57" s="5">
        <v>10.45</v>
      </c>
      <c r="G57" s="5">
        <v>8690.8179999999993</v>
      </c>
      <c r="H57" s="5">
        <v>0</v>
      </c>
      <c r="I57" s="5">
        <v>1173.817</v>
      </c>
    </row>
    <row r="58" spans="2:9" s="2" customFormat="1" ht="19.7" customHeight="1" x14ac:dyDescent="0.2">
      <c r="B58" s="6" t="s">
        <v>47</v>
      </c>
      <c r="C58" s="5">
        <v>6705.8230000000003</v>
      </c>
      <c r="D58" s="5">
        <v>3989.3440000000001</v>
      </c>
      <c r="E58" s="5"/>
      <c r="F58" s="5"/>
      <c r="G58" s="5"/>
      <c r="H58" s="5">
        <v>0</v>
      </c>
      <c r="I58" s="5">
        <v>156.999</v>
      </c>
    </row>
    <row r="59" spans="2:9" s="2" customFormat="1" ht="19.7" customHeight="1" x14ac:dyDescent="0.2">
      <c r="B59" s="6" t="s">
        <v>46</v>
      </c>
      <c r="C59" s="5">
        <v>121983.21</v>
      </c>
      <c r="D59" s="5">
        <v>109632.02099999999</v>
      </c>
      <c r="E59" s="5">
        <v>3017.8879999999999</v>
      </c>
      <c r="F59" s="5">
        <v>733.96900000000005</v>
      </c>
      <c r="G59" s="5">
        <v>1790.28</v>
      </c>
      <c r="H59" s="5">
        <v>52.424999999999997</v>
      </c>
      <c r="I59" s="5">
        <v>48.1</v>
      </c>
    </row>
    <row r="60" spans="2:9" s="2" customFormat="1" ht="19.7" customHeight="1" x14ac:dyDescent="0.2">
      <c r="B60" s="6" t="s">
        <v>45</v>
      </c>
      <c r="C60" s="5">
        <v>6468.8689999999997</v>
      </c>
      <c r="D60" s="5">
        <v>4213.3999999999996</v>
      </c>
      <c r="E60" s="5"/>
      <c r="F60" s="5"/>
      <c r="G60" s="5"/>
      <c r="H60" s="5">
        <v>0</v>
      </c>
      <c r="I60" s="5">
        <v>0</v>
      </c>
    </row>
    <row r="61" spans="2:9" s="2" customFormat="1" ht="19.7" customHeight="1" x14ac:dyDescent="0.2">
      <c r="B61" s="6" t="s">
        <v>44</v>
      </c>
      <c r="C61" s="5">
        <v>120515.167</v>
      </c>
      <c r="D61" s="5">
        <v>115421.086</v>
      </c>
      <c r="E61" s="5">
        <v>1155.4549999999999</v>
      </c>
      <c r="F61" s="5">
        <v>-71.11</v>
      </c>
      <c r="G61" s="5">
        <v>821.33500000000004</v>
      </c>
      <c r="H61" s="5">
        <v>34.552999999999997</v>
      </c>
      <c r="I61" s="5">
        <v>68.944999999999993</v>
      </c>
    </row>
    <row r="62" spans="2:9" s="2" customFormat="1" ht="19.7" customHeight="1" x14ac:dyDescent="0.2">
      <c r="B62" s="6" t="s">
        <v>43</v>
      </c>
      <c r="C62" s="5">
        <v>3548.9560000000001</v>
      </c>
      <c r="D62" s="5">
        <v>2582.3090000000002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</row>
    <row r="63" spans="2:9" s="2" customFormat="1" ht="19.7" customHeight="1" x14ac:dyDescent="0.2">
      <c r="B63" s="6" t="s">
        <v>42</v>
      </c>
      <c r="C63" s="5">
        <v>0</v>
      </c>
      <c r="D63" s="5">
        <v>0</v>
      </c>
      <c r="E63" s="5"/>
      <c r="F63" s="5"/>
      <c r="G63" s="5"/>
      <c r="H63" s="5">
        <v>0</v>
      </c>
      <c r="I63" s="5">
        <v>0</v>
      </c>
    </row>
    <row r="64" spans="2:9" s="2" customFormat="1" ht="19.7" customHeight="1" x14ac:dyDescent="0.2">
      <c r="B64" s="6" t="s">
        <v>41</v>
      </c>
      <c r="C64" s="5">
        <v>28318.169000000002</v>
      </c>
      <c r="D64" s="5">
        <v>14685.097</v>
      </c>
      <c r="E64" s="5">
        <v>1442.2429999999999</v>
      </c>
      <c r="F64" s="5">
        <v>1725.078</v>
      </c>
      <c r="G64" s="5">
        <v>746.65200000000004</v>
      </c>
      <c r="H64" s="5">
        <v>137.43700000000001</v>
      </c>
      <c r="I64" s="5">
        <v>0.53700000000000003</v>
      </c>
    </row>
    <row r="65" spans="2:9" s="2" customFormat="1" ht="19.7" customHeight="1" x14ac:dyDescent="0.2">
      <c r="B65" s="6" t="s">
        <v>40</v>
      </c>
      <c r="C65" s="5">
        <v>204157.99299999999</v>
      </c>
      <c r="D65" s="5">
        <v>160347.47700000001</v>
      </c>
      <c r="E65" s="5">
        <v>11036.549000000001</v>
      </c>
      <c r="F65" s="5">
        <v>1019.426</v>
      </c>
      <c r="G65" s="5">
        <v>2092.7750000000001</v>
      </c>
      <c r="H65" s="5">
        <v>1141.0429999999999</v>
      </c>
      <c r="I65" s="5">
        <v>13094.618</v>
      </c>
    </row>
    <row r="66" spans="2:9" s="2" customFormat="1" ht="19.7" customHeight="1" x14ac:dyDescent="0.2">
      <c r="B66" s="6" t="s">
        <v>39</v>
      </c>
      <c r="C66" s="5">
        <v>120755.867</v>
      </c>
      <c r="D66" s="5">
        <v>92927.828999999998</v>
      </c>
      <c r="E66" s="5">
        <v>2072.453</v>
      </c>
      <c r="F66" s="5">
        <v>649.62599999999998</v>
      </c>
      <c r="G66" s="5">
        <v>556.84</v>
      </c>
      <c r="H66" s="5">
        <v>134.125</v>
      </c>
      <c r="I66" s="5">
        <v>8596.8610000000008</v>
      </c>
    </row>
    <row r="67" spans="2:9" s="2" customFormat="1" ht="6.95" customHeight="1" x14ac:dyDescent="0.2"/>
    <row r="68" spans="2:9" s="2" customFormat="1" ht="14.45" customHeight="1" x14ac:dyDescent="0.2"/>
    <row r="69" spans="2:9" s="2" customFormat="1" ht="14.45" customHeight="1" x14ac:dyDescent="0.2">
      <c r="B69" s="12"/>
      <c r="C69" s="12"/>
      <c r="D69" s="12"/>
      <c r="E69" s="12"/>
      <c r="F69" s="12"/>
      <c r="G69" s="12"/>
      <c r="H69" s="12"/>
      <c r="I69" s="17" t="s">
        <v>38</v>
      </c>
    </row>
    <row r="70" spans="2:9" s="2" customFormat="1" ht="21.95" customHeight="1" x14ac:dyDescent="0.2">
      <c r="B70" s="9" t="s">
        <v>37</v>
      </c>
      <c r="C70" s="7" t="s">
        <v>36</v>
      </c>
      <c r="D70" s="7" t="s">
        <v>35</v>
      </c>
      <c r="E70" s="16" t="s">
        <v>34</v>
      </c>
      <c r="F70" s="16"/>
      <c r="G70" s="16"/>
      <c r="H70" s="7" t="s">
        <v>33</v>
      </c>
      <c r="I70" s="7" t="s">
        <v>32</v>
      </c>
    </row>
    <row r="71" spans="2:9" s="2" customFormat="1" ht="77.849999999999994" customHeight="1" x14ac:dyDescent="0.2">
      <c r="B71" s="9"/>
      <c r="C71" s="7"/>
      <c r="D71" s="7"/>
      <c r="E71" s="8" t="s">
        <v>404</v>
      </c>
      <c r="F71" s="8" t="s">
        <v>403</v>
      </c>
      <c r="G71" s="8" t="s">
        <v>29</v>
      </c>
      <c r="H71" s="7"/>
      <c r="I71" s="7"/>
    </row>
    <row r="72" spans="2:9" s="2" customFormat="1" ht="19.7" customHeight="1" x14ac:dyDescent="0.2">
      <c r="B72" s="6" t="s">
        <v>28</v>
      </c>
      <c r="C72" s="5">
        <v>1149165.023</v>
      </c>
      <c r="D72" s="5">
        <v>70613.493000000002</v>
      </c>
      <c r="E72" s="5">
        <v>36238.97</v>
      </c>
      <c r="F72" s="5">
        <v>8549.3760000000002</v>
      </c>
      <c r="G72" s="5">
        <v>25136.440999999999</v>
      </c>
      <c r="H72" s="5">
        <v>727.36599999999999</v>
      </c>
      <c r="I72" s="5">
        <v>4310.9260000000004</v>
      </c>
    </row>
    <row r="73" spans="2:9" s="2" customFormat="1" ht="19.7" customHeight="1" x14ac:dyDescent="0.2">
      <c r="B73" s="6" t="s">
        <v>27</v>
      </c>
      <c r="C73" s="5">
        <v>661600.48199999996</v>
      </c>
      <c r="D73" s="5">
        <v>97571.721999999994</v>
      </c>
      <c r="E73" s="5">
        <v>32471.933000000001</v>
      </c>
      <c r="F73" s="5">
        <v>4663.0140000000001</v>
      </c>
      <c r="G73" s="5">
        <v>50053.784</v>
      </c>
      <c r="H73" s="5">
        <v>2007.309</v>
      </c>
      <c r="I73" s="5">
        <v>5921.5959999999995</v>
      </c>
    </row>
    <row r="74" spans="2:9" s="2" customFormat="1" ht="19.7" customHeight="1" x14ac:dyDescent="0.2">
      <c r="B74" s="6" t="s">
        <v>26</v>
      </c>
      <c r="C74" s="5">
        <v>53075.307000000001</v>
      </c>
      <c r="D74" s="5">
        <v>38068.368999999999</v>
      </c>
      <c r="E74" s="5">
        <v>2565.828</v>
      </c>
      <c r="F74" s="5">
        <v>123.895</v>
      </c>
      <c r="G74" s="5">
        <v>4935.4979999999996</v>
      </c>
      <c r="H74" s="5">
        <v>15.007</v>
      </c>
      <c r="I74" s="5">
        <v>1813.8710000000001</v>
      </c>
    </row>
    <row r="75" spans="2:9" s="2" customFormat="1" ht="19.7" customHeight="1" x14ac:dyDescent="0.2">
      <c r="B75" s="6" t="s">
        <v>25</v>
      </c>
      <c r="C75" s="5">
        <v>179586.32399999999</v>
      </c>
      <c r="D75" s="5">
        <v>14769.981</v>
      </c>
      <c r="E75" s="5">
        <v>4011.058</v>
      </c>
      <c r="F75" s="5">
        <v>-114.986</v>
      </c>
      <c r="G75" s="5">
        <v>-1357.6110000000001</v>
      </c>
      <c r="H75" s="5">
        <v>368.01100000000002</v>
      </c>
      <c r="I75" s="5">
        <v>526.07500000000005</v>
      </c>
    </row>
    <row r="76" spans="2:9" s="2" customFormat="1" ht="19.7" customHeight="1" x14ac:dyDescent="0.2">
      <c r="B76" s="6" t="s">
        <v>24</v>
      </c>
      <c r="C76" s="5">
        <v>24471.094000000001</v>
      </c>
      <c r="D76" s="5">
        <v>13225.79</v>
      </c>
      <c r="E76" s="5">
        <v>0</v>
      </c>
      <c r="F76" s="5">
        <v>0</v>
      </c>
      <c r="G76" s="5">
        <v>692.94399999999996</v>
      </c>
      <c r="H76" s="5">
        <v>56.43</v>
      </c>
      <c r="I76" s="5">
        <v>0</v>
      </c>
    </row>
    <row r="77" spans="2:9" s="2" customFormat="1" ht="19.7" customHeight="1" x14ac:dyDescent="0.2">
      <c r="B77" s="6" t="s">
        <v>23</v>
      </c>
      <c r="C77" s="5">
        <v>234749.25200000001</v>
      </c>
      <c r="D77" s="5">
        <v>82682.660999999993</v>
      </c>
      <c r="E77" s="5">
        <v>3960.5239999999999</v>
      </c>
      <c r="F77" s="5">
        <v>1202.231</v>
      </c>
      <c r="G77" s="5">
        <v>3684.6759999999999</v>
      </c>
      <c r="H77" s="5">
        <v>185.61600000000001</v>
      </c>
      <c r="I77" s="5">
        <v>97.066000000000003</v>
      </c>
    </row>
    <row r="78" spans="2:9" s="2" customFormat="1" ht="19.7" customHeight="1" x14ac:dyDescent="0.2">
      <c r="B78" s="6" t="s">
        <v>22</v>
      </c>
      <c r="C78" s="5">
        <v>306043.01299999998</v>
      </c>
      <c r="D78" s="5">
        <v>0</v>
      </c>
      <c r="E78" s="5">
        <v>25168.665000000001</v>
      </c>
      <c r="F78" s="5">
        <v>2293.2370000000001</v>
      </c>
      <c r="G78" s="5">
        <v>20272.866999999998</v>
      </c>
      <c r="H78" s="5">
        <v>586.33699999999999</v>
      </c>
      <c r="I78" s="5">
        <v>565.23900000000003</v>
      </c>
    </row>
    <row r="79" spans="2:9" s="2" customFormat="1" ht="19.7" customHeight="1" x14ac:dyDescent="0.2">
      <c r="B79" s="6" t="s">
        <v>21</v>
      </c>
      <c r="C79" s="5">
        <v>7634.6570000000002</v>
      </c>
      <c r="D79" s="5">
        <v>0</v>
      </c>
      <c r="E79" s="5">
        <v>1547.211</v>
      </c>
      <c r="F79" s="5">
        <v>0</v>
      </c>
      <c r="G79" s="5">
        <v>0</v>
      </c>
      <c r="H79" s="5">
        <v>5805.7529999999997</v>
      </c>
      <c r="I79" s="5">
        <v>0</v>
      </c>
    </row>
    <row r="80" spans="2:9" s="2" customFormat="1" ht="19.7" customHeight="1" x14ac:dyDescent="0.2">
      <c r="B80" s="6" t="s">
        <v>20</v>
      </c>
      <c r="C80" s="5">
        <v>7661.1480000000001</v>
      </c>
      <c r="D80" s="5">
        <v>1528.14</v>
      </c>
      <c r="E80" s="5">
        <v>355.50099999999998</v>
      </c>
      <c r="F80" s="5">
        <v>0</v>
      </c>
      <c r="G80" s="5">
        <v>52.493000000000002</v>
      </c>
      <c r="H80" s="5">
        <v>9.8439999999999994</v>
      </c>
      <c r="I80" s="5">
        <v>28.37</v>
      </c>
    </row>
    <row r="81" spans="2:9" s="2" customFormat="1" ht="19.7" customHeight="1" x14ac:dyDescent="0.2">
      <c r="B81" s="6" t="s">
        <v>19</v>
      </c>
      <c r="C81" s="5">
        <v>250680.554</v>
      </c>
      <c r="D81" s="5">
        <v>72997.657000000007</v>
      </c>
      <c r="E81" s="5">
        <v>9521.5310000000009</v>
      </c>
      <c r="F81" s="5">
        <v>8901.7729999999992</v>
      </c>
      <c r="G81" s="5">
        <v>25298.523000000001</v>
      </c>
      <c r="H81" s="5">
        <v>340.81400000000002</v>
      </c>
      <c r="I81" s="5">
        <v>752.42399999999998</v>
      </c>
    </row>
    <row r="82" spans="2:9" s="2" customFormat="1" ht="19.7" customHeight="1" x14ac:dyDescent="0.2">
      <c r="B82" s="6" t="s">
        <v>18</v>
      </c>
      <c r="C82" s="5">
        <v>102673.503</v>
      </c>
      <c r="D82" s="5">
        <v>13333.401</v>
      </c>
      <c r="E82" s="5">
        <v>4580.9809999999998</v>
      </c>
      <c r="F82" s="5">
        <v>-18.693999999999999</v>
      </c>
      <c r="G82" s="5">
        <v>2437.3000000000002</v>
      </c>
      <c r="H82" s="5">
        <v>31.698</v>
      </c>
      <c r="I82" s="5">
        <v>1547.4490000000001</v>
      </c>
    </row>
    <row r="83" spans="2:9" s="2" customFormat="1" ht="19.7" customHeight="1" x14ac:dyDescent="0.2">
      <c r="B83" s="6" t="s">
        <v>17</v>
      </c>
      <c r="C83" s="5">
        <v>4987.1729999999998</v>
      </c>
      <c r="D83" s="5">
        <v>0</v>
      </c>
      <c r="E83" s="5">
        <v>598.26599999999996</v>
      </c>
      <c r="F83" s="5">
        <v>0</v>
      </c>
      <c r="G83" s="5">
        <v>0</v>
      </c>
      <c r="H83" s="5">
        <v>2985.0320000000002</v>
      </c>
      <c r="I83" s="5">
        <v>1684.4449999999999</v>
      </c>
    </row>
    <row r="84" spans="2:9" s="2" customFormat="1" ht="19.7" customHeight="1" x14ac:dyDescent="0.2">
      <c r="B84" s="6" t="s">
        <v>16</v>
      </c>
      <c r="C84" s="5">
        <v>83962.217000000004</v>
      </c>
      <c r="D84" s="5">
        <v>17928.374</v>
      </c>
      <c r="E84" s="5">
        <v>1379.7950000000001</v>
      </c>
      <c r="F84" s="5">
        <v>1031.6010000000001</v>
      </c>
      <c r="G84" s="5">
        <v>734.33799999999997</v>
      </c>
      <c r="H84" s="5">
        <v>0</v>
      </c>
      <c r="I84" s="5">
        <v>1.7509999999999999</v>
      </c>
    </row>
    <row r="85" spans="2:9" s="2" customFormat="1" ht="19.7" customHeight="1" x14ac:dyDescent="0.2">
      <c r="B85" s="6" t="s">
        <v>15</v>
      </c>
      <c r="C85" s="5">
        <v>27382.463</v>
      </c>
      <c r="D85" s="5">
        <v>1300.94</v>
      </c>
      <c r="E85" s="5">
        <v>1335.6469999999999</v>
      </c>
      <c r="F85" s="5">
        <v>-24.602</v>
      </c>
      <c r="G85" s="5">
        <v>13.896000000000001</v>
      </c>
      <c r="H85" s="5">
        <v>0</v>
      </c>
      <c r="I85" s="5">
        <v>27.733000000000001</v>
      </c>
    </row>
    <row r="86" spans="2:9" s="2" customFormat="1" ht="19.7" customHeight="1" x14ac:dyDescent="0.2">
      <c r="B86" s="6" t="s">
        <v>14</v>
      </c>
      <c r="C86" s="5">
        <v>239267.16200000001</v>
      </c>
      <c r="D86" s="5">
        <v>8813.4699999999993</v>
      </c>
      <c r="E86" s="5">
        <v>8285.2939999999999</v>
      </c>
      <c r="F86" s="5">
        <v>634.17700000000002</v>
      </c>
      <c r="G86" s="5">
        <v>-1107.0730000000001</v>
      </c>
      <c r="H86" s="5">
        <v>247.57400000000001</v>
      </c>
      <c r="I86" s="5">
        <v>3426.7220000000002</v>
      </c>
    </row>
    <row r="87" spans="2:9" s="2" customFormat="1" ht="19.7" customHeight="1" x14ac:dyDescent="0.2">
      <c r="B87" s="6" t="s">
        <v>13</v>
      </c>
      <c r="C87" s="5">
        <v>361183.89600000001</v>
      </c>
      <c r="D87" s="5">
        <v>10598.561</v>
      </c>
      <c r="E87" s="5">
        <v>11817.384</v>
      </c>
      <c r="F87" s="5">
        <v>1391.232</v>
      </c>
      <c r="G87" s="5">
        <v>14285.602999999999</v>
      </c>
      <c r="H87" s="5">
        <v>961.56600000000003</v>
      </c>
      <c r="I87" s="5">
        <v>83.262</v>
      </c>
    </row>
    <row r="88" spans="2:9" s="2" customFormat="1" ht="19.7" customHeight="1" x14ac:dyDescent="0.2">
      <c r="B88" s="6" t="s">
        <v>12</v>
      </c>
      <c r="C88" s="5">
        <v>8362.2440000000006</v>
      </c>
      <c r="D88" s="5">
        <v>4056.98</v>
      </c>
      <c r="E88" s="5">
        <v>802.60400000000004</v>
      </c>
      <c r="F88" s="5">
        <v>0</v>
      </c>
      <c r="G88" s="5">
        <v>0</v>
      </c>
      <c r="H88" s="5">
        <v>0</v>
      </c>
      <c r="I88" s="5">
        <v>5.1999999999999998E-2</v>
      </c>
    </row>
    <row r="89" spans="2:9" s="2" customFormat="1" ht="19.7" customHeight="1" x14ac:dyDescent="0.2">
      <c r="B89" s="6" t="s">
        <v>11</v>
      </c>
      <c r="C89" s="5">
        <v>759127.44900000002</v>
      </c>
      <c r="D89" s="5">
        <v>449508.65299999999</v>
      </c>
      <c r="E89" s="5">
        <v>14737.397999999999</v>
      </c>
      <c r="F89" s="5">
        <v>5486.7370000000001</v>
      </c>
      <c r="G89" s="5">
        <v>14627.86</v>
      </c>
      <c r="H89" s="5">
        <v>2268.2800000000002</v>
      </c>
      <c r="I89" s="5">
        <v>61.158000000000001</v>
      </c>
    </row>
    <row r="90" spans="2:9" s="2" customFormat="1" ht="19.7" customHeight="1" x14ac:dyDescent="0.2">
      <c r="B90" s="6" t="s">
        <v>10</v>
      </c>
      <c r="C90" s="5">
        <v>162133.285</v>
      </c>
      <c r="D90" s="5">
        <v>117542.11</v>
      </c>
      <c r="E90" s="5">
        <v>0</v>
      </c>
      <c r="F90" s="5">
        <v>0</v>
      </c>
      <c r="G90" s="5">
        <v>2227.4989999999998</v>
      </c>
      <c r="H90" s="5">
        <v>171.203</v>
      </c>
      <c r="I90" s="5">
        <v>47.997999999999998</v>
      </c>
    </row>
    <row r="91" spans="2:9" s="2" customFormat="1" ht="19.7" customHeight="1" x14ac:dyDescent="0.2">
      <c r="B91" s="6" t="s">
        <v>9</v>
      </c>
      <c r="C91" s="5">
        <v>129130.60400000001</v>
      </c>
      <c r="D91" s="5">
        <v>76767.462</v>
      </c>
      <c r="E91" s="5">
        <v>2268.473</v>
      </c>
      <c r="F91" s="5">
        <v>43.017000000000003</v>
      </c>
      <c r="G91" s="5">
        <v>-649.36900000000003</v>
      </c>
      <c r="H91" s="5">
        <v>17.495999999999999</v>
      </c>
      <c r="I91" s="5">
        <v>0.81899999999999995</v>
      </c>
    </row>
    <row r="92" spans="2:9" s="2" customFormat="1" ht="19.7" customHeight="1" x14ac:dyDescent="0.2">
      <c r="B92" s="6" t="s">
        <v>8</v>
      </c>
      <c r="C92" s="5">
        <v>201942.92600000001</v>
      </c>
      <c r="D92" s="5">
        <v>38790.472999999998</v>
      </c>
      <c r="E92" s="5">
        <v>7673.4769999999999</v>
      </c>
      <c r="F92" s="5">
        <v>3698.54</v>
      </c>
      <c r="G92" s="5">
        <v>15740.557000000001</v>
      </c>
      <c r="H92" s="5">
        <v>644.80100000000004</v>
      </c>
      <c r="I92" s="5">
        <v>2056.2739999999999</v>
      </c>
    </row>
    <row r="93" spans="2:9" s="2" customFormat="1" ht="19.7" customHeight="1" x14ac:dyDescent="0.2">
      <c r="B93" s="6" t="s">
        <v>7</v>
      </c>
      <c r="C93" s="5">
        <v>111944.08500000001</v>
      </c>
      <c r="D93" s="5">
        <v>77949.929999999993</v>
      </c>
      <c r="E93" s="5">
        <v>2589.0749999999998</v>
      </c>
      <c r="F93" s="5">
        <v>-19.411000000000001</v>
      </c>
      <c r="G93" s="5">
        <v>-248.44499999999999</v>
      </c>
      <c r="H93" s="5">
        <v>140.60900000000001</v>
      </c>
      <c r="I93" s="5">
        <v>385.642</v>
      </c>
    </row>
    <row r="94" spans="2:9" s="2" customFormat="1" ht="19.7" customHeight="1" x14ac:dyDescent="0.2">
      <c r="B94" s="6" t="s">
        <v>6</v>
      </c>
      <c r="C94" s="5">
        <v>78071.179999999993</v>
      </c>
      <c r="D94" s="5">
        <v>75578.191999999995</v>
      </c>
      <c r="E94" s="5">
        <v>6666.3270000000002</v>
      </c>
      <c r="F94" s="5">
        <v>-60.345999999999997</v>
      </c>
      <c r="G94" s="5">
        <v>627.38300000000004</v>
      </c>
      <c r="H94" s="5">
        <v>0</v>
      </c>
      <c r="I94" s="5">
        <v>4136.8940000000002</v>
      </c>
    </row>
    <row r="95" spans="2:9" s="2" customFormat="1" ht="19.7" customHeight="1" x14ac:dyDescent="0.2">
      <c r="B95" s="6" t="s">
        <v>5</v>
      </c>
      <c r="C95" s="5">
        <v>3759968.1749999998</v>
      </c>
      <c r="D95" s="5">
        <v>1087968.7620000001</v>
      </c>
      <c r="E95" s="5">
        <v>51878.008000000002</v>
      </c>
      <c r="F95" s="5">
        <v>3280.1660000000002</v>
      </c>
      <c r="G95" s="5">
        <v>48666.557000000001</v>
      </c>
      <c r="H95" s="5">
        <v>1455.8679999999999</v>
      </c>
      <c r="I95" s="5">
        <v>4097.7060000000001</v>
      </c>
    </row>
    <row r="96" spans="2:9" s="2" customFormat="1" ht="19.7" customHeight="1" x14ac:dyDescent="0.2">
      <c r="B96" s="6" t="s">
        <v>4</v>
      </c>
      <c r="C96" s="5">
        <v>95049.782000000007</v>
      </c>
      <c r="D96" s="5">
        <v>698.64</v>
      </c>
      <c r="E96" s="5">
        <v>5409.125</v>
      </c>
      <c r="F96" s="5">
        <v>193.18600000000001</v>
      </c>
      <c r="G96" s="5">
        <v>2492.9949999999999</v>
      </c>
      <c r="H96" s="5">
        <v>34.165999999999997</v>
      </c>
      <c r="I96" s="5">
        <v>1075.2180000000001</v>
      </c>
    </row>
    <row r="97" spans="2:9" s="2" customFormat="1" ht="19.7" customHeight="1" x14ac:dyDescent="0.2">
      <c r="B97" s="6" t="s">
        <v>3</v>
      </c>
      <c r="C97" s="5">
        <v>66338.106</v>
      </c>
      <c r="D97" s="5">
        <v>38.747</v>
      </c>
      <c r="E97" s="5">
        <v>1518.2329999999999</v>
      </c>
      <c r="F97" s="5">
        <v>-19.631</v>
      </c>
      <c r="G97" s="5">
        <v>1078.5060000000001</v>
      </c>
      <c r="H97" s="5">
        <v>43.433999999999997</v>
      </c>
      <c r="I97" s="5">
        <v>11.252000000000001</v>
      </c>
    </row>
    <row r="98" spans="2:9" s="2" customFormat="1" ht="19.7" customHeight="1" x14ac:dyDescent="0.2">
      <c r="B98" s="6" t="s">
        <v>2</v>
      </c>
      <c r="C98" s="5">
        <v>51401.105000000003</v>
      </c>
      <c r="D98" s="5">
        <v>1563.4079999999999</v>
      </c>
      <c r="E98" s="5">
        <v>1836.8309999999999</v>
      </c>
      <c r="F98" s="5">
        <v>-7.1059999999999999</v>
      </c>
      <c r="G98" s="5">
        <v>1582.6569999999999</v>
      </c>
      <c r="H98" s="5">
        <v>11.151</v>
      </c>
      <c r="I98" s="5">
        <v>184.995</v>
      </c>
    </row>
    <row r="99" spans="2:9" s="2" customFormat="1" ht="19.7" customHeight="1" x14ac:dyDescent="0.2">
      <c r="B99" s="6" t="s">
        <v>1</v>
      </c>
      <c r="C99" s="5">
        <v>197770.27</v>
      </c>
      <c r="D99" s="5">
        <v>27067.448</v>
      </c>
      <c r="E99" s="5">
        <v>10700.44</v>
      </c>
      <c r="F99" s="5">
        <v>2991</v>
      </c>
      <c r="G99" s="5">
        <v>13095.593000000001</v>
      </c>
      <c r="H99" s="5">
        <v>809.14</v>
      </c>
      <c r="I99" s="5">
        <v>0</v>
      </c>
    </row>
    <row r="100" spans="2:9" s="2" customFormat="1" ht="6.95" customHeight="1" x14ac:dyDescent="0.2"/>
    <row r="101" spans="2:9" s="2" customFormat="1" ht="6.95" customHeight="1" x14ac:dyDescent="0.2"/>
    <row r="102" spans="2:9" s="2" customFormat="1" ht="14.45" customHeight="1" x14ac:dyDescent="0.2"/>
    <row r="103" spans="2:9" s="2" customFormat="1" ht="73.5" customHeight="1" x14ac:dyDescent="0.2">
      <c r="B103" s="4" t="s">
        <v>0</v>
      </c>
      <c r="C103" s="4"/>
      <c r="D103" s="4"/>
      <c r="E103" s="4"/>
    </row>
    <row r="104" spans="2:9" s="2" customFormat="1" ht="28.7" customHeight="1" x14ac:dyDescent="0.2"/>
  </sheetData>
  <mergeCells count="14">
    <mergeCell ref="B103:E103"/>
    <mergeCell ref="B70:B71"/>
    <mergeCell ref="C70:C71"/>
    <mergeCell ref="D70:D71"/>
    <mergeCell ref="E70:G70"/>
    <mergeCell ref="H70:H71"/>
    <mergeCell ref="I70:I71"/>
    <mergeCell ref="B2:I2"/>
    <mergeCell ref="B7:B8"/>
    <mergeCell ref="C7:C8"/>
    <mergeCell ref="D7:D8"/>
    <mergeCell ref="E7:G7"/>
    <mergeCell ref="H7:H8"/>
    <mergeCell ref="I7:I8"/>
  </mergeCells>
  <pageMargins left="0.70866141732283472" right="0.70866141732283472" top="0.74803149606299213" bottom="0.74803149606299213" header="0.31496062992125984" footer="0.31496062992125984"/>
  <pageSetup paperSize="8" fitToHeight="0" orientation="landscape" r:id="rId1"/>
  <headerFooter alignWithMargins="0"/>
  <rowBreaks count="2" manualBreakCount="2">
    <brk id="36" min="1" max="8" man="1"/>
    <brk id="72" min="1" max="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03D5-FA89-455A-AEAA-94392D600F2E}">
  <sheetPr>
    <pageSetUpPr fitToPage="1"/>
  </sheetPr>
  <dimension ref="B1:H102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8" width="19.85546875" style="1" customWidth="1"/>
    <col min="9" max="9" width="4.140625" style="1" customWidth="1"/>
    <col min="10" max="10" width="4.7109375" style="1" customWidth="1"/>
    <col min="11" max="16384" width="9.140625" style="1"/>
  </cols>
  <sheetData>
    <row r="1" spans="2:8" s="2" customFormat="1" ht="8.4499999999999993" customHeight="1" x14ac:dyDescent="0.2"/>
    <row r="2" spans="2:8" s="2" customFormat="1" ht="36.75" customHeight="1" x14ac:dyDescent="0.2">
      <c r="B2" s="13" t="s">
        <v>406</v>
      </c>
      <c r="C2" s="13"/>
      <c r="D2" s="13"/>
      <c r="E2" s="13"/>
      <c r="F2" s="13"/>
      <c r="G2" s="13"/>
      <c r="H2" s="13"/>
    </row>
    <row r="3" spans="2:8" s="2" customFormat="1" ht="6.95" customHeight="1" x14ac:dyDescent="0.2"/>
    <row r="4" spans="2:8" s="2" customFormat="1" ht="6.95" customHeight="1" x14ac:dyDescent="0.2"/>
    <row r="5" spans="2:8" s="2" customFormat="1" ht="14.45" customHeight="1" x14ac:dyDescent="0.2"/>
    <row r="6" spans="2:8" s="2" customFormat="1" ht="14.45" customHeight="1" x14ac:dyDescent="0.2">
      <c r="B6" s="12"/>
      <c r="C6" s="12"/>
      <c r="D6" s="12"/>
      <c r="E6" s="12"/>
      <c r="F6" s="12"/>
      <c r="G6" s="12"/>
      <c r="H6" s="17" t="s">
        <v>38</v>
      </c>
    </row>
    <row r="7" spans="2:8" s="2" customFormat="1" ht="58.7" customHeight="1" x14ac:dyDescent="0.2">
      <c r="B7" s="15" t="s">
        <v>97</v>
      </c>
      <c r="C7" s="8" t="s">
        <v>103</v>
      </c>
      <c r="D7" s="8" t="s">
        <v>102</v>
      </c>
      <c r="E7" s="8" t="s">
        <v>101</v>
      </c>
      <c r="F7" s="8" t="s">
        <v>100</v>
      </c>
      <c r="G7" s="8" t="s">
        <v>99</v>
      </c>
      <c r="H7" s="8" t="s">
        <v>32</v>
      </c>
    </row>
    <row r="8" spans="2:8" s="2" customFormat="1" ht="19.7" customHeight="1" x14ac:dyDescent="0.2">
      <c r="B8" s="6" t="s">
        <v>96</v>
      </c>
      <c r="C8" s="5">
        <v>6329.0460000000003</v>
      </c>
      <c r="D8" s="5">
        <v>4514.4520000000002</v>
      </c>
      <c r="E8" s="5">
        <v>6689.2449999999999</v>
      </c>
      <c r="F8" s="5">
        <v>-1507.6610000000001</v>
      </c>
      <c r="G8" s="5">
        <v>4303.759</v>
      </c>
      <c r="H8" s="5">
        <v>1269.5119999999999</v>
      </c>
    </row>
    <row r="9" spans="2:8" s="2" customFormat="1" ht="19.7" customHeight="1" x14ac:dyDescent="0.2">
      <c r="B9" s="6" t="s">
        <v>95</v>
      </c>
      <c r="C9" s="5">
        <v>21.373000000000001</v>
      </c>
      <c r="D9" s="5">
        <v>0</v>
      </c>
      <c r="E9" s="5">
        <v>30.257000000000001</v>
      </c>
      <c r="F9" s="5">
        <v>0</v>
      </c>
      <c r="G9" s="5">
        <v>-104.191</v>
      </c>
      <c r="H9" s="5">
        <v>-32.244999999999997</v>
      </c>
    </row>
    <row r="10" spans="2:8" s="2" customFormat="1" ht="19.7" customHeight="1" x14ac:dyDescent="0.2">
      <c r="B10" s="6" t="s">
        <v>94</v>
      </c>
      <c r="C10" s="5">
        <v>3951.6239999999998</v>
      </c>
      <c r="D10" s="5">
        <v>369.58300000000003</v>
      </c>
      <c r="E10" s="5">
        <v>2252.5059999999999</v>
      </c>
      <c r="F10" s="5">
        <v>378.90800000000002</v>
      </c>
      <c r="G10" s="5">
        <v>826.44399999999996</v>
      </c>
      <c r="H10" s="5">
        <v>2.048</v>
      </c>
    </row>
    <row r="11" spans="2:8" s="2" customFormat="1" ht="19.7" customHeight="1" x14ac:dyDescent="0.2">
      <c r="B11" s="6" t="s">
        <v>93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</row>
    <row r="12" spans="2:8" s="2" customFormat="1" ht="19.7" customHeight="1" x14ac:dyDescent="0.2">
      <c r="B12" s="6" t="s">
        <v>92</v>
      </c>
      <c r="C12" s="5">
        <v>30616.67</v>
      </c>
      <c r="D12" s="5">
        <v>24628.871999999999</v>
      </c>
      <c r="E12" s="5">
        <v>18299.344000000001</v>
      </c>
      <c r="F12" s="5">
        <v>-11357.805</v>
      </c>
      <c r="G12" s="5">
        <v>21470.771000000001</v>
      </c>
      <c r="H12" s="5">
        <v>1647.808</v>
      </c>
    </row>
    <row r="13" spans="2:8" s="2" customFormat="1" ht="19.7" customHeight="1" x14ac:dyDescent="0.2">
      <c r="B13" s="6" t="s">
        <v>91</v>
      </c>
      <c r="C13" s="5">
        <v>74917.857999999993</v>
      </c>
      <c r="D13" s="5">
        <v>19380.77</v>
      </c>
      <c r="E13" s="5">
        <v>29270.353999999999</v>
      </c>
      <c r="F13" s="5">
        <v>14761.091</v>
      </c>
      <c r="G13" s="5">
        <v>342.14600000000002</v>
      </c>
      <c r="H13" s="5">
        <v>5775.067</v>
      </c>
    </row>
    <row r="14" spans="2:8" s="2" customFormat="1" ht="19.7" customHeight="1" x14ac:dyDescent="0.2">
      <c r="B14" s="6" t="s">
        <v>90</v>
      </c>
      <c r="C14" s="5">
        <v>125985.326</v>
      </c>
      <c r="D14" s="5">
        <v>105541.77</v>
      </c>
      <c r="E14" s="5">
        <v>22579.838</v>
      </c>
      <c r="F14" s="5">
        <v>-18058.874</v>
      </c>
      <c r="G14" s="5">
        <v>-14249.883</v>
      </c>
      <c r="H14" s="5">
        <v>2420.5830000000001</v>
      </c>
    </row>
    <row r="15" spans="2:8" s="2" customFormat="1" ht="19.7" customHeight="1" x14ac:dyDescent="0.2">
      <c r="B15" s="6" t="s">
        <v>89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spans="2:8" s="2" customFormat="1" ht="19.7" customHeight="1" x14ac:dyDescent="0.2">
      <c r="B16" s="6" t="s">
        <v>88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</row>
    <row r="17" spans="2:8" s="2" customFormat="1" ht="19.7" customHeight="1" x14ac:dyDescent="0.2">
      <c r="B17" s="6" t="s">
        <v>87</v>
      </c>
      <c r="C17" s="5">
        <v>6843.9309999999996</v>
      </c>
      <c r="D17" s="5">
        <v>3076.4670000000001</v>
      </c>
      <c r="E17" s="5">
        <v>6709.5</v>
      </c>
      <c r="F17" s="5">
        <v>-605.15599999999995</v>
      </c>
      <c r="G17" s="5">
        <v>-4736.7250000000004</v>
      </c>
      <c r="H17" s="5">
        <v>850.89300000000003</v>
      </c>
    </row>
    <row r="18" spans="2:8" s="2" customFormat="1" ht="19.7" customHeight="1" x14ac:dyDescent="0.2">
      <c r="B18" s="6" t="s">
        <v>86</v>
      </c>
      <c r="C18" s="5">
        <v>144123.58100000001</v>
      </c>
      <c r="D18" s="5">
        <v>118059.883</v>
      </c>
      <c r="E18" s="5">
        <v>3645.5140000000001</v>
      </c>
      <c r="F18" s="5">
        <v>5141.0039999999999</v>
      </c>
      <c r="G18" s="5">
        <v>50713.567999999999</v>
      </c>
      <c r="H18" s="5">
        <v>1650.68</v>
      </c>
    </row>
    <row r="19" spans="2:8" s="2" customFormat="1" ht="19.7" customHeight="1" x14ac:dyDescent="0.2">
      <c r="B19" s="6" t="s">
        <v>85</v>
      </c>
      <c r="C19" s="5">
        <v>42037.463000000003</v>
      </c>
      <c r="D19" s="5">
        <v>19812.679</v>
      </c>
      <c r="E19" s="5">
        <v>8757.8009999999995</v>
      </c>
      <c r="F19" s="5">
        <v>7179.17</v>
      </c>
      <c r="G19" s="5">
        <v>-1757.48</v>
      </c>
      <c r="H19" s="5">
        <v>218.982</v>
      </c>
    </row>
    <row r="20" spans="2:8" s="2" customFormat="1" ht="19.7" customHeight="1" x14ac:dyDescent="0.2">
      <c r="B20" s="6" t="s">
        <v>84</v>
      </c>
      <c r="C20" s="5">
        <v>226853.27600000001</v>
      </c>
      <c r="D20" s="5">
        <v>192785.598</v>
      </c>
      <c r="E20" s="5">
        <v>6481.0659999999998</v>
      </c>
      <c r="F20" s="5">
        <v>-11561.078</v>
      </c>
      <c r="G20" s="5">
        <v>-21785.100999999999</v>
      </c>
      <c r="H20" s="5">
        <v>31136.319</v>
      </c>
    </row>
    <row r="21" spans="2:8" s="2" customFormat="1" ht="19.7" customHeight="1" x14ac:dyDescent="0.2">
      <c r="B21" s="6" t="s">
        <v>83</v>
      </c>
      <c r="C21" s="5">
        <v>15389.212</v>
      </c>
      <c r="D21" s="5">
        <v>3525.8339999999998</v>
      </c>
      <c r="E21" s="5">
        <v>3346.1819999999998</v>
      </c>
      <c r="F21" s="5">
        <v>5328.9949999999999</v>
      </c>
      <c r="G21" s="5">
        <v>1064.2629999999999</v>
      </c>
      <c r="H21" s="5">
        <v>1183.127</v>
      </c>
    </row>
    <row r="22" spans="2:8" s="2" customFormat="1" ht="19.7" customHeight="1" x14ac:dyDescent="0.2">
      <c r="B22" s="6" t="s">
        <v>82</v>
      </c>
      <c r="C22" s="5">
        <v>38040.235000000001</v>
      </c>
      <c r="D22" s="5">
        <v>32896.11</v>
      </c>
      <c r="E22" s="5">
        <v>7230.2520000000004</v>
      </c>
      <c r="F22" s="5">
        <v>5816.8289999999997</v>
      </c>
      <c r="G22" s="5">
        <v>1516.144</v>
      </c>
      <c r="H22" s="5">
        <v>1029.8430000000001</v>
      </c>
    </row>
    <row r="23" spans="2:8" s="2" customFormat="1" ht="19.7" customHeight="1" x14ac:dyDescent="0.2">
      <c r="B23" s="6" t="s">
        <v>81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</row>
    <row r="24" spans="2:8" s="2" customFormat="1" ht="19.7" customHeight="1" x14ac:dyDescent="0.2">
      <c r="B24" s="6" t="s">
        <v>80</v>
      </c>
      <c r="C24" s="5">
        <v>11326.654</v>
      </c>
      <c r="D24" s="5">
        <v>4381.2150000000001</v>
      </c>
      <c r="E24" s="5">
        <v>7313.6509999999998</v>
      </c>
      <c r="F24" s="5">
        <v>2910.2020000000002</v>
      </c>
      <c r="G24" s="5">
        <v>-1138.0519999999999</v>
      </c>
      <c r="H24" s="5">
        <v>-80.611000000000004</v>
      </c>
    </row>
    <row r="25" spans="2:8" s="2" customFormat="1" ht="19.7" customHeight="1" x14ac:dyDescent="0.2">
      <c r="B25" s="6" t="s">
        <v>79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</row>
    <row r="26" spans="2:8" s="2" customFormat="1" ht="19.7" customHeight="1" x14ac:dyDescent="0.2">
      <c r="B26" s="6" t="s">
        <v>78</v>
      </c>
      <c r="C26" s="5">
        <v>0</v>
      </c>
      <c r="D26" s="5">
        <v>0</v>
      </c>
      <c r="E26" s="5">
        <v>61.579000000000001</v>
      </c>
      <c r="F26" s="5">
        <v>-11.589</v>
      </c>
      <c r="G26" s="5">
        <v>0.30099999999999999</v>
      </c>
      <c r="H26" s="5">
        <v>4.0350000000000001</v>
      </c>
    </row>
    <row r="27" spans="2:8" s="2" customFormat="1" ht="19.7" customHeight="1" x14ac:dyDescent="0.2">
      <c r="B27" s="6" t="s">
        <v>77</v>
      </c>
      <c r="C27" s="5">
        <v>34.222999999999999</v>
      </c>
      <c r="D27" s="5">
        <v>9.9700000000000006</v>
      </c>
      <c r="E27" s="5">
        <v>16.765000000000001</v>
      </c>
      <c r="F27" s="5">
        <v>75.899000000000001</v>
      </c>
      <c r="G27" s="5">
        <v>21.376999999999999</v>
      </c>
      <c r="H27" s="5">
        <v>5.0810000000000004</v>
      </c>
    </row>
    <row r="28" spans="2:8" s="2" customFormat="1" ht="19.7" customHeight="1" x14ac:dyDescent="0.2">
      <c r="B28" s="6" t="s">
        <v>76</v>
      </c>
      <c r="C28" s="5">
        <v>2417.549</v>
      </c>
      <c r="D28" s="5">
        <v>2339.8620000000001</v>
      </c>
      <c r="E28" s="5">
        <v>438.76900000000001</v>
      </c>
      <c r="F28" s="5">
        <v>134.995</v>
      </c>
      <c r="G28" s="5">
        <v>-89.852999999999994</v>
      </c>
      <c r="H28" s="5">
        <v>-26.271000000000001</v>
      </c>
    </row>
    <row r="29" spans="2:8" s="2" customFormat="1" ht="19.7" customHeight="1" x14ac:dyDescent="0.2">
      <c r="B29" s="6" t="s">
        <v>75</v>
      </c>
      <c r="C29" s="5">
        <v>1028.7539999999999</v>
      </c>
      <c r="D29" s="5">
        <v>12.411</v>
      </c>
      <c r="E29" s="5">
        <v>1390.039</v>
      </c>
      <c r="F29" s="5">
        <v>4671.7160000000003</v>
      </c>
      <c r="G29" s="5">
        <v>1077.1569999999999</v>
      </c>
      <c r="H29" s="5">
        <v>187.34700000000001</v>
      </c>
    </row>
    <row r="30" spans="2:8" s="2" customFormat="1" ht="19.7" customHeight="1" x14ac:dyDescent="0.2">
      <c r="B30" s="6" t="s">
        <v>74</v>
      </c>
      <c r="C30" s="5">
        <v>15027.468000000001</v>
      </c>
      <c r="D30" s="5">
        <v>13518.572</v>
      </c>
      <c r="E30" s="5">
        <v>8161.634</v>
      </c>
      <c r="F30" s="5">
        <v>-5138.9769999999999</v>
      </c>
      <c r="G30" s="5">
        <v>-215.85599999999999</v>
      </c>
      <c r="H30" s="5">
        <v>1678.348</v>
      </c>
    </row>
    <row r="31" spans="2:8" s="2" customFormat="1" ht="19.7" customHeight="1" x14ac:dyDescent="0.2">
      <c r="B31" s="6" t="s">
        <v>73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</row>
    <row r="32" spans="2:8" s="2" customFormat="1" ht="19.7" customHeight="1" x14ac:dyDescent="0.2">
      <c r="B32" s="6" t="s">
        <v>72</v>
      </c>
      <c r="C32" s="5">
        <v>256477.62700000001</v>
      </c>
      <c r="D32" s="5">
        <v>185591.5</v>
      </c>
      <c r="E32" s="5">
        <v>13982.906999999999</v>
      </c>
      <c r="F32" s="5">
        <v>-37826.830999999998</v>
      </c>
      <c r="G32" s="5">
        <v>50433.81</v>
      </c>
      <c r="H32" s="5">
        <v>6453.3879999999999</v>
      </c>
    </row>
    <row r="33" spans="2:8" s="2" customFormat="1" ht="19.7" customHeight="1" x14ac:dyDescent="0.2">
      <c r="B33" s="6" t="s">
        <v>71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</row>
    <row r="34" spans="2:8" s="2" customFormat="1" ht="19.7" customHeight="1" x14ac:dyDescent="0.2">
      <c r="B34" s="6" t="s">
        <v>70</v>
      </c>
      <c r="C34" s="5">
        <v>11534.040999999999</v>
      </c>
      <c r="D34" s="5">
        <v>4200.78</v>
      </c>
      <c r="E34" s="5">
        <v>267.92500000000001</v>
      </c>
      <c r="F34" s="5">
        <v>335.3</v>
      </c>
      <c r="G34" s="5">
        <v>3605.973</v>
      </c>
      <c r="H34" s="5">
        <v>-5.0339999999999998</v>
      </c>
    </row>
    <row r="35" spans="2:8" s="2" customFormat="1" ht="19.7" customHeight="1" x14ac:dyDescent="0.2">
      <c r="B35" s="6" t="s">
        <v>69</v>
      </c>
      <c r="C35" s="5">
        <v>189.47399999999999</v>
      </c>
      <c r="D35" s="5">
        <v>-1.153</v>
      </c>
      <c r="E35" s="5">
        <v>13.486000000000001</v>
      </c>
      <c r="F35" s="5">
        <v>195.91300000000001</v>
      </c>
      <c r="G35" s="5">
        <v>442.18799999999999</v>
      </c>
      <c r="H35" s="5">
        <v>86.347999999999999</v>
      </c>
    </row>
    <row r="36" spans="2:8" s="2" customFormat="1" ht="19.7" customHeight="1" x14ac:dyDescent="0.2">
      <c r="B36" s="6" t="s">
        <v>68</v>
      </c>
      <c r="C36" s="5">
        <v>2017.41</v>
      </c>
      <c r="D36" s="5">
        <v>1317.982</v>
      </c>
      <c r="E36" s="5">
        <v>1925.954</v>
      </c>
      <c r="F36" s="5">
        <v>-742.33799999999997</v>
      </c>
      <c r="G36" s="5">
        <v>774.70600000000002</v>
      </c>
      <c r="H36" s="5">
        <v>317.54199999999997</v>
      </c>
    </row>
    <row r="37" spans="2:8" s="2" customFormat="1" ht="19.7" customHeight="1" x14ac:dyDescent="0.2">
      <c r="B37" s="6" t="s">
        <v>67</v>
      </c>
      <c r="C37" s="5">
        <v>22422.418000000001</v>
      </c>
      <c r="D37" s="5">
        <v>7386.1</v>
      </c>
      <c r="E37" s="5">
        <v>7610.44</v>
      </c>
      <c r="F37" s="5">
        <v>5781.47</v>
      </c>
      <c r="G37" s="5">
        <v>18289.186000000002</v>
      </c>
      <c r="H37" s="5">
        <v>2800.78</v>
      </c>
    </row>
    <row r="38" spans="2:8" s="2" customFormat="1" ht="19.7" customHeight="1" x14ac:dyDescent="0.2">
      <c r="B38" s="6" t="s">
        <v>66</v>
      </c>
      <c r="C38" s="5">
        <v>9735.9240000000009</v>
      </c>
      <c r="D38" s="5">
        <v>5309.4369999999999</v>
      </c>
      <c r="E38" s="5">
        <v>3912.348</v>
      </c>
      <c r="F38" s="5">
        <v>643.88199999999995</v>
      </c>
      <c r="G38" s="5">
        <v>11710.384</v>
      </c>
      <c r="H38" s="5">
        <v>1644.297</v>
      </c>
    </row>
    <row r="39" spans="2:8" s="2" customFormat="1" ht="19.7" customHeight="1" x14ac:dyDescent="0.2">
      <c r="B39" s="6" t="s">
        <v>65</v>
      </c>
      <c r="C39" s="5">
        <v>5195.8329999999996</v>
      </c>
      <c r="D39" s="5">
        <v>1516.423</v>
      </c>
      <c r="E39" s="5">
        <v>4916.2860000000001</v>
      </c>
      <c r="F39" s="5">
        <v>2223.3130000000001</v>
      </c>
      <c r="G39" s="5">
        <v>11531.485000000001</v>
      </c>
      <c r="H39" s="5">
        <v>659.48</v>
      </c>
    </row>
    <row r="40" spans="2:8" s="2" customFormat="1" ht="19.7" customHeight="1" x14ac:dyDescent="0.2">
      <c r="B40" s="6" t="s">
        <v>64</v>
      </c>
      <c r="C40" s="5">
        <v>2.5710000000000002</v>
      </c>
      <c r="D40" s="5">
        <v>2.4420000000000002</v>
      </c>
      <c r="E40" s="5">
        <v>5.4139999999999997</v>
      </c>
      <c r="F40" s="5">
        <v>-2.883</v>
      </c>
      <c r="G40" s="5">
        <v>0.97399999999999998</v>
      </c>
      <c r="H40" s="5">
        <v>0</v>
      </c>
    </row>
    <row r="41" spans="2:8" s="2" customFormat="1" ht="19.7" customHeight="1" x14ac:dyDescent="0.2">
      <c r="B41" s="6" t="s">
        <v>63</v>
      </c>
      <c r="C41" s="5">
        <v>63781.362000000001</v>
      </c>
      <c r="D41" s="5">
        <v>20866.917000000001</v>
      </c>
      <c r="E41" s="5">
        <v>6008.549</v>
      </c>
      <c r="F41" s="5">
        <v>-441.89400000000001</v>
      </c>
      <c r="G41" s="5">
        <v>3085.518</v>
      </c>
      <c r="H41" s="5">
        <v>3256.1030000000001</v>
      </c>
    </row>
    <row r="42" spans="2:8" s="2" customFormat="1" ht="19.7" customHeight="1" x14ac:dyDescent="0.2">
      <c r="B42" s="6" t="s">
        <v>62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</row>
    <row r="43" spans="2:8" s="2" customFormat="1" ht="19.7" customHeight="1" x14ac:dyDescent="0.2">
      <c r="B43" s="6" t="s">
        <v>61</v>
      </c>
      <c r="C43" s="5">
        <v>2539</v>
      </c>
      <c r="D43" s="5">
        <v>24.08</v>
      </c>
      <c r="E43" s="5">
        <v>968.27</v>
      </c>
      <c r="F43" s="5">
        <v>1123.443</v>
      </c>
      <c r="G43" s="5">
        <v>1239.1869999999999</v>
      </c>
      <c r="H43" s="5">
        <v>473.565</v>
      </c>
    </row>
    <row r="44" spans="2:8" s="2" customFormat="1" ht="19.7" customHeight="1" x14ac:dyDescent="0.2">
      <c r="B44" s="6" t="s">
        <v>60</v>
      </c>
      <c r="C44" s="5">
        <v>36125.341</v>
      </c>
      <c r="D44" s="5">
        <v>39074.017</v>
      </c>
      <c r="E44" s="5">
        <v>23241.164000000001</v>
      </c>
      <c r="F44" s="5">
        <v>9479.4840000000004</v>
      </c>
      <c r="G44" s="5">
        <v>40018.123</v>
      </c>
      <c r="H44" s="5">
        <v>10626.208000000001</v>
      </c>
    </row>
    <row r="45" spans="2:8" s="2" customFormat="1" ht="19.7" customHeight="1" x14ac:dyDescent="0.2">
      <c r="B45" s="6" t="s">
        <v>59</v>
      </c>
      <c r="C45" s="5">
        <v>545123.91899999999</v>
      </c>
      <c r="D45" s="5">
        <v>88097.266000000003</v>
      </c>
      <c r="E45" s="5">
        <v>82658.053</v>
      </c>
      <c r="F45" s="5">
        <v>131412.47500000001</v>
      </c>
      <c r="G45" s="5">
        <v>-8636.1200000000008</v>
      </c>
      <c r="H45" s="5">
        <v>15149.29</v>
      </c>
    </row>
    <row r="46" spans="2:8" s="2" customFormat="1" ht="19.7" customHeight="1" x14ac:dyDescent="0.2">
      <c r="B46" s="6" t="s">
        <v>58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</row>
    <row r="47" spans="2:8" s="2" customFormat="1" ht="19.7" customHeight="1" x14ac:dyDescent="0.2">
      <c r="B47" s="6" t="s">
        <v>57</v>
      </c>
      <c r="C47" s="5">
        <v>-1600.5730000000001</v>
      </c>
      <c r="D47" s="5">
        <v>-4121.8530000000001</v>
      </c>
      <c r="E47" s="5">
        <v>4427.2380000000003</v>
      </c>
      <c r="F47" s="5">
        <v>229.452</v>
      </c>
      <c r="G47" s="5">
        <v>1940.73</v>
      </c>
      <c r="H47" s="5">
        <v>15.555999999999999</v>
      </c>
    </row>
    <row r="48" spans="2:8" s="2" customFormat="1" ht="19.7" customHeight="1" x14ac:dyDescent="0.2">
      <c r="B48" s="6" t="s">
        <v>56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</row>
    <row r="49" spans="2:8" s="2" customFormat="1" ht="19.7" customHeight="1" x14ac:dyDescent="0.2">
      <c r="B49" s="6" t="s">
        <v>55</v>
      </c>
      <c r="C49" s="5">
        <v>2127.69</v>
      </c>
      <c r="D49" s="5">
        <v>113.625</v>
      </c>
      <c r="E49" s="5">
        <v>386.89400000000001</v>
      </c>
      <c r="F49" s="5">
        <v>-31.715</v>
      </c>
      <c r="G49" s="5">
        <v>205.279</v>
      </c>
      <c r="H49" s="5">
        <v>68.233999999999995</v>
      </c>
    </row>
    <row r="50" spans="2:8" s="2" customFormat="1" ht="19.7" customHeight="1" x14ac:dyDescent="0.2">
      <c r="B50" s="6" t="s">
        <v>54</v>
      </c>
      <c r="C50" s="5">
        <v>34071.288</v>
      </c>
      <c r="D50" s="5">
        <v>24430.519</v>
      </c>
      <c r="E50" s="5">
        <v>12128.264999999999</v>
      </c>
      <c r="F50" s="5">
        <v>1626.0260000000001</v>
      </c>
      <c r="G50" s="5">
        <v>4090</v>
      </c>
      <c r="H50" s="5">
        <v>1957.415</v>
      </c>
    </row>
    <row r="51" spans="2:8" s="2" customFormat="1" ht="19.7" customHeight="1" x14ac:dyDescent="0.2">
      <c r="B51" s="6" t="s">
        <v>53</v>
      </c>
      <c r="C51" s="5">
        <v>-470.32799999999997</v>
      </c>
      <c r="D51" s="5">
        <v>22.323</v>
      </c>
      <c r="E51" s="5">
        <v>868.65200000000004</v>
      </c>
      <c r="F51" s="5">
        <v>0</v>
      </c>
      <c r="G51" s="5">
        <v>-498.904</v>
      </c>
      <c r="H51" s="5">
        <v>41.792000000000002</v>
      </c>
    </row>
    <row r="52" spans="2:8" s="2" customFormat="1" ht="19.7" customHeight="1" x14ac:dyDescent="0.2">
      <c r="B52" s="6" t="s">
        <v>52</v>
      </c>
      <c r="C52" s="5">
        <v>45344.224999999999</v>
      </c>
      <c r="D52" s="5">
        <v>41283.898000000001</v>
      </c>
      <c r="E52" s="5">
        <v>15314.145</v>
      </c>
      <c r="F52" s="5">
        <v>11827.519</v>
      </c>
      <c r="G52" s="5">
        <v>9333.3089999999993</v>
      </c>
      <c r="H52" s="5">
        <v>922.82399999999996</v>
      </c>
    </row>
    <row r="53" spans="2:8" s="2" customFormat="1" ht="19.7" customHeight="1" x14ac:dyDescent="0.2">
      <c r="B53" s="6" t="s">
        <v>51</v>
      </c>
      <c r="C53" s="5">
        <v>1964.558</v>
      </c>
      <c r="D53" s="5">
        <v>1691.1320000000001</v>
      </c>
      <c r="E53" s="5">
        <v>1827.82</v>
      </c>
      <c r="F53" s="5">
        <v>-306.548</v>
      </c>
      <c r="G53" s="5">
        <v>277.05200000000002</v>
      </c>
      <c r="H53" s="5">
        <v>114.09399999999999</v>
      </c>
    </row>
    <row r="54" spans="2:8" s="2" customFormat="1" ht="19.7" customHeight="1" x14ac:dyDescent="0.2">
      <c r="B54" s="6" t="s">
        <v>50</v>
      </c>
      <c r="C54" s="5">
        <v>7352.8509999999997</v>
      </c>
      <c r="D54" s="5">
        <v>4759.6559999999999</v>
      </c>
      <c r="E54" s="5">
        <v>1622.9949999999999</v>
      </c>
      <c r="F54" s="5">
        <v>-51.648000000000003</v>
      </c>
      <c r="G54" s="5">
        <v>-1859.4690000000001</v>
      </c>
      <c r="H54" s="5">
        <v>2924.15</v>
      </c>
    </row>
    <row r="55" spans="2:8" s="2" customFormat="1" ht="19.7" customHeight="1" x14ac:dyDescent="0.2">
      <c r="B55" s="6" t="s">
        <v>49</v>
      </c>
      <c r="C55" s="5">
        <v>15236.343999999999</v>
      </c>
      <c r="D55" s="5">
        <v>16959.167000000001</v>
      </c>
      <c r="E55" s="5">
        <v>6797.8339999999998</v>
      </c>
      <c r="F55" s="5">
        <v>3276.3</v>
      </c>
      <c r="G55" s="5">
        <v>524.12</v>
      </c>
      <c r="H55" s="5">
        <v>435.93900000000002</v>
      </c>
    </row>
    <row r="56" spans="2:8" s="2" customFormat="1" ht="19.7" customHeight="1" x14ac:dyDescent="0.2">
      <c r="B56" s="6" t="s">
        <v>48</v>
      </c>
      <c r="C56" s="5">
        <v>48857.146999999997</v>
      </c>
      <c r="D56" s="5">
        <v>48324.512999999999</v>
      </c>
      <c r="E56" s="5">
        <v>8095.1419999999998</v>
      </c>
      <c r="F56" s="5">
        <v>-17458.643</v>
      </c>
      <c r="G56" s="5">
        <v>4203.8969999999999</v>
      </c>
      <c r="H56" s="5">
        <v>2847.6410000000001</v>
      </c>
    </row>
    <row r="57" spans="2:8" s="2" customFormat="1" ht="19.7" customHeight="1" x14ac:dyDescent="0.2">
      <c r="B57" s="6" t="s">
        <v>47</v>
      </c>
      <c r="C57" s="5">
        <v>1242.9849999999999</v>
      </c>
      <c r="D57" s="5">
        <v>266.125</v>
      </c>
      <c r="E57" s="5">
        <v>156.28800000000001</v>
      </c>
      <c r="F57" s="5">
        <v>1391.8019999999999</v>
      </c>
      <c r="G57" s="5">
        <v>140.29900000000001</v>
      </c>
      <c r="H57" s="5">
        <v>0</v>
      </c>
    </row>
    <row r="58" spans="2:8" s="2" customFormat="1" ht="19.7" customHeight="1" x14ac:dyDescent="0.2">
      <c r="B58" s="6" t="s">
        <v>46</v>
      </c>
      <c r="C58" s="5">
        <v>22582.892</v>
      </c>
      <c r="D58" s="5">
        <v>15874.171</v>
      </c>
      <c r="E58" s="5">
        <v>27838.485000000001</v>
      </c>
      <c r="F58" s="5">
        <v>840.31899999999996</v>
      </c>
      <c r="G58" s="5">
        <v>-31294.984</v>
      </c>
      <c r="H58" s="5">
        <v>3041.4389999999999</v>
      </c>
    </row>
    <row r="59" spans="2:8" s="2" customFormat="1" ht="19.7" customHeight="1" x14ac:dyDescent="0.2">
      <c r="B59" s="6" t="s">
        <v>45</v>
      </c>
      <c r="C59" s="5">
        <v>4108.6090000000004</v>
      </c>
      <c r="D59" s="5">
        <v>3292.0749999999998</v>
      </c>
      <c r="E59" s="5">
        <v>979.78899999999999</v>
      </c>
      <c r="F59" s="5">
        <v>1012.356</v>
      </c>
      <c r="G59" s="5">
        <v>-67.683000000000007</v>
      </c>
      <c r="H59" s="5">
        <v>136.4</v>
      </c>
    </row>
    <row r="60" spans="2:8" s="2" customFormat="1" ht="19.7" customHeight="1" x14ac:dyDescent="0.2">
      <c r="B60" s="6" t="s">
        <v>44</v>
      </c>
      <c r="C60" s="5">
        <v>35778.629000000001</v>
      </c>
      <c r="D60" s="5">
        <v>34196.595999999998</v>
      </c>
      <c r="E60" s="5">
        <v>4296.97</v>
      </c>
      <c r="F60" s="5">
        <v>-5634.0020000000004</v>
      </c>
      <c r="G60" s="5">
        <v>441.08499999999998</v>
      </c>
      <c r="H60" s="5">
        <v>1027.3040000000001</v>
      </c>
    </row>
    <row r="61" spans="2:8" s="2" customFormat="1" ht="19.7" customHeight="1" x14ac:dyDescent="0.2">
      <c r="B61" s="6" t="s">
        <v>43</v>
      </c>
      <c r="C61" s="5">
        <v>777.50199999999995</v>
      </c>
      <c r="D61" s="5">
        <v>714.86099999999999</v>
      </c>
      <c r="E61" s="5">
        <v>524.81600000000003</v>
      </c>
      <c r="F61" s="5">
        <v>292.53800000000001</v>
      </c>
      <c r="G61" s="5">
        <v>323.13200000000001</v>
      </c>
      <c r="H61" s="5">
        <v>53.667999999999999</v>
      </c>
    </row>
    <row r="62" spans="2:8" s="2" customFormat="1" ht="19.7" customHeight="1" x14ac:dyDescent="0.2">
      <c r="B62" s="6" t="s">
        <v>42</v>
      </c>
      <c r="C62" s="5">
        <v>14.92</v>
      </c>
      <c r="D62" s="5">
        <v>13.428000000000001</v>
      </c>
      <c r="E62" s="5">
        <v>0</v>
      </c>
      <c r="F62" s="5">
        <v>0</v>
      </c>
      <c r="G62" s="5">
        <v>-12.414999999999999</v>
      </c>
      <c r="H62" s="5">
        <v>0</v>
      </c>
    </row>
    <row r="63" spans="2:8" s="2" customFormat="1" ht="19.7" customHeight="1" x14ac:dyDescent="0.2">
      <c r="B63" s="6" t="s">
        <v>41</v>
      </c>
      <c r="C63" s="5">
        <v>6843.2060000000001</v>
      </c>
      <c r="D63" s="5">
        <v>1582.087</v>
      </c>
      <c r="E63" s="5">
        <v>2650.8</v>
      </c>
      <c r="F63" s="5">
        <v>530.45600000000002</v>
      </c>
      <c r="G63" s="5">
        <v>3265.9340000000002</v>
      </c>
      <c r="H63" s="5">
        <v>581.97299999999996</v>
      </c>
    </row>
    <row r="64" spans="2:8" s="2" customFormat="1" ht="19.7" customHeight="1" x14ac:dyDescent="0.2">
      <c r="B64" s="6" t="s">
        <v>40</v>
      </c>
      <c r="C64" s="5">
        <v>85246.254000000001</v>
      </c>
      <c r="D64" s="5">
        <v>44518.154000000002</v>
      </c>
      <c r="E64" s="5">
        <v>21675.956999999999</v>
      </c>
      <c r="F64" s="5">
        <v>5591.4350000000004</v>
      </c>
      <c r="G64" s="5">
        <v>8108.1350000000002</v>
      </c>
      <c r="H64" s="5">
        <v>6567.63</v>
      </c>
    </row>
    <row r="65" spans="2:8" s="2" customFormat="1" ht="19.7" customHeight="1" x14ac:dyDescent="0.2">
      <c r="B65" s="6" t="s">
        <v>39</v>
      </c>
      <c r="C65" s="5">
        <v>18009.333999999999</v>
      </c>
      <c r="D65" s="5">
        <v>13922.326999999999</v>
      </c>
      <c r="E65" s="5">
        <v>24282.78</v>
      </c>
      <c r="F65" s="5">
        <v>-9075.2009999999991</v>
      </c>
      <c r="G65" s="5">
        <v>23191.446</v>
      </c>
      <c r="H65" s="5">
        <v>5489.7309999999998</v>
      </c>
    </row>
    <row r="66" spans="2:8" s="2" customFormat="1" ht="6.95" customHeight="1" x14ac:dyDescent="0.2"/>
    <row r="67" spans="2:8" s="2" customFormat="1" ht="14.45" customHeight="1" x14ac:dyDescent="0.2"/>
    <row r="68" spans="2:8" s="2" customFormat="1" ht="14.45" customHeight="1" x14ac:dyDescent="0.2">
      <c r="B68" s="12"/>
      <c r="C68" s="12"/>
      <c r="D68" s="12"/>
      <c r="E68" s="12"/>
      <c r="F68" s="12"/>
      <c r="G68" s="12"/>
      <c r="H68" s="17" t="s">
        <v>38</v>
      </c>
    </row>
    <row r="69" spans="2:8" s="2" customFormat="1" ht="58.7" customHeight="1" x14ac:dyDescent="0.2">
      <c r="B69" s="15" t="s">
        <v>37</v>
      </c>
      <c r="C69" s="8" t="s">
        <v>103</v>
      </c>
      <c r="D69" s="8" t="s">
        <v>102</v>
      </c>
      <c r="E69" s="8" t="s">
        <v>101</v>
      </c>
      <c r="F69" s="8" t="s">
        <v>100</v>
      </c>
      <c r="G69" s="8" t="s">
        <v>99</v>
      </c>
      <c r="H69" s="8" t="s">
        <v>32</v>
      </c>
    </row>
    <row r="70" spans="2:8" s="2" customFormat="1" ht="19.7" customHeight="1" x14ac:dyDescent="0.2">
      <c r="B70" s="6" t="s">
        <v>28</v>
      </c>
      <c r="C70" s="5">
        <v>700798.63399999996</v>
      </c>
      <c r="D70" s="5">
        <v>131226.894</v>
      </c>
      <c r="E70" s="5">
        <v>21597.449000000001</v>
      </c>
      <c r="F70" s="5">
        <v>286787.35399999999</v>
      </c>
      <c r="G70" s="5">
        <v>308608.84600000002</v>
      </c>
      <c r="H70" s="5">
        <v>3846.748</v>
      </c>
    </row>
    <row r="71" spans="2:8" s="2" customFormat="1" ht="19.7" customHeight="1" x14ac:dyDescent="0.2">
      <c r="B71" s="6" t="s">
        <v>27</v>
      </c>
      <c r="C71" s="5">
        <v>418705.978</v>
      </c>
      <c r="D71" s="5">
        <v>106382.41899999999</v>
      </c>
      <c r="E71" s="5">
        <v>23741.855</v>
      </c>
      <c r="F71" s="5">
        <v>130341.255</v>
      </c>
      <c r="G71" s="5">
        <v>182756.65</v>
      </c>
      <c r="H71" s="5">
        <v>9866.9570000000003</v>
      </c>
    </row>
    <row r="72" spans="2:8" s="2" customFormat="1" ht="19.7" customHeight="1" x14ac:dyDescent="0.2">
      <c r="B72" s="6" t="s">
        <v>26</v>
      </c>
      <c r="C72" s="5">
        <v>26789.365000000002</v>
      </c>
      <c r="D72" s="5">
        <v>18576.149000000001</v>
      </c>
      <c r="E72" s="5">
        <v>9134.4220000000005</v>
      </c>
      <c r="F72" s="5">
        <v>1585.3779999999999</v>
      </c>
      <c r="G72" s="5">
        <v>-1733.827</v>
      </c>
      <c r="H72" s="5">
        <v>0</v>
      </c>
    </row>
    <row r="73" spans="2:8" s="2" customFormat="1" ht="19.7" customHeight="1" x14ac:dyDescent="0.2">
      <c r="B73" s="6" t="s">
        <v>25</v>
      </c>
      <c r="C73" s="5">
        <v>94621.402000000002</v>
      </c>
      <c r="D73" s="5">
        <v>264.90100000000001</v>
      </c>
      <c r="E73" s="5">
        <v>5511.5330000000004</v>
      </c>
      <c r="F73" s="5">
        <v>37799.421999999999</v>
      </c>
      <c r="G73" s="5">
        <v>66450.365999999995</v>
      </c>
      <c r="H73" s="5">
        <v>-5733.1180000000004</v>
      </c>
    </row>
    <row r="74" spans="2:8" s="2" customFormat="1" ht="19.7" customHeight="1" x14ac:dyDescent="0.2">
      <c r="B74" s="6" t="s">
        <v>24</v>
      </c>
      <c r="C74" s="5">
        <v>11896.492</v>
      </c>
      <c r="D74" s="5">
        <v>6245.7610000000004</v>
      </c>
      <c r="E74" s="5">
        <v>2381.4070000000002</v>
      </c>
      <c r="F74" s="5">
        <v>275.32</v>
      </c>
      <c r="G74" s="5">
        <v>18172.835999999999</v>
      </c>
      <c r="H74" s="5">
        <v>-27.402999999999999</v>
      </c>
    </row>
    <row r="75" spans="2:8" s="2" customFormat="1" ht="19.7" customHeight="1" x14ac:dyDescent="0.2">
      <c r="B75" s="6" t="s">
        <v>23</v>
      </c>
      <c r="C75" s="5">
        <v>265601.46299999999</v>
      </c>
      <c r="D75" s="5">
        <v>164182.948</v>
      </c>
      <c r="E75" s="5">
        <v>16649.859</v>
      </c>
      <c r="F75" s="5">
        <v>42451.205000000002</v>
      </c>
      <c r="G75" s="5">
        <v>7637.9110000000001</v>
      </c>
      <c r="H75" s="5">
        <v>2850.9720000000002</v>
      </c>
    </row>
    <row r="76" spans="2:8" s="2" customFormat="1" ht="19.7" customHeight="1" x14ac:dyDescent="0.2">
      <c r="B76" s="6" t="s">
        <v>22</v>
      </c>
      <c r="C76" s="5">
        <v>282044.05300000001</v>
      </c>
      <c r="D76" s="5">
        <v>0</v>
      </c>
      <c r="E76" s="5">
        <v>12732.271000000001</v>
      </c>
      <c r="F76" s="5">
        <v>50735.947</v>
      </c>
      <c r="G76" s="5">
        <v>275377.902</v>
      </c>
      <c r="H76" s="5">
        <v>904.44100000000003</v>
      </c>
    </row>
    <row r="77" spans="2:8" s="2" customFormat="1" ht="19.7" customHeight="1" x14ac:dyDescent="0.2">
      <c r="B77" s="6" t="s">
        <v>21</v>
      </c>
      <c r="C77" s="5">
        <v>0</v>
      </c>
      <c r="D77" s="5">
        <v>0</v>
      </c>
      <c r="E77" s="5">
        <v>2053.4520000000002</v>
      </c>
      <c r="F77" s="5">
        <v>0</v>
      </c>
      <c r="G77" s="5">
        <v>1217.8920000000001</v>
      </c>
      <c r="H77" s="5">
        <v>0</v>
      </c>
    </row>
    <row r="78" spans="2:8" s="2" customFormat="1" ht="19.7" customHeight="1" x14ac:dyDescent="0.2">
      <c r="B78" s="6" t="s">
        <v>20</v>
      </c>
      <c r="C78" s="5">
        <v>1.252</v>
      </c>
      <c r="D78" s="5">
        <v>0</v>
      </c>
      <c r="E78" s="5">
        <v>1816.4770000000001</v>
      </c>
      <c r="F78" s="5">
        <v>-499.99400000000003</v>
      </c>
      <c r="G78" s="5">
        <v>2579.2170000000001</v>
      </c>
      <c r="H78" s="5">
        <v>-75.073999999999998</v>
      </c>
    </row>
    <row r="79" spans="2:8" s="2" customFormat="1" ht="19.7" customHeight="1" x14ac:dyDescent="0.2">
      <c r="B79" s="6" t="s">
        <v>19</v>
      </c>
      <c r="C79" s="5">
        <v>199738.39300000001</v>
      </c>
      <c r="D79" s="5">
        <v>139695.84</v>
      </c>
      <c r="E79" s="5">
        <v>3542.3119999999999</v>
      </c>
      <c r="F79" s="5">
        <v>23317.687999999998</v>
      </c>
      <c r="G79" s="5">
        <v>-35967.71</v>
      </c>
      <c r="H79" s="5">
        <v>19994.888999999999</v>
      </c>
    </row>
    <row r="80" spans="2:8" s="2" customFormat="1" ht="19.7" customHeight="1" x14ac:dyDescent="0.2">
      <c r="B80" s="6" t="s">
        <v>18</v>
      </c>
      <c r="C80" s="5">
        <v>52499.398000000001</v>
      </c>
      <c r="D80" s="5">
        <v>3100.8470000000002</v>
      </c>
      <c r="E80" s="5">
        <v>3200.8960000000002</v>
      </c>
      <c r="F80" s="5">
        <v>27624.974999999999</v>
      </c>
      <c r="G80" s="5">
        <v>1177.5719999999999</v>
      </c>
      <c r="H80" s="5">
        <v>3556.0439999999999</v>
      </c>
    </row>
    <row r="81" spans="2:8" s="2" customFormat="1" ht="19.7" customHeight="1" x14ac:dyDescent="0.2">
      <c r="B81" s="6" t="s">
        <v>17</v>
      </c>
      <c r="C81" s="5">
        <v>0</v>
      </c>
      <c r="D81" s="5">
        <v>0</v>
      </c>
      <c r="E81" s="5">
        <v>1801.4659999999999</v>
      </c>
      <c r="F81" s="5">
        <v>0</v>
      </c>
      <c r="G81" s="5">
        <v>761.60699999999997</v>
      </c>
      <c r="H81" s="5">
        <v>0</v>
      </c>
    </row>
    <row r="82" spans="2:8" s="2" customFormat="1" ht="19.7" customHeight="1" x14ac:dyDescent="0.2">
      <c r="B82" s="6" t="s">
        <v>16</v>
      </c>
      <c r="C82" s="5">
        <v>33216.857000000004</v>
      </c>
      <c r="D82" s="5">
        <v>743.88199999999995</v>
      </c>
      <c r="E82" s="5">
        <v>3340.154</v>
      </c>
      <c r="F82" s="5">
        <v>18081.744999999999</v>
      </c>
      <c r="G82" s="5">
        <v>3181.7440000000001</v>
      </c>
      <c r="H82" s="5">
        <v>3239.2930000000001</v>
      </c>
    </row>
    <row r="83" spans="2:8" s="2" customFormat="1" ht="19.7" customHeight="1" x14ac:dyDescent="0.2">
      <c r="B83" s="6" t="s">
        <v>15</v>
      </c>
      <c r="C83" s="5">
        <v>28369.03</v>
      </c>
      <c r="D83" s="5">
        <v>1630.6469999999999</v>
      </c>
      <c r="E83" s="5">
        <v>2368.491</v>
      </c>
      <c r="F83" s="5">
        <v>6448.3410000000003</v>
      </c>
      <c r="G83" s="5">
        <v>1125.106</v>
      </c>
      <c r="H83" s="5">
        <v>468.71699999999998</v>
      </c>
    </row>
    <row r="84" spans="2:8" s="2" customFormat="1" ht="19.7" customHeight="1" x14ac:dyDescent="0.2">
      <c r="B84" s="6" t="s">
        <v>14</v>
      </c>
      <c r="C84" s="5">
        <v>104042.77</v>
      </c>
      <c r="D84" s="5">
        <v>0</v>
      </c>
      <c r="E84" s="5">
        <v>17987.638999999999</v>
      </c>
      <c r="F84" s="5">
        <v>61677.546000000002</v>
      </c>
      <c r="G84" s="5">
        <v>28058.261999999999</v>
      </c>
      <c r="H84" s="5">
        <v>3282.9969999999998</v>
      </c>
    </row>
    <row r="85" spans="2:8" s="2" customFormat="1" ht="19.7" customHeight="1" x14ac:dyDescent="0.2">
      <c r="B85" s="6" t="s">
        <v>13</v>
      </c>
      <c r="C85" s="5">
        <v>340889.56</v>
      </c>
      <c r="D85" s="5">
        <v>142539.22</v>
      </c>
      <c r="E85" s="5">
        <v>11158.718000000001</v>
      </c>
      <c r="F85" s="5">
        <v>67261.911999999997</v>
      </c>
      <c r="G85" s="5">
        <v>215955.19099999999</v>
      </c>
      <c r="H85" s="5">
        <v>7237.91</v>
      </c>
    </row>
    <row r="86" spans="2:8" s="2" customFormat="1" ht="19.7" customHeight="1" x14ac:dyDescent="0.2">
      <c r="B86" s="6" t="s">
        <v>12</v>
      </c>
      <c r="C86" s="5">
        <v>0</v>
      </c>
      <c r="D86" s="5">
        <v>0</v>
      </c>
      <c r="E86" s="5">
        <v>71.251000000000005</v>
      </c>
      <c r="F86" s="5">
        <v>0</v>
      </c>
      <c r="G86" s="5">
        <v>4014.3580000000002</v>
      </c>
      <c r="H86" s="5">
        <v>933.04</v>
      </c>
    </row>
    <row r="87" spans="2:8" s="2" customFormat="1" ht="19.7" customHeight="1" x14ac:dyDescent="0.2">
      <c r="B87" s="6" t="s">
        <v>11</v>
      </c>
      <c r="C87" s="5">
        <v>399815.96899999998</v>
      </c>
      <c r="D87" s="5">
        <v>253155.81200000001</v>
      </c>
      <c r="E87" s="5">
        <v>14124.397000000001</v>
      </c>
      <c r="F87" s="5">
        <v>55331.235000000001</v>
      </c>
      <c r="G87" s="5">
        <v>96376.592000000004</v>
      </c>
      <c r="H87" s="5">
        <v>3312.2460000000001</v>
      </c>
    </row>
    <row r="88" spans="2:8" s="2" customFormat="1" ht="19.7" customHeight="1" x14ac:dyDescent="0.2">
      <c r="B88" s="6" t="s">
        <v>10</v>
      </c>
      <c r="C88" s="5">
        <v>49217.889000000003</v>
      </c>
      <c r="D88" s="5">
        <v>50014.540999999997</v>
      </c>
      <c r="E88" s="5">
        <v>13182.521000000001</v>
      </c>
      <c r="F88" s="5">
        <v>-2427.442</v>
      </c>
      <c r="G88" s="5">
        <v>43829.584000000003</v>
      </c>
      <c r="H88" s="5">
        <v>923.44899999999996</v>
      </c>
    </row>
    <row r="89" spans="2:8" s="2" customFormat="1" ht="19.7" customHeight="1" x14ac:dyDescent="0.2">
      <c r="B89" s="6" t="s">
        <v>9</v>
      </c>
      <c r="C89" s="5">
        <v>37581.527999999998</v>
      </c>
      <c r="D89" s="5">
        <v>22274.648000000001</v>
      </c>
      <c r="E89" s="5">
        <v>5523.9859999999999</v>
      </c>
      <c r="F89" s="5">
        <v>7074.0469999999996</v>
      </c>
      <c r="G89" s="5">
        <v>17714.689999999999</v>
      </c>
      <c r="H89" s="5">
        <v>1774.963</v>
      </c>
    </row>
    <row r="90" spans="2:8" s="2" customFormat="1" ht="19.7" customHeight="1" x14ac:dyDescent="0.2">
      <c r="B90" s="6" t="s">
        <v>8</v>
      </c>
      <c r="C90" s="5">
        <v>107059.59</v>
      </c>
      <c r="D90" s="5">
        <v>14139.905000000001</v>
      </c>
      <c r="E90" s="5">
        <v>13236.902</v>
      </c>
      <c r="F90" s="5">
        <v>44993.85</v>
      </c>
      <c r="G90" s="5">
        <v>-567.17700000000002</v>
      </c>
      <c r="H90" s="5">
        <v>4425.2479999999996</v>
      </c>
    </row>
    <row r="91" spans="2:8" s="2" customFormat="1" ht="19.7" customHeight="1" x14ac:dyDescent="0.2">
      <c r="B91" s="6" t="s">
        <v>7</v>
      </c>
      <c r="C91" s="5">
        <v>50987.288</v>
      </c>
      <c r="D91" s="5">
        <v>32444.904999999999</v>
      </c>
      <c r="E91" s="5">
        <v>4694.0630000000001</v>
      </c>
      <c r="F91" s="5">
        <v>7157.8530000000001</v>
      </c>
      <c r="G91" s="5">
        <v>8884.3860000000004</v>
      </c>
      <c r="H91" s="5">
        <v>2.6019999999999999</v>
      </c>
    </row>
    <row r="92" spans="2:8" s="2" customFormat="1" ht="19.7" customHeight="1" x14ac:dyDescent="0.2">
      <c r="B92" s="6" t="s">
        <v>6</v>
      </c>
      <c r="C92" s="5">
        <v>32609.982</v>
      </c>
      <c r="D92" s="5">
        <v>54010.55</v>
      </c>
      <c r="E92" s="5">
        <v>8446.8009999999995</v>
      </c>
      <c r="F92" s="5">
        <v>859.21799999999996</v>
      </c>
      <c r="G92" s="5">
        <v>12047.907999999999</v>
      </c>
      <c r="H92" s="5">
        <v>2305.8319999999999</v>
      </c>
    </row>
    <row r="93" spans="2:8" s="2" customFormat="1" ht="19.7" customHeight="1" x14ac:dyDescent="0.2">
      <c r="B93" s="6" t="s">
        <v>5</v>
      </c>
      <c r="C93" s="5">
        <v>4153538.003</v>
      </c>
      <c r="D93" s="5">
        <v>1854353.43</v>
      </c>
      <c r="E93" s="5">
        <v>138954.84299999999</v>
      </c>
      <c r="F93" s="5">
        <v>642104.71499999997</v>
      </c>
      <c r="G93" s="5">
        <v>-102899.31</v>
      </c>
      <c r="H93" s="5">
        <v>22920.634999999998</v>
      </c>
    </row>
    <row r="94" spans="2:8" s="2" customFormat="1" ht="19.7" customHeight="1" x14ac:dyDescent="0.2">
      <c r="B94" s="6" t="s">
        <v>4</v>
      </c>
      <c r="C94" s="5">
        <v>32988.735000000001</v>
      </c>
      <c r="D94" s="5">
        <v>0</v>
      </c>
      <c r="E94" s="5">
        <v>3374.1210000000001</v>
      </c>
      <c r="F94" s="5">
        <v>36516.716999999997</v>
      </c>
      <c r="G94" s="5">
        <v>40984.203000000001</v>
      </c>
      <c r="H94" s="5">
        <v>31.693999999999999</v>
      </c>
    </row>
    <row r="95" spans="2:8" s="2" customFormat="1" ht="19.7" customHeight="1" x14ac:dyDescent="0.2">
      <c r="B95" s="6" t="s">
        <v>3</v>
      </c>
      <c r="C95" s="5">
        <v>36156.680999999997</v>
      </c>
      <c r="D95" s="5">
        <v>23.734000000000002</v>
      </c>
      <c r="E95" s="5">
        <v>6398.6610000000001</v>
      </c>
      <c r="F95" s="5">
        <v>10781.121999999999</v>
      </c>
      <c r="G95" s="5">
        <v>13519.343000000001</v>
      </c>
      <c r="H95" s="5">
        <v>1638.903</v>
      </c>
    </row>
    <row r="96" spans="2:8" s="2" customFormat="1" ht="19.7" customHeight="1" x14ac:dyDescent="0.2">
      <c r="B96" s="6" t="s">
        <v>2</v>
      </c>
      <c r="C96" s="5">
        <v>35786.688000000002</v>
      </c>
      <c r="D96" s="5">
        <v>5548.723</v>
      </c>
      <c r="E96" s="5">
        <v>5627.7910000000002</v>
      </c>
      <c r="F96" s="5">
        <v>12296.665999999999</v>
      </c>
      <c r="G96" s="5">
        <v>24481.334999999999</v>
      </c>
      <c r="H96" s="5">
        <v>738.52200000000005</v>
      </c>
    </row>
    <row r="97" spans="2:8" s="2" customFormat="1" ht="19.7" customHeight="1" x14ac:dyDescent="0.2">
      <c r="B97" s="6" t="s">
        <v>1</v>
      </c>
      <c r="C97" s="5">
        <v>179438.639</v>
      </c>
      <c r="D97" s="5">
        <v>14709.236999999999</v>
      </c>
      <c r="E97" s="5">
        <v>22339.315999999999</v>
      </c>
      <c r="F97" s="5">
        <v>34399.021999999997</v>
      </c>
      <c r="G97" s="5">
        <v>-32453.482</v>
      </c>
      <c r="H97" s="5">
        <v>3703.4769999999999</v>
      </c>
    </row>
    <row r="98" spans="2:8" s="2" customFormat="1" ht="6.95" customHeight="1" x14ac:dyDescent="0.2"/>
    <row r="99" spans="2:8" s="2" customFormat="1" ht="6.95" customHeight="1" x14ac:dyDescent="0.2"/>
    <row r="100" spans="2:8" s="2" customFormat="1" ht="14.45" customHeight="1" x14ac:dyDescent="0.2"/>
    <row r="101" spans="2:8" s="2" customFormat="1" ht="73.5" customHeight="1" x14ac:dyDescent="0.2">
      <c r="B101" s="14" t="s">
        <v>0</v>
      </c>
      <c r="C101" s="14"/>
      <c r="D101" s="14"/>
    </row>
    <row r="102" spans="2:8" s="2" customFormat="1" ht="28.7" customHeight="1" x14ac:dyDescent="0.2"/>
  </sheetData>
  <mergeCells count="2">
    <mergeCell ref="B2:H2"/>
    <mergeCell ref="B101:D101"/>
  </mergeCells>
  <pageMargins left="1.1023622047244095" right="0.70866141732283472" top="0.74803149606299213" bottom="0.74803149606299213" header="0.31496062992125984" footer="0.31496062992125984"/>
  <pageSetup paperSize="8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4843-E01A-48B9-AA70-ACE040E98271}">
  <sheetPr>
    <pageSetUpPr fitToPage="1"/>
  </sheetPr>
  <dimension ref="B1:F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6" width="19.85546875" style="1" customWidth="1"/>
    <col min="7" max="7" width="45.28515625" style="1" customWidth="1"/>
    <col min="8" max="8" width="4.7109375" style="1" customWidth="1"/>
    <col min="9" max="16384" width="9.140625" style="1"/>
  </cols>
  <sheetData>
    <row r="1" spans="2:6" s="2" customFormat="1" ht="8.4499999999999993" customHeight="1" x14ac:dyDescent="0.2"/>
    <row r="2" spans="2:6" s="2" customFormat="1" ht="36.75" customHeight="1" x14ac:dyDescent="0.2">
      <c r="B2" s="13" t="s">
        <v>407</v>
      </c>
      <c r="C2" s="13"/>
      <c r="D2" s="13"/>
      <c r="E2" s="13"/>
      <c r="F2" s="13"/>
    </row>
    <row r="3" spans="2:6" s="2" customFormat="1" ht="6.95" customHeight="1" x14ac:dyDescent="0.2"/>
    <row r="4" spans="2:6" s="2" customFormat="1" ht="6.95" customHeight="1" x14ac:dyDescent="0.2"/>
    <row r="5" spans="2:6" s="2" customFormat="1" ht="14.45" customHeight="1" x14ac:dyDescent="0.2"/>
    <row r="6" spans="2:6" s="2" customFormat="1" ht="14.45" customHeight="1" x14ac:dyDescent="0.2">
      <c r="B6" s="12"/>
      <c r="C6" s="12"/>
      <c r="D6" s="12"/>
      <c r="E6" s="12"/>
      <c r="F6" s="17" t="s">
        <v>38</v>
      </c>
    </row>
    <row r="7" spans="2:6" s="2" customFormat="1" ht="21.95" customHeight="1" x14ac:dyDescent="0.2">
      <c r="B7" s="9" t="s">
        <v>97</v>
      </c>
      <c r="C7" s="16" t="s">
        <v>108</v>
      </c>
      <c r="D7" s="16"/>
      <c r="E7" s="16"/>
      <c r="F7" s="16"/>
    </row>
    <row r="8" spans="2:6" s="2" customFormat="1" ht="58.7" customHeight="1" x14ac:dyDescent="0.2">
      <c r="B8" s="9"/>
      <c r="C8" s="8" t="s">
        <v>107</v>
      </c>
      <c r="D8" s="8" t="s">
        <v>106</v>
      </c>
      <c r="E8" s="8" t="s">
        <v>105</v>
      </c>
      <c r="F8" s="8" t="s">
        <v>32</v>
      </c>
    </row>
    <row r="9" spans="2:6" s="2" customFormat="1" ht="19.7" customHeight="1" x14ac:dyDescent="0.2">
      <c r="B9" s="6" t="s">
        <v>96</v>
      </c>
      <c r="C9" s="29">
        <v>5252</v>
      </c>
      <c r="D9" s="29">
        <v>6103</v>
      </c>
      <c r="E9" s="5">
        <v>0</v>
      </c>
      <c r="F9" s="5">
        <v>6967.0140000000001</v>
      </c>
    </row>
    <row r="10" spans="2:6" s="2" customFormat="1" ht="19.7" customHeight="1" x14ac:dyDescent="0.2">
      <c r="B10" s="6" t="s">
        <v>95</v>
      </c>
      <c r="C10" s="29">
        <v>0</v>
      </c>
      <c r="D10" s="29">
        <v>14</v>
      </c>
      <c r="E10" s="5">
        <v>0</v>
      </c>
      <c r="F10" s="5">
        <v>22.529</v>
      </c>
    </row>
    <row r="11" spans="2:6" s="2" customFormat="1" ht="19.7" customHeight="1" x14ac:dyDescent="0.2">
      <c r="B11" s="6" t="s">
        <v>94</v>
      </c>
      <c r="C11" s="29">
        <v>3637</v>
      </c>
      <c r="D11" s="29">
        <v>1777</v>
      </c>
      <c r="E11" s="5">
        <v>0</v>
      </c>
      <c r="F11" s="5">
        <v>2270.8850000000002</v>
      </c>
    </row>
    <row r="12" spans="2:6" s="2" customFormat="1" ht="19.7" customHeight="1" x14ac:dyDescent="0.2">
      <c r="B12" s="6" t="s">
        <v>93</v>
      </c>
      <c r="C12" s="29">
        <v>0</v>
      </c>
      <c r="D12" s="29">
        <v>0</v>
      </c>
      <c r="E12" s="5">
        <v>0</v>
      </c>
      <c r="F12" s="5">
        <v>0</v>
      </c>
    </row>
    <row r="13" spans="2:6" s="2" customFormat="1" ht="19.7" customHeight="1" x14ac:dyDescent="0.2">
      <c r="B13" s="6" t="s">
        <v>92</v>
      </c>
      <c r="C13" s="29">
        <v>18134</v>
      </c>
      <c r="D13" s="29">
        <v>32017</v>
      </c>
      <c r="E13" s="5">
        <v>11194.552</v>
      </c>
      <c r="F13" s="5">
        <v>10810.298000000001</v>
      </c>
    </row>
    <row r="14" spans="2:6" s="2" customFormat="1" ht="19.7" customHeight="1" x14ac:dyDescent="0.2">
      <c r="B14" s="6" t="s">
        <v>91</v>
      </c>
      <c r="C14" s="29">
        <v>71190</v>
      </c>
      <c r="D14" s="29">
        <v>256469</v>
      </c>
      <c r="E14" s="5">
        <v>71.091999999999999</v>
      </c>
      <c r="F14" s="5">
        <v>26691.537</v>
      </c>
    </row>
    <row r="15" spans="2:6" s="2" customFormat="1" ht="19.7" customHeight="1" x14ac:dyDescent="0.2">
      <c r="B15" s="6" t="s">
        <v>90</v>
      </c>
      <c r="C15" s="29">
        <v>15580</v>
      </c>
      <c r="D15" s="29">
        <v>42277</v>
      </c>
      <c r="E15" s="5">
        <v>0</v>
      </c>
      <c r="F15" s="5">
        <v>204881.03700000001</v>
      </c>
    </row>
    <row r="16" spans="2:6" s="2" customFormat="1" ht="19.7" customHeight="1" x14ac:dyDescent="0.2">
      <c r="B16" s="6" t="s">
        <v>89</v>
      </c>
      <c r="C16" s="29">
        <v>0</v>
      </c>
      <c r="D16" s="29">
        <v>0</v>
      </c>
      <c r="E16" s="5">
        <v>0</v>
      </c>
      <c r="F16" s="5">
        <v>0</v>
      </c>
    </row>
    <row r="17" spans="2:6" s="2" customFormat="1" ht="19.7" customHeight="1" x14ac:dyDescent="0.2">
      <c r="B17" s="6" t="s">
        <v>88</v>
      </c>
      <c r="C17" s="29">
        <v>0</v>
      </c>
      <c r="D17" s="29">
        <v>0</v>
      </c>
      <c r="E17" s="5">
        <v>0</v>
      </c>
      <c r="F17" s="5">
        <v>0</v>
      </c>
    </row>
    <row r="18" spans="2:6" s="2" customFormat="1" ht="19.7" customHeight="1" x14ac:dyDescent="0.2">
      <c r="B18" s="6" t="s">
        <v>87</v>
      </c>
      <c r="C18" s="29">
        <v>855</v>
      </c>
      <c r="D18" s="29">
        <v>17714</v>
      </c>
      <c r="E18" s="5">
        <v>0</v>
      </c>
      <c r="F18" s="5">
        <v>17050.538</v>
      </c>
    </row>
    <row r="19" spans="2:6" s="2" customFormat="1" ht="19.7" customHeight="1" x14ac:dyDescent="0.2">
      <c r="B19" s="6" t="s">
        <v>86</v>
      </c>
      <c r="C19" s="29">
        <v>28426</v>
      </c>
      <c r="D19" s="29">
        <v>86527</v>
      </c>
      <c r="E19" s="5">
        <v>0</v>
      </c>
      <c r="F19" s="5">
        <v>162744.639</v>
      </c>
    </row>
    <row r="20" spans="2:6" s="2" customFormat="1" ht="19.7" customHeight="1" x14ac:dyDescent="0.2">
      <c r="B20" s="6" t="s">
        <v>85</v>
      </c>
      <c r="C20" s="29">
        <v>9989</v>
      </c>
      <c r="D20" s="29">
        <v>54647</v>
      </c>
      <c r="E20" s="5">
        <v>0</v>
      </c>
      <c r="F20" s="5">
        <v>20920.631000000001</v>
      </c>
    </row>
    <row r="21" spans="2:6" s="2" customFormat="1" ht="19.7" customHeight="1" x14ac:dyDescent="0.2">
      <c r="B21" s="6" t="s">
        <v>84</v>
      </c>
      <c r="C21" s="29">
        <v>22419</v>
      </c>
      <c r="D21" s="29">
        <v>64763</v>
      </c>
      <c r="E21" s="5">
        <v>0</v>
      </c>
      <c r="F21" s="5">
        <v>92822.86</v>
      </c>
    </row>
    <row r="22" spans="2:6" s="2" customFormat="1" ht="19.7" customHeight="1" x14ac:dyDescent="0.2">
      <c r="B22" s="6" t="s">
        <v>83</v>
      </c>
      <c r="C22" s="29">
        <v>6840</v>
      </c>
      <c r="D22" s="29">
        <v>9112</v>
      </c>
      <c r="E22" s="5">
        <v>65.408000000000001</v>
      </c>
      <c r="F22" s="5">
        <v>6880.82</v>
      </c>
    </row>
    <row r="23" spans="2:6" s="2" customFormat="1" ht="19.7" customHeight="1" x14ac:dyDescent="0.2">
      <c r="B23" s="6" t="s">
        <v>82</v>
      </c>
      <c r="C23" s="29">
        <v>9131</v>
      </c>
      <c r="D23" s="29">
        <v>30131</v>
      </c>
      <c r="E23" s="5">
        <v>0</v>
      </c>
      <c r="F23" s="5">
        <v>24812.030999999999</v>
      </c>
    </row>
    <row r="24" spans="2:6" s="2" customFormat="1" ht="19.7" customHeight="1" x14ac:dyDescent="0.2">
      <c r="B24" s="6" t="s">
        <v>81</v>
      </c>
      <c r="C24" s="29">
        <v>0</v>
      </c>
      <c r="D24" s="29">
        <v>0</v>
      </c>
      <c r="E24" s="5">
        <v>0</v>
      </c>
      <c r="F24" s="5">
        <v>0</v>
      </c>
    </row>
    <row r="25" spans="2:6" s="2" customFormat="1" ht="19.7" customHeight="1" x14ac:dyDescent="0.2">
      <c r="B25" s="6" t="s">
        <v>80</v>
      </c>
      <c r="C25" s="29">
        <v>5666</v>
      </c>
      <c r="D25" s="29">
        <v>19107</v>
      </c>
      <c r="E25" s="5">
        <v>0</v>
      </c>
      <c r="F25" s="5">
        <v>4220.2809999999999</v>
      </c>
    </row>
    <row r="26" spans="2:6" s="2" customFormat="1" ht="19.7" customHeight="1" x14ac:dyDescent="0.2">
      <c r="B26" s="6" t="s">
        <v>79</v>
      </c>
      <c r="C26" s="29">
        <v>0</v>
      </c>
      <c r="D26" s="29">
        <v>0</v>
      </c>
      <c r="E26" s="5">
        <v>0</v>
      </c>
      <c r="F26" s="5">
        <v>0</v>
      </c>
    </row>
    <row r="27" spans="2:6" s="2" customFormat="1" ht="19.7" customHeight="1" x14ac:dyDescent="0.2">
      <c r="B27" s="6" t="s">
        <v>78</v>
      </c>
      <c r="C27" s="29">
        <v>1</v>
      </c>
      <c r="D27" s="29">
        <v>0</v>
      </c>
      <c r="E27" s="5">
        <v>0</v>
      </c>
      <c r="F27" s="5">
        <v>333.64800000000002</v>
      </c>
    </row>
    <row r="28" spans="2:6" s="2" customFormat="1" ht="19.7" customHeight="1" x14ac:dyDescent="0.2">
      <c r="B28" s="6" t="s">
        <v>77</v>
      </c>
      <c r="C28" s="29">
        <v>37</v>
      </c>
      <c r="D28" s="29">
        <v>215</v>
      </c>
      <c r="E28" s="5">
        <v>167.816</v>
      </c>
      <c r="F28" s="5">
        <v>205.37899999999999</v>
      </c>
    </row>
    <row r="29" spans="2:6" s="2" customFormat="1" ht="19.7" customHeight="1" x14ac:dyDescent="0.2">
      <c r="B29" s="6" t="s">
        <v>76</v>
      </c>
      <c r="C29" s="29">
        <v>122</v>
      </c>
      <c r="D29" s="29">
        <v>295</v>
      </c>
      <c r="E29" s="5">
        <v>15.315</v>
      </c>
      <c r="F29" s="5">
        <v>1409.146</v>
      </c>
    </row>
    <row r="30" spans="2:6" s="2" customFormat="1" ht="19.7" customHeight="1" x14ac:dyDescent="0.2">
      <c r="B30" s="6" t="s">
        <v>75</v>
      </c>
      <c r="C30" s="29">
        <v>3623</v>
      </c>
      <c r="D30" s="29">
        <v>3303</v>
      </c>
      <c r="E30" s="5">
        <v>0</v>
      </c>
      <c r="F30" s="5">
        <v>752.85199999999998</v>
      </c>
    </row>
    <row r="31" spans="2:6" s="2" customFormat="1" ht="19.7" customHeight="1" x14ac:dyDescent="0.2">
      <c r="B31" s="6" t="s">
        <v>74</v>
      </c>
      <c r="C31" s="29">
        <v>12988</v>
      </c>
      <c r="D31" s="29">
        <v>1497</v>
      </c>
      <c r="E31" s="5">
        <v>0</v>
      </c>
      <c r="F31" s="5">
        <v>20012.341</v>
      </c>
    </row>
    <row r="32" spans="2:6" s="2" customFormat="1" ht="19.7" customHeight="1" x14ac:dyDescent="0.2">
      <c r="B32" s="6" t="s">
        <v>73</v>
      </c>
      <c r="C32" s="29">
        <v>0</v>
      </c>
      <c r="D32" s="29">
        <v>0</v>
      </c>
      <c r="E32" s="5">
        <v>0</v>
      </c>
      <c r="F32" s="5">
        <v>0</v>
      </c>
    </row>
    <row r="33" spans="2:6" s="2" customFormat="1" ht="19.7" customHeight="1" x14ac:dyDescent="0.2">
      <c r="B33" s="6" t="s">
        <v>72</v>
      </c>
      <c r="C33" s="29">
        <v>75320</v>
      </c>
      <c r="D33" s="29">
        <v>177291</v>
      </c>
      <c r="E33" s="5">
        <v>29373.017</v>
      </c>
      <c r="F33" s="5">
        <v>193973.117</v>
      </c>
    </row>
    <row r="34" spans="2:6" s="2" customFormat="1" ht="19.7" customHeight="1" x14ac:dyDescent="0.2">
      <c r="B34" s="6" t="s">
        <v>71</v>
      </c>
      <c r="C34" s="29">
        <v>0</v>
      </c>
      <c r="D34" s="29">
        <v>0</v>
      </c>
      <c r="E34" s="5">
        <v>0</v>
      </c>
      <c r="F34" s="5">
        <v>0</v>
      </c>
    </row>
    <row r="35" spans="2:6" s="2" customFormat="1" ht="19.7" customHeight="1" x14ac:dyDescent="0.2">
      <c r="B35" s="6" t="s">
        <v>70</v>
      </c>
      <c r="C35" s="29">
        <v>0</v>
      </c>
      <c r="D35" s="29">
        <v>7486.7520000000004</v>
      </c>
      <c r="E35" s="5">
        <v>0</v>
      </c>
      <c r="F35" s="18">
        <f>499.331+2687.525</f>
        <v>3186.8560000000002</v>
      </c>
    </row>
    <row r="36" spans="2:6" s="2" customFormat="1" ht="19.7" customHeight="1" x14ac:dyDescent="0.2">
      <c r="B36" s="6" t="s">
        <v>69</v>
      </c>
      <c r="C36" s="29">
        <v>229</v>
      </c>
      <c r="D36" s="29">
        <v>1006</v>
      </c>
      <c r="E36" s="5">
        <v>0</v>
      </c>
      <c r="F36" s="5">
        <v>1952.183</v>
      </c>
    </row>
    <row r="37" spans="2:6" s="2" customFormat="1" ht="19.7" customHeight="1" x14ac:dyDescent="0.2">
      <c r="B37" s="6" t="s">
        <v>68</v>
      </c>
      <c r="C37" s="29">
        <v>1125</v>
      </c>
      <c r="D37" s="29">
        <v>3012</v>
      </c>
      <c r="E37" s="5">
        <v>837.01800000000003</v>
      </c>
      <c r="F37" s="5">
        <v>8862.0589999999993</v>
      </c>
    </row>
    <row r="38" spans="2:6" s="2" customFormat="1" ht="19.7" customHeight="1" x14ac:dyDescent="0.2">
      <c r="B38" s="6" t="s">
        <v>67</v>
      </c>
      <c r="C38" s="29">
        <v>11168</v>
      </c>
      <c r="D38" s="29">
        <v>37914</v>
      </c>
      <c r="E38" s="5">
        <v>0</v>
      </c>
      <c r="F38" s="5">
        <v>6238.7309999999998</v>
      </c>
    </row>
    <row r="39" spans="2:6" s="2" customFormat="1" ht="19.7" customHeight="1" x14ac:dyDescent="0.2">
      <c r="B39" s="6" t="s">
        <v>66</v>
      </c>
      <c r="C39" s="29">
        <v>12295</v>
      </c>
      <c r="D39" s="29">
        <v>35447</v>
      </c>
      <c r="E39" s="5">
        <v>0</v>
      </c>
      <c r="F39" s="5">
        <v>35917.714999999997</v>
      </c>
    </row>
    <row r="40" spans="2:6" s="2" customFormat="1" ht="19.7" customHeight="1" x14ac:dyDescent="0.2">
      <c r="B40" s="6" t="s">
        <v>65</v>
      </c>
      <c r="C40" s="29">
        <v>11171</v>
      </c>
      <c r="D40" s="29">
        <v>18958</v>
      </c>
      <c r="E40" s="5">
        <v>0</v>
      </c>
      <c r="F40" s="5">
        <v>3058.3969999999999</v>
      </c>
    </row>
    <row r="41" spans="2:6" s="2" customFormat="1" ht="19.7" customHeight="1" x14ac:dyDescent="0.2">
      <c r="B41" s="6" t="s">
        <v>64</v>
      </c>
      <c r="C41" s="29">
        <v>0</v>
      </c>
      <c r="D41" s="29">
        <v>1</v>
      </c>
      <c r="E41" s="5">
        <v>0</v>
      </c>
      <c r="F41" s="5">
        <v>2.5710000000000002</v>
      </c>
    </row>
    <row r="42" spans="2:6" s="2" customFormat="1" ht="19.7" customHeight="1" x14ac:dyDescent="0.2">
      <c r="B42" s="6" t="s">
        <v>63</v>
      </c>
      <c r="C42" s="29">
        <v>22324</v>
      </c>
      <c r="D42" s="29">
        <v>90775</v>
      </c>
      <c r="E42" s="5">
        <v>880.28099999999995</v>
      </c>
      <c r="F42" s="5">
        <v>48300.010999999999</v>
      </c>
    </row>
    <row r="43" spans="2:6" s="2" customFormat="1" ht="19.7" customHeight="1" x14ac:dyDescent="0.2">
      <c r="B43" s="6" t="s">
        <v>62</v>
      </c>
      <c r="C43" s="29">
        <v>0</v>
      </c>
      <c r="D43" s="29">
        <v>0</v>
      </c>
      <c r="E43" s="5">
        <v>0</v>
      </c>
      <c r="F43" s="18">
        <v>0</v>
      </c>
    </row>
    <row r="44" spans="2:6" s="2" customFormat="1" ht="19.7" customHeight="1" x14ac:dyDescent="0.2">
      <c r="B44" s="6" t="s">
        <v>61</v>
      </c>
      <c r="C44" s="29">
        <v>6792</v>
      </c>
      <c r="D44" s="29">
        <v>1636</v>
      </c>
      <c r="E44" s="5">
        <v>0</v>
      </c>
      <c r="F44" s="5">
        <v>674.51199999999994</v>
      </c>
    </row>
    <row r="45" spans="2:6" s="2" customFormat="1" ht="19.7" customHeight="1" x14ac:dyDescent="0.2">
      <c r="B45" s="6" t="s">
        <v>60</v>
      </c>
      <c r="C45" s="29">
        <v>55608</v>
      </c>
      <c r="D45" s="29">
        <v>60676</v>
      </c>
      <c r="E45" s="5">
        <v>4651.2690000000002</v>
      </c>
      <c r="F45" s="5">
        <v>96549.951000000001</v>
      </c>
    </row>
    <row r="46" spans="2:6" s="2" customFormat="1" ht="19.7" customHeight="1" x14ac:dyDescent="0.2">
      <c r="B46" s="6" t="s">
        <v>59</v>
      </c>
      <c r="C46" s="29">
        <v>267482</v>
      </c>
      <c r="D46" s="29">
        <v>893053</v>
      </c>
      <c r="E46" s="5">
        <v>2901.0410000000002</v>
      </c>
      <c r="F46" s="5">
        <v>848497.37899999996</v>
      </c>
    </row>
    <row r="47" spans="2:6" s="2" customFormat="1" ht="19.7" customHeight="1" x14ac:dyDescent="0.2">
      <c r="B47" s="6" t="s">
        <v>58</v>
      </c>
      <c r="C47" s="29">
        <v>0</v>
      </c>
      <c r="D47" s="29">
        <v>0</v>
      </c>
      <c r="E47" s="5">
        <v>0</v>
      </c>
      <c r="F47" s="5">
        <v>0</v>
      </c>
    </row>
    <row r="48" spans="2:6" s="2" customFormat="1" ht="19.7" customHeight="1" x14ac:dyDescent="0.2">
      <c r="B48" s="6" t="s">
        <v>57</v>
      </c>
      <c r="C48" s="29">
        <v>1596</v>
      </c>
      <c r="D48" s="29">
        <v>5396</v>
      </c>
      <c r="E48" s="5">
        <v>0</v>
      </c>
      <c r="F48" s="5">
        <v>2919.8980000000001</v>
      </c>
    </row>
    <row r="49" spans="2:6" s="2" customFormat="1" ht="19.7" customHeight="1" x14ac:dyDescent="0.2">
      <c r="B49" s="6" t="s">
        <v>56</v>
      </c>
      <c r="C49" s="29">
        <v>0</v>
      </c>
      <c r="D49" s="29">
        <v>0</v>
      </c>
      <c r="E49" s="5">
        <v>0</v>
      </c>
      <c r="F49" s="18">
        <v>0</v>
      </c>
    </row>
    <row r="50" spans="2:6" s="2" customFormat="1" ht="19.7" customHeight="1" x14ac:dyDescent="0.2">
      <c r="B50" s="6" t="s">
        <v>55</v>
      </c>
      <c r="C50" s="29">
        <v>162</v>
      </c>
      <c r="D50" s="29">
        <v>3058</v>
      </c>
      <c r="E50" s="5">
        <v>0</v>
      </c>
      <c r="F50" s="5">
        <v>616.21100000000001</v>
      </c>
    </row>
    <row r="51" spans="2:6" s="2" customFormat="1" ht="19.7" customHeight="1" x14ac:dyDescent="0.2">
      <c r="B51" s="6" t="s">
        <v>54</v>
      </c>
      <c r="C51" s="29">
        <v>23153</v>
      </c>
      <c r="D51" s="29">
        <v>33604</v>
      </c>
      <c r="E51" s="5">
        <v>0</v>
      </c>
      <c r="F51" s="5">
        <v>36772.550999999999</v>
      </c>
    </row>
    <row r="52" spans="2:6" s="2" customFormat="1" ht="19.7" customHeight="1" x14ac:dyDescent="0.2">
      <c r="B52" s="6" t="s">
        <v>53</v>
      </c>
      <c r="C52" s="29">
        <v>0</v>
      </c>
      <c r="D52" s="29">
        <v>3917</v>
      </c>
      <c r="E52" s="5">
        <v>0</v>
      </c>
      <c r="F52" s="5">
        <v>746.99599999999998</v>
      </c>
    </row>
    <row r="53" spans="2:6" s="2" customFormat="1" ht="19.7" customHeight="1" x14ac:dyDescent="0.2">
      <c r="B53" s="6" t="s">
        <v>52</v>
      </c>
      <c r="C53" s="29">
        <v>18937</v>
      </c>
      <c r="D53" s="29">
        <v>17165</v>
      </c>
      <c r="E53" s="5">
        <v>0</v>
      </c>
      <c r="F53" s="5">
        <v>18789.467000000001</v>
      </c>
    </row>
    <row r="54" spans="2:6" s="2" customFormat="1" ht="19.7" customHeight="1" x14ac:dyDescent="0.2">
      <c r="B54" s="6" t="s">
        <v>51</v>
      </c>
      <c r="C54" s="29">
        <v>304.91800000000001</v>
      </c>
      <c r="D54" s="29">
        <v>2395.33</v>
      </c>
      <c r="E54" s="5">
        <v>0</v>
      </c>
      <c r="F54" s="18">
        <f>1289.954+1501.832</f>
        <v>2791.7860000000001</v>
      </c>
    </row>
    <row r="55" spans="2:6" s="2" customFormat="1" ht="19.7" customHeight="1" x14ac:dyDescent="0.2">
      <c r="B55" s="6" t="s">
        <v>50</v>
      </c>
      <c r="C55" s="29">
        <v>1041</v>
      </c>
      <c r="D55" s="29">
        <v>1270</v>
      </c>
      <c r="E55" s="5">
        <v>0.123</v>
      </c>
      <c r="F55" s="5">
        <v>5553.4380000000001</v>
      </c>
    </row>
    <row r="56" spans="2:6" s="2" customFormat="1" ht="19.7" customHeight="1" x14ac:dyDescent="0.2">
      <c r="B56" s="6" t="s">
        <v>49</v>
      </c>
      <c r="C56" s="29">
        <v>13.525</v>
      </c>
      <c r="D56" s="29">
        <v>6660.4629999999997</v>
      </c>
      <c r="E56" s="5">
        <v>0</v>
      </c>
      <c r="F56" s="18">
        <f>703.448+4024.003</f>
        <v>4727.451</v>
      </c>
    </row>
    <row r="57" spans="2:6" s="2" customFormat="1" ht="19.7" customHeight="1" x14ac:dyDescent="0.2">
      <c r="B57" s="6" t="s">
        <v>48</v>
      </c>
      <c r="C57" s="29">
        <v>15227</v>
      </c>
      <c r="D57" s="29">
        <v>5692</v>
      </c>
      <c r="E57" s="5">
        <v>0</v>
      </c>
      <c r="F57" s="5">
        <v>78940.047000000006</v>
      </c>
    </row>
    <row r="58" spans="2:6" s="2" customFormat="1" ht="19.7" customHeight="1" x14ac:dyDescent="0.2">
      <c r="B58" s="6" t="s">
        <v>47</v>
      </c>
      <c r="C58" s="29">
        <v>0</v>
      </c>
      <c r="D58" s="29">
        <v>140.29900000000001</v>
      </c>
      <c r="E58" s="5">
        <v>0</v>
      </c>
      <c r="F58" s="18">
        <f>3131.517+689.194</f>
        <v>3820.7109999999998</v>
      </c>
    </row>
    <row r="59" spans="2:6" s="2" customFormat="1" ht="19.7" customHeight="1" x14ac:dyDescent="0.2">
      <c r="B59" s="6" t="s">
        <v>46</v>
      </c>
      <c r="C59" s="29">
        <v>32466</v>
      </c>
      <c r="D59" s="29">
        <v>46322</v>
      </c>
      <c r="E59" s="5">
        <v>0</v>
      </c>
      <c r="F59" s="5">
        <v>94129.04</v>
      </c>
    </row>
    <row r="60" spans="2:6" s="2" customFormat="1" ht="19.7" customHeight="1" x14ac:dyDescent="0.2">
      <c r="B60" s="6" t="s">
        <v>45</v>
      </c>
      <c r="C60" s="29">
        <v>0</v>
      </c>
      <c r="D60" s="29">
        <v>908.60400000000004</v>
      </c>
      <c r="E60" s="5">
        <v>0</v>
      </c>
      <c r="F60" s="18">
        <f>1278.147+(-5.36)</f>
        <v>1272.787</v>
      </c>
    </row>
    <row r="61" spans="2:6" s="2" customFormat="1" ht="19.7" customHeight="1" x14ac:dyDescent="0.2">
      <c r="B61" s="6" t="s">
        <v>44</v>
      </c>
      <c r="C61" s="29">
        <v>3589</v>
      </c>
      <c r="D61" s="29">
        <v>1776</v>
      </c>
      <c r="E61" s="5">
        <v>19327.665000000001</v>
      </c>
      <c r="F61" s="5">
        <v>16405.23</v>
      </c>
    </row>
    <row r="62" spans="2:6" s="2" customFormat="1" ht="19.7" customHeight="1" x14ac:dyDescent="0.2">
      <c r="B62" s="6" t="s">
        <v>43</v>
      </c>
      <c r="C62" s="29">
        <v>95</v>
      </c>
      <c r="D62" s="29">
        <v>480</v>
      </c>
      <c r="E62" s="5">
        <v>0</v>
      </c>
      <c r="F62" s="5">
        <v>1539.278</v>
      </c>
    </row>
    <row r="63" spans="2:6" s="2" customFormat="1" ht="19.7" customHeight="1" x14ac:dyDescent="0.2">
      <c r="B63" s="6" t="s">
        <v>42</v>
      </c>
      <c r="C63" s="29">
        <v>0</v>
      </c>
      <c r="D63" s="29">
        <v>9.8049999999999997</v>
      </c>
      <c r="E63" s="5">
        <v>0</v>
      </c>
      <c r="F63" s="18">
        <v>0</v>
      </c>
    </row>
    <row r="64" spans="2:6" s="2" customFormat="1" ht="19.7" customHeight="1" x14ac:dyDescent="0.2">
      <c r="B64" s="6" t="s">
        <v>41</v>
      </c>
      <c r="C64" s="29">
        <v>5329</v>
      </c>
      <c r="D64" s="29">
        <v>17727</v>
      </c>
      <c r="E64" s="5">
        <v>909.46699999999998</v>
      </c>
      <c r="F64" s="5">
        <v>2854.4630000000002</v>
      </c>
    </row>
    <row r="65" spans="2:6" s="2" customFormat="1" ht="19.7" customHeight="1" x14ac:dyDescent="0.2">
      <c r="B65" s="6" t="s">
        <v>40</v>
      </c>
      <c r="C65" s="29">
        <v>97191</v>
      </c>
      <c r="D65" s="29">
        <v>216228</v>
      </c>
      <c r="E65" s="5">
        <v>0</v>
      </c>
      <c r="F65" s="5">
        <v>292542.56599999999</v>
      </c>
    </row>
    <row r="66" spans="2:6" s="2" customFormat="1" ht="19.7" customHeight="1" x14ac:dyDescent="0.2">
      <c r="B66" s="6" t="s">
        <v>39</v>
      </c>
      <c r="C66" s="29">
        <v>32032</v>
      </c>
      <c r="D66" s="29">
        <v>28308</v>
      </c>
      <c r="E66" s="5">
        <v>0</v>
      </c>
      <c r="F66" s="5">
        <v>44591.631999999998</v>
      </c>
    </row>
    <row r="67" spans="2:6" s="2" customFormat="1" ht="6.95" customHeight="1" x14ac:dyDescent="0.2"/>
    <row r="68" spans="2:6" s="2" customFormat="1" ht="14.45" customHeight="1" x14ac:dyDescent="0.2"/>
    <row r="69" spans="2:6" s="2" customFormat="1" ht="14.45" customHeight="1" x14ac:dyDescent="0.2">
      <c r="B69" s="12"/>
      <c r="C69" s="12"/>
      <c r="D69" s="12"/>
      <c r="E69" s="12"/>
      <c r="F69" s="17" t="s">
        <v>38</v>
      </c>
    </row>
    <row r="70" spans="2:6" s="2" customFormat="1" ht="21.95" customHeight="1" x14ac:dyDescent="0.2">
      <c r="B70" s="9" t="s">
        <v>37</v>
      </c>
      <c r="C70" s="16" t="s">
        <v>108</v>
      </c>
      <c r="D70" s="16"/>
      <c r="E70" s="16"/>
      <c r="F70" s="16"/>
    </row>
    <row r="71" spans="2:6" s="2" customFormat="1" ht="58.7" customHeight="1" x14ac:dyDescent="0.2">
      <c r="B71" s="9"/>
      <c r="C71" s="8" t="s">
        <v>107</v>
      </c>
      <c r="D71" s="8" t="s">
        <v>106</v>
      </c>
      <c r="E71" s="8" t="s">
        <v>105</v>
      </c>
      <c r="F71" s="8" t="s">
        <v>32</v>
      </c>
    </row>
    <row r="72" spans="2:6" s="2" customFormat="1" ht="19.7" customHeight="1" x14ac:dyDescent="0.2">
      <c r="B72" s="6" t="s">
        <v>28</v>
      </c>
      <c r="C72" s="28">
        <v>362454</v>
      </c>
      <c r="D72" s="28">
        <v>1240682</v>
      </c>
      <c r="E72" s="5">
        <v>1848.172</v>
      </c>
      <c r="F72" s="5">
        <v>43568.324000000001</v>
      </c>
    </row>
    <row r="73" spans="2:6" s="2" customFormat="1" ht="19.7" customHeight="1" x14ac:dyDescent="0.2">
      <c r="B73" s="6" t="s">
        <v>27</v>
      </c>
      <c r="C73" s="28">
        <v>221751</v>
      </c>
      <c r="D73" s="28">
        <v>713984</v>
      </c>
      <c r="E73" s="5">
        <v>0</v>
      </c>
      <c r="F73" s="5">
        <v>164616.73000000001</v>
      </c>
    </row>
    <row r="74" spans="2:6" s="2" customFormat="1" ht="19.7" customHeight="1" x14ac:dyDescent="0.2">
      <c r="B74" s="6" t="s">
        <v>26</v>
      </c>
      <c r="C74" s="28">
        <v>12991</v>
      </c>
      <c r="D74" s="28">
        <v>35959</v>
      </c>
      <c r="E74" s="5">
        <v>0</v>
      </c>
      <c r="F74" s="5">
        <v>77269.138000000006</v>
      </c>
    </row>
    <row r="75" spans="2:6" s="2" customFormat="1" ht="19.7" customHeight="1" x14ac:dyDescent="0.2">
      <c r="B75" s="6" t="s">
        <v>25</v>
      </c>
      <c r="C75" s="28">
        <v>57280</v>
      </c>
      <c r="D75" s="28">
        <v>168539</v>
      </c>
      <c r="E75" s="5">
        <v>0</v>
      </c>
      <c r="F75" s="5">
        <v>15263.853999999999</v>
      </c>
    </row>
    <row r="76" spans="2:6" s="2" customFormat="1" ht="19.7" customHeight="1" x14ac:dyDescent="0.2">
      <c r="B76" s="6" t="s">
        <v>24</v>
      </c>
      <c r="C76" s="28">
        <v>1458</v>
      </c>
      <c r="D76" s="28">
        <v>30698</v>
      </c>
      <c r="E76" s="5">
        <v>0</v>
      </c>
      <c r="F76" s="5">
        <v>3581.085</v>
      </c>
    </row>
    <row r="77" spans="2:6" s="2" customFormat="1" ht="19.7" customHeight="1" x14ac:dyDescent="0.2">
      <c r="B77" s="6" t="s">
        <v>23</v>
      </c>
      <c r="C77" s="28">
        <v>56246</v>
      </c>
      <c r="D77" s="28">
        <v>154690</v>
      </c>
      <c r="E77" s="5">
        <v>52.881999999999998</v>
      </c>
      <c r="F77" s="5">
        <v>104906.55</v>
      </c>
    </row>
    <row r="78" spans="2:6" s="2" customFormat="1" ht="19.7" customHeight="1" x14ac:dyDescent="0.2">
      <c r="B78" s="6" t="s">
        <v>22</v>
      </c>
      <c r="C78" s="28">
        <v>40113</v>
      </c>
      <c r="D78" s="28">
        <v>671112</v>
      </c>
      <c r="E78" s="5">
        <v>0</v>
      </c>
      <c r="F78" s="5">
        <v>13488.005999999999</v>
      </c>
    </row>
    <row r="79" spans="2:6" s="2" customFormat="1" ht="19.7" customHeight="1" x14ac:dyDescent="0.2">
      <c r="B79" s="6" t="s">
        <v>21</v>
      </c>
      <c r="C79" s="28">
        <v>1207</v>
      </c>
      <c r="D79" s="28">
        <v>0</v>
      </c>
      <c r="E79" s="5">
        <v>0</v>
      </c>
      <c r="F79" s="5">
        <v>135880.89199999999</v>
      </c>
    </row>
    <row r="80" spans="2:6" s="2" customFormat="1" ht="19.7" customHeight="1" x14ac:dyDescent="0.2">
      <c r="B80" s="6" t="s">
        <v>20</v>
      </c>
      <c r="C80" s="28">
        <v>2473</v>
      </c>
      <c r="D80" s="28">
        <v>13193</v>
      </c>
      <c r="E80" s="5">
        <v>0</v>
      </c>
      <c r="F80" s="5">
        <v>2397.9949999999999</v>
      </c>
    </row>
    <row r="81" spans="2:6" s="2" customFormat="1" ht="19.7" customHeight="1" x14ac:dyDescent="0.2">
      <c r="B81" s="6" t="s">
        <v>19</v>
      </c>
      <c r="C81" s="28">
        <v>111693</v>
      </c>
      <c r="D81" s="28">
        <v>50292</v>
      </c>
      <c r="E81" s="5">
        <v>6549.277</v>
      </c>
      <c r="F81" s="5">
        <v>20096.281999999999</v>
      </c>
    </row>
    <row r="82" spans="2:6" s="2" customFormat="1" ht="19.7" customHeight="1" x14ac:dyDescent="0.2">
      <c r="B82" s="6" t="s">
        <v>18</v>
      </c>
      <c r="C82" s="28">
        <v>34842</v>
      </c>
      <c r="D82" s="28">
        <v>102287</v>
      </c>
      <c r="E82" s="5">
        <v>773.38800000000003</v>
      </c>
      <c r="F82" s="5">
        <v>10798.206</v>
      </c>
    </row>
    <row r="83" spans="2:6" s="2" customFormat="1" ht="19.7" customHeight="1" x14ac:dyDescent="0.2">
      <c r="B83" s="6" t="s">
        <v>17</v>
      </c>
      <c r="C83" s="28">
        <v>755</v>
      </c>
      <c r="D83" s="28">
        <v>0</v>
      </c>
      <c r="E83" s="5">
        <v>0</v>
      </c>
      <c r="F83" s="5">
        <v>55333.56</v>
      </c>
    </row>
    <row r="84" spans="2:6" s="2" customFormat="1" ht="19.7" customHeight="1" x14ac:dyDescent="0.2">
      <c r="B84" s="6" t="s">
        <v>16</v>
      </c>
      <c r="C84" s="28">
        <v>27235</v>
      </c>
      <c r="D84" s="28">
        <v>50625</v>
      </c>
      <c r="E84" s="5">
        <v>0</v>
      </c>
      <c r="F84" s="5">
        <v>38998.983</v>
      </c>
    </row>
    <row r="85" spans="2:6" s="2" customFormat="1" ht="19.7" customHeight="1" x14ac:dyDescent="0.2">
      <c r="B85" s="6" t="s">
        <v>15</v>
      </c>
      <c r="C85" s="28">
        <v>10080</v>
      </c>
      <c r="D85" s="28">
        <v>37006</v>
      </c>
      <c r="E85" s="5">
        <v>0</v>
      </c>
      <c r="F85" s="5">
        <v>2377.576</v>
      </c>
    </row>
    <row r="86" spans="2:6" s="2" customFormat="1" ht="19.7" customHeight="1" x14ac:dyDescent="0.2">
      <c r="B86" s="6" t="s">
        <v>14</v>
      </c>
      <c r="C86" s="28">
        <v>53036</v>
      </c>
      <c r="D86" s="28">
        <v>236143</v>
      </c>
      <c r="E86" s="5">
        <v>0</v>
      </c>
      <c r="F86" s="5">
        <v>11029.959000000001</v>
      </c>
    </row>
    <row r="87" spans="2:6" s="2" customFormat="1" ht="19.7" customHeight="1" x14ac:dyDescent="0.2">
      <c r="B87" s="6" t="s">
        <v>13</v>
      </c>
      <c r="C87" s="28">
        <v>100055</v>
      </c>
      <c r="D87" s="28">
        <v>535843</v>
      </c>
      <c r="E87" s="5">
        <v>0</v>
      </c>
      <c r="F87" s="5">
        <v>5947.9939999999997</v>
      </c>
    </row>
    <row r="88" spans="2:6" s="2" customFormat="1" ht="19.7" customHeight="1" x14ac:dyDescent="0.2">
      <c r="B88" s="6" t="s">
        <v>12</v>
      </c>
      <c r="C88" s="28">
        <v>3995</v>
      </c>
      <c r="D88" s="28">
        <v>0</v>
      </c>
      <c r="E88" s="5">
        <v>70997.89</v>
      </c>
      <c r="F88" s="5">
        <v>58.115000000000002</v>
      </c>
    </row>
    <row r="89" spans="2:6" s="2" customFormat="1" ht="19.7" customHeight="1" x14ac:dyDescent="0.2">
      <c r="B89" s="6" t="s">
        <v>11</v>
      </c>
      <c r="C89" s="28">
        <v>127959</v>
      </c>
      <c r="D89" s="28">
        <v>479038</v>
      </c>
      <c r="E89" s="5">
        <v>6.9370000000000003</v>
      </c>
      <c r="F89" s="5">
        <v>238402.66200000001</v>
      </c>
    </row>
    <row r="90" spans="2:6" s="2" customFormat="1" ht="19.7" customHeight="1" x14ac:dyDescent="0.2">
      <c r="B90" s="6" t="s">
        <v>10</v>
      </c>
      <c r="C90" s="28">
        <v>22541</v>
      </c>
      <c r="D90" s="28">
        <v>95138</v>
      </c>
      <c r="E90" s="5">
        <v>0</v>
      </c>
      <c r="F90" s="5">
        <v>56850.654000000002</v>
      </c>
    </row>
    <row r="91" spans="2:6" s="2" customFormat="1" ht="19.7" customHeight="1" x14ac:dyDescent="0.2">
      <c r="B91" s="6" t="s">
        <v>9</v>
      </c>
      <c r="C91" s="28">
        <v>25829</v>
      </c>
      <c r="D91" s="28">
        <v>49775</v>
      </c>
      <c r="E91" s="5">
        <v>1633.0440000000001</v>
      </c>
      <c r="F91" s="5">
        <v>28071.433000000001</v>
      </c>
    </row>
    <row r="92" spans="2:6" s="2" customFormat="1" ht="19.7" customHeight="1" x14ac:dyDescent="0.2">
      <c r="B92" s="6" t="s">
        <v>8</v>
      </c>
      <c r="C92" s="28">
        <v>61008</v>
      </c>
      <c r="D92" s="28">
        <v>269757</v>
      </c>
      <c r="E92" s="5">
        <v>112.10599999999999</v>
      </c>
      <c r="F92" s="5">
        <v>76897.263000000006</v>
      </c>
    </row>
    <row r="93" spans="2:6" s="2" customFormat="1" ht="19.7" customHeight="1" x14ac:dyDescent="0.2">
      <c r="B93" s="6" t="s">
        <v>7</v>
      </c>
      <c r="C93" s="28">
        <v>19607</v>
      </c>
      <c r="D93" s="28">
        <v>65049</v>
      </c>
      <c r="E93" s="5">
        <v>3589.0030000000002</v>
      </c>
      <c r="F93" s="5">
        <v>27842.922999999999</v>
      </c>
    </row>
    <row r="94" spans="2:6" s="2" customFormat="1" ht="19.7" customHeight="1" x14ac:dyDescent="0.2">
      <c r="B94" s="6" t="s">
        <v>6</v>
      </c>
      <c r="C94" s="28">
        <v>13039</v>
      </c>
      <c r="D94" s="28">
        <v>58138</v>
      </c>
      <c r="E94" s="5">
        <v>8544.9609999999993</v>
      </c>
      <c r="F94" s="5">
        <v>160990.40700000001</v>
      </c>
    </row>
    <row r="95" spans="2:6" s="2" customFormat="1" ht="19.7" customHeight="1" x14ac:dyDescent="0.2">
      <c r="B95" s="6" t="s">
        <v>5</v>
      </c>
      <c r="C95" s="28">
        <v>614275</v>
      </c>
      <c r="D95" s="28">
        <v>2311377</v>
      </c>
      <c r="E95" s="5">
        <v>6456.9380000000001</v>
      </c>
      <c r="F95" s="5">
        <v>285801.484</v>
      </c>
    </row>
    <row r="96" spans="2:6" s="2" customFormat="1" ht="19.7" customHeight="1" x14ac:dyDescent="0.2">
      <c r="B96" s="6" t="s">
        <v>4</v>
      </c>
      <c r="C96" s="28">
        <v>37220</v>
      </c>
      <c r="D96" s="28">
        <v>88723</v>
      </c>
      <c r="E96" s="5">
        <v>0</v>
      </c>
      <c r="F96" s="5">
        <v>2187.404</v>
      </c>
    </row>
    <row r="97" spans="2:6" s="2" customFormat="1" ht="19.7" customHeight="1" x14ac:dyDescent="0.2">
      <c r="B97" s="6" t="s">
        <v>3</v>
      </c>
      <c r="C97" s="28">
        <v>29083</v>
      </c>
      <c r="D97" s="28">
        <v>60639</v>
      </c>
      <c r="E97" s="5">
        <v>0</v>
      </c>
      <c r="F97" s="5">
        <v>3112.9490000000001</v>
      </c>
    </row>
    <row r="98" spans="2:6" s="2" customFormat="1" ht="19.7" customHeight="1" x14ac:dyDescent="0.2">
      <c r="B98" s="6" t="s">
        <v>2</v>
      </c>
      <c r="C98" s="28">
        <v>18633</v>
      </c>
      <c r="D98" s="28">
        <v>68125</v>
      </c>
      <c r="E98" s="5">
        <v>0</v>
      </c>
      <c r="F98" s="5">
        <v>3494.413</v>
      </c>
    </row>
    <row r="99" spans="2:6" s="2" customFormat="1" ht="19.7" customHeight="1" x14ac:dyDescent="0.2">
      <c r="B99" s="6" t="s">
        <v>1</v>
      </c>
      <c r="C99" s="28">
        <v>89106</v>
      </c>
      <c r="D99" s="28">
        <v>279087</v>
      </c>
      <c r="E99" s="5">
        <v>6416.7759999999998</v>
      </c>
      <c r="F99" s="5">
        <v>45846.879000000001</v>
      </c>
    </row>
    <row r="100" spans="2:6" s="2" customFormat="1" ht="6.95" customHeight="1" x14ac:dyDescent="0.2"/>
    <row r="101" spans="2:6" s="2" customFormat="1" ht="6.95" customHeight="1" x14ac:dyDescent="0.2"/>
    <row r="102" spans="2:6" s="2" customFormat="1" ht="14.45" customHeight="1" x14ac:dyDescent="0.2"/>
    <row r="103" spans="2:6" s="2" customFormat="1" ht="73.5" customHeight="1" x14ac:dyDescent="0.2">
      <c r="B103" s="4" t="s">
        <v>0</v>
      </c>
      <c r="C103" s="4"/>
      <c r="D103" s="4"/>
      <c r="E103" s="4"/>
    </row>
    <row r="104" spans="2:6" s="2" customFormat="1" ht="28.7" customHeight="1" x14ac:dyDescent="0.2"/>
  </sheetData>
  <mergeCells count="6">
    <mergeCell ref="B103:E103"/>
    <mergeCell ref="B2:F2"/>
    <mergeCell ref="B7:B8"/>
    <mergeCell ref="C7:F7"/>
    <mergeCell ref="B70:B71"/>
    <mergeCell ref="C70:F70"/>
  </mergeCells>
  <pageMargins left="0.70866141732283472" right="0.70866141732283472" top="0.74803149606299213" bottom="0.74803149606299213" header="0.31496062992125984" footer="0.31496062992125984"/>
  <pageSetup paperSize="9" scale="77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7051-7DA3-40AE-AAA6-E237658803C4}">
  <dimension ref="B1:H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8" width="19.85546875" style="1" customWidth="1"/>
    <col min="9" max="9" width="4.140625" style="1" customWidth="1"/>
    <col min="10" max="10" width="4.7109375" style="1" customWidth="1"/>
    <col min="11" max="16384" width="9.140625" style="1"/>
  </cols>
  <sheetData>
    <row r="1" spans="2:8" s="2" customFormat="1" ht="8.4499999999999993" customHeight="1" x14ac:dyDescent="0.2"/>
    <row r="2" spans="2:8" s="2" customFormat="1" ht="36.75" customHeight="1" x14ac:dyDescent="0.2">
      <c r="B2" s="13" t="s">
        <v>408</v>
      </c>
      <c r="C2" s="13"/>
      <c r="D2" s="13"/>
      <c r="E2" s="13"/>
      <c r="F2" s="13"/>
      <c r="G2" s="13"/>
      <c r="H2" s="13"/>
    </row>
    <row r="3" spans="2:8" s="2" customFormat="1" ht="6.95" customHeight="1" x14ac:dyDescent="0.2"/>
    <row r="4" spans="2:8" s="2" customFormat="1" ht="15.4" customHeight="1" x14ac:dyDescent="0.2"/>
    <row r="5" spans="2:8" s="2" customFormat="1" ht="14.45" customHeight="1" x14ac:dyDescent="0.2"/>
    <row r="6" spans="2:8" s="2" customFormat="1" ht="14.45" customHeight="1" x14ac:dyDescent="0.2">
      <c r="B6" s="12"/>
      <c r="C6" s="12"/>
      <c r="D6" s="12"/>
      <c r="E6" s="12"/>
      <c r="F6" s="12"/>
      <c r="G6" s="12"/>
      <c r="H6" s="17" t="s">
        <v>38</v>
      </c>
    </row>
    <row r="7" spans="2:8" s="2" customFormat="1" ht="21.95" customHeight="1" x14ac:dyDescent="0.2">
      <c r="B7" s="9" t="s">
        <v>97</v>
      </c>
      <c r="C7" s="16" t="s">
        <v>115</v>
      </c>
      <c r="D7" s="16"/>
      <c r="E7" s="16"/>
      <c r="F7" s="16"/>
      <c r="G7" s="16"/>
      <c r="H7" s="16"/>
    </row>
    <row r="8" spans="2:8" s="2" customFormat="1" ht="58.7" customHeight="1" x14ac:dyDescent="0.2">
      <c r="B8" s="9"/>
      <c r="C8" s="8" t="s">
        <v>114</v>
      </c>
      <c r="D8" s="8" t="s">
        <v>113</v>
      </c>
      <c r="E8" s="8" t="s">
        <v>112</v>
      </c>
      <c r="F8" s="8" t="s">
        <v>111</v>
      </c>
      <c r="G8" s="8" t="s">
        <v>110</v>
      </c>
      <c r="H8" s="8" t="s">
        <v>32</v>
      </c>
    </row>
    <row r="9" spans="2:8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10140.903</v>
      </c>
      <c r="H9" s="5">
        <v>19192.201000000001</v>
      </c>
    </row>
    <row r="10" spans="2:8" s="2" customFormat="1" ht="19.7" customHeight="1" x14ac:dyDescent="0.2">
      <c r="B10" s="6" t="s">
        <v>95</v>
      </c>
      <c r="C10" s="5">
        <v>0</v>
      </c>
      <c r="D10" s="5">
        <v>1000.404</v>
      </c>
      <c r="E10" s="5">
        <v>0</v>
      </c>
      <c r="F10" s="5">
        <v>0</v>
      </c>
      <c r="G10" s="5">
        <v>896.14</v>
      </c>
      <c r="H10" s="5">
        <v>8.4</v>
      </c>
    </row>
    <row r="11" spans="2:8" s="2" customFormat="1" ht="19.7" customHeight="1" x14ac:dyDescent="0.2">
      <c r="B11" s="6" t="s">
        <v>94</v>
      </c>
      <c r="C11" s="5">
        <v>0</v>
      </c>
      <c r="D11" s="5">
        <v>4995.6090000000004</v>
      </c>
      <c r="E11" s="5">
        <v>0</v>
      </c>
      <c r="F11" s="5">
        <v>0</v>
      </c>
      <c r="G11" s="5">
        <v>2543.4209999999998</v>
      </c>
      <c r="H11" s="5">
        <v>4479.1260000000002</v>
      </c>
    </row>
    <row r="12" spans="2:8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2:8" s="2" customFormat="1" ht="19.7" customHeight="1" x14ac:dyDescent="0.2">
      <c r="B13" s="6" t="s">
        <v>92</v>
      </c>
      <c r="C13" s="5">
        <v>0</v>
      </c>
      <c r="D13" s="5">
        <v>55116.906999999999</v>
      </c>
      <c r="E13" s="5">
        <v>0</v>
      </c>
      <c r="F13" s="5">
        <v>0</v>
      </c>
      <c r="G13" s="5">
        <v>29202.071</v>
      </c>
      <c r="H13" s="5">
        <v>44550.212</v>
      </c>
    </row>
    <row r="14" spans="2:8" s="2" customFormat="1" ht="19.7" customHeight="1" x14ac:dyDescent="0.2">
      <c r="B14" s="6" t="s">
        <v>91</v>
      </c>
      <c r="C14" s="5">
        <v>0</v>
      </c>
      <c r="D14" s="5">
        <v>523172.20600000001</v>
      </c>
      <c r="E14" s="5">
        <v>0</v>
      </c>
      <c r="F14" s="5">
        <v>0</v>
      </c>
      <c r="G14" s="5">
        <v>32558.845000000001</v>
      </c>
      <c r="H14" s="5">
        <v>80349.495999999999</v>
      </c>
    </row>
    <row r="15" spans="2:8" s="2" customFormat="1" ht="19.7" customHeight="1" x14ac:dyDescent="0.2">
      <c r="B15" s="6" t="s">
        <v>90</v>
      </c>
      <c r="C15" s="5">
        <v>382.41399999999999</v>
      </c>
      <c r="D15" s="5">
        <v>306103.52899999998</v>
      </c>
      <c r="E15" s="5">
        <v>0</v>
      </c>
      <c r="F15" s="5">
        <v>0</v>
      </c>
      <c r="G15" s="5">
        <v>21190.061000000002</v>
      </c>
      <c r="H15" s="5">
        <v>61831.472000000002</v>
      </c>
    </row>
    <row r="16" spans="2:8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</row>
    <row r="17" spans="2:8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</row>
    <row r="18" spans="2:8" s="2" customFormat="1" ht="19.7" customHeight="1" x14ac:dyDescent="0.2">
      <c r="B18" s="6" t="s">
        <v>87</v>
      </c>
      <c r="C18" s="5">
        <v>0</v>
      </c>
      <c r="D18" s="5">
        <v>0</v>
      </c>
      <c r="E18" s="5">
        <v>0</v>
      </c>
      <c r="F18" s="5">
        <v>0</v>
      </c>
      <c r="G18" s="5">
        <v>26978.755000000001</v>
      </c>
      <c r="H18" s="5">
        <v>25061.741999999998</v>
      </c>
    </row>
    <row r="19" spans="2:8" s="2" customFormat="1" ht="19.7" customHeight="1" x14ac:dyDescent="0.2">
      <c r="B19" s="6" t="s">
        <v>86</v>
      </c>
      <c r="C19" s="5">
        <v>0</v>
      </c>
      <c r="D19" s="5">
        <v>279260.45699999999</v>
      </c>
      <c r="E19" s="5">
        <v>0</v>
      </c>
      <c r="F19" s="5">
        <v>0</v>
      </c>
      <c r="G19" s="5">
        <v>49221.911</v>
      </c>
      <c r="H19" s="5">
        <v>133019.85399999999</v>
      </c>
    </row>
    <row r="20" spans="2:8" s="2" customFormat="1" ht="19.7" customHeight="1" x14ac:dyDescent="0.2">
      <c r="B20" s="6" t="s">
        <v>85</v>
      </c>
      <c r="C20" s="5">
        <v>0</v>
      </c>
      <c r="D20" s="5">
        <v>82943.27</v>
      </c>
      <c r="E20" s="5">
        <v>0</v>
      </c>
      <c r="F20" s="5">
        <v>0</v>
      </c>
      <c r="G20" s="5">
        <v>22729.59</v>
      </c>
      <c r="H20" s="5">
        <v>30361.425999999999</v>
      </c>
    </row>
    <row r="21" spans="2:8" s="2" customFormat="1" ht="19.7" customHeight="1" x14ac:dyDescent="0.2">
      <c r="B21" s="6" t="s">
        <v>84</v>
      </c>
      <c r="C21" s="5">
        <v>0</v>
      </c>
      <c r="D21" s="5">
        <v>134071.003</v>
      </c>
      <c r="E21" s="5">
        <v>0</v>
      </c>
      <c r="F21" s="5">
        <v>0</v>
      </c>
      <c r="G21" s="5">
        <v>116041.333</v>
      </c>
      <c r="H21" s="5">
        <v>92792.827999999994</v>
      </c>
    </row>
    <row r="22" spans="2:8" s="2" customFormat="1" ht="19.7" customHeight="1" x14ac:dyDescent="0.2">
      <c r="B22" s="6" t="s">
        <v>83</v>
      </c>
      <c r="C22" s="5">
        <v>0</v>
      </c>
      <c r="D22" s="5">
        <v>0</v>
      </c>
      <c r="E22" s="5">
        <v>0</v>
      </c>
      <c r="F22" s="5">
        <v>0</v>
      </c>
      <c r="G22" s="5">
        <v>25750.522000000001</v>
      </c>
      <c r="H22" s="5">
        <v>5194.4059999999999</v>
      </c>
    </row>
    <row r="23" spans="2:8" s="2" customFormat="1" ht="19.7" customHeight="1" x14ac:dyDescent="0.2">
      <c r="B23" s="6" t="s">
        <v>82</v>
      </c>
      <c r="C23" s="5">
        <v>0</v>
      </c>
      <c r="D23" s="5">
        <v>88996.387000000002</v>
      </c>
      <c r="E23" s="5">
        <v>0</v>
      </c>
      <c r="F23" s="5">
        <v>0</v>
      </c>
      <c r="G23" s="5">
        <v>6966.4080000000004</v>
      </c>
      <c r="H23" s="5">
        <v>36265.466999999997</v>
      </c>
    </row>
    <row r="24" spans="2:8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2:8" s="2" customFormat="1" ht="19.7" customHeight="1" x14ac:dyDescent="0.2">
      <c r="B25" s="6" t="s">
        <v>80</v>
      </c>
      <c r="C25" s="5">
        <v>0</v>
      </c>
      <c r="D25" s="5">
        <v>55337.574999999997</v>
      </c>
      <c r="E25" s="5">
        <v>0</v>
      </c>
      <c r="F25" s="5">
        <v>0</v>
      </c>
      <c r="G25" s="5">
        <v>3230.4520000000002</v>
      </c>
      <c r="H25" s="5">
        <v>11597.805</v>
      </c>
    </row>
    <row r="26" spans="2:8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</row>
    <row r="27" spans="2:8" s="2" customFormat="1" ht="19.7" customHeight="1" x14ac:dyDescent="0.2">
      <c r="B27" s="6" t="s">
        <v>78</v>
      </c>
      <c r="C27" s="5">
        <v>0</v>
      </c>
      <c r="D27" s="5">
        <v>0</v>
      </c>
      <c r="E27" s="5">
        <v>0</v>
      </c>
      <c r="F27" s="5">
        <v>0</v>
      </c>
      <c r="G27" s="5">
        <v>2085.0929999999998</v>
      </c>
      <c r="H27" s="5">
        <v>41.965000000000003</v>
      </c>
    </row>
    <row r="28" spans="2:8" s="2" customFormat="1" ht="19.7" customHeight="1" x14ac:dyDescent="0.2">
      <c r="B28" s="6" t="s">
        <v>77</v>
      </c>
      <c r="C28" s="5">
        <v>0</v>
      </c>
      <c r="D28" s="5">
        <v>0</v>
      </c>
      <c r="E28" s="5">
        <v>0</v>
      </c>
      <c r="F28" s="5">
        <v>0</v>
      </c>
      <c r="G28" s="5">
        <v>1399.038</v>
      </c>
      <c r="H28" s="5">
        <v>68.403000000000006</v>
      </c>
    </row>
    <row r="29" spans="2:8" s="2" customFormat="1" ht="19.7" customHeight="1" x14ac:dyDescent="0.2">
      <c r="B29" s="6" t="s">
        <v>76</v>
      </c>
      <c r="C29" s="5">
        <v>0</v>
      </c>
      <c r="D29" s="5">
        <v>0</v>
      </c>
      <c r="E29" s="5">
        <v>0</v>
      </c>
      <c r="F29" s="5">
        <v>0</v>
      </c>
      <c r="G29" s="5">
        <v>1667.403</v>
      </c>
      <c r="H29" s="5">
        <v>1645.643</v>
      </c>
    </row>
    <row r="30" spans="2:8" s="2" customFormat="1" ht="19.7" customHeight="1" x14ac:dyDescent="0.2">
      <c r="B30" s="6" t="s">
        <v>75</v>
      </c>
      <c r="C30" s="5">
        <v>0</v>
      </c>
      <c r="D30" s="5">
        <v>0</v>
      </c>
      <c r="E30" s="5">
        <v>0</v>
      </c>
      <c r="F30" s="5">
        <v>0</v>
      </c>
      <c r="G30" s="5">
        <v>5902.6660000000002</v>
      </c>
      <c r="H30" s="5">
        <v>3994.6590000000001</v>
      </c>
    </row>
    <row r="31" spans="2:8" s="2" customFormat="1" ht="19.7" customHeight="1" x14ac:dyDescent="0.2">
      <c r="B31" s="6" t="s">
        <v>74</v>
      </c>
      <c r="C31" s="5">
        <v>0</v>
      </c>
      <c r="D31" s="5">
        <v>24675.835999999999</v>
      </c>
      <c r="E31" s="5">
        <v>0</v>
      </c>
      <c r="F31" s="5">
        <v>0</v>
      </c>
      <c r="G31" s="5">
        <v>4644.2960000000003</v>
      </c>
      <c r="H31" s="5">
        <v>34116.89</v>
      </c>
    </row>
    <row r="32" spans="2:8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</row>
    <row r="33" spans="2:8" s="2" customFormat="1" ht="19.7" customHeight="1" x14ac:dyDescent="0.2">
      <c r="B33" s="6" t="s">
        <v>72</v>
      </c>
      <c r="C33" s="5">
        <v>0</v>
      </c>
      <c r="D33" s="5">
        <v>94693.303</v>
      </c>
      <c r="E33" s="5">
        <v>0</v>
      </c>
      <c r="F33" s="5">
        <v>7000</v>
      </c>
      <c r="G33" s="5">
        <v>569165.59</v>
      </c>
      <c r="H33" s="5">
        <v>150055.08300000001</v>
      </c>
    </row>
    <row r="34" spans="2:8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</row>
    <row r="35" spans="2:8" s="2" customFormat="1" ht="19.7" customHeight="1" x14ac:dyDescent="0.2">
      <c r="B35" s="6" t="s">
        <v>70</v>
      </c>
      <c r="C35" s="5">
        <v>0</v>
      </c>
      <c r="D35" s="5">
        <v>9385.1939999999995</v>
      </c>
      <c r="E35" s="5">
        <v>0</v>
      </c>
      <c r="F35" s="5">
        <v>0</v>
      </c>
      <c r="G35" s="5">
        <v>10048.994000000001</v>
      </c>
      <c r="H35" s="18">
        <f>3384.11+93.515</f>
        <v>3477.625</v>
      </c>
    </row>
    <row r="36" spans="2:8" s="2" customFormat="1" ht="19.7" customHeight="1" x14ac:dyDescent="0.2">
      <c r="B36" s="6" t="s">
        <v>69</v>
      </c>
      <c r="C36" s="5">
        <v>0</v>
      </c>
      <c r="D36" s="5">
        <v>2292.6860000000001</v>
      </c>
      <c r="E36" s="5">
        <v>0</v>
      </c>
      <c r="F36" s="5">
        <v>0</v>
      </c>
      <c r="G36" s="5">
        <v>3693.498</v>
      </c>
      <c r="H36" s="5">
        <v>529.54300000000001</v>
      </c>
    </row>
    <row r="37" spans="2:8" s="2" customFormat="1" ht="19.7" customHeight="1" x14ac:dyDescent="0.2">
      <c r="B37" s="6" t="s">
        <v>68</v>
      </c>
      <c r="C37" s="5">
        <v>0</v>
      </c>
      <c r="D37" s="5">
        <v>0</v>
      </c>
      <c r="E37" s="5">
        <v>0</v>
      </c>
      <c r="F37" s="5">
        <v>0</v>
      </c>
      <c r="G37" s="5">
        <v>18055.810000000001</v>
      </c>
      <c r="H37" s="5">
        <v>2938.1410000000001</v>
      </c>
    </row>
    <row r="38" spans="2:8" s="2" customFormat="1" ht="19.7" customHeight="1" x14ac:dyDescent="0.2">
      <c r="B38" s="6" t="s">
        <v>67</v>
      </c>
      <c r="C38" s="5">
        <v>0</v>
      </c>
      <c r="D38" s="5">
        <v>27734.653999999999</v>
      </c>
      <c r="E38" s="5">
        <v>0</v>
      </c>
      <c r="F38" s="5">
        <v>0</v>
      </c>
      <c r="G38" s="5">
        <v>41716.455999999998</v>
      </c>
      <c r="H38" s="5">
        <v>21881.322</v>
      </c>
    </row>
    <row r="39" spans="2:8" s="2" customFormat="1" ht="19.7" customHeight="1" x14ac:dyDescent="0.2">
      <c r="B39" s="6" t="s">
        <v>66</v>
      </c>
      <c r="C39" s="5">
        <v>0</v>
      </c>
      <c r="D39" s="5">
        <v>78720.116999999998</v>
      </c>
      <c r="E39" s="5">
        <v>0</v>
      </c>
      <c r="F39" s="5">
        <v>0</v>
      </c>
      <c r="G39" s="5">
        <v>13207.505999999999</v>
      </c>
      <c r="H39" s="5">
        <v>23763.182000000001</v>
      </c>
    </row>
    <row r="40" spans="2:8" s="2" customFormat="1" ht="19.7" customHeight="1" x14ac:dyDescent="0.2">
      <c r="B40" s="6" t="s">
        <v>65</v>
      </c>
      <c r="C40" s="5">
        <v>0</v>
      </c>
      <c r="D40" s="5">
        <v>18376.495999999999</v>
      </c>
      <c r="E40" s="5">
        <v>628.64700000000005</v>
      </c>
      <c r="F40" s="5">
        <v>0</v>
      </c>
      <c r="G40" s="5">
        <v>13309.39</v>
      </c>
      <c r="H40" s="5">
        <v>12884.458000000001</v>
      </c>
    </row>
    <row r="41" spans="2:8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0</v>
      </c>
      <c r="G41" s="5">
        <v>148.04900000000001</v>
      </c>
      <c r="H41" s="5">
        <v>2.4420000000000002</v>
      </c>
    </row>
    <row r="42" spans="2:8" s="2" customFormat="1" ht="19.7" customHeight="1" x14ac:dyDescent="0.2">
      <c r="B42" s="6" t="s">
        <v>63</v>
      </c>
      <c r="C42" s="5">
        <v>14675.380999999999</v>
      </c>
      <c r="D42" s="5">
        <v>95311.707999999999</v>
      </c>
      <c r="E42" s="5">
        <v>0</v>
      </c>
      <c r="F42" s="5">
        <v>0</v>
      </c>
      <c r="G42" s="5">
        <v>85774.797999999995</v>
      </c>
      <c r="H42" s="5">
        <v>36783.750999999997</v>
      </c>
    </row>
    <row r="43" spans="2:8" s="2" customFormat="1" ht="19.7" customHeight="1" x14ac:dyDescent="0.2">
      <c r="B43" s="6" t="s">
        <v>62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18">
        <v>0</v>
      </c>
    </row>
    <row r="44" spans="2:8" s="2" customFormat="1" ht="19.7" customHeight="1" x14ac:dyDescent="0.2">
      <c r="B44" s="6" t="s">
        <v>61</v>
      </c>
      <c r="C44" s="5">
        <v>0</v>
      </c>
      <c r="D44" s="5">
        <v>12315.573</v>
      </c>
      <c r="E44" s="5">
        <v>0</v>
      </c>
      <c r="F44" s="5">
        <v>0</v>
      </c>
      <c r="G44" s="5">
        <v>6934.8320000000003</v>
      </c>
      <c r="H44" s="5">
        <v>1506.9090000000001</v>
      </c>
    </row>
    <row r="45" spans="2:8" s="2" customFormat="1" ht="19.7" customHeight="1" x14ac:dyDescent="0.2">
      <c r="B45" s="6" t="s">
        <v>60</v>
      </c>
      <c r="C45" s="5">
        <v>0</v>
      </c>
      <c r="D45" s="5">
        <v>180980.853</v>
      </c>
      <c r="E45" s="5">
        <v>0</v>
      </c>
      <c r="F45" s="5">
        <v>0</v>
      </c>
      <c r="G45" s="5">
        <v>15636.923000000001</v>
      </c>
      <c r="H45" s="5">
        <v>114188.452</v>
      </c>
    </row>
    <row r="46" spans="2:8" s="2" customFormat="1" ht="19.7" customHeight="1" x14ac:dyDescent="0.2">
      <c r="B46" s="6" t="s">
        <v>59</v>
      </c>
      <c r="C46" s="5">
        <v>92266.558000000005</v>
      </c>
      <c r="D46" s="5">
        <v>664421.38300000003</v>
      </c>
      <c r="E46" s="5">
        <v>0</v>
      </c>
      <c r="F46" s="5">
        <v>0</v>
      </c>
      <c r="G46" s="5">
        <v>528960.576</v>
      </c>
      <c r="H46" s="5">
        <v>563493.22900000005</v>
      </c>
    </row>
    <row r="47" spans="2:8" s="2" customFormat="1" ht="19.7" customHeight="1" x14ac:dyDescent="0.2">
      <c r="B47" s="6" t="s">
        <v>58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</row>
    <row r="48" spans="2:8" s="2" customFormat="1" ht="19.7" customHeight="1" x14ac:dyDescent="0.2">
      <c r="B48" s="6" t="s">
        <v>57</v>
      </c>
      <c r="C48" s="5">
        <v>0</v>
      </c>
      <c r="D48" s="5">
        <v>0</v>
      </c>
      <c r="E48" s="5">
        <v>0</v>
      </c>
      <c r="F48" s="5">
        <v>0</v>
      </c>
      <c r="G48" s="5">
        <v>29251.758999999998</v>
      </c>
      <c r="H48" s="5">
        <v>3574.8910000000001</v>
      </c>
    </row>
    <row r="49" spans="2:8" s="2" customFormat="1" ht="19.7" customHeight="1" x14ac:dyDescent="0.2">
      <c r="B49" s="6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18">
        <v>0</v>
      </c>
    </row>
    <row r="50" spans="2:8" s="2" customFormat="1" ht="19.7" customHeight="1" x14ac:dyDescent="0.2">
      <c r="B50" s="6" t="s">
        <v>55</v>
      </c>
      <c r="C50" s="5">
        <v>0</v>
      </c>
      <c r="D50" s="5">
        <v>6370.3310000000001</v>
      </c>
      <c r="E50" s="5">
        <v>0</v>
      </c>
      <c r="F50" s="5">
        <v>0</v>
      </c>
      <c r="G50" s="5">
        <v>1370.566</v>
      </c>
      <c r="H50" s="5">
        <v>871.46299999999997</v>
      </c>
    </row>
    <row r="51" spans="2:8" s="2" customFormat="1" ht="19.7" customHeight="1" x14ac:dyDescent="0.2">
      <c r="B51" s="6" t="s">
        <v>54</v>
      </c>
      <c r="C51" s="5">
        <v>0</v>
      </c>
      <c r="D51" s="5">
        <v>111853.209</v>
      </c>
      <c r="E51" s="5">
        <v>0</v>
      </c>
      <c r="F51" s="5">
        <v>0</v>
      </c>
      <c r="G51" s="5">
        <v>1070.0319999999999</v>
      </c>
      <c r="H51" s="5">
        <v>51634.358999999997</v>
      </c>
    </row>
    <row r="52" spans="2:8" s="2" customFormat="1" ht="19.7" customHeight="1" x14ac:dyDescent="0.2">
      <c r="B52" s="6" t="s">
        <v>53</v>
      </c>
      <c r="C52" s="5">
        <v>0</v>
      </c>
      <c r="D52" s="5">
        <v>6546.9170000000004</v>
      </c>
      <c r="E52" s="5">
        <v>0</v>
      </c>
      <c r="F52" s="5">
        <v>0</v>
      </c>
      <c r="G52" s="5">
        <v>495.08</v>
      </c>
      <c r="H52" s="5">
        <v>70</v>
      </c>
    </row>
    <row r="53" spans="2:8" s="2" customFormat="1" ht="19.7" customHeight="1" x14ac:dyDescent="0.2">
      <c r="B53" s="6" t="s">
        <v>52</v>
      </c>
      <c r="C53" s="5">
        <v>0</v>
      </c>
      <c r="D53" s="5">
        <v>0</v>
      </c>
      <c r="E53" s="5">
        <v>9488.5769999999993</v>
      </c>
      <c r="F53" s="5">
        <v>0</v>
      </c>
      <c r="G53" s="5">
        <v>25851.875</v>
      </c>
      <c r="H53" s="5">
        <v>24101.412</v>
      </c>
    </row>
    <row r="54" spans="2:8" s="2" customFormat="1" ht="19.7" customHeight="1" x14ac:dyDescent="0.2">
      <c r="B54" s="6" t="s">
        <v>51</v>
      </c>
      <c r="C54" s="5">
        <v>0</v>
      </c>
      <c r="D54" s="5">
        <v>0</v>
      </c>
      <c r="E54" s="5">
        <v>0</v>
      </c>
      <c r="F54" s="5">
        <v>0</v>
      </c>
      <c r="G54" s="5">
        <v>6127.2089999999998</v>
      </c>
      <c r="H54" s="18">
        <v>658.08199999999999</v>
      </c>
    </row>
    <row r="55" spans="2:8" s="2" customFormat="1" ht="19.7" customHeight="1" x14ac:dyDescent="0.2">
      <c r="B55" s="6" t="s">
        <v>50</v>
      </c>
      <c r="C55" s="5">
        <v>0</v>
      </c>
      <c r="D55" s="5">
        <v>97199.638999999996</v>
      </c>
      <c r="E55" s="5">
        <v>0</v>
      </c>
      <c r="F55" s="5">
        <v>0</v>
      </c>
      <c r="G55" s="5">
        <v>61859.932000000001</v>
      </c>
      <c r="H55" s="5">
        <v>10142.897000000001</v>
      </c>
    </row>
    <row r="56" spans="2:8" s="2" customFormat="1" ht="19.7" customHeight="1" x14ac:dyDescent="0.2">
      <c r="B56" s="6" t="s">
        <v>49</v>
      </c>
      <c r="C56" s="5">
        <v>0</v>
      </c>
      <c r="D56" s="5">
        <v>1995.4939999999999</v>
      </c>
      <c r="E56" s="5">
        <v>0</v>
      </c>
      <c r="F56" s="5">
        <v>0</v>
      </c>
      <c r="G56" s="5">
        <v>7546.8130000000001</v>
      </c>
      <c r="H56" s="18">
        <f>10739.345+50.938</f>
        <v>10790.282999999999</v>
      </c>
    </row>
    <row r="57" spans="2:8" s="2" customFormat="1" ht="19.7" customHeight="1" x14ac:dyDescent="0.2">
      <c r="B57" s="6" t="s">
        <v>48</v>
      </c>
      <c r="C57" s="5">
        <v>0</v>
      </c>
      <c r="D57" s="5">
        <v>124700.035</v>
      </c>
      <c r="E57" s="5">
        <v>0</v>
      </c>
      <c r="F57" s="5">
        <v>0</v>
      </c>
      <c r="G57" s="5">
        <v>12020.736000000001</v>
      </c>
      <c r="H57" s="5">
        <v>79832.28</v>
      </c>
    </row>
    <row r="58" spans="2:8" s="2" customFormat="1" ht="19.7" customHeight="1" x14ac:dyDescent="0.2">
      <c r="B58" s="6" t="s">
        <v>47</v>
      </c>
      <c r="C58" s="5">
        <v>0</v>
      </c>
      <c r="D58" s="5">
        <v>0</v>
      </c>
      <c r="E58" s="5">
        <v>0</v>
      </c>
      <c r="F58" s="5">
        <v>0</v>
      </c>
      <c r="G58" s="5">
        <v>1820.222</v>
      </c>
      <c r="H58" s="18">
        <f>801.262+1956.097</f>
        <v>2757.3589999999999</v>
      </c>
    </row>
    <row r="59" spans="2:8" s="2" customFormat="1" ht="19.7" customHeight="1" x14ac:dyDescent="0.2">
      <c r="B59" s="6" t="s">
        <v>46</v>
      </c>
      <c r="C59" s="5">
        <v>0</v>
      </c>
      <c r="D59" s="5">
        <v>120477.053</v>
      </c>
      <c r="E59" s="5">
        <v>0</v>
      </c>
      <c r="F59" s="5">
        <v>0</v>
      </c>
      <c r="G59" s="5">
        <v>9305.5849999999991</v>
      </c>
      <c r="H59" s="5">
        <v>103101.375</v>
      </c>
    </row>
    <row r="60" spans="2:8" s="2" customFormat="1" ht="19.7" customHeight="1" x14ac:dyDescent="0.2">
      <c r="B60" s="6" t="s">
        <v>45</v>
      </c>
      <c r="C60" s="5">
        <v>0</v>
      </c>
      <c r="D60" s="5">
        <v>0</v>
      </c>
      <c r="E60" s="5">
        <v>0</v>
      </c>
      <c r="F60" s="5">
        <v>0</v>
      </c>
      <c r="G60" s="5">
        <v>4529.5619999999999</v>
      </c>
      <c r="H60" s="18">
        <v>1106.5409999999999</v>
      </c>
    </row>
    <row r="61" spans="2:8" s="2" customFormat="1" ht="19.7" customHeight="1" x14ac:dyDescent="0.2">
      <c r="B61" s="6" t="s">
        <v>44</v>
      </c>
      <c r="C61" s="5">
        <v>5845.1220000000003</v>
      </c>
      <c r="D61" s="5">
        <v>19833.743999999999</v>
      </c>
      <c r="E61" s="5">
        <v>0</v>
      </c>
      <c r="F61" s="5">
        <v>0</v>
      </c>
      <c r="G61" s="5">
        <v>22874.924999999999</v>
      </c>
      <c r="H61" s="5">
        <v>24280.054</v>
      </c>
    </row>
    <row r="62" spans="2:8" s="2" customFormat="1" ht="19.7" customHeight="1" x14ac:dyDescent="0.2">
      <c r="B62" s="6" t="s">
        <v>43</v>
      </c>
      <c r="C62" s="5">
        <v>0</v>
      </c>
      <c r="D62" s="5">
        <v>0</v>
      </c>
      <c r="E62" s="5">
        <v>0</v>
      </c>
      <c r="F62" s="5">
        <v>0</v>
      </c>
      <c r="G62" s="5">
        <v>1.2410000000000001</v>
      </c>
      <c r="H62" s="5">
        <v>5383.48</v>
      </c>
    </row>
    <row r="63" spans="2:8" s="2" customFormat="1" ht="19.7" customHeight="1" x14ac:dyDescent="0.2">
      <c r="B63" s="6" t="s">
        <v>42</v>
      </c>
      <c r="C63" s="5">
        <v>0</v>
      </c>
      <c r="D63" s="5">
        <v>0</v>
      </c>
      <c r="E63" s="5">
        <v>0</v>
      </c>
      <c r="F63" s="5">
        <v>0</v>
      </c>
      <c r="G63" s="5">
        <v>105.4</v>
      </c>
      <c r="H63" s="18">
        <v>771.40499999999997</v>
      </c>
    </row>
    <row r="64" spans="2:8" s="2" customFormat="1" ht="19.7" customHeight="1" x14ac:dyDescent="0.2">
      <c r="B64" s="6" t="s">
        <v>41</v>
      </c>
      <c r="C64" s="5">
        <v>8942.0319999999992</v>
      </c>
      <c r="D64" s="5">
        <v>33516.194000000003</v>
      </c>
      <c r="E64" s="5">
        <v>0</v>
      </c>
      <c r="F64" s="5">
        <v>0</v>
      </c>
      <c r="G64" s="5">
        <v>17501.333999999999</v>
      </c>
      <c r="H64" s="5">
        <v>9809.3029999999999</v>
      </c>
    </row>
    <row r="65" spans="2:8" s="2" customFormat="1" ht="19.7" customHeight="1" x14ac:dyDescent="0.2">
      <c r="B65" s="6" t="s">
        <v>40</v>
      </c>
      <c r="C65" s="5">
        <v>4346.4260000000004</v>
      </c>
      <c r="D65" s="5">
        <v>543484.67700000003</v>
      </c>
      <c r="E65" s="5">
        <v>0</v>
      </c>
      <c r="F65" s="5">
        <v>0</v>
      </c>
      <c r="G65" s="5">
        <v>66115.774999999994</v>
      </c>
      <c r="H65" s="5">
        <v>198998.484</v>
      </c>
    </row>
    <row r="66" spans="2:8" s="2" customFormat="1" ht="19.7" customHeight="1" x14ac:dyDescent="0.2">
      <c r="B66" s="6" t="s">
        <v>39</v>
      </c>
      <c r="C66" s="5">
        <v>12743.483</v>
      </c>
      <c r="D66" s="5">
        <v>66296.775999999998</v>
      </c>
      <c r="E66" s="5">
        <v>0</v>
      </c>
      <c r="F66" s="5">
        <v>0</v>
      </c>
      <c r="G66" s="5">
        <v>1915.72</v>
      </c>
      <c r="H66" s="5">
        <v>62590.81</v>
      </c>
    </row>
    <row r="67" spans="2:8" s="2" customFormat="1" ht="6.95" customHeight="1" x14ac:dyDescent="0.2"/>
    <row r="68" spans="2:8" s="2" customFormat="1" ht="14.45" customHeight="1" x14ac:dyDescent="0.2"/>
    <row r="69" spans="2:8" s="2" customFormat="1" ht="14.45" customHeight="1" x14ac:dyDescent="0.2">
      <c r="B69" s="12"/>
      <c r="C69" s="12"/>
      <c r="D69" s="12"/>
      <c r="E69" s="12"/>
      <c r="F69" s="12"/>
      <c r="G69" s="12"/>
      <c r="H69" s="17" t="s">
        <v>38</v>
      </c>
    </row>
    <row r="70" spans="2:8" s="2" customFormat="1" ht="21.95" customHeight="1" x14ac:dyDescent="0.2">
      <c r="B70" s="9" t="s">
        <v>37</v>
      </c>
      <c r="C70" s="16" t="s">
        <v>115</v>
      </c>
      <c r="D70" s="16"/>
      <c r="E70" s="16"/>
      <c r="F70" s="16"/>
      <c r="G70" s="16"/>
      <c r="H70" s="16"/>
    </row>
    <row r="71" spans="2:8" s="2" customFormat="1" ht="58.7" customHeight="1" x14ac:dyDescent="0.2">
      <c r="B71" s="9"/>
      <c r="C71" s="8" t="s">
        <v>114</v>
      </c>
      <c r="D71" s="8" t="s">
        <v>113</v>
      </c>
      <c r="E71" s="8" t="s">
        <v>112</v>
      </c>
      <c r="F71" s="8" t="s">
        <v>111</v>
      </c>
      <c r="G71" s="8" t="s">
        <v>110</v>
      </c>
      <c r="H71" s="8" t="s">
        <v>32</v>
      </c>
    </row>
    <row r="72" spans="2:8" s="2" customFormat="1" ht="19.7" customHeight="1" x14ac:dyDescent="0.2">
      <c r="B72" s="6" t="s">
        <v>28</v>
      </c>
      <c r="C72" s="5">
        <v>1485974.4939999999</v>
      </c>
      <c r="D72" s="5">
        <v>394710.92800000001</v>
      </c>
      <c r="E72" s="5">
        <v>0</v>
      </c>
      <c r="F72" s="5">
        <v>0</v>
      </c>
      <c r="G72" s="5">
        <v>275538.18</v>
      </c>
      <c r="H72" s="5">
        <v>477596.28</v>
      </c>
    </row>
    <row r="73" spans="2:8" s="2" customFormat="1" ht="19.7" customHeight="1" x14ac:dyDescent="0.2">
      <c r="B73" s="6" t="s">
        <v>27</v>
      </c>
      <c r="C73" s="5">
        <v>564212.71200000006</v>
      </c>
      <c r="D73" s="5">
        <v>312402.51</v>
      </c>
      <c r="E73" s="5">
        <v>0</v>
      </c>
      <c r="F73" s="5">
        <v>0</v>
      </c>
      <c r="G73" s="5">
        <v>99757.293000000005</v>
      </c>
      <c r="H73" s="5">
        <v>500477.05200000003</v>
      </c>
    </row>
    <row r="74" spans="2:8" s="2" customFormat="1" ht="19.7" customHeight="1" x14ac:dyDescent="0.2">
      <c r="B74" s="6" t="s">
        <v>26</v>
      </c>
      <c r="C74" s="5">
        <v>0</v>
      </c>
      <c r="D74" s="5">
        <v>94472.474000000002</v>
      </c>
      <c r="E74" s="5">
        <v>0</v>
      </c>
      <c r="F74" s="5">
        <v>0</v>
      </c>
      <c r="G74" s="5">
        <v>24867.38</v>
      </c>
      <c r="H74" s="5">
        <v>40194.201999999997</v>
      </c>
    </row>
    <row r="75" spans="2:8" s="2" customFormat="1" ht="19.7" customHeight="1" x14ac:dyDescent="0.2">
      <c r="B75" s="6" t="s">
        <v>25</v>
      </c>
      <c r="C75" s="5">
        <v>14163.869000000001</v>
      </c>
      <c r="D75" s="5">
        <v>142515.136</v>
      </c>
      <c r="E75" s="5">
        <v>0</v>
      </c>
      <c r="F75" s="5">
        <v>0</v>
      </c>
      <c r="G75" s="5">
        <v>36733.839999999997</v>
      </c>
      <c r="H75" s="5">
        <v>94050.523000000001</v>
      </c>
    </row>
    <row r="76" spans="2:8" s="2" customFormat="1" ht="19.7" customHeight="1" x14ac:dyDescent="0.2">
      <c r="B76" s="6" t="s">
        <v>24</v>
      </c>
      <c r="C76" s="5">
        <v>34327.033000000003</v>
      </c>
      <c r="D76" s="5">
        <v>0</v>
      </c>
      <c r="E76" s="5">
        <v>0</v>
      </c>
      <c r="F76" s="5">
        <v>0</v>
      </c>
      <c r="G76" s="5">
        <v>9511.9509999999991</v>
      </c>
      <c r="H76" s="5">
        <v>13863.235000000001</v>
      </c>
    </row>
    <row r="77" spans="2:8" s="2" customFormat="1" ht="19.7" customHeight="1" x14ac:dyDescent="0.2">
      <c r="B77" s="6" t="s">
        <v>23</v>
      </c>
      <c r="C77" s="5">
        <v>0</v>
      </c>
      <c r="D77" s="5">
        <v>87441.612999999998</v>
      </c>
      <c r="E77" s="5">
        <v>0</v>
      </c>
      <c r="F77" s="5">
        <v>33.493000000000002</v>
      </c>
      <c r="G77" s="5">
        <v>52249.428</v>
      </c>
      <c r="H77" s="5">
        <v>255550.13500000001</v>
      </c>
    </row>
    <row r="78" spans="2:8" s="2" customFormat="1" ht="19.7" customHeight="1" x14ac:dyDescent="0.2">
      <c r="B78" s="6" t="s">
        <v>22</v>
      </c>
      <c r="C78" s="5">
        <v>0</v>
      </c>
      <c r="D78" s="5">
        <v>829694.06900000002</v>
      </c>
      <c r="E78" s="5">
        <v>0</v>
      </c>
      <c r="F78" s="5">
        <v>0</v>
      </c>
      <c r="G78" s="5">
        <v>111770.701</v>
      </c>
      <c r="H78" s="5">
        <v>101884.622</v>
      </c>
    </row>
    <row r="79" spans="2:8" s="2" customFormat="1" ht="19.7" customHeight="1" x14ac:dyDescent="0.2">
      <c r="B79" s="6" t="s">
        <v>21</v>
      </c>
      <c r="C79" s="5">
        <v>134927.274</v>
      </c>
      <c r="D79" s="5">
        <v>0</v>
      </c>
      <c r="E79" s="5">
        <v>0</v>
      </c>
      <c r="F79" s="5">
        <v>0</v>
      </c>
      <c r="G79" s="5">
        <v>36.18</v>
      </c>
      <c r="H79" s="5">
        <v>2227.7489999999998</v>
      </c>
    </row>
    <row r="80" spans="2:8" s="2" customFormat="1" ht="19.7" customHeight="1" x14ac:dyDescent="0.2">
      <c r="B80" s="6" t="s">
        <v>20</v>
      </c>
      <c r="C80" s="5">
        <v>0</v>
      </c>
      <c r="D80" s="5">
        <v>24509.634999999998</v>
      </c>
      <c r="E80" s="5">
        <v>0</v>
      </c>
      <c r="F80" s="5">
        <v>0</v>
      </c>
      <c r="G80" s="5">
        <v>7827.9459999999999</v>
      </c>
      <c r="H80" s="5">
        <v>2136.2370000000001</v>
      </c>
    </row>
    <row r="81" spans="2:8" s="2" customFormat="1" ht="19.7" customHeight="1" x14ac:dyDescent="0.2">
      <c r="B81" s="6" t="s">
        <v>19</v>
      </c>
      <c r="C81" s="5">
        <v>68258.313999999998</v>
      </c>
      <c r="D81" s="5">
        <v>115496.675</v>
      </c>
      <c r="E81" s="5">
        <v>0</v>
      </c>
      <c r="F81" s="5">
        <v>94587.259000000005</v>
      </c>
      <c r="G81" s="5">
        <v>22560.941999999999</v>
      </c>
      <c r="H81" s="5">
        <v>161644.89799999999</v>
      </c>
    </row>
    <row r="82" spans="2:8" s="2" customFormat="1" ht="19.7" customHeight="1" x14ac:dyDescent="0.2">
      <c r="B82" s="6" t="s">
        <v>18</v>
      </c>
      <c r="C82" s="5">
        <v>0</v>
      </c>
      <c r="D82" s="5">
        <v>155306.598</v>
      </c>
      <c r="E82" s="5">
        <v>0</v>
      </c>
      <c r="F82" s="5">
        <v>0</v>
      </c>
      <c r="G82" s="5">
        <v>45856.658000000003</v>
      </c>
      <c r="H82" s="5">
        <v>49414.614999999998</v>
      </c>
    </row>
    <row r="83" spans="2:8" s="2" customFormat="1" ht="19.7" customHeight="1" x14ac:dyDescent="0.2">
      <c r="B83" s="6" t="s">
        <v>17</v>
      </c>
      <c r="C83" s="5">
        <v>53970.91</v>
      </c>
      <c r="D83" s="5">
        <v>0</v>
      </c>
      <c r="E83" s="5">
        <v>0</v>
      </c>
      <c r="F83" s="5">
        <v>0</v>
      </c>
      <c r="G83" s="5">
        <v>3.3809999999999998</v>
      </c>
      <c r="H83" s="5">
        <v>3819.6329999999998</v>
      </c>
    </row>
    <row r="84" spans="2:8" s="2" customFormat="1" ht="19.7" customHeight="1" x14ac:dyDescent="0.2">
      <c r="B84" s="6" t="s">
        <v>16</v>
      </c>
      <c r="C84" s="5">
        <v>0</v>
      </c>
      <c r="D84" s="5">
        <v>71678.100000000006</v>
      </c>
      <c r="E84" s="5">
        <v>500.654</v>
      </c>
      <c r="F84" s="5">
        <v>0</v>
      </c>
      <c r="G84" s="5">
        <v>10782.679</v>
      </c>
      <c r="H84" s="5">
        <v>58765.089</v>
      </c>
    </row>
    <row r="85" spans="2:8" s="2" customFormat="1" ht="19.7" customHeight="1" x14ac:dyDescent="0.2">
      <c r="B85" s="6" t="s">
        <v>15</v>
      </c>
      <c r="C85" s="5">
        <v>0</v>
      </c>
      <c r="D85" s="5">
        <v>0</v>
      </c>
      <c r="E85" s="5">
        <v>0</v>
      </c>
      <c r="F85" s="5">
        <v>0</v>
      </c>
      <c r="G85" s="5">
        <v>53223.337</v>
      </c>
      <c r="H85" s="5">
        <v>12472.431</v>
      </c>
    </row>
    <row r="86" spans="2:8" s="2" customFormat="1" ht="19.7" customHeight="1" x14ac:dyDescent="0.2">
      <c r="B86" s="6" t="s">
        <v>14</v>
      </c>
      <c r="C86" s="5">
        <v>0</v>
      </c>
      <c r="D86" s="5">
        <v>311058.06699999998</v>
      </c>
      <c r="E86" s="5">
        <v>0</v>
      </c>
      <c r="F86" s="5">
        <v>0</v>
      </c>
      <c r="G86" s="5">
        <v>21103.401000000002</v>
      </c>
      <c r="H86" s="5">
        <v>109546.833</v>
      </c>
    </row>
    <row r="87" spans="2:8" s="2" customFormat="1" ht="19.7" customHeight="1" x14ac:dyDescent="0.2">
      <c r="B87" s="6" t="s">
        <v>13</v>
      </c>
      <c r="C87" s="5">
        <v>126370.77800000001</v>
      </c>
      <c r="D87" s="5">
        <v>648333.25300000003</v>
      </c>
      <c r="E87" s="5">
        <v>0</v>
      </c>
      <c r="F87" s="5">
        <v>0</v>
      </c>
      <c r="G87" s="5">
        <v>27444.33</v>
      </c>
      <c r="H87" s="5">
        <v>165818.59</v>
      </c>
    </row>
    <row r="88" spans="2:8" s="2" customFormat="1" ht="19.7" customHeight="1" x14ac:dyDescent="0.2">
      <c r="B88" s="6" t="s">
        <v>12</v>
      </c>
      <c r="C88" s="5">
        <v>70809.857999999993</v>
      </c>
      <c r="D88" s="5">
        <v>0</v>
      </c>
      <c r="E88" s="5">
        <v>0</v>
      </c>
      <c r="F88" s="5">
        <v>0</v>
      </c>
      <c r="G88" s="5">
        <v>122.964</v>
      </c>
      <c r="H88" s="5">
        <v>4206.125</v>
      </c>
    </row>
    <row r="89" spans="2:8" s="2" customFormat="1" ht="19.7" customHeight="1" x14ac:dyDescent="0.2">
      <c r="B89" s="6" t="s">
        <v>11</v>
      </c>
      <c r="C89" s="5">
        <v>55302.735000000001</v>
      </c>
      <c r="D89" s="5">
        <v>485374.29100000003</v>
      </c>
      <c r="E89" s="5">
        <v>0</v>
      </c>
      <c r="F89" s="5">
        <v>0</v>
      </c>
      <c r="G89" s="5">
        <v>69632.663</v>
      </c>
      <c r="H89" s="5">
        <v>466001.973</v>
      </c>
    </row>
    <row r="90" spans="2:8" s="2" customFormat="1" ht="19.7" customHeight="1" x14ac:dyDescent="0.2">
      <c r="B90" s="6" t="s">
        <v>10</v>
      </c>
      <c r="C90" s="5">
        <v>100313.96799999999</v>
      </c>
      <c r="D90" s="5">
        <v>0</v>
      </c>
      <c r="E90" s="5">
        <v>0</v>
      </c>
      <c r="F90" s="5">
        <v>0</v>
      </c>
      <c r="G90" s="5">
        <v>17817.116999999998</v>
      </c>
      <c r="H90" s="5">
        <v>114445.79</v>
      </c>
    </row>
    <row r="91" spans="2:8" s="2" customFormat="1" ht="19.7" customHeight="1" x14ac:dyDescent="0.2">
      <c r="B91" s="6" t="s">
        <v>9</v>
      </c>
      <c r="C91" s="5">
        <v>0</v>
      </c>
      <c r="D91" s="5">
        <v>18738.519</v>
      </c>
      <c r="E91" s="5">
        <v>0</v>
      </c>
      <c r="F91" s="5">
        <v>0</v>
      </c>
      <c r="G91" s="5">
        <v>103525.288</v>
      </c>
      <c r="H91" s="5">
        <v>41605.175000000003</v>
      </c>
    </row>
    <row r="92" spans="2:8" s="2" customFormat="1" ht="19.7" customHeight="1" x14ac:dyDescent="0.2">
      <c r="B92" s="6" t="s">
        <v>8</v>
      </c>
      <c r="C92" s="5">
        <v>27411.444</v>
      </c>
      <c r="D92" s="5">
        <v>316759.179</v>
      </c>
      <c r="E92" s="5">
        <v>0</v>
      </c>
      <c r="F92" s="5">
        <v>0</v>
      </c>
      <c r="G92" s="5">
        <v>5304.79</v>
      </c>
      <c r="H92" s="5">
        <v>114881.58</v>
      </c>
    </row>
    <row r="93" spans="2:8" s="2" customFormat="1" ht="19.7" customHeight="1" x14ac:dyDescent="0.2">
      <c r="B93" s="6" t="s">
        <v>7</v>
      </c>
      <c r="C93" s="5">
        <v>10118.007</v>
      </c>
      <c r="D93" s="5">
        <v>44089.334999999999</v>
      </c>
      <c r="E93" s="5">
        <v>4371.1019999999999</v>
      </c>
      <c r="F93" s="5">
        <v>0</v>
      </c>
      <c r="G93" s="5">
        <v>29788.616000000002</v>
      </c>
      <c r="H93" s="5">
        <v>46670.964</v>
      </c>
    </row>
    <row r="94" spans="2:8" s="2" customFormat="1" ht="19.7" customHeight="1" x14ac:dyDescent="0.2">
      <c r="B94" s="6" t="s">
        <v>6</v>
      </c>
      <c r="C94" s="5">
        <v>0</v>
      </c>
      <c r="D94" s="5">
        <v>241243.94200000001</v>
      </c>
      <c r="E94" s="5">
        <v>0</v>
      </c>
      <c r="F94" s="5">
        <v>0</v>
      </c>
      <c r="G94" s="5">
        <v>15357.409</v>
      </c>
      <c r="H94" s="5">
        <v>57691.815999999999</v>
      </c>
    </row>
    <row r="95" spans="2:8" s="2" customFormat="1" ht="19.7" customHeight="1" x14ac:dyDescent="0.2">
      <c r="B95" s="6" t="s">
        <v>5</v>
      </c>
      <c r="C95" s="5">
        <v>197633.932</v>
      </c>
      <c r="D95" s="5">
        <v>2480852.5920000002</v>
      </c>
      <c r="E95" s="5">
        <v>0</v>
      </c>
      <c r="F95" s="5">
        <v>0</v>
      </c>
      <c r="G95" s="5">
        <v>20094.462</v>
      </c>
      <c r="H95" s="5">
        <v>1511474.142</v>
      </c>
    </row>
    <row r="96" spans="2:8" s="2" customFormat="1" ht="19.7" customHeight="1" x14ac:dyDescent="0.2">
      <c r="B96" s="6" t="s">
        <v>4</v>
      </c>
      <c r="C96" s="5">
        <v>0</v>
      </c>
      <c r="D96" s="5">
        <v>250003.796</v>
      </c>
      <c r="E96" s="5">
        <v>0</v>
      </c>
      <c r="F96" s="5">
        <v>0</v>
      </c>
      <c r="G96" s="5">
        <v>3823.3679999999999</v>
      </c>
      <c r="H96" s="5">
        <v>48327.603000000003</v>
      </c>
    </row>
    <row r="97" spans="2:8" s="2" customFormat="1" ht="19.7" customHeight="1" x14ac:dyDescent="0.2">
      <c r="B97" s="6" t="s">
        <v>3</v>
      </c>
      <c r="C97" s="5">
        <v>0</v>
      </c>
      <c r="D97" s="5">
        <v>72043.498999999996</v>
      </c>
      <c r="E97" s="5">
        <v>0</v>
      </c>
      <c r="F97" s="5">
        <v>0</v>
      </c>
      <c r="G97" s="5">
        <v>13193.433000000001</v>
      </c>
      <c r="H97" s="5">
        <v>35220.364000000001</v>
      </c>
    </row>
    <row r="98" spans="2:8" s="2" customFormat="1" ht="19.7" customHeight="1" x14ac:dyDescent="0.2">
      <c r="B98" s="6" t="s">
        <v>2</v>
      </c>
      <c r="C98" s="5">
        <v>0</v>
      </c>
      <c r="D98" s="5">
        <v>60986.489000000001</v>
      </c>
      <c r="E98" s="5">
        <v>0</v>
      </c>
      <c r="F98" s="5">
        <v>0</v>
      </c>
      <c r="G98" s="5">
        <v>19405.633000000002</v>
      </c>
      <c r="H98" s="5">
        <v>25329.11</v>
      </c>
    </row>
    <row r="99" spans="2:8" s="2" customFormat="1" ht="19.7" customHeight="1" x14ac:dyDescent="0.2">
      <c r="B99" s="6" t="s">
        <v>1</v>
      </c>
      <c r="C99" s="5">
        <v>0</v>
      </c>
      <c r="D99" s="5">
        <v>407716.77399999998</v>
      </c>
      <c r="E99" s="5">
        <v>0</v>
      </c>
      <c r="F99" s="5">
        <v>0</v>
      </c>
      <c r="G99" s="5">
        <v>22811.190999999999</v>
      </c>
      <c r="H99" s="5">
        <v>165432.166</v>
      </c>
    </row>
    <row r="100" spans="2:8" s="2" customFormat="1" ht="6.95" customHeight="1" x14ac:dyDescent="0.2"/>
    <row r="101" spans="2:8" s="2" customFormat="1" ht="6.95" customHeight="1" x14ac:dyDescent="0.2"/>
    <row r="102" spans="2:8" s="2" customFormat="1" ht="14.45" customHeight="1" x14ac:dyDescent="0.2"/>
    <row r="103" spans="2:8" s="2" customFormat="1" ht="73.5" customHeight="1" x14ac:dyDescent="0.2">
      <c r="B103" s="4" t="s">
        <v>0</v>
      </c>
      <c r="C103" s="4"/>
      <c r="D103" s="4"/>
      <c r="E103" s="4"/>
    </row>
    <row r="104" spans="2:8" s="2" customFormat="1" ht="28.7" customHeight="1" x14ac:dyDescent="0.2"/>
  </sheetData>
  <mergeCells count="6">
    <mergeCell ref="B103:E103"/>
    <mergeCell ref="B2:H2"/>
    <mergeCell ref="B7:B8"/>
    <mergeCell ref="C7:H7"/>
    <mergeCell ref="B70:B71"/>
    <mergeCell ref="C70:H70"/>
  </mergeCells>
  <pageMargins left="0.7" right="0.7" top="0.75" bottom="0.75" header="0.3" footer="0.3"/>
  <pageSetup paperSize="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D206-8FA0-40AA-A3A1-A25867E22FC8}">
  <sheetPr>
    <pageSetUpPr fitToPage="1"/>
  </sheetPr>
  <dimension ref="B1:J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10" width="19.85546875" style="1" customWidth="1"/>
    <col min="11" max="11" width="4.7109375" style="1" customWidth="1"/>
    <col min="12" max="16384" width="9.140625" style="1"/>
  </cols>
  <sheetData>
    <row r="1" spans="2:10" s="2" customFormat="1" ht="8.4499999999999993" customHeight="1" x14ac:dyDescent="0.2"/>
    <row r="2" spans="2:10" s="2" customFormat="1" ht="36.75" customHeight="1" x14ac:dyDescent="0.2">
      <c r="B2" s="23" t="s">
        <v>410</v>
      </c>
      <c r="C2" s="23"/>
      <c r="D2" s="23"/>
      <c r="E2" s="23"/>
      <c r="F2" s="23"/>
      <c r="G2" s="23"/>
      <c r="H2" s="23"/>
      <c r="I2" s="23"/>
      <c r="J2" s="23"/>
    </row>
    <row r="3" spans="2:10" s="2" customFormat="1" ht="6.95" customHeight="1" x14ac:dyDescent="0.2"/>
    <row r="4" spans="2:10" s="2" customFormat="1" ht="6.95" customHeight="1" x14ac:dyDescent="0.2"/>
    <row r="5" spans="2:10" s="2" customFormat="1" ht="14.45" customHeight="1" x14ac:dyDescent="0.2"/>
    <row r="6" spans="2:10" s="2" customFormat="1" ht="14.45" customHeight="1" x14ac:dyDescent="0.2">
      <c r="B6" s="22"/>
      <c r="C6" s="10"/>
      <c r="D6" s="10"/>
      <c r="E6" s="10"/>
      <c r="F6" s="10"/>
      <c r="G6" s="10"/>
      <c r="H6" s="10"/>
      <c r="I6" s="10"/>
      <c r="J6" s="10" t="s">
        <v>38</v>
      </c>
    </row>
    <row r="7" spans="2:10" s="2" customFormat="1" ht="29.25" customHeight="1" x14ac:dyDescent="0.2">
      <c r="B7" s="9" t="s">
        <v>97</v>
      </c>
      <c r="C7" s="21" t="s">
        <v>36</v>
      </c>
      <c r="D7" s="20"/>
      <c r="E7" s="20"/>
      <c r="F7" s="20"/>
      <c r="G7" s="20"/>
      <c r="H7" s="20"/>
      <c r="I7" s="20"/>
      <c r="J7" s="19"/>
    </row>
    <row r="8" spans="2:10" s="2" customFormat="1" ht="58.7" customHeight="1" x14ac:dyDescent="0.2">
      <c r="B8" s="9"/>
      <c r="C8" s="8" t="s">
        <v>130</v>
      </c>
      <c r="D8" s="8" t="s">
        <v>129</v>
      </c>
      <c r="E8" s="8" t="s">
        <v>128</v>
      </c>
      <c r="F8" s="8" t="s">
        <v>127</v>
      </c>
      <c r="G8" s="8" t="s">
        <v>126</v>
      </c>
      <c r="H8" s="8" t="s">
        <v>120</v>
      </c>
      <c r="I8" s="8" t="s">
        <v>409</v>
      </c>
      <c r="J8" s="8" t="s">
        <v>117</v>
      </c>
    </row>
    <row r="9" spans="2:10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30339.128000000001</v>
      </c>
      <c r="J9" s="5">
        <v>30339.128000000001</v>
      </c>
    </row>
    <row r="10" spans="2:10" s="2" customFormat="1" ht="19.7" customHeight="1" x14ac:dyDescent="0.2">
      <c r="B10" s="6" t="s">
        <v>95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2:10" s="2" customFormat="1" ht="19.7" customHeight="1" x14ac:dyDescent="0.2">
      <c r="B11" s="6" t="s">
        <v>94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6382.5190000000002</v>
      </c>
      <c r="J11" s="5">
        <v>6382.5190000000002</v>
      </c>
    </row>
    <row r="12" spans="2:10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2:10" s="2" customFormat="1" ht="19.7" customHeight="1" x14ac:dyDescent="0.2">
      <c r="B13" s="6" t="s">
        <v>92</v>
      </c>
      <c r="C13" s="5">
        <v>4950.0860000000002</v>
      </c>
      <c r="D13" s="5">
        <v>266.94900000000001</v>
      </c>
      <c r="E13" s="5">
        <v>28526.170999999998</v>
      </c>
      <c r="F13" s="5">
        <v>29263.168000000001</v>
      </c>
      <c r="G13" s="5">
        <v>0</v>
      </c>
      <c r="H13" s="5">
        <v>10972.589</v>
      </c>
      <c r="I13" s="5">
        <v>6203.3620000000001</v>
      </c>
      <c r="J13" s="5">
        <v>80182.324999999997</v>
      </c>
    </row>
    <row r="14" spans="2:10" s="2" customFormat="1" ht="19.7" customHeight="1" x14ac:dyDescent="0.2">
      <c r="B14" s="6" t="s">
        <v>91</v>
      </c>
      <c r="C14" s="5">
        <v>8568.0609999999997</v>
      </c>
      <c r="D14" s="5">
        <v>12791.598</v>
      </c>
      <c r="E14" s="5">
        <v>-81.266000000000005</v>
      </c>
      <c r="F14" s="5">
        <v>74417.474000000002</v>
      </c>
      <c r="G14" s="5">
        <v>0</v>
      </c>
      <c r="H14" s="5">
        <v>47949.733999999997</v>
      </c>
      <c r="I14" s="5">
        <v>26854.062999999998</v>
      </c>
      <c r="J14" s="5">
        <v>170499.66399999999</v>
      </c>
    </row>
    <row r="15" spans="2:10" s="2" customFormat="1" ht="19.7" customHeight="1" x14ac:dyDescent="0.2">
      <c r="B15" s="6" t="s">
        <v>90</v>
      </c>
      <c r="C15" s="5">
        <v>7643.357</v>
      </c>
      <c r="D15" s="5">
        <v>6.0979999999999999</v>
      </c>
      <c r="E15" s="5">
        <v>0</v>
      </c>
      <c r="F15" s="5">
        <v>66002.472999999998</v>
      </c>
      <c r="G15" s="5">
        <v>741.298</v>
      </c>
      <c r="H15" s="5">
        <v>13088.361999999999</v>
      </c>
      <c r="I15" s="5">
        <v>8512.3379999999997</v>
      </c>
      <c r="J15" s="5">
        <v>95993.926000000007</v>
      </c>
    </row>
    <row r="16" spans="2:10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2:10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2:10" s="2" customFormat="1" ht="19.7" customHeight="1" x14ac:dyDescent="0.2">
      <c r="B18" s="6" t="s">
        <v>87</v>
      </c>
      <c r="C18" s="5">
        <v>1196.961</v>
      </c>
      <c r="D18" s="5">
        <v>246.67500000000001</v>
      </c>
      <c r="E18" s="5">
        <v>0</v>
      </c>
      <c r="F18" s="5">
        <v>14035.906999999999</v>
      </c>
      <c r="G18" s="5">
        <v>0</v>
      </c>
      <c r="H18" s="5">
        <v>118.85899999999999</v>
      </c>
      <c r="I18" s="5">
        <v>17786.238000000001</v>
      </c>
      <c r="J18" s="5">
        <v>33384.639999999999</v>
      </c>
    </row>
    <row r="19" spans="2:10" s="2" customFormat="1" ht="19.7" customHeight="1" x14ac:dyDescent="0.2">
      <c r="B19" s="6" t="s">
        <v>86</v>
      </c>
      <c r="C19" s="5">
        <v>297.54500000000002</v>
      </c>
      <c r="D19" s="5">
        <v>2.7389999999999999</v>
      </c>
      <c r="E19" s="5">
        <v>0</v>
      </c>
      <c r="F19" s="5">
        <v>217018.09599999999</v>
      </c>
      <c r="G19" s="5">
        <v>7824.8890000000001</v>
      </c>
      <c r="H19" s="5">
        <v>9357.6859999999997</v>
      </c>
      <c r="I19" s="5">
        <v>46309.792000000001</v>
      </c>
      <c r="J19" s="5">
        <v>280810.74699999997</v>
      </c>
    </row>
    <row r="20" spans="2:10" s="2" customFormat="1" ht="19.7" customHeight="1" x14ac:dyDescent="0.2">
      <c r="B20" s="6" t="s">
        <v>85</v>
      </c>
      <c r="C20" s="5">
        <v>3484.9430000000002</v>
      </c>
      <c r="D20" s="5">
        <v>1299.5450000000001</v>
      </c>
      <c r="E20" s="5">
        <v>0</v>
      </c>
      <c r="F20" s="5">
        <v>22910.928</v>
      </c>
      <c r="G20" s="5">
        <v>819.63300000000004</v>
      </c>
      <c r="H20" s="5">
        <v>346.697</v>
      </c>
      <c r="I20" s="5">
        <v>13838.199000000001</v>
      </c>
      <c r="J20" s="5">
        <v>42699.945</v>
      </c>
    </row>
    <row r="21" spans="2:10" s="2" customFormat="1" ht="19.7" customHeight="1" x14ac:dyDescent="0.2">
      <c r="B21" s="6" t="s">
        <v>84</v>
      </c>
      <c r="C21" s="5">
        <v>6793.8289999999997</v>
      </c>
      <c r="D21" s="5">
        <v>3624.585</v>
      </c>
      <c r="E21" s="5">
        <v>0</v>
      </c>
      <c r="F21" s="5">
        <v>136305.204</v>
      </c>
      <c r="G21" s="5">
        <v>-1265.287</v>
      </c>
      <c r="H21" s="5">
        <v>12302.114</v>
      </c>
      <c r="I21" s="5">
        <v>7899.7929999999997</v>
      </c>
      <c r="J21" s="5">
        <v>165660.23800000001</v>
      </c>
    </row>
    <row r="22" spans="2:10" s="2" customFormat="1" ht="19.7" customHeight="1" x14ac:dyDescent="0.2">
      <c r="B22" s="6" t="s">
        <v>83</v>
      </c>
      <c r="C22" s="5">
        <v>3228.259</v>
      </c>
      <c r="D22" s="5">
        <v>1774.731</v>
      </c>
      <c r="E22" s="5">
        <v>0</v>
      </c>
      <c r="F22" s="5">
        <v>16128.007</v>
      </c>
      <c r="G22" s="5">
        <v>2685.67</v>
      </c>
      <c r="H22" s="5">
        <v>456.209</v>
      </c>
      <c r="I22" s="5">
        <v>3895.0520000000001</v>
      </c>
      <c r="J22" s="5">
        <v>28167.928</v>
      </c>
    </row>
    <row r="23" spans="2:10" s="2" customFormat="1" ht="19.7" customHeight="1" x14ac:dyDescent="0.2">
      <c r="B23" s="6" t="s">
        <v>82</v>
      </c>
      <c r="C23" s="5">
        <v>5320.3869999999997</v>
      </c>
      <c r="D23" s="5">
        <v>2759.1750000000002</v>
      </c>
      <c r="E23" s="5">
        <v>0</v>
      </c>
      <c r="F23" s="5">
        <v>40026.678999999996</v>
      </c>
      <c r="G23" s="5">
        <v>5.032</v>
      </c>
      <c r="H23" s="5">
        <v>4832.1620000000003</v>
      </c>
      <c r="I23" s="5">
        <v>22187.147000000001</v>
      </c>
      <c r="J23" s="5">
        <v>75130.581999999995</v>
      </c>
    </row>
    <row r="24" spans="2:10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s="2" customFormat="1" ht="19.7" customHeight="1" x14ac:dyDescent="0.2">
      <c r="B25" s="6" t="s">
        <v>80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12048.311</v>
      </c>
      <c r="J25" s="5">
        <v>12048.311</v>
      </c>
    </row>
    <row r="26" spans="2:10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2:10" s="2" customFormat="1" ht="19.7" customHeight="1" x14ac:dyDescent="0.2">
      <c r="B27" s="6" t="s">
        <v>78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83.742999999999995</v>
      </c>
      <c r="J27" s="5">
        <v>83.742999999999995</v>
      </c>
    </row>
    <row r="28" spans="2:10" s="2" customFormat="1" ht="19.7" customHeight="1" x14ac:dyDescent="0.2">
      <c r="B28" s="6" t="s">
        <v>77</v>
      </c>
      <c r="C28" s="5">
        <v>230.77500000000001</v>
      </c>
      <c r="D28" s="5">
        <v>16.507999999999999</v>
      </c>
      <c r="E28" s="5">
        <v>0</v>
      </c>
      <c r="F28" s="5">
        <v>26.988</v>
      </c>
      <c r="G28" s="5">
        <v>0</v>
      </c>
      <c r="H28" s="5">
        <v>5.2999999999999999E-2</v>
      </c>
      <c r="I28" s="5">
        <v>171.422</v>
      </c>
      <c r="J28" s="5">
        <v>445.74599999999998</v>
      </c>
    </row>
    <row r="29" spans="2:10" s="2" customFormat="1" ht="19.7" customHeight="1" x14ac:dyDescent="0.2">
      <c r="B29" s="6" t="s">
        <v>76</v>
      </c>
      <c r="C29" s="5">
        <v>1041.1690000000001</v>
      </c>
      <c r="D29" s="5">
        <v>329.53899999999999</v>
      </c>
      <c r="E29" s="5">
        <v>71.441000000000003</v>
      </c>
      <c r="F29" s="5">
        <v>15.105</v>
      </c>
      <c r="G29" s="5">
        <v>0</v>
      </c>
      <c r="H29" s="5">
        <v>0</v>
      </c>
      <c r="I29" s="5">
        <v>290.98399999999998</v>
      </c>
      <c r="J29" s="5">
        <v>1748.2380000000001</v>
      </c>
    </row>
    <row r="30" spans="2:10" s="2" customFormat="1" ht="19.7" customHeight="1" x14ac:dyDescent="0.2">
      <c r="B30" s="6" t="s">
        <v>75</v>
      </c>
      <c r="C30" s="5">
        <v>840.91600000000005</v>
      </c>
      <c r="D30" s="5">
        <v>67.679000000000002</v>
      </c>
      <c r="E30" s="5">
        <v>0</v>
      </c>
      <c r="F30" s="5">
        <v>8790.8050000000003</v>
      </c>
      <c r="G30" s="5">
        <v>0</v>
      </c>
      <c r="H30" s="5">
        <v>0</v>
      </c>
      <c r="I30" s="5">
        <v>0</v>
      </c>
      <c r="J30" s="5">
        <v>9699.4</v>
      </c>
    </row>
    <row r="31" spans="2:10" s="2" customFormat="1" ht="19.7" customHeight="1" x14ac:dyDescent="0.2">
      <c r="B31" s="6" t="s">
        <v>74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27480.282999999999</v>
      </c>
      <c r="J31" s="5">
        <v>27480.282999999999</v>
      </c>
    </row>
    <row r="32" spans="2:10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2:10" s="2" customFormat="1" ht="19.7" customHeight="1" x14ac:dyDescent="0.2">
      <c r="B33" s="6" t="s">
        <v>72</v>
      </c>
      <c r="C33" s="5">
        <v>1851.732</v>
      </c>
      <c r="D33" s="5">
        <v>62878.190999999999</v>
      </c>
      <c r="E33" s="5">
        <v>5427.9470000000001</v>
      </c>
      <c r="F33" s="5">
        <v>244888.13699999999</v>
      </c>
      <c r="G33" s="5">
        <v>91819.661999999997</v>
      </c>
      <c r="H33" s="5">
        <v>13993.674999999999</v>
      </c>
      <c r="I33" s="5">
        <v>16139.596</v>
      </c>
      <c r="J33" s="5">
        <v>436998.94</v>
      </c>
    </row>
    <row r="34" spans="2:10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2:10" s="2" customFormat="1" ht="19.7" customHeight="1" x14ac:dyDescent="0.2">
      <c r="B35" s="6" t="s">
        <v>70</v>
      </c>
      <c r="C35" s="5">
        <v>0</v>
      </c>
      <c r="D35" s="5">
        <v>32043.579000000002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32043.579000000002</v>
      </c>
    </row>
    <row r="36" spans="2:10" s="2" customFormat="1" ht="19.7" customHeight="1" x14ac:dyDescent="0.2">
      <c r="B36" s="6" t="s">
        <v>69</v>
      </c>
      <c r="C36" s="5">
        <v>0</v>
      </c>
      <c r="D36" s="5">
        <v>1551.568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1551.568</v>
      </c>
    </row>
    <row r="37" spans="2:10" s="2" customFormat="1" ht="19.7" customHeight="1" x14ac:dyDescent="0.2">
      <c r="B37" s="6" t="s">
        <v>68</v>
      </c>
      <c r="C37" s="5">
        <v>2428.4960000000001</v>
      </c>
      <c r="D37" s="5">
        <v>97.313000000000002</v>
      </c>
      <c r="E37" s="5">
        <v>0</v>
      </c>
      <c r="F37" s="5">
        <v>9477.4959999999992</v>
      </c>
      <c r="G37" s="5">
        <v>0</v>
      </c>
      <c r="H37" s="5">
        <v>340.93299999999999</v>
      </c>
      <c r="I37" s="5">
        <v>3845.63</v>
      </c>
      <c r="J37" s="5">
        <v>16189.868</v>
      </c>
    </row>
    <row r="38" spans="2:10" s="2" customFormat="1" ht="19.7" customHeight="1" x14ac:dyDescent="0.2">
      <c r="B38" s="6" t="s">
        <v>67</v>
      </c>
      <c r="C38" s="5">
        <v>18243.724999999999</v>
      </c>
      <c r="D38" s="5">
        <v>25799.076000000001</v>
      </c>
      <c r="E38" s="5">
        <v>0</v>
      </c>
      <c r="F38" s="5">
        <v>1124.29</v>
      </c>
      <c r="G38" s="5">
        <v>0</v>
      </c>
      <c r="H38" s="5">
        <v>0</v>
      </c>
      <c r="I38" s="5">
        <v>2989.1219999999998</v>
      </c>
      <c r="J38" s="5">
        <v>48156.213000000003</v>
      </c>
    </row>
    <row r="39" spans="2:10" s="2" customFormat="1" ht="19.7" customHeight="1" x14ac:dyDescent="0.2">
      <c r="B39" s="6" t="s">
        <v>66</v>
      </c>
      <c r="C39" s="5">
        <v>6550.7489999999998</v>
      </c>
      <c r="D39" s="5">
        <v>15.17</v>
      </c>
      <c r="E39" s="5">
        <v>0</v>
      </c>
      <c r="F39" s="5">
        <v>37500.788</v>
      </c>
      <c r="G39" s="5">
        <v>0</v>
      </c>
      <c r="H39" s="5">
        <v>3107.181</v>
      </c>
      <c r="I39" s="5">
        <v>1725.2919999999999</v>
      </c>
      <c r="J39" s="5">
        <v>48899.18</v>
      </c>
    </row>
    <row r="40" spans="2:10" s="2" customFormat="1" ht="19.7" customHeight="1" x14ac:dyDescent="0.2">
      <c r="B40" s="6" t="s">
        <v>65</v>
      </c>
      <c r="C40" s="5">
        <v>4520.4110000000001</v>
      </c>
      <c r="D40" s="5">
        <v>147.74700000000001</v>
      </c>
      <c r="E40" s="5">
        <v>0</v>
      </c>
      <c r="F40" s="5">
        <v>328.90199999999999</v>
      </c>
      <c r="G40" s="5">
        <v>0</v>
      </c>
      <c r="H40" s="5">
        <v>15287.397999999999</v>
      </c>
      <c r="I40" s="5">
        <v>9.23</v>
      </c>
      <c r="J40" s="5">
        <v>20293.687999999998</v>
      </c>
    </row>
    <row r="41" spans="2:10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14.996</v>
      </c>
      <c r="G41" s="5">
        <v>0</v>
      </c>
      <c r="H41" s="5">
        <v>0</v>
      </c>
      <c r="I41" s="5">
        <v>0</v>
      </c>
      <c r="J41" s="5">
        <v>14.996</v>
      </c>
    </row>
    <row r="42" spans="2:10" s="2" customFormat="1" ht="19.7" customHeight="1" x14ac:dyDescent="0.2">
      <c r="B42" s="6" t="s">
        <v>63</v>
      </c>
      <c r="C42" s="5">
        <v>2232.3290000000002</v>
      </c>
      <c r="D42" s="5">
        <v>37077.553999999996</v>
      </c>
      <c r="E42" s="5">
        <v>5840.3280000000004</v>
      </c>
      <c r="F42" s="5">
        <v>38550.858</v>
      </c>
      <c r="G42" s="5">
        <v>0</v>
      </c>
      <c r="H42" s="5">
        <v>84.968000000000004</v>
      </c>
      <c r="I42" s="5">
        <v>128.93600000000001</v>
      </c>
      <c r="J42" s="5">
        <v>83914.972999999998</v>
      </c>
    </row>
    <row r="43" spans="2:10" s="2" customFormat="1" ht="19.7" customHeight="1" x14ac:dyDescent="0.2">
      <c r="B43" s="6" t="s">
        <v>62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2:10" s="2" customFormat="1" ht="19.7" customHeight="1" x14ac:dyDescent="0.2">
      <c r="B44" s="6" t="s">
        <v>61</v>
      </c>
      <c r="C44" s="5">
        <v>1524.316</v>
      </c>
      <c r="D44" s="5">
        <v>0</v>
      </c>
      <c r="E44" s="5">
        <v>0</v>
      </c>
      <c r="F44" s="5">
        <v>146.75399999999999</v>
      </c>
      <c r="G44" s="5">
        <v>0</v>
      </c>
      <c r="H44" s="5">
        <v>179.86</v>
      </c>
      <c r="I44" s="5">
        <v>6255.857</v>
      </c>
      <c r="J44" s="5">
        <v>8106.7870000000003</v>
      </c>
    </row>
    <row r="45" spans="2:10" s="2" customFormat="1" ht="19.7" customHeight="1" x14ac:dyDescent="0.2">
      <c r="B45" s="6" t="s">
        <v>60</v>
      </c>
      <c r="C45" s="5">
        <v>4481.5870000000004</v>
      </c>
      <c r="D45" s="5">
        <v>2865.7959999999998</v>
      </c>
      <c r="E45" s="5">
        <v>0</v>
      </c>
      <c r="F45" s="5">
        <v>32760.61</v>
      </c>
      <c r="G45" s="5">
        <v>0</v>
      </c>
      <c r="H45" s="5">
        <v>13499.526</v>
      </c>
      <c r="I45" s="5">
        <v>186122.019</v>
      </c>
      <c r="J45" s="5">
        <v>239729.538</v>
      </c>
    </row>
    <row r="46" spans="2:10" s="2" customFormat="1" ht="19.7" customHeight="1" x14ac:dyDescent="0.2">
      <c r="B46" s="6" t="s">
        <v>59</v>
      </c>
      <c r="C46" s="5">
        <v>75616.978000000003</v>
      </c>
      <c r="D46" s="5">
        <v>145180.49100000001</v>
      </c>
      <c r="E46" s="5">
        <v>8439.0300000000007</v>
      </c>
      <c r="F46" s="5">
        <v>411845.24800000002</v>
      </c>
      <c r="G46" s="5">
        <v>2421.2170000000001</v>
      </c>
      <c r="H46" s="5">
        <v>14013.209000000001</v>
      </c>
      <c r="I46" s="5">
        <v>155757.87700000001</v>
      </c>
      <c r="J46" s="5">
        <v>813274.05</v>
      </c>
    </row>
    <row r="47" spans="2:10" s="2" customFormat="1" ht="19.7" customHeight="1" x14ac:dyDescent="0.2">
      <c r="B47" s="6" t="s">
        <v>58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</row>
    <row r="48" spans="2:10" s="2" customFormat="1" ht="19.7" customHeight="1" x14ac:dyDescent="0.2">
      <c r="B48" s="6" t="s">
        <v>57</v>
      </c>
      <c r="C48" s="5">
        <v>10799.248</v>
      </c>
      <c r="D48" s="5">
        <v>823.70100000000002</v>
      </c>
      <c r="E48" s="5">
        <v>0</v>
      </c>
      <c r="F48" s="5">
        <v>1992.0550000000001</v>
      </c>
      <c r="G48" s="5">
        <v>349.40699999999998</v>
      </c>
      <c r="H48" s="5">
        <v>1530.7139999999999</v>
      </c>
      <c r="I48" s="5">
        <v>741.12599999999998</v>
      </c>
      <c r="J48" s="5">
        <v>16236.251</v>
      </c>
    </row>
    <row r="49" spans="2:10" s="2" customFormat="1" ht="19.7" customHeight="1" x14ac:dyDescent="0.2">
      <c r="B49" s="6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</row>
    <row r="50" spans="2:10" s="2" customFormat="1" ht="19.7" customHeight="1" x14ac:dyDescent="0.2">
      <c r="B50" s="6" t="s">
        <v>55</v>
      </c>
      <c r="C50" s="5">
        <v>569.49400000000003</v>
      </c>
      <c r="D50" s="5">
        <v>154.32400000000001</v>
      </c>
      <c r="E50" s="5">
        <v>0</v>
      </c>
      <c r="F50" s="5">
        <v>1298.748</v>
      </c>
      <c r="G50" s="5">
        <v>0</v>
      </c>
      <c r="H50" s="5">
        <v>9.5820000000000007</v>
      </c>
      <c r="I50" s="5">
        <v>73.647999999999996</v>
      </c>
      <c r="J50" s="5">
        <v>2105.7959999999998</v>
      </c>
    </row>
    <row r="51" spans="2:10" s="2" customFormat="1" ht="19.7" customHeight="1" x14ac:dyDescent="0.2">
      <c r="B51" s="6" t="s">
        <v>54</v>
      </c>
      <c r="C51" s="5">
        <v>7309.4279999999999</v>
      </c>
      <c r="D51" s="5">
        <v>13859.513000000001</v>
      </c>
      <c r="E51" s="5">
        <v>0</v>
      </c>
      <c r="F51" s="5">
        <v>6982.9780000000001</v>
      </c>
      <c r="G51" s="5">
        <v>31.655999999999999</v>
      </c>
      <c r="H51" s="5">
        <v>16869.043000000001</v>
      </c>
      <c r="I51" s="5">
        <v>36112.339</v>
      </c>
      <c r="J51" s="5">
        <v>81164.956999999995</v>
      </c>
    </row>
    <row r="52" spans="2:10" s="2" customFormat="1" ht="19.7" customHeight="1" x14ac:dyDescent="0.2">
      <c r="B52" s="6" t="s">
        <v>53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</row>
    <row r="53" spans="2:10" s="2" customFormat="1" ht="19.7" customHeight="1" x14ac:dyDescent="0.2">
      <c r="B53" s="6" t="s">
        <v>52</v>
      </c>
      <c r="C53" s="5">
        <v>0</v>
      </c>
      <c r="D53" s="5">
        <v>96223.599000000002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96223.599000000002</v>
      </c>
    </row>
    <row r="54" spans="2:10" s="2" customFormat="1" ht="19.7" customHeight="1" x14ac:dyDescent="0.2">
      <c r="B54" s="6" t="s">
        <v>51</v>
      </c>
      <c r="C54" s="5">
        <v>0</v>
      </c>
      <c r="D54" s="5">
        <v>11681.822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11681.822</v>
      </c>
    </row>
    <row r="55" spans="2:10" s="2" customFormat="1" ht="19.7" customHeight="1" x14ac:dyDescent="0.2">
      <c r="B55" s="6" t="s">
        <v>50</v>
      </c>
      <c r="C55" s="5">
        <v>4777.7359999999999</v>
      </c>
      <c r="D55" s="5">
        <v>0.67700000000000005</v>
      </c>
      <c r="E55" s="5">
        <v>0</v>
      </c>
      <c r="F55" s="5">
        <v>4348.0720000000001</v>
      </c>
      <c r="G55" s="5">
        <v>0</v>
      </c>
      <c r="H55" s="5">
        <v>289.19099999999997</v>
      </c>
      <c r="I55" s="5">
        <v>1824.394</v>
      </c>
      <c r="J55" s="5">
        <v>11240.07</v>
      </c>
    </row>
    <row r="56" spans="2:10" s="2" customFormat="1" ht="19.7" customHeight="1" x14ac:dyDescent="0.2">
      <c r="B56" s="6" t="s">
        <v>49</v>
      </c>
      <c r="C56" s="5">
        <v>0</v>
      </c>
      <c r="D56" s="5">
        <v>40471.455000000002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40471.455000000002</v>
      </c>
    </row>
    <row r="57" spans="2:10" s="2" customFormat="1" ht="19.7" customHeight="1" x14ac:dyDescent="0.2">
      <c r="B57" s="6" t="s">
        <v>48</v>
      </c>
      <c r="C57" s="5">
        <v>4783.6350000000002</v>
      </c>
      <c r="D57" s="5">
        <v>0</v>
      </c>
      <c r="E57" s="5">
        <v>0</v>
      </c>
      <c r="F57" s="5">
        <v>142012.51699999999</v>
      </c>
      <c r="G57" s="5">
        <v>0</v>
      </c>
      <c r="H57" s="5">
        <v>21029.83</v>
      </c>
      <c r="I57" s="5">
        <v>5102.09</v>
      </c>
      <c r="J57" s="5">
        <v>172928.07199999999</v>
      </c>
    </row>
    <row r="58" spans="2:10" s="2" customFormat="1" ht="19.7" customHeight="1" x14ac:dyDescent="0.2">
      <c r="B58" s="6" t="s">
        <v>47</v>
      </c>
      <c r="C58" s="5">
        <v>0</v>
      </c>
      <c r="D58" s="5">
        <v>6705.8230000000003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6705.8230000000003</v>
      </c>
    </row>
    <row r="59" spans="2:10" s="2" customFormat="1" ht="19.7" customHeight="1" x14ac:dyDescent="0.2">
      <c r="B59" s="6" t="s">
        <v>46</v>
      </c>
      <c r="C59" s="5">
        <v>3126.422</v>
      </c>
      <c r="D59" s="5">
        <v>5236.6480000000001</v>
      </c>
      <c r="E59" s="5">
        <v>-24.535</v>
      </c>
      <c r="F59" s="5">
        <v>52993.525000000001</v>
      </c>
      <c r="G59" s="5">
        <v>0</v>
      </c>
      <c r="H59" s="5">
        <v>11202.1</v>
      </c>
      <c r="I59" s="5">
        <v>49449.05</v>
      </c>
      <c r="J59" s="5">
        <v>121983.21</v>
      </c>
    </row>
    <row r="60" spans="2:10" s="2" customFormat="1" ht="19.7" customHeight="1" x14ac:dyDescent="0.2">
      <c r="B60" s="6" t="s">
        <v>45</v>
      </c>
      <c r="C60" s="5">
        <v>0</v>
      </c>
      <c r="D60" s="5">
        <v>6468.8689999999997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6468.8689999999997</v>
      </c>
    </row>
    <row r="61" spans="2:10" s="2" customFormat="1" ht="19.7" customHeight="1" x14ac:dyDescent="0.2">
      <c r="B61" s="6" t="s">
        <v>44</v>
      </c>
      <c r="C61" s="5">
        <v>10150.029</v>
      </c>
      <c r="D61" s="5">
        <v>524.19000000000005</v>
      </c>
      <c r="E61" s="5">
        <v>0</v>
      </c>
      <c r="F61" s="5">
        <v>86870.847999999998</v>
      </c>
      <c r="G61" s="5">
        <v>700.70100000000002</v>
      </c>
      <c r="H61" s="5">
        <v>3995.681</v>
      </c>
      <c r="I61" s="5">
        <v>18273.718000000001</v>
      </c>
      <c r="J61" s="5">
        <v>120515.167</v>
      </c>
    </row>
    <row r="62" spans="2:10" s="2" customFormat="1" ht="19.7" customHeight="1" x14ac:dyDescent="0.2">
      <c r="B62" s="6" t="s">
        <v>43</v>
      </c>
      <c r="C62" s="5">
        <v>0</v>
      </c>
      <c r="D62" s="5">
        <v>3548.9560000000001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3548.9560000000001</v>
      </c>
    </row>
    <row r="63" spans="2:10" s="2" customFormat="1" ht="19.7" customHeight="1" x14ac:dyDescent="0.2">
      <c r="B63" s="6" t="s">
        <v>42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</row>
    <row r="64" spans="2:10" s="2" customFormat="1" ht="19.7" customHeight="1" x14ac:dyDescent="0.2">
      <c r="B64" s="6" t="s">
        <v>41</v>
      </c>
      <c r="C64" s="5">
        <v>475.267</v>
      </c>
      <c r="D64" s="5">
        <v>149.56</v>
      </c>
      <c r="E64" s="5">
        <v>0</v>
      </c>
      <c r="F64" s="5">
        <v>17167.490000000002</v>
      </c>
      <c r="G64" s="5">
        <v>0</v>
      </c>
      <c r="H64" s="5">
        <v>262.43</v>
      </c>
      <c r="I64" s="5">
        <v>10263.422</v>
      </c>
      <c r="J64" s="5">
        <v>28318.169000000002</v>
      </c>
    </row>
    <row r="65" spans="2:10" s="2" customFormat="1" ht="19.7" customHeight="1" x14ac:dyDescent="0.2">
      <c r="B65" s="6" t="s">
        <v>40</v>
      </c>
      <c r="C65" s="5">
        <v>20434.667000000001</v>
      </c>
      <c r="D65" s="5">
        <v>21742.63</v>
      </c>
      <c r="E65" s="5">
        <v>7868.5789999999997</v>
      </c>
      <c r="F65" s="5">
        <v>46997.453000000001</v>
      </c>
      <c r="G65" s="5">
        <v>0</v>
      </c>
      <c r="H65" s="5">
        <v>6902.585</v>
      </c>
      <c r="I65" s="5">
        <v>100212.079</v>
      </c>
      <c r="J65" s="5">
        <v>204157.99299999999</v>
      </c>
    </row>
    <row r="66" spans="2:10" s="2" customFormat="1" ht="19.7" customHeight="1" x14ac:dyDescent="0.2">
      <c r="B66" s="6" t="s">
        <v>39</v>
      </c>
      <c r="C66" s="5">
        <v>6494.9260000000004</v>
      </c>
      <c r="D66" s="5">
        <v>283.75900000000001</v>
      </c>
      <c r="E66" s="5">
        <v>0</v>
      </c>
      <c r="F66" s="5">
        <v>67922.956000000006</v>
      </c>
      <c r="G66" s="5">
        <v>0</v>
      </c>
      <c r="H66" s="5">
        <v>11963.332</v>
      </c>
      <c r="I66" s="5">
        <v>34090.894</v>
      </c>
      <c r="J66" s="5">
        <v>120755.867</v>
      </c>
    </row>
    <row r="67" spans="2:10" s="2" customFormat="1" ht="6.95" customHeight="1" x14ac:dyDescent="0.2"/>
    <row r="68" spans="2:10" s="2" customFormat="1" ht="14.45" customHeight="1" x14ac:dyDescent="0.2"/>
    <row r="69" spans="2:10" s="2" customFormat="1" ht="14.45" customHeight="1" x14ac:dyDescent="0.2">
      <c r="B69" s="22"/>
      <c r="C69" s="10"/>
      <c r="D69" s="10"/>
      <c r="E69" s="10"/>
      <c r="F69" s="10"/>
      <c r="G69" s="10"/>
      <c r="H69" s="10"/>
      <c r="I69" s="10"/>
      <c r="J69" s="10" t="s">
        <v>38</v>
      </c>
    </row>
    <row r="70" spans="2:10" s="2" customFormat="1" ht="29.25" customHeight="1" x14ac:dyDescent="0.2">
      <c r="B70" s="9" t="s">
        <v>37</v>
      </c>
      <c r="C70" s="21" t="s">
        <v>36</v>
      </c>
      <c r="D70" s="20"/>
      <c r="E70" s="20"/>
      <c r="F70" s="20"/>
      <c r="G70" s="20"/>
      <c r="H70" s="20"/>
      <c r="I70" s="20"/>
      <c r="J70" s="19"/>
    </row>
    <row r="71" spans="2:10" s="2" customFormat="1" ht="58.7" customHeight="1" x14ac:dyDescent="0.2">
      <c r="B71" s="9"/>
      <c r="C71" s="8" t="s">
        <v>130</v>
      </c>
      <c r="D71" s="8" t="s">
        <v>129</v>
      </c>
      <c r="E71" s="8" t="s">
        <v>128</v>
      </c>
      <c r="F71" s="8" t="s">
        <v>127</v>
      </c>
      <c r="G71" s="8" t="s">
        <v>126</v>
      </c>
      <c r="H71" s="8" t="s">
        <v>120</v>
      </c>
      <c r="I71" s="8" t="s">
        <v>409</v>
      </c>
      <c r="J71" s="8" t="s">
        <v>117</v>
      </c>
    </row>
    <row r="72" spans="2:10" s="2" customFormat="1" ht="19.7" customHeight="1" x14ac:dyDescent="0.2">
      <c r="B72" s="6" t="s">
        <v>28</v>
      </c>
      <c r="C72" s="5">
        <v>10180.26</v>
      </c>
      <c r="D72" s="5">
        <v>12685.022000000001</v>
      </c>
      <c r="E72" s="5">
        <v>-10.993</v>
      </c>
      <c r="F72" s="5">
        <v>757550.28300000005</v>
      </c>
      <c r="G72" s="5">
        <v>319499.53999999998</v>
      </c>
      <c r="H72" s="5">
        <v>28196.107</v>
      </c>
      <c r="I72" s="5">
        <v>21064.804</v>
      </c>
      <c r="J72" s="5">
        <v>1149165.023</v>
      </c>
    </row>
    <row r="73" spans="2:10" s="2" customFormat="1" ht="19.7" customHeight="1" x14ac:dyDescent="0.2">
      <c r="B73" s="6" t="s">
        <v>27</v>
      </c>
      <c r="C73" s="5">
        <v>27780.483</v>
      </c>
      <c r="D73" s="5">
        <v>82721.834000000003</v>
      </c>
      <c r="E73" s="5">
        <v>46949.760999999999</v>
      </c>
      <c r="F73" s="5">
        <v>289865.91399999999</v>
      </c>
      <c r="G73" s="5">
        <v>113048.76700000001</v>
      </c>
      <c r="H73" s="5">
        <v>24156.73</v>
      </c>
      <c r="I73" s="5">
        <v>77076.993000000002</v>
      </c>
      <c r="J73" s="5">
        <v>661600.48199999996</v>
      </c>
    </row>
    <row r="74" spans="2:10" s="2" customFormat="1" ht="19.7" customHeight="1" x14ac:dyDescent="0.2">
      <c r="B74" s="6" t="s">
        <v>26</v>
      </c>
      <c r="C74" s="5">
        <v>2787.0120000000002</v>
      </c>
      <c r="D74" s="5">
        <v>663.88699999999994</v>
      </c>
      <c r="E74" s="5">
        <v>0</v>
      </c>
      <c r="F74" s="5">
        <v>32068.581999999999</v>
      </c>
      <c r="G74" s="5">
        <v>0</v>
      </c>
      <c r="H74" s="5">
        <v>0</v>
      </c>
      <c r="I74" s="5">
        <v>17555.826000000001</v>
      </c>
      <c r="J74" s="5">
        <v>53075.307000000001</v>
      </c>
    </row>
    <row r="75" spans="2:10" s="2" customFormat="1" ht="19.7" customHeight="1" x14ac:dyDescent="0.2">
      <c r="B75" s="6" t="s">
        <v>25</v>
      </c>
      <c r="C75" s="5">
        <v>3681.2649999999999</v>
      </c>
      <c r="D75" s="5">
        <v>3098.645</v>
      </c>
      <c r="E75" s="5">
        <v>24.456</v>
      </c>
      <c r="F75" s="5">
        <v>111147.908</v>
      </c>
      <c r="G75" s="5">
        <v>17992.203000000001</v>
      </c>
      <c r="H75" s="5">
        <v>8349.76</v>
      </c>
      <c r="I75" s="5">
        <v>35292.087</v>
      </c>
      <c r="J75" s="5">
        <v>179586.32399999999</v>
      </c>
    </row>
    <row r="76" spans="2:10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24471.094000000001</v>
      </c>
      <c r="G76" s="5">
        <v>0</v>
      </c>
      <c r="H76" s="5">
        <v>0</v>
      </c>
      <c r="I76" s="5">
        <v>0</v>
      </c>
      <c r="J76" s="5">
        <v>24471.094000000001</v>
      </c>
    </row>
    <row r="77" spans="2:10" s="2" customFormat="1" ht="19.7" customHeight="1" x14ac:dyDescent="0.2">
      <c r="B77" s="6" t="s">
        <v>23</v>
      </c>
      <c r="C77" s="5">
        <v>9469.3130000000001</v>
      </c>
      <c r="D77" s="5">
        <v>5071.5069999999996</v>
      </c>
      <c r="E77" s="5">
        <v>0</v>
      </c>
      <c r="F77" s="5">
        <v>207403.93799999999</v>
      </c>
      <c r="G77" s="5">
        <v>6942.3909999999996</v>
      </c>
      <c r="H77" s="5">
        <v>2697.7559999999999</v>
      </c>
      <c r="I77" s="5">
        <v>3164.3470000000002</v>
      </c>
      <c r="J77" s="5">
        <v>234749.25200000001</v>
      </c>
    </row>
    <row r="78" spans="2:10" s="2" customFormat="1" ht="19.7" customHeight="1" x14ac:dyDescent="0.2">
      <c r="B78" s="6" t="s">
        <v>22</v>
      </c>
      <c r="C78" s="5">
        <v>2870.848</v>
      </c>
      <c r="D78" s="5">
        <v>1259.8389999999999</v>
      </c>
      <c r="E78" s="5">
        <v>0</v>
      </c>
      <c r="F78" s="5">
        <v>227218.44399999999</v>
      </c>
      <c r="G78" s="5">
        <v>22066.589</v>
      </c>
      <c r="H78" s="5">
        <v>18132.37</v>
      </c>
      <c r="I78" s="5">
        <v>34494.923000000003</v>
      </c>
      <c r="J78" s="5">
        <v>306043.01299999998</v>
      </c>
    </row>
    <row r="79" spans="2:10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7634.6570000000002</v>
      </c>
      <c r="G79" s="5">
        <v>0</v>
      </c>
      <c r="H79" s="5">
        <v>0</v>
      </c>
      <c r="I79" s="5">
        <v>0</v>
      </c>
      <c r="J79" s="5">
        <v>7634.6570000000002</v>
      </c>
    </row>
    <row r="80" spans="2:10" s="2" customFormat="1" ht="19.7" customHeight="1" x14ac:dyDescent="0.2">
      <c r="B80" s="6" t="s">
        <v>20</v>
      </c>
      <c r="C80" s="5">
        <v>88.271000000000001</v>
      </c>
      <c r="D80" s="5">
        <v>310.24700000000001</v>
      </c>
      <c r="E80" s="5">
        <v>0</v>
      </c>
      <c r="F80" s="5">
        <v>6661.5410000000002</v>
      </c>
      <c r="G80" s="5">
        <v>80.635000000000005</v>
      </c>
      <c r="H80" s="5">
        <v>-1.7090000000000001</v>
      </c>
      <c r="I80" s="5">
        <v>522.16300000000001</v>
      </c>
      <c r="J80" s="5">
        <v>7661.1480000000001</v>
      </c>
    </row>
    <row r="81" spans="2:10" s="2" customFormat="1" ht="19.7" customHeight="1" x14ac:dyDescent="0.2">
      <c r="B81" s="6" t="s">
        <v>19</v>
      </c>
      <c r="C81" s="5">
        <v>1571.3620000000001</v>
      </c>
      <c r="D81" s="5">
        <v>1659.038</v>
      </c>
      <c r="E81" s="5">
        <v>0</v>
      </c>
      <c r="F81" s="5">
        <v>259546.951</v>
      </c>
      <c r="G81" s="5">
        <v>-24733.837</v>
      </c>
      <c r="H81" s="5">
        <v>8297.9050000000007</v>
      </c>
      <c r="I81" s="5">
        <v>4339.1350000000002</v>
      </c>
      <c r="J81" s="5">
        <v>250680.554</v>
      </c>
    </row>
    <row r="82" spans="2:10" s="2" customFormat="1" ht="19.7" customHeight="1" x14ac:dyDescent="0.2">
      <c r="B82" s="6" t="s">
        <v>18</v>
      </c>
      <c r="C82" s="5">
        <v>3767.3069999999998</v>
      </c>
      <c r="D82" s="5">
        <v>2297.5500000000002</v>
      </c>
      <c r="E82" s="5">
        <v>37.93</v>
      </c>
      <c r="F82" s="5">
        <v>62845.252</v>
      </c>
      <c r="G82" s="5">
        <v>12311.844999999999</v>
      </c>
      <c r="H82" s="5">
        <v>2620.3670000000002</v>
      </c>
      <c r="I82" s="5">
        <v>18793.252</v>
      </c>
      <c r="J82" s="5">
        <v>102673.503</v>
      </c>
    </row>
    <row r="83" spans="2:10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4987.1729999999998</v>
      </c>
      <c r="G83" s="5">
        <v>0</v>
      </c>
      <c r="H83" s="5">
        <v>0</v>
      </c>
      <c r="I83" s="5">
        <v>0</v>
      </c>
      <c r="J83" s="5">
        <v>4987.1729999999998</v>
      </c>
    </row>
    <row r="84" spans="2:10" s="2" customFormat="1" ht="19.7" customHeight="1" x14ac:dyDescent="0.2">
      <c r="B84" s="6" t="s">
        <v>16</v>
      </c>
      <c r="C84" s="5">
        <v>1875.635</v>
      </c>
      <c r="D84" s="5">
        <v>2731.7</v>
      </c>
      <c r="E84" s="5">
        <v>0.88600000000000001</v>
      </c>
      <c r="F84" s="5">
        <v>54169.351999999999</v>
      </c>
      <c r="G84" s="5">
        <v>6830.0410000000002</v>
      </c>
      <c r="H84" s="5">
        <v>15020.852000000001</v>
      </c>
      <c r="I84" s="5">
        <v>3333.7510000000002</v>
      </c>
      <c r="J84" s="5">
        <v>83962.217000000004</v>
      </c>
    </row>
    <row r="85" spans="2:10" s="2" customFormat="1" ht="19.7" customHeight="1" x14ac:dyDescent="0.2">
      <c r="B85" s="6" t="s">
        <v>15</v>
      </c>
      <c r="C85" s="5">
        <v>305.726</v>
      </c>
      <c r="D85" s="5">
        <v>275.56</v>
      </c>
      <c r="E85" s="5">
        <v>0</v>
      </c>
      <c r="F85" s="5">
        <v>23213.72</v>
      </c>
      <c r="G85" s="5">
        <v>222.101</v>
      </c>
      <c r="H85" s="5">
        <v>3152.9549999999999</v>
      </c>
      <c r="I85" s="5">
        <v>212.40100000000001</v>
      </c>
      <c r="J85" s="5">
        <v>27382.463</v>
      </c>
    </row>
    <row r="86" spans="2:10" s="2" customFormat="1" ht="19.7" customHeight="1" x14ac:dyDescent="0.2">
      <c r="B86" s="6" t="s">
        <v>14</v>
      </c>
      <c r="C86" s="5">
        <v>7996.3829999999998</v>
      </c>
      <c r="D86" s="5">
        <v>3043.7539999999999</v>
      </c>
      <c r="E86" s="5">
        <v>0</v>
      </c>
      <c r="F86" s="5">
        <v>69078.116999999998</v>
      </c>
      <c r="G86" s="5">
        <v>90006.846000000005</v>
      </c>
      <c r="H86" s="5">
        <v>41240.756999999998</v>
      </c>
      <c r="I86" s="5">
        <v>27901.305</v>
      </c>
      <c r="J86" s="5">
        <v>239267.16200000001</v>
      </c>
    </row>
    <row r="87" spans="2:10" s="2" customFormat="1" ht="19.7" customHeight="1" x14ac:dyDescent="0.2">
      <c r="B87" s="6" t="s">
        <v>13</v>
      </c>
      <c r="C87" s="5">
        <v>4381.3689999999997</v>
      </c>
      <c r="D87" s="5">
        <v>8719.3529999999992</v>
      </c>
      <c r="E87" s="5">
        <v>0</v>
      </c>
      <c r="F87" s="5">
        <v>297721.52799999999</v>
      </c>
      <c r="G87" s="5">
        <v>3952.855</v>
      </c>
      <c r="H87" s="5">
        <v>2733.279</v>
      </c>
      <c r="I87" s="5">
        <v>43675.512000000002</v>
      </c>
      <c r="J87" s="5">
        <v>361183.89600000001</v>
      </c>
    </row>
    <row r="88" spans="2:10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8362.2440000000006</v>
      </c>
      <c r="G88" s="5">
        <v>0</v>
      </c>
      <c r="H88" s="5">
        <v>0</v>
      </c>
      <c r="I88" s="5">
        <v>0</v>
      </c>
      <c r="J88" s="5">
        <v>8362.2440000000006</v>
      </c>
    </row>
    <row r="89" spans="2:10" s="2" customFormat="1" ht="19.7" customHeight="1" x14ac:dyDescent="0.2">
      <c r="B89" s="6" t="s">
        <v>11</v>
      </c>
      <c r="C89" s="5">
        <v>9383.5210000000006</v>
      </c>
      <c r="D89" s="5">
        <v>19818.764999999999</v>
      </c>
      <c r="E89" s="5">
        <v>38043.493999999999</v>
      </c>
      <c r="F89" s="5">
        <v>366950.15500000003</v>
      </c>
      <c r="G89" s="5">
        <v>91909.623999999996</v>
      </c>
      <c r="H89" s="5">
        <v>30838.453000000001</v>
      </c>
      <c r="I89" s="5">
        <v>202183.43700000001</v>
      </c>
      <c r="J89" s="5">
        <v>759127.44900000002</v>
      </c>
    </row>
    <row r="90" spans="2:10" s="2" customFormat="1" ht="19.7" customHeight="1" x14ac:dyDescent="0.2">
      <c r="B90" s="6" t="s">
        <v>10</v>
      </c>
      <c r="C90" s="5">
        <v>961.928</v>
      </c>
      <c r="D90" s="5">
        <v>150.42599999999999</v>
      </c>
      <c r="E90" s="5">
        <v>0</v>
      </c>
      <c r="F90" s="5">
        <v>97676.816999999995</v>
      </c>
      <c r="G90" s="5">
        <v>98.742000000000004</v>
      </c>
      <c r="H90" s="5">
        <v>0</v>
      </c>
      <c r="I90" s="5">
        <v>63245.372000000003</v>
      </c>
      <c r="J90" s="5">
        <v>162133.285</v>
      </c>
    </row>
    <row r="91" spans="2:10" s="2" customFormat="1" ht="19.7" customHeight="1" x14ac:dyDescent="0.2">
      <c r="B91" s="6" t="s">
        <v>9</v>
      </c>
      <c r="C91" s="5">
        <v>30561.728999999999</v>
      </c>
      <c r="D91" s="5">
        <v>66.685000000000002</v>
      </c>
      <c r="E91" s="5">
        <v>0</v>
      </c>
      <c r="F91" s="5">
        <v>81201.644</v>
      </c>
      <c r="G91" s="5">
        <v>103.655</v>
      </c>
      <c r="H91" s="5">
        <v>8389.7369999999992</v>
      </c>
      <c r="I91" s="5">
        <v>8807.1540000000005</v>
      </c>
      <c r="J91" s="5">
        <v>129130.60400000001</v>
      </c>
    </row>
    <row r="92" spans="2:10" s="2" customFormat="1" ht="19.7" customHeight="1" x14ac:dyDescent="0.2">
      <c r="B92" s="6" t="s">
        <v>8</v>
      </c>
      <c r="C92" s="5">
        <v>5843.57</v>
      </c>
      <c r="D92" s="5">
        <v>2948.0639999999999</v>
      </c>
      <c r="E92" s="5">
        <v>0</v>
      </c>
      <c r="F92" s="5">
        <v>172927.32399999999</v>
      </c>
      <c r="G92" s="5">
        <v>2116.9609999999998</v>
      </c>
      <c r="H92" s="5">
        <v>15417.253000000001</v>
      </c>
      <c r="I92" s="5">
        <v>2689.7539999999999</v>
      </c>
      <c r="J92" s="5">
        <v>201942.92600000001</v>
      </c>
    </row>
    <row r="93" spans="2:10" s="2" customFormat="1" ht="19.7" customHeight="1" x14ac:dyDescent="0.2">
      <c r="B93" s="6" t="s">
        <v>7</v>
      </c>
      <c r="C93" s="5">
        <v>2029.5219999999999</v>
      </c>
      <c r="D93" s="5">
        <v>9978.2939999999999</v>
      </c>
      <c r="E93" s="5">
        <v>0</v>
      </c>
      <c r="F93" s="5">
        <v>82627.865999999995</v>
      </c>
      <c r="G93" s="5">
        <v>4104.1869999999999</v>
      </c>
      <c r="H93" s="5">
        <v>2421.643</v>
      </c>
      <c r="I93" s="5">
        <v>10782.573</v>
      </c>
      <c r="J93" s="5">
        <v>111944.08500000001</v>
      </c>
    </row>
    <row r="94" spans="2:10" s="2" customFormat="1" ht="19.7" customHeight="1" x14ac:dyDescent="0.2">
      <c r="B94" s="6" t="s">
        <v>6</v>
      </c>
      <c r="C94" s="5">
        <v>285.98899999999998</v>
      </c>
      <c r="D94" s="5">
        <v>2784.1660000000002</v>
      </c>
      <c r="E94" s="5">
        <v>0</v>
      </c>
      <c r="F94" s="5">
        <v>73105.778000000006</v>
      </c>
      <c r="G94" s="5">
        <v>0</v>
      </c>
      <c r="H94" s="5">
        <v>602.36199999999997</v>
      </c>
      <c r="I94" s="5">
        <v>1292.885</v>
      </c>
      <c r="J94" s="5">
        <v>78071.179999999993</v>
      </c>
    </row>
    <row r="95" spans="2:10" s="2" customFormat="1" ht="19.7" customHeight="1" x14ac:dyDescent="0.2">
      <c r="B95" s="6" t="s">
        <v>5</v>
      </c>
      <c r="C95" s="5">
        <v>105360.501</v>
      </c>
      <c r="D95" s="5">
        <v>121877.856</v>
      </c>
      <c r="E95" s="5">
        <v>14461.647000000001</v>
      </c>
      <c r="F95" s="5">
        <v>1900381.051</v>
      </c>
      <c r="G95" s="5">
        <v>819088.54299999995</v>
      </c>
      <c r="H95" s="5">
        <v>415265.098</v>
      </c>
      <c r="I95" s="5">
        <v>383533.47899999999</v>
      </c>
      <c r="J95" s="5">
        <v>3759968.1749999998</v>
      </c>
    </row>
    <row r="96" spans="2:10" s="2" customFormat="1" ht="19.7" customHeight="1" x14ac:dyDescent="0.2">
      <c r="B96" s="6" t="s">
        <v>4</v>
      </c>
      <c r="C96" s="5">
        <v>2962.9389999999999</v>
      </c>
      <c r="D96" s="5">
        <v>1398.4880000000001</v>
      </c>
      <c r="E96" s="5">
        <v>0</v>
      </c>
      <c r="F96" s="5">
        <v>36482.514999999999</v>
      </c>
      <c r="G96" s="5">
        <v>45569.48</v>
      </c>
      <c r="H96" s="5">
        <v>3152.0569999999998</v>
      </c>
      <c r="I96" s="5">
        <v>5484.3029999999999</v>
      </c>
      <c r="J96" s="5">
        <v>95049.782000000007</v>
      </c>
    </row>
    <row r="97" spans="2:10" s="2" customFormat="1" ht="19.7" customHeight="1" x14ac:dyDescent="0.2">
      <c r="B97" s="6" t="s">
        <v>3</v>
      </c>
      <c r="C97" s="5">
        <v>509.262</v>
      </c>
      <c r="D97" s="5">
        <v>392.226</v>
      </c>
      <c r="E97" s="5">
        <v>0</v>
      </c>
      <c r="F97" s="5">
        <v>42985.078999999998</v>
      </c>
      <c r="G97" s="5">
        <v>9818.232</v>
      </c>
      <c r="H97" s="5">
        <v>986.26499999999999</v>
      </c>
      <c r="I97" s="5">
        <v>11647.041999999999</v>
      </c>
      <c r="J97" s="5">
        <v>66338.106</v>
      </c>
    </row>
    <row r="98" spans="2:10" s="2" customFormat="1" ht="19.7" customHeight="1" x14ac:dyDescent="0.2">
      <c r="B98" s="6" t="s">
        <v>2</v>
      </c>
      <c r="C98" s="5">
        <v>705.44399999999996</v>
      </c>
      <c r="D98" s="5">
        <v>5520.1549999999997</v>
      </c>
      <c r="E98" s="5">
        <v>0</v>
      </c>
      <c r="F98" s="5">
        <v>39512.514000000003</v>
      </c>
      <c r="G98" s="5">
        <v>0</v>
      </c>
      <c r="H98" s="5">
        <v>0</v>
      </c>
      <c r="I98" s="5">
        <v>5662.9920000000002</v>
      </c>
      <c r="J98" s="5">
        <v>51401.105000000003</v>
      </c>
    </row>
    <row r="99" spans="2:10" s="2" customFormat="1" ht="19.7" customHeight="1" x14ac:dyDescent="0.2">
      <c r="B99" s="6" t="s">
        <v>1</v>
      </c>
      <c r="C99" s="5">
        <v>3580.0459999999998</v>
      </c>
      <c r="D99" s="5">
        <v>7173.3010000000004</v>
      </c>
      <c r="E99" s="5">
        <v>0</v>
      </c>
      <c r="F99" s="5">
        <v>159267.497</v>
      </c>
      <c r="G99" s="5">
        <v>2679.6779999999999</v>
      </c>
      <c r="H99" s="5">
        <v>585.25099999999998</v>
      </c>
      <c r="I99" s="5">
        <v>24484.496999999999</v>
      </c>
      <c r="J99" s="5">
        <v>197770.27</v>
      </c>
    </row>
    <row r="100" spans="2:10" s="2" customFormat="1" ht="6.95" customHeight="1" x14ac:dyDescent="0.2"/>
    <row r="101" spans="2:10" s="2" customFormat="1" ht="6.95" customHeight="1" x14ac:dyDescent="0.2"/>
    <row r="102" spans="2:10" s="2" customFormat="1" ht="14.45" customHeight="1" x14ac:dyDescent="0.2"/>
    <row r="103" spans="2:10" s="2" customFormat="1" ht="73.5" customHeight="1" x14ac:dyDescent="0.2">
      <c r="B103" s="4" t="s">
        <v>0</v>
      </c>
      <c r="C103" s="4"/>
      <c r="D103" s="4"/>
      <c r="E103" s="4"/>
    </row>
    <row r="104" spans="2:10" s="2" customFormat="1" ht="28.7" customHeight="1" x14ac:dyDescent="0.2"/>
  </sheetData>
  <mergeCells count="6">
    <mergeCell ref="B103:E103"/>
    <mergeCell ref="B2:J2"/>
    <mergeCell ref="B7:B8"/>
    <mergeCell ref="C7:J7"/>
    <mergeCell ref="B70:B71"/>
    <mergeCell ref="C70:J70"/>
  </mergeCells>
  <pageMargins left="0.70866141732283472" right="0.70866141732283472" top="0.74803149606299213" bottom="0.74803149606299213" header="0.31496062992125984" footer="0.31496062992125984"/>
  <pageSetup paperSize="8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0014-BE61-469E-A002-4457C2B23C3A}">
  <sheetPr>
    <pageSetUpPr fitToPage="1"/>
  </sheetPr>
  <dimension ref="B1:J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10" width="19.85546875" style="1" customWidth="1"/>
    <col min="11" max="11" width="4.7109375" style="1" customWidth="1"/>
    <col min="12" max="16384" width="9.140625" style="1"/>
  </cols>
  <sheetData>
    <row r="1" spans="2:10" s="2" customFormat="1" ht="8.4499999999999993" customHeight="1" x14ac:dyDescent="0.2"/>
    <row r="2" spans="2:10" s="2" customFormat="1" ht="36.75" customHeight="1" x14ac:dyDescent="0.2">
      <c r="B2" s="23" t="s">
        <v>411</v>
      </c>
      <c r="C2" s="23"/>
      <c r="D2" s="23"/>
      <c r="E2" s="23"/>
      <c r="F2" s="23"/>
      <c r="G2" s="23"/>
      <c r="H2" s="23"/>
      <c r="I2" s="23"/>
      <c r="J2" s="23"/>
    </row>
    <row r="3" spans="2:10" s="2" customFormat="1" ht="6.95" customHeight="1" x14ac:dyDescent="0.2"/>
    <row r="4" spans="2:10" s="2" customFormat="1" ht="6.95" customHeight="1" x14ac:dyDescent="0.2"/>
    <row r="5" spans="2:10" s="2" customFormat="1" ht="14.45" customHeight="1" x14ac:dyDescent="0.2"/>
    <row r="6" spans="2:10" s="2" customFormat="1" ht="14.45" customHeight="1" x14ac:dyDescent="0.2">
      <c r="B6" s="22"/>
      <c r="C6" s="10"/>
      <c r="D6" s="10"/>
      <c r="E6" s="10"/>
      <c r="F6" s="10"/>
      <c r="G6" s="10"/>
      <c r="H6" s="10"/>
      <c r="I6" s="10"/>
      <c r="J6" s="10" t="s">
        <v>38</v>
      </c>
    </row>
    <row r="7" spans="2:10" s="2" customFormat="1" ht="36.75" customHeight="1" x14ac:dyDescent="0.2">
      <c r="B7" s="9" t="s">
        <v>97</v>
      </c>
      <c r="C7" s="21" t="s">
        <v>132</v>
      </c>
      <c r="D7" s="20"/>
      <c r="E7" s="20"/>
      <c r="F7" s="20"/>
      <c r="G7" s="20"/>
      <c r="H7" s="20"/>
      <c r="I7" s="20"/>
      <c r="J7" s="19"/>
    </row>
    <row r="8" spans="2:10" s="2" customFormat="1" ht="58.7" customHeight="1" x14ac:dyDescent="0.2">
      <c r="B8" s="9"/>
      <c r="C8" s="8" t="s">
        <v>130</v>
      </c>
      <c r="D8" s="8" t="s">
        <v>129</v>
      </c>
      <c r="E8" s="8" t="s">
        <v>128</v>
      </c>
      <c r="F8" s="8" t="s">
        <v>127</v>
      </c>
      <c r="G8" s="8" t="s">
        <v>126</v>
      </c>
      <c r="H8" s="8" t="s">
        <v>120</v>
      </c>
      <c r="I8" s="8" t="s">
        <v>409</v>
      </c>
      <c r="J8" s="8" t="s">
        <v>117</v>
      </c>
    </row>
    <row r="9" spans="2:10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4308.6549999999997</v>
      </c>
      <c r="J9" s="5">
        <v>4308.6549999999997</v>
      </c>
    </row>
    <row r="10" spans="2:10" s="2" customFormat="1" ht="19.7" customHeight="1" x14ac:dyDescent="0.2">
      <c r="B10" s="6" t="s">
        <v>95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2:10" s="2" customFormat="1" ht="19.7" customHeight="1" x14ac:dyDescent="0.2">
      <c r="B11" s="6" t="s">
        <v>94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2:10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2:10" s="2" customFormat="1" ht="19.7" customHeight="1" x14ac:dyDescent="0.2">
      <c r="B13" s="6" t="s">
        <v>92</v>
      </c>
      <c r="C13" s="5">
        <v>248.31100000000001</v>
      </c>
      <c r="D13" s="5">
        <v>0</v>
      </c>
      <c r="E13" s="5">
        <v>0</v>
      </c>
      <c r="F13" s="5">
        <v>445.28800000000001</v>
      </c>
      <c r="G13" s="5">
        <v>0</v>
      </c>
      <c r="H13" s="5">
        <v>0</v>
      </c>
      <c r="I13" s="5">
        <v>0</v>
      </c>
      <c r="J13" s="5">
        <v>693.59900000000005</v>
      </c>
    </row>
    <row r="14" spans="2:10" s="2" customFormat="1" ht="19.7" customHeight="1" x14ac:dyDescent="0.2">
      <c r="B14" s="6" t="s">
        <v>91</v>
      </c>
      <c r="C14" s="5">
        <v>1033.9839999999999</v>
      </c>
      <c r="D14" s="5">
        <v>0</v>
      </c>
      <c r="E14" s="5">
        <v>0</v>
      </c>
      <c r="F14" s="5">
        <v>0</v>
      </c>
      <c r="G14" s="5">
        <v>0</v>
      </c>
      <c r="H14" s="5">
        <v>103.501</v>
      </c>
      <c r="I14" s="5">
        <v>0</v>
      </c>
      <c r="J14" s="5">
        <v>1137.4849999999999</v>
      </c>
    </row>
    <row r="15" spans="2:10" s="2" customFormat="1" ht="19.7" customHeight="1" x14ac:dyDescent="0.2">
      <c r="B15" s="6" t="s">
        <v>90</v>
      </c>
      <c r="C15" s="5">
        <v>28.068000000000001</v>
      </c>
      <c r="D15" s="5">
        <v>0</v>
      </c>
      <c r="E15" s="5">
        <v>0</v>
      </c>
      <c r="F15" s="5">
        <v>54.206000000000003</v>
      </c>
      <c r="G15" s="5">
        <v>0</v>
      </c>
      <c r="H15" s="5">
        <v>617.93200000000002</v>
      </c>
      <c r="I15" s="5">
        <v>11.448</v>
      </c>
      <c r="J15" s="5">
        <v>711.654</v>
      </c>
    </row>
    <row r="16" spans="2:10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2:10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2:10" s="2" customFormat="1" ht="19.7" customHeight="1" x14ac:dyDescent="0.2">
      <c r="B18" s="6" t="s">
        <v>87</v>
      </c>
      <c r="C18" s="5">
        <v>147.08600000000001</v>
      </c>
      <c r="D18" s="5">
        <v>0.46800000000000003</v>
      </c>
      <c r="E18" s="5">
        <v>0</v>
      </c>
      <c r="F18" s="5">
        <v>2423.058</v>
      </c>
      <c r="G18" s="5">
        <v>0</v>
      </c>
      <c r="H18" s="5">
        <v>0</v>
      </c>
      <c r="I18" s="5">
        <v>130.17500000000001</v>
      </c>
      <c r="J18" s="5">
        <v>2700.7869999999998</v>
      </c>
    </row>
    <row r="19" spans="2:10" s="2" customFormat="1" ht="19.7" customHeight="1" x14ac:dyDescent="0.2">
      <c r="B19" s="6" t="s">
        <v>86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</row>
    <row r="20" spans="2:10" s="2" customFormat="1" ht="19.7" customHeight="1" x14ac:dyDescent="0.2">
      <c r="B20" s="6" t="s">
        <v>85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2:10" s="2" customFormat="1" ht="19.7" customHeight="1" x14ac:dyDescent="0.2">
      <c r="B21" s="6" t="s">
        <v>84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2:10" s="2" customFormat="1" ht="19.7" customHeight="1" x14ac:dyDescent="0.2">
      <c r="B22" s="6" t="s">
        <v>83</v>
      </c>
      <c r="C22" s="5">
        <v>1583.9960000000001</v>
      </c>
      <c r="D22" s="5">
        <v>467.84</v>
      </c>
      <c r="E22" s="5">
        <v>0</v>
      </c>
      <c r="F22" s="5">
        <v>3699.6280000000002</v>
      </c>
      <c r="G22" s="5">
        <v>0</v>
      </c>
      <c r="H22" s="5">
        <v>273.738</v>
      </c>
      <c r="I22" s="5">
        <v>727.33</v>
      </c>
      <c r="J22" s="5">
        <v>6752.5320000000002</v>
      </c>
    </row>
    <row r="23" spans="2:10" s="2" customFormat="1" ht="19.7" customHeight="1" x14ac:dyDescent="0.2">
      <c r="B23" s="6" t="s">
        <v>82</v>
      </c>
      <c r="C23" s="5">
        <v>89.917000000000002</v>
      </c>
      <c r="D23" s="5">
        <v>0</v>
      </c>
      <c r="E23" s="5">
        <v>0</v>
      </c>
      <c r="F23" s="5">
        <v>15986.415999999999</v>
      </c>
      <c r="G23" s="5">
        <v>0</v>
      </c>
      <c r="H23" s="5">
        <v>0</v>
      </c>
      <c r="I23" s="5">
        <v>40.518000000000001</v>
      </c>
      <c r="J23" s="5">
        <v>16116.851000000001</v>
      </c>
    </row>
    <row r="24" spans="2:10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s="2" customFormat="1" ht="19.7" customHeight="1" x14ac:dyDescent="0.2">
      <c r="B25" s="6" t="s">
        <v>80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</row>
    <row r="26" spans="2:10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2:10" s="2" customFormat="1" ht="19.7" customHeight="1" x14ac:dyDescent="0.2">
      <c r="B27" s="6" t="s">
        <v>78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</row>
    <row r="28" spans="2:10" s="2" customFormat="1" ht="19.7" customHeight="1" x14ac:dyDescent="0.2">
      <c r="B28" s="6" t="s">
        <v>77</v>
      </c>
      <c r="C28" s="5">
        <v>46.1</v>
      </c>
      <c r="D28" s="5">
        <v>10.784000000000001</v>
      </c>
      <c r="E28" s="5">
        <v>0</v>
      </c>
      <c r="F28" s="5">
        <v>7.5010000000000003</v>
      </c>
      <c r="G28" s="5">
        <v>0</v>
      </c>
      <c r="H28" s="5">
        <v>7.0000000000000001E-3</v>
      </c>
      <c r="I28" s="5">
        <v>1.641</v>
      </c>
      <c r="J28" s="5">
        <v>66.033000000000001</v>
      </c>
    </row>
    <row r="29" spans="2:10" s="2" customFormat="1" ht="19.7" customHeight="1" x14ac:dyDescent="0.2">
      <c r="B29" s="6" t="s">
        <v>76</v>
      </c>
      <c r="C29" s="5">
        <v>552.93499999999995</v>
      </c>
      <c r="D29" s="5">
        <v>174.732</v>
      </c>
      <c r="E29" s="5">
        <v>0</v>
      </c>
      <c r="F29" s="5">
        <v>6.048</v>
      </c>
      <c r="G29" s="5">
        <v>0</v>
      </c>
      <c r="H29" s="5">
        <v>0</v>
      </c>
      <c r="I29" s="5">
        <v>178.601</v>
      </c>
      <c r="J29" s="5">
        <v>912.31600000000003</v>
      </c>
    </row>
    <row r="30" spans="2:10" s="2" customFormat="1" ht="19.7" customHeight="1" x14ac:dyDescent="0.2">
      <c r="B30" s="6" t="s">
        <v>75</v>
      </c>
      <c r="C30" s="5">
        <v>415.67200000000003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415.67200000000003</v>
      </c>
    </row>
    <row r="31" spans="2:10" s="2" customFormat="1" ht="19.7" customHeight="1" x14ac:dyDescent="0.2">
      <c r="B31" s="6" t="s">
        <v>74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2:10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2:10" s="2" customFormat="1" ht="19.7" customHeight="1" x14ac:dyDescent="0.2">
      <c r="B33" s="6" t="s">
        <v>72</v>
      </c>
      <c r="C33" s="5">
        <v>408.14400000000001</v>
      </c>
      <c r="D33" s="5">
        <v>17025.042000000001</v>
      </c>
      <c r="E33" s="5">
        <v>5530.799</v>
      </c>
      <c r="F33" s="5">
        <v>119021.511</v>
      </c>
      <c r="G33" s="5">
        <v>0.42699999999999999</v>
      </c>
      <c r="H33" s="5">
        <v>7036.3549999999996</v>
      </c>
      <c r="I33" s="5">
        <v>1690.9290000000001</v>
      </c>
      <c r="J33" s="5">
        <v>150713.20699999999</v>
      </c>
    </row>
    <row r="34" spans="2:10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2:10" s="2" customFormat="1" ht="19.7" customHeight="1" x14ac:dyDescent="0.2">
      <c r="B35" s="6" t="s">
        <v>70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</row>
    <row r="36" spans="2:10" s="2" customFormat="1" ht="19.7" customHeight="1" x14ac:dyDescent="0.2">
      <c r="B36" s="6" t="s">
        <v>69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2:10" s="2" customFormat="1" ht="19.7" customHeight="1" x14ac:dyDescent="0.2">
      <c r="B37" s="6" t="s">
        <v>68</v>
      </c>
      <c r="C37" s="5">
        <v>929.327</v>
      </c>
      <c r="D37" s="5">
        <v>29.228999999999999</v>
      </c>
      <c r="E37" s="5">
        <v>0</v>
      </c>
      <c r="F37" s="5">
        <v>1263.221</v>
      </c>
      <c r="G37" s="5">
        <v>0</v>
      </c>
      <c r="H37" s="5">
        <v>160.57400000000001</v>
      </c>
      <c r="I37" s="5">
        <v>2106.1819999999998</v>
      </c>
      <c r="J37" s="5">
        <v>4488.5330000000004</v>
      </c>
    </row>
    <row r="38" spans="2:10" s="2" customFormat="1" ht="19.7" customHeight="1" x14ac:dyDescent="0.2">
      <c r="B38" s="6" t="s">
        <v>67</v>
      </c>
      <c r="C38" s="5">
        <v>6142.7070000000003</v>
      </c>
      <c r="D38" s="5">
        <v>6459.5770000000002</v>
      </c>
      <c r="E38" s="5">
        <v>0</v>
      </c>
      <c r="F38" s="5">
        <v>258.68</v>
      </c>
      <c r="G38" s="5">
        <v>0</v>
      </c>
      <c r="H38" s="5">
        <v>1.383</v>
      </c>
      <c r="I38" s="5">
        <v>272.11599999999999</v>
      </c>
      <c r="J38" s="5">
        <v>13134.463</v>
      </c>
    </row>
    <row r="39" spans="2:10" s="2" customFormat="1" ht="19.7" customHeight="1" x14ac:dyDescent="0.2">
      <c r="B39" s="6" t="s">
        <v>66</v>
      </c>
      <c r="C39" s="5">
        <v>831.67200000000003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831.67200000000003</v>
      </c>
    </row>
    <row r="40" spans="2:10" s="2" customFormat="1" ht="19.7" customHeight="1" x14ac:dyDescent="0.2">
      <c r="B40" s="6" t="s">
        <v>65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</row>
    <row r="41" spans="2:10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3.2429999999999999</v>
      </c>
      <c r="G41" s="5">
        <v>0</v>
      </c>
      <c r="H41" s="5">
        <v>0</v>
      </c>
      <c r="I41" s="5">
        <v>0</v>
      </c>
      <c r="J41" s="5">
        <v>3.2429999999999999</v>
      </c>
    </row>
    <row r="42" spans="2:10" s="2" customFormat="1" ht="19.7" customHeight="1" x14ac:dyDescent="0.2">
      <c r="B42" s="6" t="s">
        <v>63</v>
      </c>
      <c r="C42" s="5">
        <v>408.40199999999999</v>
      </c>
      <c r="D42" s="5">
        <v>2365.4540000000002</v>
      </c>
      <c r="E42" s="5">
        <v>0</v>
      </c>
      <c r="F42" s="5">
        <v>22868.724999999999</v>
      </c>
      <c r="G42" s="5">
        <v>0</v>
      </c>
      <c r="H42" s="5">
        <v>47.915999999999997</v>
      </c>
      <c r="I42" s="5">
        <v>72.372</v>
      </c>
      <c r="J42" s="5">
        <v>25762.868999999999</v>
      </c>
    </row>
    <row r="43" spans="2:10" s="2" customFormat="1" ht="19.7" customHeight="1" x14ac:dyDescent="0.2">
      <c r="B43" s="6" t="s">
        <v>62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2:10" s="2" customFormat="1" ht="19.7" customHeight="1" x14ac:dyDescent="0.2">
      <c r="B44" s="6" t="s">
        <v>61</v>
      </c>
      <c r="C44" s="5">
        <v>193.24799999999999</v>
      </c>
      <c r="D44" s="5">
        <v>0</v>
      </c>
      <c r="E44" s="5">
        <v>0</v>
      </c>
      <c r="F44" s="5">
        <v>0</v>
      </c>
      <c r="G44" s="5">
        <v>0</v>
      </c>
      <c r="H44" s="5">
        <v>2.633</v>
      </c>
      <c r="I44" s="5">
        <v>21.629000000000001</v>
      </c>
      <c r="J44" s="5">
        <v>217.51</v>
      </c>
    </row>
    <row r="45" spans="2:10" s="2" customFormat="1" ht="19.7" customHeight="1" x14ac:dyDescent="0.2">
      <c r="B45" s="6" t="s">
        <v>60</v>
      </c>
      <c r="C45" s="5">
        <v>0</v>
      </c>
      <c r="D45" s="5">
        <v>49.021000000000001</v>
      </c>
      <c r="E45" s="5">
        <v>0</v>
      </c>
      <c r="F45" s="5">
        <v>-16.677</v>
      </c>
      <c r="G45" s="5">
        <v>0</v>
      </c>
      <c r="H45" s="5">
        <v>0</v>
      </c>
      <c r="I45" s="5">
        <v>270.346</v>
      </c>
      <c r="J45" s="5">
        <v>302.69</v>
      </c>
    </row>
    <row r="46" spans="2:10" s="2" customFormat="1" ht="19.7" customHeight="1" x14ac:dyDescent="0.2">
      <c r="B46" s="6" t="s">
        <v>59</v>
      </c>
      <c r="C46" s="5">
        <v>-16.498999999999999</v>
      </c>
      <c r="D46" s="5">
        <v>-24.693999999999999</v>
      </c>
      <c r="E46" s="5">
        <v>0</v>
      </c>
      <c r="F46" s="5">
        <v>-39.475999999999999</v>
      </c>
      <c r="G46" s="5">
        <v>0</v>
      </c>
      <c r="H46" s="5">
        <v>0</v>
      </c>
      <c r="I46" s="5">
        <v>257.76</v>
      </c>
      <c r="J46" s="5">
        <v>177.09100000000001</v>
      </c>
    </row>
    <row r="47" spans="2:10" s="2" customFormat="1" ht="19.7" customHeight="1" x14ac:dyDescent="0.2">
      <c r="B47" s="6" t="s">
        <v>58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</row>
    <row r="48" spans="2:10" s="2" customFormat="1" ht="19.7" customHeight="1" x14ac:dyDescent="0.2">
      <c r="B48" s="6" t="s">
        <v>57</v>
      </c>
      <c r="C48" s="5">
        <v>1846.153</v>
      </c>
      <c r="D48" s="5">
        <v>40.241999999999997</v>
      </c>
      <c r="E48" s="5">
        <v>0</v>
      </c>
      <c r="F48" s="5">
        <v>246.96</v>
      </c>
      <c r="G48" s="5">
        <v>0</v>
      </c>
      <c r="H48" s="5">
        <v>281.62799999999999</v>
      </c>
      <c r="I48" s="5">
        <v>10.307</v>
      </c>
      <c r="J48" s="5">
        <v>2425.29</v>
      </c>
    </row>
    <row r="49" spans="2:10" s="2" customFormat="1" ht="19.7" customHeight="1" x14ac:dyDescent="0.2">
      <c r="B49" s="6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</row>
    <row r="50" spans="2:10" s="2" customFormat="1" ht="19.7" customHeight="1" x14ac:dyDescent="0.2">
      <c r="B50" s="6" t="s">
        <v>55</v>
      </c>
      <c r="C50" s="5">
        <v>209.07599999999999</v>
      </c>
      <c r="D50" s="5">
        <v>40.439</v>
      </c>
      <c r="E50" s="5">
        <v>0</v>
      </c>
      <c r="F50" s="5">
        <v>598.84900000000005</v>
      </c>
      <c r="G50" s="5">
        <v>0</v>
      </c>
      <c r="H50" s="5">
        <v>0</v>
      </c>
      <c r="I50" s="5">
        <v>42.142000000000003</v>
      </c>
      <c r="J50" s="5">
        <v>890.50599999999997</v>
      </c>
    </row>
    <row r="51" spans="2:10" s="2" customFormat="1" ht="19.7" customHeight="1" x14ac:dyDescent="0.2">
      <c r="B51" s="6" t="s">
        <v>54</v>
      </c>
      <c r="C51" s="5">
        <v>1916.021</v>
      </c>
      <c r="D51" s="5">
        <v>83.233000000000004</v>
      </c>
      <c r="E51" s="5">
        <v>0</v>
      </c>
      <c r="F51" s="5">
        <v>313.98200000000003</v>
      </c>
      <c r="G51" s="5">
        <v>0</v>
      </c>
      <c r="H51" s="5">
        <v>2244.0230000000001</v>
      </c>
      <c r="I51" s="5">
        <v>1425.3789999999999</v>
      </c>
      <c r="J51" s="5">
        <v>5982.6379999999999</v>
      </c>
    </row>
    <row r="52" spans="2:10" s="2" customFormat="1" ht="19.7" customHeight="1" x14ac:dyDescent="0.2">
      <c r="B52" s="6" t="s">
        <v>53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</row>
    <row r="53" spans="2:10" s="2" customFormat="1" ht="19.7" customHeight="1" x14ac:dyDescent="0.2">
      <c r="B53" s="6" t="s">
        <v>52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</row>
    <row r="54" spans="2:10" s="2" customFormat="1" ht="19.7" customHeight="1" x14ac:dyDescent="0.2">
      <c r="B54" s="6" t="s">
        <v>51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</row>
    <row r="55" spans="2:10" s="2" customFormat="1" ht="19.7" customHeight="1" x14ac:dyDescent="0.2">
      <c r="B55" s="6" t="s">
        <v>50</v>
      </c>
      <c r="C55" s="5">
        <v>243.637</v>
      </c>
      <c r="D55" s="5">
        <v>0</v>
      </c>
      <c r="E55" s="5">
        <v>0</v>
      </c>
      <c r="F55" s="5">
        <v>-2.5369999999999999</v>
      </c>
      <c r="G55" s="5">
        <v>0</v>
      </c>
      <c r="H55" s="5">
        <v>0</v>
      </c>
      <c r="I55" s="5">
        <v>1229.53</v>
      </c>
      <c r="J55" s="5">
        <v>1470.63</v>
      </c>
    </row>
    <row r="56" spans="2:10" s="2" customFormat="1" ht="19.7" customHeight="1" x14ac:dyDescent="0.2">
      <c r="B56" s="6" t="s">
        <v>49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</row>
    <row r="57" spans="2:10" s="2" customFormat="1" ht="19.7" customHeight="1" x14ac:dyDescent="0.2">
      <c r="B57" s="6" t="s">
        <v>48</v>
      </c>
      <c r="C57" s="5">
        <v>0</v>
      </c>
      <c r="D57" s="5">
        <v>0</v>
      </c>
      <c r="E57" s="5">
        <v>0</v>
      </c>
      <c r="F57" s="5">
        <v>21142.025000000001</v>
      </c>
      <c r="G57" s="5">
        <v>0</v>
      </c>
      <c r="H57" s="5">
        <v>1129.104</v>
      </c>
      <c r="I57" s="5">
        <v>258.53899999999999</v>
      </c>
      <c r="J57" s="5">
        <v>22529.668000000001</v>
      </c>
    </row>
    <row r="58" spans="2:10" s="2" customFormat="1" ht="19.7" customHeight="1" x14ac:dyDescent="0.2">
      <c r="B58" s="6" t="s">
        <v>47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</row>
    <row r="59" spans="2:10" s="2" customFormat="1" ht="19.7" customHeight="1" x14ac:dyDescent="0.2">
      <c r="B59" s="6" t="s">
        <v>46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</row>
    <row r="60" spans="2:10" s="2" customFormat="1" ht="19.7" customHeight="1" x14ac:dyDescent="0.2">
      <c r="B60" s="6" t="s">
        <v>45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</row>
    <row r="61" spans="2:10" s="2" customFormat="1" ht="19.7" customHeight="1" x14ac:dyDescent="0.2">
      <c r="B61" s="6" t="s">
        <v>44</v>
      </c>
      <c r="C61" s="5">
        <v>855.8</v>
      </c>
      <c r="D61" s="5">
        <v>251.626</v>
      </c>
      <c r="E61" s="5">
        <v>0</v>
      </c>
      <c r="F61" s="5">
        <v>2286.14</v>
      </c>
      <c r="G61" s="5">
        <v>0</v>
      </c>
      <c r="H61" s="5">
        <v>294.13</v>
      </c>
      <c r="I61" s="5">
        <v>1903.787</v>
      </c>
      <c r="J61" s="5">
        <v>5591.4830000000002</v>
      </c>
    </row>
    <row r="62" spans="2:10" s="2" customFormat="1" ht="19.7" customHeight="1" x14ac:dyDescent="0.2">
      <c r="B62" s="6" t="s">
        <v>43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</row>
    <row r="63" spans="2:10" s="2" customFormat="1" ht="19.7" customHeight="1" x14ac:dyDescent="0.2">
      <c r="B63" s="6" t="s">
        <v>42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</row>
    <row r="64" spans="2:10" s="2" customFormat="1" ht="19.7" customHeight="1" x14ac:dyDescent="0.2">
      <c r="B64" s="6" t="s">
        <v>41</v>
      </c>
      <c r="C64" s="5">
        <v>231.21600000000001</v>
      </c>
      <c r="D64" s="5">
        <v>82.087000000000003</v>
      </c>
      <c r="E64" s="5">
        <v>0</v>
      </c>
      <c r="F64" s="5">
        <v>5204.6149999999998</v>
      </c>
      <c r="G64" s="5">
        <v>-2E-3</v>
      </c>
      <c r="H64" s="5">
        <v>36.576999999999998</v>
      </c>
      <c r="I64" s="5">
        <v>3984.962</v>
      </c>
      <c r="J64" s="5">
        <v>9539.4549999999999</v>
      </c>
    </row>
    <row r="65" spans="2:10" s="2" customFormat="1" ht="19.7" customHeight="1" x14ac:dyDescent="0.2">
      <c r="B65" s="6" t="s">
        <v>40</v>
      </c>
      <c r="C65" s="5">
        <v>1696.569</v>
      </c>
      <c r="D65" s="5">
        <v>27.248999999999999</v>
      </c>
      <c r="E65" s="5">
        <v>0</v>
      </c>
      <c r="F65" s="5">
        <v>0</v>
      </c>
      <c r="G65" s="5">
        <v>0</v>
      </c>
      <c r="H65" s="5">
        <v>0</v>
      </c>
      <c r="I65" s="5">
        <v>261.58999999999997</v>
      </c>
      <c r="J65" s="5">
        <v>1985.4079999999999</v>
      </c>
    </row>
    <row r="66" spans="2:10" s="2" customFormat="1" ht="19.7" customHeight="1" x14ac:dyDescent="0.2">
      <c r="B66" s="6" t="s">
        <v>39</v>
      </c>
      <c r="C66" s="5">
        <v>41.06</v>
      </c>
      <c r="D66" s="5">
        <v>58.497</v>
      </c>
      <c r="E66" s="5">
        <v>0</v>
      </c>
      <c r="F66" s="5">
        <v>870.50900000000001</v>
      </c>
      <c r="G66" s="5">
        <v>0</v>
      </c>
      <c r="H66" s="5">
        <v>142.02500000000001</v>
      </c>
      <c r="I66" s="5">
        <v>255.45</v>
      </c>
      <c r="J66" s="5">
        <v>1367.5409999999999</v>
      </c>
    </row>
    <row r="67" spans="2:10" s="2" customFormat="1" ht="6.95" customHeight="1" x14ac:dyDescent="0.2"/>
    <row r="68" spans="2:10" s="2" customFormat="1" ht="14.45" customHeight="1" x14ac:dyDescent="0.2"/>
    <row r="69" spans="2:10" s="2" customFormat="1" ht="14.45" customHeight="1" x14ac:dyDescent="0.2">
      <c r="B69" s="22"/>
      <c r="C69" s="10"/>
      <c r="D69" s="10"/>
      <c r="E69" s="10"/>
      <c r="F69" s="10"/>
      <c r="G69" s="10"/>
      <c r="H69" s="10"/>
      <c r="I69" s="10"/>
      <c r="J69" s="10" t="s">
        <v>38</v>
      </c>
    </row>
    <row r="70" spans="2:10" s="2" customFormat="1" ht="36.75" customHeight="1" x14ac:dyDescent="0.2">
      <c r="B70" s="9" t="s">
        <v>37</v>
      </c>
      <c r="C70" s="21" t="s">
        <v>132</v>
      </c>
      <c r="D70" s="20"/>
      <c r="E70" s="20"/>
      <c r="F70" s="20"/>
      <c r="G70" s="20"/>
      <c r="H70" s="20"/>
      <c r="I70" s="20"/>
      <c r="J70" s="19"/>
    </row>
    <row r="71" spans="2:10" s="2" customFormat="1" ht="58.7" customHeight="1" x14ac:dyDescent="0.2">
      <c r="B71" s="9"/>
      <c r="C71" s="8" t="s">
        <v>130</v>
      </c>
      <c r="D71" s="8" t="s">
        <v>129</v>
      </c>
      <c r="E71" s="8" t="s">
        <v>128</v>
      </c>
      <c r="F71" s="8" t="s">
        <v>127</v>
      </c>
      <c r="G71" s="8" t="s">
        <v>126</v>
      </c>
      <c r="H71" s="8" t="s">
        <v>120</v>
      </c>
      <c r="I71" s="8" t="s">
        <v>409</v>
      </c>
      <c r="J71" s="8" t="s">
        <v>117</v>
      </c>
    </row>
    <row r="72" spans="2:10" s="2" customFormat="1" ht="19.7" customHeight="1" x14ac:dyDescent="0.2">
      <c r="B72" s="6" t="s">
        <v>28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</row>
    <row r="73" spans="2:10" s="2" customFormat="1" ht="19.7" customHeight="1" x14ac:dyDescent="0.2">
      <c r="B73" s="6" t="s">
        <v>27</v>
      </c>
      <c r="C73" s="5">
        <v>19.597000000000001</v>
      </c>
      <c r="D73" s="5">
        <v>191.72900000000001</v>
      </c>
      <c r="E73" s="5">
        <v>3709.3449999999998</v>
      </c>
      <c r="F73" s="5">
        <v>803.303</v>
      </c>
      <c r="G73" s="5">
        <v>0</v>
      </c>
      <c r="H73" s="5">
        <v>30.613</v>
      </c>
      <c r="I73" s="5">
        <v>108.5</v>
      </c>
      <c r="J73" s="5">
        <v>4863.0870000000004</v>
      </c>
    </row>
    <row r="74" spans="2:10" s="2" customFormat="1" ht="19.7" customHeight="1" x14ac:dyDescent="0.2">
      <c r="B74" s="6" t="s">
        <v>26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</row>
    <row r="75" spans="2:10" s="2" customFormat="1" ht="19.7" customHeight="1" x14ac:dyDescent="0.2">
      <c r="B75" s="6" t="s">
        <v>25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</row>
    <row r="76" spans="2:10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</row>
    <row r="77" spans="2:10" s="2" customFormat="1" ht="19.7" customHeight="1" x14ac:dyDescent="0.2">
      <c r="B77" s="6" t="s">
        <v>23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</row>
    <row r="78" spans="2:10" s="2" customFormat="1" ht="19.7" customHeight="1" x14ac:dyDescent="0.2">
      <c r="B78" s="6" t="s">
        <v>22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</row>
    <row r="79" spans="2:10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</row>
    <row r="80" spans="2:10" s="2" customFormat="1" ht="19.7" customHeight="1" x14ac:dyDescent="0.2">
      <c r="B80" s="6" t="s">
        <v>20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</row>
    <row r="81" spans="2:10" s="2" customFormat="1" ht="19.7" customHeight="1" x14ac:dyDescent="0.2">
      <c r="B81" s="6" t="s">
        <v>19</v>
      </c>
      <c r="C81" s="5">
        <v>90.387</v>
      </c>
      <c r="D81" s="5">
        <v>-37.020000000000003</v>
      </c>
      <c r="E81" s="5">
        <v>0</v>
      </c>
      <c r="F81" s="5">
        <v>10998.066999999999</v>
      </c>
      <c r="G81" s="5">
        <v>121.81</v>
      </c>
      <c r="H81" s="5">
        <v>16.978999999999999</v>
      </c>
      <c r="I81" s="5">
        <v>335.06799999999998</v>
      </c>
      <c r="J81" s="5">
        <v>11525.290999999999</v>
      </c>
    </row>
    <row r="82" spans="2:10" s="2" customFormat="1" ht="19.7" customHeight="1" x14ac:dyDescent="0.2">
      <c r="B82" s="6" t="s">
        <v>18</v>
      </c>
      <c r="C82" s="5">
        <v>0</v>
      </c>
      <c r="D82" s="5">
        <v>0</v>
      </c>
      <c r="E82" s="5">
        <v>0</v>
      </c>
      <c r="F82" s="5">
        <v>1282.175</v>
      </c>
      <c r="G82" s="5">
        <v>0</v>
      </c>
      <c r="H82" s="5">
        <v>0</v>
      </c>
      <c r="I82" s="5">
        <v>0</v>
      </c>
      <c r="J82" s="5">
        <v>1282.175</v>
      </c>
    </row>
    <row r="83" spans="2:10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</row>
    <row r="84" spans="2:10" s="2" customFormat="1" ht="19.7" customHeight="1" x14ac:dyDescent="0.2">
      <c r="B84" s="6" t="s">
        <v>16</v>
      </c>
      <c r="C84" s="5">
        <v>0</v>
      </c>
      <c r="D84" s="5">
        <v>0</v>
      </c>
      <c r="E84" s="5">
        <v>0</v>
      </c>
      <c r="F84" s="5">
        <v>360.32</v>
      </c>
      <c r="G84" s="5">
        <v>0</v>
      </c>
      <c r="H84" s="5">
        <v>0</v>
      </c>
      <c r="I84" s="5">
        <v>0</v>
      </c>
      <c r="J84" s="5">
        <v>360.32</v>
      </c>
    </row>
    <row r="85" spans="2:10" s="2" customFormat="1" ht="19.7" customHeight="1" x14ac:dyDescent="0.2">
      <c r="B85" s="6" t="s">
        <v>15</v>
      </c>
      <c r="C85" s="5">
        <v>0</v>
      </c>
      <c r="D85" s="5">
        <v>0</v>
      </c>
      <c r="E85" s="5">
        <v>0</v>
      </c>
      <c r="F85" s="5">
        <v>316.79300000000001</v>
      </c>
      <c r="G85" s="5">
        <v>0</v>
      </c>
      <c r="H85" s="5">
        <v>0</v>
      </c>
      <c r="I85" s="5">
        <v>0</v>
      </c>
      <c r="J85" s="5">
        <v>316.79300000000001</v>
      </c>
    </row>
    <row r="86" spans="2:10" s="2" customFormat="1" ht="19.7" customHeight="1" x14ac:dyDescent="0.2">
      <c r="B86" s="6" t="s">
        <v>14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</row>
    <row r="87" spans="2:10" s="2" customFormat="1" ht="19.7" customHeight="1" x14ac:dyDescent="0.2">
      <c r="B87" s="6" t="s">
        <v>13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</row>
    <row r="88" spans="2:10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</row>
    <row r="89" spans="2:10" s="2" customFormat="1" ht="19.7" customHeight="1" x14ac:dyDescent="0.2">
      <c r="B89" s="6" t="s">
        <v>11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</row>
    <row r="90" spans="2:10" s="2" customFormat="1" ht="19.7" customHeight="1" x14ac:dyDescent="0.2">
      <c r="B90" s="6" t="s">
        <v>10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</row>
    <row r="91" spans="2:10" s="2" customFormat="1" ht="19.7" customHeight="1" x14ac:dyDescent="0.2">
      <c r="B91" s="6" t="s">
        <v>9</v>
      </c>
      <c r="C91" s="5">
        <v>420.77199999999999</v>
      </c>
      <c r="D91" s="5">
        <v>0.67</v>
      </c>
      <c r="E91" s="5">
        <v>0</v>
      </c>
      <c r="F91" s="5">
        <v>3179.87</v>
      </c>
      <c r="G91" s="5">
        <v>4.0000000000000001E-3</v>
      </c>
      <c r="H91" s="5">
        <v>116.378</v>
      </c>
      <c r="I91" s="5">
        <v>0.16800000000000001</v>
      </c>
      <c r="J91" s="5">
        <v>3717.8620000000001</v>
      </c>
    </row>
    <row r="92" spans="2:10" s="2" customFormat="1" ht="19.7" customHeight="1" x14ac:dyDescent="0.2">
      <c r="B92" s="6" t="s">
        <v>8</v>
      </c>
      <c r="C92" s="5">
        <v>0</v>
      </c>
      <c r="D92" s="5">
        <v>0</v>
      </c>
      <c r="E92" s="5">
        <v>0</v>
      </c>
      <c r="F92" s="5">
        <v>300.52100000000002</v>
      </c>
      <c r="G92" s="5">
        <v>0</v>
      </c>
      <c r="H92" s="5">
        <v>0</v>
      </c>
      <c r="I92" s="5">
        <v>0</v>
      </c>
      <c r="J92" s="5">
        <v>300.52100000000002</v>
      </c>
    </row>
    <row r="93" spans="2:10" s="2" customFormat="1" ht="19.7" customHeight="1" x14ac:dyDescent="0.2">
      <c r="B93" s="6" t="s">
        <v>7</v>
      </c>
      <c r="C93" s="5">
        <v>790.90700000000004</v>
      </c>
      <c r="D93" s="5">
        <v>4937.1270000000004</v>
      </c>
      <c r="E93" s="5">
        <v>0</v>
      </c>
      <c r="F93" s="5">
        <v>29643.629000000001</v>
      </c>
      <c r="G93" s="5">
        <v>1594.201</v>
      </c>
      <c r="H93" s="5">
        <v>234.55199999999999</v>
      </c>
      <c r="I93" s="5">
        <v>6261.2209999999995</v>
      </c>
      <c r="J93" s="5">
        <v>43461.637000000002</v>
      </c>
    </row>
    <row r="94" spans="2:10" s="2" customFormat="1" ht="19.7" customHeight="1" x14ac:dyDescent="0.2">
      <c r="B94" s="6" t="s">
        <v>6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</row>
    <row r="95" spans="2:10" s="2" customFormat="1" ht="19.7" customHeight="1" x14ac:dyDescent="0.2">
      <c r="B95" s="6" t="s">
        <v>5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</row>
    <row r="96" spans="2:10" s="2" customFormat="1" ht="19.7" customHeight="1" x14ac:dyDescent="0.2">
      <c r="B96" s="6" t="s">
        <v>4</v>
      </c>
      <c r="C96" s="5">
        <v>0</v>
      </c>
      <c r="D96" s="5">
        <v>0</v>
      </c>
      <c r="E96" s="5">
        <v>0</v>
      </c>
      <c r="F96" s="5">
        <v>165.232</v>
      </c>
      <c r="G96" s="5">
        <v>63.865000000000002</v>
      </c>
      <c r="H96" s="5">
        <v>16.367000000000001</v>
      </c>
      <c r="I96" s="5">
        <v>46.521999999999998</v>
      </c>
      <c r="J96" s="5">
        <v>291.98599999999999</v>
      </c>
    </row>
    <row r="97" spans="2:10" s="2" customFormat="1" ht="19.7" customHeight="1" x14ac:dyDescent="0.2">
      <c r="B97" s="6" t="s">
        <v>3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</row>
    <row r="98" spans="2:10" s="2" customFormat="1" ht="19.7" customHeight="1" x14ac:dyDescent="0.2">
      <c r="B98" s="6" t="s">
        <v>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</row>
    <row r="99" spans="2:10" s="2" customFormat="1" ht="19.7" customHeight="1" x14ac:dyDescent="0.2">
      <c r="B99" s="6" t="s">
        <v>1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</row>
    <row r="100" spans="2:10" s="2" customFormat="1" ht="6.95" customHeight="1" x14ac:dyDescent="0.2"/>
    <row r="101" spans="2:10" s="2" customFormat="1" ht="6.95" customHeight="1" x14ac:dyDescent="0.2"/>
    <row r="102" spans="2:10" s="2" customFormat="1" ht="14.45" customHeight="1" x14ac:dyDescent="0.2"/>
    <row r="103" spans="2:10" s="2" customFormat="1" ht="73.5" customHeight="1" x14ac:dyDescent="0.2">
      <c r="B103" s="14" t="s">
        <v>0</v>
      </c>
      <c r="C103" s="14"/>
      <c r="D103" s="14"/>
    </row>
    <row r="104" spans="2:10" s="2" customFormat="1" ht="28.7" customHeight="1" x14ac:dyDescent="0.2"/>
  </sheetData>
  <mergeCells count="6">
    <mergeCell ref="B103:D103"/>
    <mergeCell ref="B2:J2"/>
    <mergeCell ref="B7:B8"/>
    <mergeCell ref="C7:J7"/>
    <mergeCell ref="B70:B71"/>
    <mergeCell ref="C70:J70"/>
  </mergeCells>
  <pageMargins left="0.70866141732283472" right="0.70866141732283472" top="0.74803149606299213" bottom="0.74803149606299213" header="0.31496062992125984" footer="0.31496062992125984"/>
  <pageSetup paperSize="8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220E-841D-495B-B50F-AA665B9B917F}">
  <sheetPr>
    <pageSetUpPr fitToPage="1"/>
  </sheetPr>
  <dimension ref="B1:J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10" width="19.85546875" style="1" customWidth="1"/>
    <col min="11" max="11" width="4.7109375" style="1" customWidth="1"/>
    <col min="12" max="16384" width="9.140625" style="1"/>
  </cols>
  <sheetData>
    <row r="1" spans="2:10" s="2" customFormat="1" ht="8.4499999999999993" customHeight="1" x14ac:dyDescent="0.2"/>
    <row r="2" spans="2:10" s="2" customFormat="1" ht="36.75" customHeight="1" x14ac:dyDescent="0.2">
      <c r="B2" s="23" t="s">
        <v>412</v>
      </c>
      <c r="C2" s="23"/>
      <c r="D2" s="23"/>
      <c r="E2" s="23"/>
      <c r="F2" s="23"/>
      <c r="G2" s="23"/>
      <c r="H2" s="23"/>
      <c r="I2" s="23"/>
      <c r="J2" s="23"/>
    </row>
    <row r="3" spans="2:10" s="2" customFormat="1" ht="6.95" customHeight="1" x14ac:dyDescent="0.2"/>
    <row r="4" spans="2:10" s="2" customFormat="1" ht="6.95" customHeight="1" x14ac:dyDescent="0.2"/>
    <row r="5" spans="2:10" s="2" customFormat="1" ht="14.45" customHeight="1" x14ac:dyDescent="0.2"/>
    <row r="6" spans="2:10" s="2" customFormat="1" ht="14.45" customHeight="1" x14ac:dyDescent="0.2">
      <c r="B6" s="22"/>
      <c r="C6" s="10"/>
      <c r="D6" s="10"/>
      <c r="E6" s="10"/>
      <c r="F6" s="10"/>
      <c r="G6" s="10"/>
      <c r="H6" s="10"/>
      <c r="I6" s="10"/>
      <c r="J6" s="10" t="s">
        <v>38</v>
      </c>
    </row>
    <row r="7" spans="2:10" s="2" customFormat="1" ht="36.75" customHeight="1" x14ac:dyDescent="0.2">
      <c r="B7" s="9" t="s">
        <v>97</v>
      </c>
      <c r="C7" s="21" t="s">
        <v>134</v>
      </c>
      <c r="D7" s="20"/>
      <c r="E7" s="20"/>
      <c r="F7" s="20"/>
      <c r="G7" s="20"/>
      <c r="H7" s="20"/>
      <c r="I7" s="20"/>
      <c r="J7" s="19"/>
    </row>
    <row r="8" spans="2:10" s="2" customFormat="1" ht="58.7" customHeight="1" x14ac:dyDescent="0.2">
      <c r="B8" s="9"/>
      <c r="C8" s="8" t="s">
        <v>130</v>
      </c>
      <c r="D8" s="8" t="s">
        <v>129</v>
      </c>
      <c r="E8" s="8" t="s">
        <v>128</v>
      </c>
      <c r="F8" s="8" t="s">
        <v>127</v>
      </c>
      <c r="G8" s="8" t="s">
        <v>126</v>
      </c>
      <c r="H8" s="8" t="s">
        <v>120</v>
      </c>
      <c r="I8" s="8" t="s">
        <v>409</v>
      </c>
      <c r="J8" s="8" t="s">
        <v>117</v>
      </c>
    </row>
    <row r="9" spans="2:10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15536.833000000001</v>
      </c>
      <c r="J9" s="5">
        <v>15536.833000000001</v>
      </c>
    </row>
    <row r="10" spans="2:10" s="2" customFormat="1" ht="19.7" customHeight="1" x14ac:dyDescent="0.2">
      <c r="B10" s="6" t="s">
        <v>95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2:10" s="2" customFormat="1" ht="19.7" customHeight="1" x14ac:dyDescent="0.2">
      <c r="B11" s="6" t="s">
        <v>94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50.140999999999998</v>
      </c>
      <c r="J11" s="5">
        <v>50.140999999999998</v>
      </c>
    </row>
    <row r="12" spans="2:10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2:10" s="2" customFormat="1" ht="19.7" customHeight="1" x14ac:dyDescent="0.2">
      <c r="B13" s="6" t="s">
        <v>92</v>
      </c>
      <c r="C13" s="5">
        <v>3289.02</v>
      </c>
      <c r="D13" s="5">
        <v>173.786</v>
      </c>
      <c r="E13" s="5">
        <v>28526.17</v>
      </c>
      <c r="F13" s="5">
        <v>19989.817999999999</v>
      </c>
      <c r="G13" s="5">
        <v>0</v>
      </c>
      <c r="H13" s="5">
        <v>8007.2719999999999</v>
      </c>
      <c r="I13" s="5">
        <v>4156.1319999999996</v>
      </c>
      <c r="J13" s="5">
        <v>64142.197999999997</v>
      </c>
    </row>
    <row r="14" spans="2:10" s="2" customFormat="1" ht="19.7" customHeight="1" x14ac:dyDescent="0.2">
      <c r="B14" s="6" t="s">
        <v>91</v>
      </c>
      <c r="C14" s="5">
        <v>1827.393</v>
      </c>
      <c r="D14" s="5">
        <v>452.25700000000001</v>
      </c>
      <c r="E14" s="5">
        <v>-26.971</v>
      </c>
      <c r="F14" s="5">
        <v>38334.254999999997</v>
      </c>
      <c r="G14" s="5">
        <v>0</v>
      </c>
      <c r="H14" s="5">
        <v>7383.6270000000004</v>
      </c>
      <c r="I14" s="5">
        <v>3237.038</v>
      </c>
      <c r="J14" s="5">
        <v>51207.599000000002</v>
      </c>
    </row>
    <row r="15" spans="2:10" s="2" customFormat="1" ht="19.7" customHeight="1" x14ac:dyDescent="0.2">
      <c r="B15" s="6" t="s">
        <v>90</v>
      </c>
      <c r="C15" s="5">
        <v>6569.2389999999996</v>
      </c>
      <c r="D15" s="5">
        <v>5.1989999999999998</v>
      </c>
      <c r="E15" s="5">
        <v>0</v>
      </c>
      <c r="F15" s="5">
        <v>60389.266000000003</v>
      </c>
      <c r="G15" s="5">
        <v>640.74099999999999</v>
      </c>
      <c r="H15" s="5">
        <v>11615.934999999999</v>
      </c>
      <c r="I15" s="5">
        <v>7376.357</v>
      </c>
      <c r="J15" s="5">
        <v>86596.736999999994</v>
      </c>
    </row>
    <row r="16" spans="2:10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2:10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2:10" s="2" customFormat="1" ht="19.7" customHeight="1" x14ac:dyDescent="0.2">
      <c r="B18" s="6" t="s">
        <v>87</v>
      </c>
      <c r="C18" s="5">
        <v>246.245</v>
      </c>
      <c r="D18" s="5">
        <v>93.552999999999997</v>
      </c>
      <c r="E18" s="5">
        <v>0</v>
      </c>
      <c r="F18" s="5">
        <v>6638.3069999999998</v>
      </c>
      <c r="G18" s="5">
        <v>0</v>
      </c>
      <c r="H18" s="5">
        <v>14.000999999999999</v>
      </c>
      <c r="I18" s="5">
        <v>17080.084999999999</v>
      </c>
      <c r="J18" s="5">
        <v>24072.190999999999</v>
      </c>
    </row>
    <row r="19" spans="2:10" s="2" customFormat="1" ht="19.7" customHeight="1" x14ac:dyDescent="0.2">
      <c r="B19" s="6" t="s">
        <v>86</v>
      </c>
      <c r="C19" s="5">
        <v>236.828</v>
      </c>
      <c r="D19" s="5">
        <v>4.3689999999999998</v>
      </c>
      <c r="E19" s="5">
        <v>0</v>
      </c>
      <c r="F19" s="5">
        <v>182322.43799999999</v>
      </c>
      <c r="G19" s="5">
        <v>5971.174</v>
      </c>
      <c r="H19" s="5">
        <v>7100.6030000000001</v>
      </c>
      <c r="I19" s="5">
        <v>37425.027000000002</v>
      </c>
      <c r="J19" s="5">
        <v>233060.43900000001</v>
      </c>
    </row>
    <row r="20" spans="2:10" s="2" customFormat="1" ht="19.7" customHeight="1" x14ac:dyDescent="0.2">
      <c r="B20" s="6" t="s">
        <v>85</v>
      </c>
      <c r="C20" s="5">
        <v>1620.309</v>
      </c>
      <c r="D20" s="5">
        <v>579.65499999999997</v>
      </c>
      <c r="E20" s="5">
        <v>0</v>
      </c>
      <c r="F20" s="5">
        <v>12493.146000000001</v>
      </c>
      <c r="G20" s="5">
        <v>86</v>
      </c>
      <c r="H20" s="5">
        <v>85.778999999999996</v>
      </c>
      <c r="I20" s="5">
        <v>1890.874</v>
      </c>
      <c r="J20" s="5">
        <v>16755.762999999999</v>
      </c>
    </row>
    <row r="21" spans="2:10" s="2" customFormat="1" ht="19.7" customHeight="1" x14ac:dyDescent="0.2">
      <c r="B21" s="6" t="s">
        <v>84</v>
      </c>
      <c r="C21" s="5">
        <v>5458.4139999999998</v>
      </c>
      <c r="D21" s="5">
        <v>2913.6990000000001</v>
      </c>
      <c r="E21" s="5">
        <v>0</v>
      </c>
      <c r="F21" s="5">
        <v>109680.076</v>
      </c>
      <c r="G21" s="5">
        <v>-1012.092</v>
      </c>
      <c r="H21" s="5">
        <v>9904.67</v>
      </c>
      <c r="I21" s="5">
        <v>6368.98</v>
      </c>
      <c r="J21" s="5">
        <v>133313.747</v>
      </c>
    </row>
    <row r="22" spans="2:10" s="2" customFormat="1" ht="19.7" customHeight="1" x14ac:dyDescent="0.2">
      <c r="B22" s="6" t="s">
        <v>83</v>
      </c>
      <c r="C22" s="5">
        <v>564.61599999999999</v>
      </c>
      <c r="D22" s="5">
        <v>18.736999999999998</v>
      </c>
      <c r="E22" s="5">
        <v>0</v>
      </c>
      <c r="F22" s="5">
        <v>2637.52</v>
      </c>
      <c r="G22" s="5">
        <v>0</v>
      </c>
      <c r="H22" s="5">
        <v>111.578</v>
      </c>
      <c r="I22" s="5">
        <v>123.22499999999999</v>
      </c>
      <c r="J22" s="5">
        <v>3455.6759999999999</v>
      </c>
    </row>
    <row r="23" spans="2:10" s="2" customFormat="1" ht="19.7" customHeight="1" x14ac:dyDescent="0.2">
      <c r="B23" s="6" t="s">
        <v>82</v>
      </c>
      <c r="C23" s="5">
        <v>2185.9720000000002</v>
      </c>
      <c r="D23" s="5">
        <v>1026.106</v>
      </c>
      <c r="E23" s="5">
        <v>0</v>
      </c>
      <c r="F23" s="5">
        <v>13941.325000000001</v>
      </c>
      <c r="G23" s="5">
        <v>0</v>
      </c>
      <c r="H23" s="5">
        <v>3280.1840000000002</v>
      </c>
      <c r="I23" s="5">
        <v>13066.132</v>
      </c>
      <c r="J23" s="5">
        <v>33499.718999999997</v>
      </c>
    </row>
    <row r="24" spans="2:10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s="2" customFormat="1" ht="19.7" customHeight="1" x14ac:dyDescent="0.2">
      <c r="B25" s="6" t="s">
        <v>80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4324.8149999999996</v>
      </c>
      <c r="J25" s="5">
        <v>4324.8149999999996</v>
      </c>
    </row>
    <row r="26" spans="2:10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2:10" s="2" customFormat="1" ht="19.7" customHeight="1" x14ac:dyDescent="0.2">
      <c r="B27" s="6" t="s">
        <v>78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54.058</v>
      </c>
      <c r="J27" s="5">
        <v>54.058</v>
      </c>
    </row>
    <row r="28" spans="2:10" s="2" customFormat="1" ht="19.7" customHeight="1" x14ac:dyDescent="0.2">
      <c r="B28" s="6" t="s">
        <v>77</v>
      </c>
      <c r="C28" s="5">
        <v>36.078000000000003</v>
      </c>
      <c r="D28" s="5">
        <v>0</v>
      </c>
      <c r="E28" s="5">
        <v>0</v>
      </c>
      <c r="F28" s="5">
        <v>5.7649999999999997</v>
      </c>
      <c r="G28" s="5">
        <v>0</v>
      </c>
      <c r="H28" s="5">
        <v>6.0000000000000001E-3</v>
      </c>
      <c r="I28" s="5">
        <v>2.2290000000000001</v>
      </c>
      <c r="J28" s="5">
        <v>44.078000000000003</v>
      </c>
    </row>
    <row r="29" spans="2:10" s="2" customFormat="1" ht="19.7" customHeight="1" x14ac:dyDescent="0.2">
      <c r="B29" s="6" t="s">
        <v>76</v>
      </c>
      <c r="C29" s="5">
        <v>61.335000000000001</v>
      </c>
      <c r="D29" s="5">
        <v>154.75</v>
      </c>
      <c r="E29" s="5">
        <v>71.441000000000003</v>
      </c>
      <c r="F29" s="5">
        <v>1.143</v>
      </c>
      <c r="G29" s="5">
        <v>0</v>
      </c>
      <c r="H29" s="5">
        <v>0</v>
      </c>
      <c r="I29" s="5">
        <v>157.893</v>
      </c>
      <c r="J29" s="5">
        <v>446.56200000000001</v>
      </c>
    </row>
    <row r="30" spans="2:10" s="2" customFormat="1" ht="19.7" customHeight="1" x14ac:dyDescent="0.2">
      <c r="B30" s="6" t="s">
        <v>75</v>
      </c>
      <c r="C30" s="5">
        <v>121.18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121.18</v>
      </c>
    </row>
    <row r="31" spans="2:10" s="2" customFormat="1" ht="19.7" customHeight="1" x14ac:dyDescent="0.2">
      <c r="B31" s="6" t="s">
        <v>74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23931.927</v>
      </c>
      <c r="J31" s="5">
        <v>23931.927</v>
      </c>
    </row>
    <row r="32" spans="2:10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2:10" s="2" customFormat="1" ht="19.7" customHeight="1" x14ac:dyDescent="0.2">
      <c r="B33" s="6" t="s">
        <v>72</v>
      </c>
      <c r="C33" s="5">
        <v>1203.174</v>
      </c>
      <c r="D33" s="5">
        <v>20639.464</v>
      </c>
      <c r="E33" s="5">
        <v>-101.60899999999999</v>
      </c>
      <c r="F33" s="5">
        <v>98831.986999999994</v>
      </c>
      <c r="G33" s="5">
        <v>19554.473000000002</v>
      </c>
      <c r="H33" s="5">
        <v>5244.1779999999999</v>
      </c>
      <c r="I33" s="5">
        <v>4454.8720000000003</v>
      </c>
      <c r="J33" s="5">
        <v>149826.53899999999</v>
      </c>
    </row>
    <row r="34" spans="2:10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2:10" s="2" customFormat="1" ht="19.7" customHeight="1" x14ac:dyDescent="0.2">
      <c r="B35" s="6" t="s">
        <v>70</v>
      </c>
      <c r="C35" s="5">
        <v>0</v>
      </c>
      <c r="D35" s="5">
        <v>21475.848999999998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21475.848999999998</v>
      </c>
    </row>
    <row r="36" spans="2:10" s="2" customFormat="1" ht="19.7" customHeight="1" x14ac:dyDescent="0.2">
      <c r="B36" s="6" t="s">
        <v>69</v>
      </c>
      <c r="C36" s="5">
        <v>0</v>
      </c>
      <c r="D36" s="5">
        <v>834.85799999999995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834.85799999999995</v>
      </c>
    </row>
    <row r="37" spans="2:10" s="2" customFormat="1" ht="19.7" customHeight="1" x14ac:dyDescent="0.2">
      <c r="B37" s="6" t="s">
        <v>68</v>
      </c>
      <c r="C37" s="5">
        <v>579.04399999999998</v>
      </c>
      <c r="D37" s="5">
        <v>25.748000000000001</v>
      </c>
      <c r="E37" s="5">
        <v>0</v>
      </c>
      <c r="F37" s="5">
        <v>6076.3590000000004</v>
      </c>
      <c r="G37" s="5">
        <v>0</v>
      </c>
      <c r="H37" s="5">
        <v>65.132000000000005</v>
      </c>
      <c r="I37" s="5">
        <v>1329.7260000000001</v>
      </c>
      <c r="J37" s="5">
        <v>8076.009</v>
      </c>
    </row>
    <row r="38" spans="2:10" s="2" customFormat="1" ht="19.7" customHeight="1" x14ac:dyDescent="0.2">
      <c r="B38" s="6" t="s">
        <v>67</v>
      </c>
      <c r="C38" s="5">
        <v>300.94299999999998</v>
      </c>
      <c r="D38" s="5">
        <v>737.952</v>
      </c>
      <c r="E38" s="5">
        <v>0</v>
      </c>
      <c r="F38" s="5">
        <v>133.31399999999999</v>
      </c>
      <c r="G38" s="5">
        <v>0</v>
      </c>
      <c r="H38" s="5">
        <v>0.83199999999999996</v>
      </c>
      <c r="I38" s="5">
        <v>43.878</v>
      </c>
      <c r="J38" s="5">
        <v>1216.9190000000001</v>
      </c>
    </row>
    <row r="39" spans="2:10" s="2" customFormat="1" ht="19.7" customHeight="1" x14ac:dyDescent="0.2">
      <c r="B39" s="6" t="s">
        <v>66</v>
      </c>
      <c r="C39" s="5">
        <v>4335.4110000000001</v>
      </c>
      <c r="D39" s="5">
        <v>0</v>
      </c>
      <c r="E39" s="5">
        <v>0</v>
      </c>
      <c r="F39" s="5">
        <v>20251.225999999999</v>
      </c>
      <c r="G39" s="5">
        <v>0</v>
      </c>
      <c r="H39" s="5">
        <v>1607.6379999999999</v>
      </c>
      <c r="I39" s="5">
        <v>644.495</v>
      </c>
      <c r="J39" s="5">
        <v>26838.77</v>
      </c>
    </row>
    <row r="40" spans="2:10" s="2" customFormat="1" ht="19.7" customHeight="1" x14ac:dyDescent="0.2">
      <c r="B40" s="6" t="s">
        <v>65</v>
      </c>
      <c r="C40" s="5">
        <v>133.691</v>
      </c>
      <c r="D40" s="5">
        <v>150.12</v>
      </c>
      <c r="E40" s="5">
        <v>0</v>
      </c>
      <c r="F40" s="5">
        <v>0</v>
      </c>
      <c r="G40" s="5">
        <v>0</v>
      </c>
      <c r="H40" s="5">
        <v>3682.6610000000001</v>
      </c>
      <c r="I40" s="5">
        <v>0</v>
      </c>
      <c r="J40" s="5">
        <v>3966.4720000000002</v>
      </c>
    </row>
    <row r="41" spans="2:10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11.173</v>
      </c>
      <c r="G41" s="5">
        <v>0</v>
      </c>
      <c r="H41" s="5">
        <v>0</v>
      </c>
      <c r="I41" s="5">
        <v>0</v>
      </c>
      <c r="J41" s="5">
        <v>11.173</v>
      </c>
    </row>
    <row r="42" spans="2:10" s="2" customFormat="1" ht="19.7" customHeight="1" x14ac:dyDescent="0.2">
      <c r="B42" s="6" t="s">
        <v>63</v>
      </c>
      <c r="C42" s="5">
        <v>238.773</v>
      </c>
      <c r="D42" s="5">
        <v>7211.0950000000003</v>
      </c>
      <c r="E42" s="5">
        <v>5684.1270000000004</v>
      </c>
      <c r="F42" s="5">
        <v>8974.2450000000008</v>
      </c>
      <c r="G42" s="5">
        <v>0</v>
      </c>
      <c r="H42" s="5">
        <v>20.645</v>
      </c>
      <c r="I42" s="5">
        <v>15.553000000000001</v>
      </c>
      <c r="J42" s="5">
        <v>22144.437999999998</v>
      </c>
    </row>
    <row r="43" spans="2:10" s="2" customFormat="1" ht="19.7" customHeight="1" x14ac:dyDescent="0.2">
      <c r="B43" s="6" t="s">
        <v>62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2:10" s="2" customFormat="1" ht="19.7" customHeight="1" x14ac:dyDescent="0.2">
      <c r="B44" s="6" t="s">
        <v>61</v>
      </c>
      <c r="C44" s="5">
        <v>39.137999999999998</v>
      </c>
      <c r="D44" s="5">
        <v>0</v>
      </c>
      <c r="E44" s="5">
        <v>0</v>
      </c>
      <c r="F44" s="5">
        <v>20.637</v>
      </c>
      <c r="G44" s="5">
        <v>0</v>
      </c>
      <c r="H44" s="5">
        <v>0</v>
      </c>
      <c r="I44" s="5">
        <v>488.83199999999999</v>
      </c>
      <c r="J44" s="5">
        <v>548.60699999999997</v>
      </c>
    </row>
    <row r="45" spans="2:10" s="2" customFormat="1" ht="19.7" customHeight="1" x14ac:dyDescent="0.2">
      <c r="B45" s="6" t="s">
        <v>60</v>
      </c>
      <c r="C45" s="5">
        <v>1513.2059999999999</v>
      </c>
      <c r="D45" s="5">
        <v>1870.192</v>
      </c>
      <c r="E45" s="5">
        <v>0</v>
      </c>
      <c r="F45" s="5">
        <v>23735.49</v>
      </c>
      <c r="G45" s="5">
        <v>0</v>
      </c>
      <c r="H45" s="5">
        <v>3726.904</v>
      </c>
      <c r="I45" s="5">
        <v>139905.29</v>
      </c>
      <c r="J45" s="5">
        <v>170751.08199999999</v>
      </c>
    </row>
    <row r="46" spans="2:10" s="2" customFormat="1" ht="19.7" customHeight="1" x14ac:dyDescent="0.2">
      <c r="B46" s="6" t="s">
        <v>59</v>
      </c>
      <c r="C46" s="5">
        <v>6735.1530000000002</v>
      </c>
      <c r="D46" s="5">
        <v>25044.126</v>
      </c>
      <c r="E46" s="5">
        <v>61.72</v>
      </c>
      <c r="F46" s="5">
        <v>59534.858</v>
      </c>
      <c r="G46" s="5">
        <v>148.678</v>
      </c>
      <c r="H46" s="5">
        <v>5185.7969999999996</v>
      </c>
      <c r="I46" s="5">
        <v>32088.9</v>
      </c>
      <c r="J46" s="5">
        <v>128799.232</v>
      </c>
    </row>
    <row r="47" spans="2:10" s="2" customFormat="1" ht="19.7" customHeight="1" x14ac:dyDescent="0.2">
      <c r="B47" s="6" t="s">
        <v>58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</row>
    <row r="48" spans="2:10" s="2" customFormat="1" ht="19.7" customHeight="1" x14ac:dyDescent="0.2">
      <c r="B48" s="6" t="s">
        <v>57</v>
      </c>
      <c r="C48" s="5">
        <v>1439.607</v>
      </c>
      <c r="D48" s="5">
        <v>784.43</v>
      </c>
      <c r="E48" s="5">
        <v>0</v>
      </c>
      <c r="F48" s="5">
        <v>1735.8130000000001</v>
      </c>
      <c r="G48" s="5">
        <v>349.40699999999998</v>
      </c>
      <c r="H48" s="5">
        <v>1185.643</v>
      </c>
      <c r="I48" s="5">
        <v>549.66099999999994</v>
      </c>
      <c r="J48" s="5">
        <v>6044.5609999999997</v>
      </c>
    </row>
    <row r="49" spans="2:10" s="2" customFormat="1" ht="19.7" customHeight="1" x14ac:dyDescent="0.2">
      <c r="B49" s="6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</row>
    <row r="50" spans="2:10" s="2" customFormat="1" ht="19.7" customHeight="1" x14ac:dyDescent="0.2">
      <c r="B50" s="6" t="s">
        <v>55</v>
      </c>
      <c r="C50" s="5">
        <v>64.738</v>
      </c>
      <c r="D50" s="5">
        <v>23.122</v>
      </c>
      <c r="E50" s="5">
        <v>0</v>
      </c>
      <c r="F50" s="5">
        <v>231.18799999999999</v>
      </c>
      <c r="G50" s="5">
        <v>0</v>
      </c>
      <c r="H50" s="5">
        <v>0</v>
      </c>
      <c r="I50" s="5">
        <v>24.75</v>
      </c>
      <c r="J50" s="5">
        <v>343.798</v>
      </c>
    </row>
    <row r="51" spans="2:10" s="2" customFormat="1" ht="19.7" customHeight="1" x14ac:dyDescent="0.2">
      <c r="B51" s="6" t="s">
        <v>54</v>
      </c>
      <c r="C51" s="5">
        <v>345.09</v>
      </c>
      <c r="D51" s="5">
        <v>7667.0389999999998</v>
      </c>
      <c r="E51" s="5">
        <v>0</v>
      </c>
      <c r="F51" s="5">
        <v>4500.4930000000004</v>
      </c>
      <c r="G51" s="5">
        <v>41.334000000000003</v>
      </c>
      <c r="H51" s="5">
        <v>7792.2160000000003</v>
      </c>
      <c r="I51" s="5">
        <v>21700.758000000002</v>
      </c>
      <c r="J51" s="5">
        <v>42046.93</v>
      </c>
    </row>
    <row r="52" spans="2:10" s="2" customFormat="1" ht="19.7" customHeight="1" x14ac:dyDescent="0.2">
      <c r="B52" s="6" t="s">
        <v>53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</row>
    <row r="53" spans="2:10" s="2" customFormat="1" ht="19.7" customHeight="1" x14ac:dyDescent="0.2">
      <c r="B53" s="6" t="s">
        <v>52</v>
      </c>
      <c r="C53" s="5">
        <v>0</v>
      </c>
      <c r="D53" s="5">
        <v>61445.046000000002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61445.046000000002</v>
      </c>
    </row>
    <row r="54" spans="2:10" s="2" customFormat="1" ht="19.7" customHeight="1" x14ac:dyDescent="0.2">
      <c r="B54" s="6" t="s">
        <v>51</v>
      </c>
      <c r="C54" s="5">
        <v>0</v>
      </c>
      <c r="D54" s="5">
        <v>9105.2649999999994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9105.2649999999994</v>
      </c>
    </row>
    <row r="55" spans="2:10" s="2" customFormat="1" ht="19.7" customHeight="1" x14ac:dyDescent="0.2">
      <c r="B55" s="6" t="s">
        <v>50</v>
      </c>
      <c r="C55" s="5">
        <v>1066.1679999999999</v>
      </c>
      <c r="D55" s="5">
        <v>0.67700000000000005</v>
      </c>
      <c r="E55" s="5">
        <v>0</v>
      </c>
      <c r="F55" s="5">
        <v>4360.87</v>
      </c>
      <c r="G55" s="5">
        <v>0</v>
      </c>
      <c r="H55" s="5">
        <v>248.77</v>
      </c>
      <c r="I55" s="5">
        <v>370.27699999999999</v>
      </c>
      <c r="J55" s="5">
        <v>6046.7619999999997</v>
      </c>
    </row>
    <row r="56" spans="2:10" s="2" customFormat="1" ht="19.7" customHeight="1" x14ac:dyDescent="0.2">
      <c r="B56" s="6" t="s">
        <v>49</v>
      </c>
      <c r="C56" s="5">
        <v>0</v>
      </c>
      <c r="D56" s="5">
        <v>30910.684000000001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30910.684000000001</v>
      </c>
    </row>
    <row r="57" spans="2:10" s="2" customFormat="1" ht="19.7" customHeight="1" x14ac:dyDescent="0.2">
      <c r="B57" s="6" t="s">
        <v>48</v>
      </c>
      <c r="C57" s="5">
        <v>4581.6899999999996</v>
      </c>
      <c r="D57" s="5">
        <v>0</v>
      </c>
      <c r="E57" s="5">
        <v>0</v>
      </c>
      <c r="F57" s="5">
        <v>119758.99099999999</v>
      </c>
      <c r="G57" s="5">
        <v>0</v>
      </c>
      <c r="H57" s="5">
        <v>19669.644</v>
      </c>
      <c r="I57" s="5">
        <v>3104.386</v>
      </c>
      <c r="J57" s="5">
        <v>147114.71100000001</v>
      </c>
    </row>
    <row r="58" spans="2:10" s="2" customFormat="1" ht="19.7" customHeight="1" x14ac:dyDescent="0.2">
      <c r="B58" s="6" t="s">
        <v>47</v>
      </c>
      <c r="C58" s="5">
        <v>0</v>
      </c>
      <c r="D58" s="5">
        <v>3989.3440000000001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3989.3440000000001</v>
      </c>
    </row>
    <row r="59" spans="2:10" s="2" customFormat="1" ht="19.7" customHeight="1" x14ac:dyDescent="0.2">
      <c r="B59" s="6" t="s">
        <v>46</v>
      </c>
      <c r="C59" s="5">
        <v>3263.0010000000002</v>
      </c>
      <c r="D59" s="5">
        <v>5127.9939999999997</v>
      </c>
      <c r="E59" s="5">
        <v>178.46199999999999</v>
      </c>
      <c r="F59" s="5">
        <v>47014.856</v>
      </c>
      <c r="G59" s="5">
        <v>0</v>
      </c>
      <c r="H59" s="5">
        <v>9288.19</v>
      </c>
      <c r="I59" s="5">
        <v>44759.517999999996</v>
      </c>
      <c r="J59" s="5">
        <v>109632.02099999999</v>
      </c>
    </row>
    <row r="60" spans="2:10" s="2" customFormat="1" ht="19.7" customHeight="1" x14ac:dyDescent="0.2">
      <c r="B60" s="6" t="s">
        <v>45</v>
      </c>
      <c r="C60" s="5">
        <v>0</v>
      </c>
      <c r="D60" s="5">
        <v>4213.3999999999996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4213.3999999999996</v>
      </c>
    </row>
    <row r="61" spans="2:10" s="2" customFormat="1" ht="19.7" customHeight="1" x14ac:dyDescent="0.2">
      <c r="B61" s="6" t="s">
        <v>44</v>
      </c>
      <c r="C61" s="5">
        <v>4359.0140000000001</v>
      </c>
      <c r="D61" s="5">
        <v>267.67</v>
      </c>
      <c r="E61" s="5">
        <v>0</v>
      </c>
      <c r="F61" s="5">
        <v>84708.888999999996</v>
      </c>
      <c r="G61" s="5">
        <v>700.70100000000002</v>
      </c>
      <c r="H61" s="5">
        <v>3695.3029999999999</v>
      </c>
      <c r="I61" s="5">
        <v>16098.026</v>
      </c>
      <c r="J61" s="5">
        <v>109829.603</v>
      </c>
    </row>
    <row r="62" spans="2:10" s="2" customFormat="1" ht="19.7" customHeight="1" x14ac:dyDescent="0.2">
      <c r="B62" s="6" t="s">
        <v>43</v>
      </c>
      <c r="C62" s="5">
        <v>0</v>
      </c>
      <c r="D62" s="5">
        <v>2582.3090000000002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2582.3090000000002</v>
      </c>
    </row>
    <row r="63" spans="2:10" s="2" customFormat="1" ht="19.7" customHeight="1" x14ac:dyDescent="0.2">
      <c r="B63" s="6" t="s">
        <v>42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</row>
    <row r="64" spans="2:10" s="2" customFormat="1" ht="19.7" customHeight="1" x14ac:dyDescent="0.2">
      <c r="B64" s="6" t="s">
        <v>41</v>
      </c>
      <c r="C64" s="5">
        <v>18.742000000000001</v>
      </c>
      <c r="D64" s="5">
        <v>1.464</v>
      </c>
      <c r="E64" s="5">
        <v>0</v>
      </c>
      <c r="F64" s="5">
        <v>4144.4719999999998</v>
      </c>
      <c r="G64" s="5">
        <v>-2E-3</v>
      </c>
      <c r="H64" s="5">
        <v>20.001999999999999</v>
      </c>
      <c r="I64" s="5">
        <v>960.96400000000006</v>
      </c>
      <c r="J64" s="5">
        <v>5145.6419999999998</v>
      </c>
    </row>
    <row r="65" spans="2:10" s="2" customFormat="1" ht="19.7" customHeight="1" x14ac:dyDescent="0.2">
      <c r="B65" s="6" t="s">
        <v>40</v>
      </c>
      <c r="C65" s="5">
        <v>5891.62</v>
      </c>
      <c r="D65" s="5">
        <v>15591.298000000001</v>
      </c>
      <c r="E65" s="5">
        <v>5339.2290000000003</v>
      </c>
      <c r="F65" s="5">
        <v>49751.152000000002</v>
      </c>
      <c r="G65" s="5">
        <v>0</v>
      </c>
      <c r="H65" s="5">
        <v>4934.1639999999998</v>
      </c>
      <c r="I65" s="5">
        <v>76854.606</v>
      </c>
      <c r="J65" s="5">
        <v>158362.06899999999</v>
      </c>
    </row>
    <row r="66" spans="2:10" s="2" customFormat="1" ht="19.7" customHeight="1" x14ac:dyDescent="0.2">
      <c r="B66" s="6" t="s">
        <v>39</v>
      </c>
      <c r="C66" s="5">
        <v>3964.0590000000002</v>
      </c>
      <c r="D66" s="5">
        <v>149.69200000000001</v>
      </c>
      <c r="E66" s="5">
        <v>0</v>
      </c>
      <c r="F66" s="5">
        <v>45846.341</v>
      </c>
      <c r="G66" s="5">
        <v>0</v>
      </c>
      <c r="H66" s="5">
        <v>11043.971</v>
      </c>
      <c r="I66" s="5">
        <v>30556.224999999999</v>
      </c>
      <c r="J66" s="5">
        <v>91560.288</v>
      </c>
    </row>
    <row r="67" spans="2:10" s="2" customFormat="1" ht="6.95" customHeight="1" x14ac:dyDescent="0.2"/>
    <row r="68" spans="2:10" s="2" customFormat="1" ht="14.45" customHeight="1" x14ac:dyDescent="0.2"/>
    <row r="69" spans="2:10" s="2" customFormat="1" ht="14.45" customHeight="1" x14ac:dyDescent="0.2">
      <c r="B69" s="22"/>
      <c r="C69" s="10"/>
      <c r="D69" s="10"/>
      <c r="E69" s="10"/>
      <c r="F69" s="10"/>
      <c r="G69" s="10"/>
      <c r="H69" s="10"/>
      <c r="I69" s="10"/>
      <c r="J69" s="10" t="s">
        <v>38</v>
      </c>
    </row>
    <row r="70" spans="2:10" s="2" customFormat="1" ht="36.75" customHeight="1" x14ac:dyDescent="0.2">
      <c r="B70" s="9" t="s">
        <v>37</v>
      </c>
      <c r="C70" s="21" t="s">
        <v>134</v>
      </c>
      <c r="D70" s="20"/>
      <c r="E70" s="20"/>
      <c r="F70" s="20"/>
      <c r="G70" s="20"/>
      <c r="H70" s="20"/>
      <c r="I70" s="20"/>
      <c r="J70" s="19"/>
    </row>
    <row r="71" spans="2:10" s="2" customFormat="1" ht="58.7" customHeight="1" x14ac:dyDescent="0.2">
      <c r="B71" s="9"/>
      <c r="C71" s="8" t="s">
        <v>130</v>
      </c>
      <c r="D71" s="8" t="s">
        <v>129</v>
      </c>
      <c r="E71" s="8" t="s">
        <v>128</v>
      </c>
      <c r="F71" s="8" t="s">
        <v>127</v>
      </c>
      <c r="G71" s="8" t="s">
        <v>126</v>
      </c>
      <c r="H71" s="8" t="s">
        <v>120</v>
      </c>
      <c r="I71" s="8" t="s">
        <v>409</v>
      </c>
      <c r="J71" s="8" t="s">
        <v>117</v>
      </c>
    </row>
    <row r="72" spans="2:10" s="2" customFormat="1" ht="19.7" customHeight="1" x14ac:dyDescent="0.2">
      <c r="B72" s="6" t="s">
        <v>28</v>
      </c>
      <c r="C72" s="5">
        <v>2399.3220000000001</v>
      </c>
      <c r="D72" s="5">
        <v>1487.261</v>
      </c>
      <c r="E72" s="5">
        <v>0.12</v>
      </c>
      <c r="F72" s="5">
        <v>57690.68</v>
      </c>
      <c r="G72" s="5">
        <v>2349.4670000000001</v>
      </c>
      <c r="H72" s="5">
        <v>3795.0659999999998</v>
      </c>
      <c r="I72" s="5">
        <v>2891.5770000000002</v>
      </c>
      <c r="J72" s="5">
        <v>70613.493000000002</v>
      </c>
    </row>
    <row r="73" spans="2:10" s="2" customFormat="1" ht="19.7" customHeight="1" x14ac:dyDescent="0.2">
      <c r="B73" s="6" t="s">
        <v>27</v>
      </c>
      <c r="C73" s="5">
        <v>1278.607</v>
      </c>
      <c r="D73" s="5">
        <v>19430.550999999999</v>
      </c>
      <c r="E73" s="5">
        <v>23536.361000000001</v>
      </c>
      <c r="F73" s="5">
        <v>40353.728999999999</v>
      </c>
      <c r="G73" s="5">
        <v>59.481000000000002</v>
      </c>
      <c r="H73" s="5">
        <v>4371.2280000000001</v>
      </c>
      <c r="I73" s="5">
        <v>3678.6779999999999</v>
      </c>
      <c r="J73" s="5">
        <v>92708.634999999995</v>
      </c>
    </row>
    <row r="74" spans="2:10" s="2" customFormat="1" ht="19.7" customHeight="1" x14ac:dyDescent="0.2">
      <c r="B74" s="6" t="s">
        <v>26</v>
      </c>
      <c r="C74" s="5">
        <v>2073.489</v>
      </c>
      <c r="D74" s="5">
        <v>493.92099999999999</v>
      </c>
      <c r="E74" s="5">
        <v>0</v>
      </c>
      <c r="F74" s="5">
        <v>25127.822</v>
      </c>
      <c r="G74" s="5">
        <v>0</v>
      </c>
      <c r="H74" s="5">
        <v>0</v>
      </c>
      <c r="I74" s="5">
        <v>10373.137000000001</v>
      </c>
      <c r="J74" s="5">
        <v>38068.368999999999</v>
      </c>
    </row>
    <row r="75" spans="2:10" s="2" customFormat="1" ht="19.7" customHeight="1" x14ac:dyDescent="0.2">
      <c r="B75" s="6" t="s">
        <v>25</v>
      </c>
      <c r="C75" s="5">
        <v>35.975999999999999</v>
      </c>
      <c r="D75" s="5">
        <v>1181.721</v>
      </c>
      <c r="E75" s="5">
        <v>-61.463999999999999</v>
      </c>
      <c r="F75" s="5">
        <v>12661.803</v>
      </c>
      <c r="G75" s="5">
        <v>614.255</v>
      </c>
      <c r="H75" s="5">
        <v>147.02600000000001</v>
      </c>
      <c r="I75" s="5">
        <v>190.66399999999999</v>
      </c>
      <c r="J75" s="5">
        <v>14769.981</v>
      </c>
    </row>
    <row r="76" spans="2:10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13225.79</v>
      </c>
      <c r="G76" s="5">
        <v>0</v>
      </c>
      <c r="H76" s="5">
        <v>0</v>
      </c>
      <c r="I76" s="5">
        <v>0</v>
      </c>
      <c r="J76" s="5">
        <v>13225.79</v>
      </c>
    </row>
    <row r="77" spans="2:10" s="2" customFormat="1" ht="19.7" customHeight="1" x14ac:dyDescent="0.2">
      <c r="B77" s="6" t="s">
        <v>23</v>
      </c>
      <c r="C77" s="5">
        <v>3485.6680000000001</v>
      </c>
      <c r="D77" s="5">
        <v>1829.664</v>
      </c>
      <c r="E77" s="5">
        <v>0</v>
      </c>
      <c r="F77" s="5">
        <v>76145.601999999999</v>
      </c>
      <c r="G77" s="5">
        <v>439.00200000000001</v>
      </c>
      <c r="H77" s="5">
        <v>506.24099999999999</v>
      </c>
      <c r="I77" s="5">
        <v>276.48399999999998</v>
      </c>
      <c r="J77" s="5">
        <v>82682.660999999993</v>
      </c>
    </row>
    <row r="78" spans="2:10" s="2" customFormat="1" ht="19.7" customHeight="1" x14ac:dyDescent="0.2">
      <c r="B78" s="6" t="s">
        <v>22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</row>
    <row r="79" spans="2:10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</row>
    <row r="80" spans="2:10" s="2" customFormat="1" ht="19.7" customHeight="1" x14ac:dyDescent="0.2">
      <c r="B80" s="6" t="s">
        <v>20</v>
      </c>
      <c r="C80" s="5">
        <v>79.858999999999995</v>
      </c>
      <c r="D80" s="5">
        <v>0</v>
      </c>
      <c r="E80" s="5">
        <v>0</v>
      </c>
      <c r="F80" s="5">
        <v>1328.3520000000001</v>
      </c>
      <c r="G80" s="5">
        <v>16.175000000000001</v>
      </c>
      <c r="H80" s="5">
        <v>0.61599999999999999</v>
      </c>
      <c r="I80" s="5">
        <v>103.13800000000001</v>
      </c>
      <c r="J80" s="5">
        <v>1528.14</v>
      </c>
    </row>
    <row r="81" spans="2:10" s="2" customFormat="1" ht="19.7" customHeight="1" x14ac:dyDescent="0.2">
      <c r="B81" s="6" t="s">
        <v>19</v>
      </c>
      <c r="C81" s="5">
        <v>-115.271</v>
      </c>
      <c r="D81" s="5">
        <v>749.47199999999998</v>
      </c>
      <c r="E81" s="5">
        <v>0</v>
      </c>
      <c r="F81" s="5">
        <v>83299.229000000007</v>
      </c>
      <c r="G81" s="5">
        <v>-25444.17</v>
      </c>
      <c r="H81" s="5">
        <v>416.10399999999998</v>
      </c>
      <c r="I81" s="5">
        <v>2567.002</v>
      </c>
      <c r="J81" s="5">
        <v>61472.366000000002</v>
      </c>
    </row>
    <row r="82" spans="2:10" s="2" customFormat="1" ht="19.7" customHeight="1" x14ac:dyDescent="0.2">
      <c r="B82" s="6" t="s">
        <v>18</v>
      </c>
      <c r="C82" s="5">
        <v>0.749</v>
      </c>
      <c r="D82" s="5">
        <v>236.29499999999999</v>
      </c>
      <c r="E82" s="5">
        <v>0</v>
      </c>
      <c r="F82" s="5">
        <v>12624.495999999999</v>
      </c>
      <c r="G82" s="5">
        <v>0.16</v>
      </c>
      <c r="H82" s="5">
        <v>0.85299999999999998</v>
      </c>
      <c r="I82" s="5">
        <v>-811.327</v>
      </c>
      <c r="J82" s="5">
        <v>12051.226000000001</v>
      </c>
    </row>
    <row r="83" spans="2:10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</row>
    <row r="84" spans="2:10" s="2" customFormat="1" ht="19.7" customHeight="1" x14ac:dyDescent="0.2">
      <c r="B84" s="6" t="s">
        <v>16</v>
      </c>
      <c r="C84" s="5">
        <v>0</v>
      </c>
      <c r="D84" s="5">
        <v>0</v>
      </c>
      <c r="E84" s="5">
        <v>0</v>
      </c>
      <c r="F84" s="5">
        <v>16536.089</v>
      </c>
      <c r="G84" s="5">
        <v>0</v>
      </c>
      <c r="H84" s="5">
        <v>1031.9649999999999</v>
      </c>
      <c r="I84" s="5">
        <v>0</v>
      </c>
      <c r="J84" s="5">
        <v>17568.054</v>
      </c>
    </row>
    <row r="85" spans="2:10" s="2" customFormat="1" ht="19.7" customHeight="1" x14ac:dyDescent="0.2">
      <c r="B85" s="6" t="s">
        <v>15</v>
      </c>
      <c r="C85" s="5">
        <v>0</v>
      </c>
      <c r="D85" s="5">
        <v>0</v>
      </c>
      <c r="E85" s="5">
        <v>0</v>
      </c>
      <c r="F85" s="5">
        <v>984.14700000000005</v>
      </c>
      <c r="G85" s="5">
        <v>0</v>
      </c>
      <c r="H85" s="5">
        <v>0</v>
      </c>
      <c r="I85" s="5">
        <v>0</v>
      </c>
      <c r="J85" s="5">
        <v>984.14700000000005</v>
      </c>
    </row>
    <row r="86" spans="2:10" s="2" customFormat="1" ht="19.7" customHeight="1" x14ac:dyDescent="0.2">
      <c r="B86" s="6" t="s">
        <v>14</v>
      </c>
      <c r="C86" s="5">
        <v>231.79599999999999</v>
      </c>
      <c r="D86" s="5">
        <v>0</v>
      </c>
      <c r="E86" s="5">
        <v>0</v>
      </c>
      <c r="F86" s="5">
        <v>4551.9260000000004</v>
      </c>
      <c r="G86" s="5">
        <v>905.702</v>
      </c>
      <c r="H86" s="5">
        <v>2899.3130000000001</v>
      </c>
      <c r="I86" s="5">
        <v>224.733</v>
      </c>
      <c r="J86" s="5">
        <v>8813.4699999999993</v>
      </c>
    </row>
    <row r="87" spans="2:10" s="2" customFormat="1" ht="19.7" customHeight="1" x14ac:dyDescent="0.2">
      <c r="B87" s="6" t="s">
        <v>13</v>
      </c>
      <c r="C87" s="5">
        <v>0</v>
      </c>
      <c r="D87" s="5">
        <v>0</v>
      </c>
      <c r="E87" s="5">
        <v>0</v>
      </c>
      <c r="F87" s="5">
        <v>10550.511</v>
      </c>
      <c r="G87" s="5">
        <v>48.05</v>
      </c>
      <c r="H87" s="5">
        <v>0</v>
      </c>
      <c r="I87" s="5">
        <v>0</v>
      </c>
      <c r="J87" s="5">
        <v>10598.561</v>
      </c>
    </row>
    <row r="88" spans="2:10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4056.98</v>
      </c>
      <c r="G88" s="5">
        <v>0</v>
      </c>
      <c r="H88" s="5">
        <v>0</v>
      </c>
      <c r="I88" s="5">
        <v>0</v>
      </c>
      <c r="J88" s="5">
        <v>4056.98</v>
      </c>
    </row>
    <row r="89" spans="2:10" s="2" customFormat="1" ht="19.7" customHeight="1" x14ac:dyDescent="0.2">
      <c r="B89" s="6" t="s">
        <v>11</v>
      </c>
      <c r="C89" s="5">
        <v>5155.2650000000003</v>
      </c>
      <c r="D89" s="5">
        <v>9901.1939999999995</v>
      </c>
      <c r="E89" s="5">
        <v>19022.403999999999</v>
      </c>
      <c r="F89" s="5">
        <v>252928.12400000001</v>
      </c>
      <c r="G89" s="5">
        <v>45990.694000000003</v>
      </c>
      <c r="H89" s="5">
        <v>15419.23</v>
      </c>
      <c r="I89" s="5">
        <v>101091.742</v>
      </c>
      <c r="J89" s="5">
        <v>449508.65299999999</v>
      </c>
    </row>
    <row r="90" spans="2:10" s="2" customFormat="1" ht="19.7" customHeight="1" x14ac:dyDescent="0.2">
      <c r="B90" s="6" t="s">
        <v>10</v>
      </c>
      <c r="C90" s="5">
        <v>731.06600000000003</v>
      </c>
      <c r="D90" s="5">
        <v>126.172</v>
      </c>
      <c r="E90" s="5">
        <v>0</v>
      </c>
      <c r="F90" s="5">
        <v>69326.225000000006</v>
      </c>
      <c r="G90" s="5">
        <v>73.069000000000003</v>
      </c>
      <c r="H90" s="5">
        <v>0</v>
      </c>
      <c r="I90" s="5">
        <v>47285.578000000001</v>
      </c>
      <c r="J90" s="5">
        <v>117542.11</v>
      </c>
    </row>
    <row r="91" spans="2:10" s="2" customFormat="1" ht="19.7" customHeight="1" x14ac:dyDescent="0.2">
      <c r="B91" s="6" t="s">
        <v>9</v>
      </c>
      <c r="C91" s="5">
        <v>13080.882</v>
      </c>
      <c r="D91" s="5">
        <v>59.661999999999999</v>
      </c>
      <c r="E91" s="5">
        <v>0</v>
      </c>
      <c r="F91" s="5">
        <v>49749.803</v>
      </c>
      <c r="G91" s="5">
        <v>92.525000000000006</v>
      </c>
      <c r="H91" s="5">
        <v>5064.3370000000004</v>
      </c>
      <c r="I91" s="5">
        <v>5002.3909999999996</v>
      </c>
      <c r="J91" s="5">
        <v>73049.600000000006</v>
      </c>
    </row>
    <row r="92" spans="2:10" s="2" customFormat="1" ht="19.7" customHeight="1" x14ac:dyDescent="0.2">
      <c r="B92" s="6" t="s">
        <v>8</v>
      </c>
      <c r="C92" s="5">
        <v>-9.3759999999999994</v>
      </c>
      <c r="D92" s="5">
        <v>-24.216000000000001</v>
      </c>
      <c r="E92" s="5">
        <v>0</v>
      </c>
      <c r="F92" s="5">
        <v>36019.481</v>
      </c>
      <c r="G92" s="5">
        <v>66.867000000000004</v>
      </c>
      <c r="H92" s="5">
        <v>2325.0279999999998</v>
      </c>
      <c r="I92" s="5">
        <v>112.16800000000001</v>
      </c>
      <c r="J92" s="5">
        <v>38489.951999999997</v>
      </c>
    </row>
    <row r="93" spans="2:10" s="2" customFormat="1" ht="19.7" customHeight="1" x14ac:dyDescent="0.2">
      <c r="B93" s="6" t="s">
        <v>7</v>
      </c>
      <c r="C93" s="5">
        <v>358.96600000000001</v>
      </c>
      <c r="D93" s="5">
        <v>2954.63</v>
      </c>
      <c r="E93" s="5">
        <v>0</v>
      </c>
      <c r="F93" s="5">
        <v>28845.358</v>
      </c>
      <c r="G93" s="5">
        <v>726.33699999999999</v>
      </c>
      <c r="H93" s="5">
        <v>1800.0319999999999</v>
      </c>
      <c r="I93" s="5">
        <v>-197.03</v>
      </c>
      <c r="J93" s="5">
        <v>34488.292999999998</v>
      </c>
    </row>
    <row r="94" spans="2:10" s="2" customFormat="1" ht="19.7" customHeight="1" x14ac:dyDescent="0.2">
      <c r="B94" s="6" t="s">
        <v>6</v>
      </c>
      <c r="C94" s="5">
        <v>302.79000000000002</v>
      </c>
      <c r="D94" s="5">
        <v>2947.7220000000002</v>
      </c>
      <c r="E94" s="5">
        <v>0</v>
      </c>
      <c r="F94" s="5">
        <v>70785.535999999993</v>
      </c>
      <c r="G94" s="5">
        <v>0</v>
      </c>
      <c r="H94" s="5">
        <v>583.24400000000003</v>
      </c>
      <c r="I94" s="5">
        <v>958.9</v>
      </c>
      <c r="J94" s="5">
        <v>75578.191999999995</v>
      </c>
    </row>
    <row r="95" spans="2:10" s="2" customFormat="1" ht="19.7" customHeight="1" x14ac:dyDescent="0.2">
      <c r="B95" s="6" t="s">
        <v>5</v>
      </c>
      <c r="C95" s="5">
        <v>3743.2809999999999</v>
      </c>
      <c r="D95" s="5">
        <v>-19476.310000000001</v>
      </c>
      <c r="E95" s="5">
        <v>-210.35499999999999</v>
      </c>
      <c r="F95" s="5">
        <v>302410.41800000001</v>
      </c>
      <c r="G95" s="5">
        <v>568152.51899999997</v>
      </c>
      <c r="H95" s="5">
        <v>12187.286</v>
      </c>
      <c r="I95" s="5">
        <v>221161.92300000001</v>
      </c>
      <c r="J95" s="5">
        <v>1087968.7620000001</v>
      </c>
    </row>
    <row r="96" spans="2:10" s="2" customFormat="1" ht="19.7" customHeight="1" x14ac:dyDescent="0.2">
      <c r="B96" s="6" t="s">
        <v>4</v>
      </c>
      <c r="C96" s="5">
        <v>69.804000000000002</v>
      </c>
      <c r="D96" s="5">
        <v>23.603999999999999</v>
      </c>
      <c r="E96" s="5">
        <v>0</v>
      </c>
      <c r="F96" s="5">
        <v>177.27600000000001</v>
      </c>
      <c r="G96" s="5">
        <v>68.513999999999996</v>
      </c>
      <c r="H96" s="5">
        <v>17.562000000000001</v>
      </c>
      <c r="I96" s="5">
        <v>49.893999999999998</v>
      </c>
      <c r="J96" s="5">
        <v>406.654</v>
      </c>
    </row>
    <row r="97" spans="2:10" s="2" customFormat="1" ht="19.7" customHeight="1" x14ac:dyDescent="0.2">
      <c r="B97" s="6" t="s">
        <v>3</v>
      </c>
      <c r="C97" s="5">
        <v>0</v>
      </c>
      <c r="D97" s="5">
        <v>0</v>
      </c>
      <c r="E97" s="5">
        <v>0</v>
      </c>
      <c r="F97" s="5">
        <v>38.747</v>
      </c>
      <c r="G97" s="5">
        <v>0</v>
      </c>
      <c r="H97" s="5">
        <v>0</v>
      </c>
      <c r="I97" s="5">
        <v>0</v>
      </c>
      <c r="J97" s="5">
        <v>38.747</v>
      </c>
    </row>
    <row r="98" spans="2:10" s="2" customFormat="1" ht="19.7" customHeight="1" x14ac:dyDescent="0.2">
      <c r="B98" s="6" t="s">
        <v>2</v>
      </c>
      <c r="C98" s="5">
        <v>3.3650000000000002</v>
      </c>
      <c r="D98" s="5">
        <v>10.772</v>
      </c>
      <c r="E98" s="5">
        <v>0</v>
      </c>
      <c r="F98" s="5">
        <v>1549.271</v>
      </c>
      <c r="G98" s="5">
        <v>0</v>
      </c>
      <c r="H98" s="5">
        <v>0</v>
      </c>
      <c r="I98" s="5">
        <v>0</v>
      </c>
      <c r="J98" s="5">
        <v>1563.4079999999999</v>
      </c>
    </row>
    <row r="99" spans="2:10" s="2" customFormat="1" ht="19.7" customHeight="1" x14ac:dyDescent="0.2">
      <c r="B99" s="6" t="s">
        <v>1</v>
      </c>
      <c r="C99" s="5">
        <v>537.34500000000003</v>
      </c>
      <c r="D99" s="5">
        <v>49.203000000000003</v>
      </c>
      <c r="E99" s="5">
        <v>0</v>
      </c>
      <c r="F99" s="5">
        <v>26179.185000000001</v>
      </c>
      <c r="G99" s="5">
        <v>29.373999999999999</v>
      </c>
      <c r="H99" s="5">
        <v>35.076000000000001</v>
      </c>
      <c r="I99" s="5">
        <v>237.26499999999999</v>
      </c>
      <c r="J99" s="5">
        <v>27067.448</v>
      </c>
    </row>
    <row r="100" spans="2:10" s="2" customFormat="1" ht="6.95" customHeight="1" x14ac:dyDescent="0.2"/>
    <row r="101" spans="2:10" s="2" customFormat="1" ht="6.95" customHeight="1" x14ac:dyDescent="0.2"/>
    <row r="102" spans="2:10" s="2" customFormat="1" ht="14.45" customHeight="1" x14ac:dyDescent="0.2"/>
    <row r="103" spans="2:10" s="2" customFormat="1" ht="73.5" customHeight="1" x14ac:dyDescent="0.2">
      <c r="B103" s="4" t="s">
        <v>0</v>
      </c>
      <c r="C103" s="4"/>
      <c r="D103" s="4"/>
      <c r="E103" s="4"/>
    </row>
    <row r="104" spans="2:10" s="2" customFormat="1" ht="28.7" customHeight="1" x14ac:dyDescent="0.2"/>
  </sheetData>
  <mergeCells count="6">
    <mergeCell ref="B103:E103"/>
    <mergeCell ref="B2:J2"/>
    <mergeCell ref="B7:B8"/>
    <mergeCell ref="C7:J7"/>
    <mergeCell ref="B70:B71"/>
    <mergeCell ref="C70:J70"/>
  </mergeCells>
  <pageMargins left="0.70866141732283472" right="0.70866141732283472" top="0.74803149606299213" bottom="0.74803149606299213" header="0.31496062992125984" footer="0.31496062992125984"/>
  <pageSetup paperSize="8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76A3-C274-4A30-A1AA-F2267CD23C4B}">
  <sheetPr>
    <pageSetUpPr fitToPage="1"/>
  </sheetPr>
  <dimension ref="B1:J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10" width="19.85546875" style="1" customWidth="1"/>
    <col min="11" max="11" width="4.7109375" style="1" customWidth="1"/>
    <col min="12" max="16384" width="9.140625" style="1"/>
  </cols>
  <sheetData>
    <row r="1" spans="2:10" s="2" customFormat="1" ht="8.4499999999999993" customHeight="1" x14ac:dyDescent="0.2"/>
    <row r="2" spans="2:10" s="2" customFormat="1" ht="36.75" customHeight="1" x14ac:dyDescent="0.2">
      <c r="B2" s="23" t="s">
        <v>413</v>
      </c>
      <c r="C2" s="23"/>
      <c r="D2" s="23"/>
      <c r="E2" s="23"/>
      <c r="F2" s="23"/>
      <c r="G2" s="23"/>
      <c r="H2" s="23"/>
      <c r="I2" s="23"/>
      <c r="J2" s="23"/>
    </row>
    <row r="3" spans="2:10" s="2" customFormat="1" ht="6.95" customHeight="1" x14ac:dyDescent="0.2"/>
    <row r="4" spans="2:10" s="2" customFormat="1" ht="6.95" customHeight="1" x14ac:dyDescent="0.2"/>
    <row r="5" spans="2:10" s="2" customFormat="1" ht="14.45" customHeight="1" x14ac:dyDescent="0.2"/>
    <row r="6" spans="2:10" s="2" customFormat="1" ht="14.45" customHeight="1" x14ac:dyDescent="0.2">
      <c r="B6" s="22"/>
      <c r="C6" s="10"/>
      <c r="D6" s="10"/>
      <c r="E6" s="10"/>
      <c r="F6" s="10"/>
      <c r="G6" s="10"/>
      <c r="H6" s="10"/>
      <c r="I6" s="10"/>
      <c r="J6" s="10" t="s">
        <v>38</v>
      </c>
    </row>
    <row r="7" spans="2:10" s="2" customFormat="1" ht="36.75" customHeight="1" x14ac:dyDescent="0.2">
      <c r="B7" s="9" t="s">
        <v>97</v>
      </c>
      <c r="C7" s="21" t="s">
        <v>136</v>
      </c>
      <c r="D7" s="20"/>
      <c r="E7" s="20"/>
      <c r="F7" s="20"/>
      <c r="G7" s="20"/>
      <c r="H7" s="20"/>
      <c r="I7" s="20"/>
      <c r="J7" s="19"/>
    </row>
    <row r="8" spans="2:10" s="2" customFormat="1" ht="58.7" customHeight="1" x14ac:dyDescent="0.2">
      <c r="B8" s="9"/>
      <c r="C8" s="8" t="s">
        <v>130</v>
      </c>
      <c r="D8" s="8" t="s">
        <v>129</v>
      </c>
      <c r="E8" s="8" t="s">
        <v>128</v>
      </c>
      <c r="F8" s="8" t="s">
        <v>127</v>
      </c>
      <c r="G8" s="8" t="s">
        <v>126</v>
      </c>
      <c r="H8" s="8" t="s">
        <v>120</v>
      </c>
      <c r="I8" s="8" t="s">
        <v>409</v>
      </c>
      <c r="J8" s="8" t="s">
        <v>117</v>
      </c>
    </row>
    <row r="9" spans="2:10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10493.64</v>
      </c>
      <c r="J9" s="5">
        <v>10493.64</v>
      </c>
    </row>
    <row r="10" spans="2:10" s="2" customFormat="1" ht="19.7" customHeight="1" x14ac:dyDescent="0.2">
      <c r="B10" s="6" t="s">
        <v>95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2:10" s="2" customFormat="1" ht="19.7" customHeight="1" x14ac:dyDescent="0.2">
      <c r="B11" s="6" t="s">
        <v>94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6332.3779999999997</v>
      </c>
      <c r="J11" s="5">
        <v>6332.3779999999997</v>
      </c>
    </row>
    <row r="12" spans="2:10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2:10" s="2" customFormat="1" ht="19.7" customHeight="1" x14ac:dyDescent="0.2">
      <c r="B13" s="6" t="s">
        <v>92</v>
      </c>
      <c r="C13" s="5">
        <v>1412.7550000000001</v>
      </c>
      <c r="D13" s="5">
        <v>93.162999999999997</v>
      </c>
      <c r="E13" s="5">
        <v>1E-3</v>
      </c>
      <c r="F13" s="5">
        <v>8828.0619999999999</v>
      </c>
      <c r="G13" s="5">
        <v>0</v>
      </c>
      <c r="H13" s="5">
        <v>2965.317</v>
      </c>
      <c r="I13" s="5">
        <v>2047.23</v>
      </c>
      <c r="J13" s="5">
        <v>15346.528</v>
      </c>
    </row>
    <row r="14" spans="2:10" s="2" customFormat="1" ht="19.7" customHeight="1" x14ac:dyDescent="0.2">
      <c r="B14" s="6" t="s">
        <v>91</v>
      </c>
      <c r="C14" s="5">
        <v>5706.6840000000002</v>
      </c>
      <c r="D14" s="5">
        <v>12339.341</v>
      </c>
      <c r="E14" s="5">
        <v>-54.295000000000002</v>
      </c>
      <c r="F14" s="5">
        <v>36083.218999999997</v>
      </c>
      <c r="G14" s="5">
        <v>0</v>
      </c>
      <c r="H14" s="5">
        <v>40462.606</v>
      </c>
      <c r="I14" s="5">
        <v>23617.025000000001</v>
      </c>
      <c r="J14" s="5">
        <v>118154.58</v>
      </c>
    </row>
    <row r="15" spans="2:10" s="2" customFormat="1" ht="19.7" customHeight="1" x14ac:dyDescent="0.2">
      <c r="B15" s="6" t="s">
        <v>90</v>
      </c>
      <c r="C15" s="5">
        <v>1046.05</v>
      </c>
      <c r="D15" s="5">
        <v>0.89900000000000002</v>
      </c>
      <c r="E15" s="5">
        <v>0</v>
      </c>
      <c r="F15" s="5">
        <v>5559.0010000000002</v>
      </c>
      <c r="G15" s="5">
        <v>100.557</v>
      </c>
      <c r="H15" s="5">
        <v>854.495</v>
      </c>
      <c r="I15" s="5">
        <v>1124.5329999999999</v>
      </c>
      <c r="J15" s="5">
        <v>8685.5349999999999</v>
      </c>
    </row>
    <row r="16" spans="2:10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2:10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2:10" s="2" customFormat="1" ht="19.7" customHeight="1" x14ac:dyDescent="0.2">
      <c r="B18" s="6" t="s">
        <v>87</v>
      </c>
      <c r="C18" s="5">
        <v>803.63</v>
      </c>
      <c r="D18" s="5">
        <v>152.654</v>
      </c>
      <c r="E18" s="5">
        <v>0</v>
      </c>
      <c r="F18" s="5">
        <v>4974.5420000000004</v>
      </c>
      <c r="G18" s="5">
        <v>0</v>
      </c>
      <c r="H18" s="5">
        <v>104.858</v>
      </c>
      <c r="I18" s="5">
        <v>575.97799999999995</v>
      </c>
      <c r="J18" s="5">
        <v>6611.6620000000003</v>
      </c>
    </row>
    <row r="19" spans="2:10" s="2" customFormat="1" ht="19.7" customHeight="1" x14ac:dyDescent="0.2">
      <c r="B19" s="6" t="s">
        <v>86</v>
      </c>
      <c r="C19" s="5">
        <v>60.716999999999999</v>
      </c>
      <c r="D19" s="5">
        <v>-1.63</v>
      </c>
      <c r="E19" s="5">
        <v>0</v>
      </c>
      <c r="F19" s="5">
        <v>34695.658000000003</v>
      </c>
      <c r="G19" s="5">
        <v>1853.7149999999999</v>
      </c>
      <c r="H19" s="5">
        <v>2257.0830000000001</v>
      </c>
      <c r="I19" s="5">
        <v>8884.7649999999994</v>
      </c>
      <c r="J19" s="5">
        <v>47750.307999999997</v>
      </c>
    </row>
    <row r="20" spans="2:10" s="2" customFormat="1" ht="19.7" customHeight="1" x14ac:dyDescent="0.2">
      <c r="B20" s="6" t="s">
        <v>85</v>
      </c>
      <c r="C20" s="5">
        <v>1864.634</v>
      </c>
      <c r="D20" s="5">
        <v>719.89</v>
      </c>
      <c r="E20" s="5">
        <v>0</v>
      </c>
      <c r="F20" s="5">
        <v>10417.781999999999</v>
      </c>
      <c r="G20" s="5">
        <v>733.63300000000004</v>
      </c>
      <c r="H20" s="5">
        <v>260.91800000000001</v>
      </c>
      <c r="I20" s="5">
        <v>11947.325000000001</v>
      </c>
      <c r="J20" s="5">
        <v>25944.182000000001</v>
      </c>
    </row>
    <row r="21" spans="2:10" s="2" customFormat="1" ht="19.7" customHeight="1" x14ac:dyDescent="0.2">
      <c r="B21" s="6" t="s">
        <v>84</v>
      </c>
      <c r="C21" s="5">
        <v>1335.415</v>
      </c>
      <c r="D21" s="5">
        <v>710.88599999999997</v>
      </c>
      <c r="E21" s="5">
        <v>0</v>
      </c>
      <c r="F21" s="5">
        <v>26625.128000000001</v>
      </c>
      <c r="G21" s="5">
        <v>-253.19499999999999</v>
      </c>
      <c r="H21" s="5">
        <v>2397.444</v>
      </c>
      <c r="I21" s="5">
        <v>1530.8130000000001</v>
      </c>
      <c r="J21" s="5">
        <v>32346.491000000002</v>
      </c>
    </row>
    <row r="22" spans="2:10" s="2" customFormat="1" ht="19.7" customHeight="1" x14ac:dyDescent="0.2">
      <c r="B22" s="6" t="s">
        <v>83</v>
      </c>
      <c r="C22" s="5">
        <v>1079.6469999999999</v>
      </c>
      <c r="D22" s="5">
        <v>1288.154</v>
      </c>
      <c r="E22" s="5">
        <v>0</v>
      </c>
      <c r="F22" s="5">
        <v>9790.8590000000004</v>
      </c>
      <c r="G22" s="5">
        <v>2685.67</v>
      </c>
      <c r="H22" s="5">
        <v>70.893000000000001</v>
      </c>
      <c r="I22" s="5">
        <v>3044.4969999999998</v>
      </c>
      <c r="J22" s="5">
        <v>17959.72</v>
      </c>
    </row>
    <row r="23" spans="2:10" s="2" customFormat="1" ht="19.7" customHeight="1" x14ac:dyDescent="0.2">
      <c r="B23" s="6" t="s">
        <v>82</v>
      </c>
      <c r="C23" s="5">
        <v>3044.498</v>
      </c>
      <c r="D23" s="5">
        <v>1733.069</v>
      </c>
      <c r="E23" s="5">
        <v>0</v>
      </c>
      <c r="F23" s="5">
        <v>10098.938</v>
      </c>
      <c r="G23" s="5">
        <v>5.032</v>
      </c>
      <c r="H23" s="5">
        <v>1551.9780000000001</v>
      </c>
      <c r="I23" s="5">
        <v>9080.4969999999994</v>
      </c>
      <c r="J23" s="5">
        <v>25514.011999999999</v>
      </c>
    </row>
    <row r="24" spans="2:10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s="2" customFormat="1" ht="19.7" customHeight="1" x14ac:dyDescent="0.2">
      <c r="B25" s="6" t="s">
        <v>80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7723.4960000000001</v>
      </c>
      <c r="J25" s="5">
        <v>7723.4960000000001</v>
      </c>
    </row>
    <row r="26" spans="2:10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2:10" s="2" customFormat="1" ht="19.7" customHeight="1" x14ac:dyDescent="0.2">
      <c r="B27" s="6" t="s">
        <v>78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29.684999999999999</v>
      </c>
      <c r="J27" s="5">
        <v>29.684999999999999</v>
      </c>
    </row>
    <row r="28" spans="2:10" s="2" customFormat="1" ht="19.7" customHeight="1" x14ac:dyDescent="0.2">
      <c r="B28" s="6" t="s">
        <v>77</v>
      </c>
      <c r="C28" s="5">
        <v>148.59700000000001</v>
      </c>
      <c r="D28" s="5">
        <v>5.7240000000000002</v>
      </c>
      <c r="E28" s="5">
        <v>0</v>
      </c>
      <c r="F28" s="5">
        <v>13.722</v>
      </c>
      <c r="G28" s="5">
        <v>0</v>
      </c>
      <c r="H28" s="5">
        <v>0.04</v>
      </c>
      <c r="I28" s="5">
        <v>167.55199999999999</v>
      </c>
      <c r="J28" s="5">
        <v>335.63499999999999</v>
      </c>
    </row>
    <row r="29" spans="2:10" s="2" customFormat="1" ht="19.7" customHeight="1" x14ac:dyDescent="0.2">
      <c r="B29" s="6" t="s">
        <v>76</v>
      </c>
      <c r="C29" s="5">
        <v>426.899</v>
      </c>
      <c r="D29" s="5">
        <v>5.7000000000000002E-2</v>
      </c>
      <c r="E29" s="5">
        <v>0</v>
      </c>
      <c r="F29" s="5">
        <v>7.9139999999999997</v>
      </c>
      <c r="G29" s="5">
        <v>0</v>
      </c>
      <c r="H29" s="5">
        <v>0</v>
      </c>
      <c r="I29" s="5">
        <v>-45.51</v>
      </c>
      <c r="J29" s="5">
        <v>389.36</v>
      </c>
    </row>
    <row r="30" spans="2:10" s="2" customFormat="1" ht="19.7" customHeight="1" x14ac:dyDescent="0.2">
      <c r="B30" s="6" t="s">
        <v>75</v>
      </c>
      <c r="C30" s="5">
        <v>304.06400000000002</v>
      </c>
      <c r="D30" s="5">
        <v>67.679000000000002</v>
      </c>
      <c r="E30" s="5">
        <v>0</v>
      </c>
      <c r="F30" s="5">
        <v>8790.8050000000003</v>
      </c>
      <c r="G30" s="5">
        <v>0</v>
      </c>
      <c r="H30" s="5">
        <v>0</v>
      </c>
      <c r="I30" s="5">
        <v>0</v>
      </c>
      <c r="J30" s="5">
        <v>9162.5480000000007</v>
      </c>
    </row>
    <row r="31" spans="2:10" s="2" customFormat="1" ht="19.7" customHeight="1" x14ac:dyDescent="0.2">
      <c r="B31" s="6" t="s">
        <v>74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3548.3560000000002</v>
      </c>
      <c r="J31" s="5">
        <v>3548.3560000000002</v>
      </c>
    </row>
    <row r="32" spans="2:10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2:10" s="2" customFormat="1" ht="19.7" customHeight="1" x14ac:dyDescent="0.2">
      <c r="B33" s="6" t="s">
        <v>72</v>
      </c>
      <c r="C33" s="5">
        <v>240.41399999999999</v>
      </c>
      <c r="D33" s="5">
        <v>25213.685000000001</v>
      </c>
      <c r="E33" s="5">
        <v>-1.2430000000000001</v>
      </c>
      <c r="F33" s="5">
        <v>27034.638999999999</v>
      </c>
      <c r="G33" s="5">
        <v>72264.762000000002</v>
      </c>
      <c r="H33" s="5">
        <v>1713.1420000000001</v>
      </c>
      <c r="I33" s="5">
        <v>9993.7950000000001</v>
      </c>
      <c r="J33" s="5">
        <v>136459.19399999999</v>
      </c>
    </row>
    <row r="34" spans="2:10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2:10" s="2" customFormat="1" ht="19.7" customHeight="1" x14ac:dyDescent="0.2">
      <c r="B35" s="6" t="s">
        <v>70</v>
      </c>
      <c r="C35" s="5">
        <v>0</v>
      </c>
      <c r="D35" s="5">
        <v>10567.73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10567.73</v>
      </c>
    </row>
    <row r="36" spans="2:10" s="2" customFormat="1" ht="19.7" customHeight="1" x14ac:dyDescent="0.2">
      <c r="B36" s="6" t="s">
        <v>69</v>
      </c>
      <c r="C36" s="5">
        <v>0</v>
      </c>
      <c r="D36" s="5">
        <v>716.71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716.71</v>
      </c>
    </row>
    <row r="37" spans="2:10" s="2" customFormat="1" ht="19.7" customHeight="1" x14ac:dyDescent="0.2">
      <c r="B37" s="6" t="s">
        <v>68</v>
      </c>
      <c r="C37" s="5">
        <v>920.125</v>
      </c>
      <c r="D37" s="5">
        <v>42.335999999999999</v>
      </c>
      <c r="E37" s="5">
        <v>0</v>
      </c>
      <c r="F37" s="5">
        <v>2137.9160000000002</v>
      </c>
      <c r="G37" s="5">
        <v>0</v>
      </c>
      <c r="H37" s="5">
        <v>115.227</v>
      </c>
      <c r="I37" s="5">
        <v>409.72199999999998</v>
      </c>
      <c r="J37" s="5">
        <v>3625.326</v>
      </c>
    </row>
    <row r="38" spans="2:10" s="2" customFormat="1" ht="19.7" customHeight="1" x14ac:dyDescent="0.2">
      <c r="B38" s="6" t="s">
        <v>67</v>
      </c>
      <c r="C38" s="5">
        <v>11800.075000000001</v>
      </c>
      <c r="D38" s="5">
        <v>18601.546999999999</v>
      </c>
      <c r="E38" s="5">
        <v>0</v>
      </c>
      <c r="F38" s="5">
        <v>732.29600000000005</v>
      </c>
      <c r="G38" s="5">
        <v>0</v>
      </c>
      <c r="H38" s="5">
        <v>-2.2149999999999999</v>
      </c>
      <c r="I38" s="5">
        <v>2673.1280000000002</v>
      </c>
      <c r="J38" s="5">
        <v>33804.830999999998</v>
      </c>
    </row>
    <row r="39" spans="2:10" s="2" customFormat="1" ht="19.7" customHeight="1" x14ac:dyDescent="0.2">
      <c r="B39" s="6" t="s">
        <v>66</v>
      </c>
      <c r="C39" s="5">
        <v>1383.6659999999999</v>
      </c>
      <c r="D39" s="5">
        <v>15.17</v>
      </c>
      <c r="E39" s="5">
        <v>0</v>
      </c>
      <c r="F39" s="5">
        <v>17249.562000000002</v>
      </c>
      <c r="G39" s="5">
        <v>0</v>
      </c>
      <c r="H39" s="5">
        <v>1499.5429999999999</v>
      </c>
      <c r="I39" s="5">
        <v>1080.797</v>
      </c>
      <c r="J39" s="5">
        <v>21228.738000000001</v>
      </c>
    </row>
    <row r="40" spans="2:10" s="2" customFormat="1" ht="19.7" customHeight="1" x14ac:dyDescent="0.2">
      <c r="B40" s="6" t="s">
        <v>65</v>
      </c>
      <c r="C40" s="5">
        <v>4386.72</v>
      </c>
      <c r="D40" s="5">
        <v>-2.3730000000000002</v>
      </c>
      <c r="E40" s="5">
        <v>0</v>
      </c>
      <c r="F40" s="5">
        <v>328.90199999999999</v>
      </c>
      <c r="G40" s="5">
        <v>0</v>
      </c>
      <c r="H40" s="5">
        <v>11604.736999999999</v>
      </c>
      <c r="I40" s="5">
        <v>9.23</v>
      </c>
      <c r="J40" s="5">
        <v>16327.216</v>
      </c>
    </row>
    <row r="41" spans="2:10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0.57999999999999996</v>
      </c>
      <c r="G41" s="5">
        <v>0</v>
      </c>
      <c r="H41" s="5">
        <v>0</v>
      </c>
      <c r="I41" s="5">
        <v>0</v>
      </c>
      <c r="J41" s="5">
        <v>0.57999999999999996</v>
      </c>
    </row>
    <row r="42" spans="2:10" s="2" customFormat="1" ht="19.7" customHeight="1" x14ac:dyDescent="0.2">
      <c r="B42" s="6" t="s">
        <v>63</v>
      </c>
      <c r="C42" s="5">
        <v>1585.154</v>
      </c>
      <c r="D42" s="5">
        <v>27501.005000000001</v>
      </c>
      <c r="E42" s="5">
        <v>156.20099999999999</v>
      </c>
      <c r="F42" s="5">
        <v>6707.8879999999999</v>
      </c>
      <c r="G42" s="5">
        <v>0</v>
      </c>
      <c r="H42" s="5">
        <v>16.407</v>
      </c>
      <c r="I42" s="5">
        <v>41.011000000000003</v>
      </c>
      <c r="J42" s="5">
        <v>36007.665999999997</v>
      </c>
    </row>
    <row r="43" spans="2:10" s="2" customFormat="1" ht="19.7" customHeight="1" x14ac:dyDescent="0.2">
      <c r="B43" s="6" t="s">
        <v>62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2:10" s="2" customFormat="1" ht="19.7" customHeight="1" x14ac:dyDescent="0.2">
      <c r="B44" s="6" t="s">
        <v>61</v>
      </c>
      <c r="C44" s="5">
        <v>1291.93</v>
      </c>
      <c r="D44" s="5">
        <v>0</v>
      </c>
      <c r="E44" s="5">
        <v>0</v>
      </c>
      <c r="F44" s="5">
        <v>126.117</v>
      </c>
      <c r="G44" s="5">
        <v>0</v>
      </c>
      <c r="H44" s="5">
        <v>177.227</v>
      </c>
      <c r="I44" s="5">
        <v>5745.3959999999997</v>
      </c>
      <c r="J44" s="5">
        <v>7340.67</v>
      </c>
    </row>
    <row r="45" spans="2:10" s="2" customFormat="1" ht="19.7" customHeight="1" x14ac:dyDescent="0.2">
      <c r="B45" s="6" t="s">
        <v>60</v>
      </c>
      <c r="C45" s="5">
        <v>2968.3809999999999</v>
      </c>
      <c r="D45" s="5">
        <v>946.58299999999997</v>
      </c>
      <c r="E45" s="5">
        <v>0</v>
      </c>
      <c r="F45" s="5">
        <v>9041.7970000000005</v>
      </c>
      <c r="G45" s="5">
        <v>0</v>
      </c>
      <c r="H45" s="5">
        <v>9772.6219999999994</v>
      </c>
      <c r="I45" s="5">
        <v>45946.383000000002</v>
      </c>
      <c r="J45" s="5">
        <v>68675.766000000003</v>
      </c>
    </row>
    <row r="46" spans="2:10" s="2" customFormat="1" ht="19.7" customHeight="1" x14ac:dyDescent="0.2">
      <c r="B46" s="6" t="s">
        <v>59</v>
      </c>
      <c r="C46" s="5">
        <v>68898.323999999993</v>
      </c>
      <c r="D46" s="5">
        <v>120161.05899999999</v>
      </c>
      <c r="E46" s="5">
        <v>8377.31</v>
      </c>
      <c r="F46" s="5">
        <v>352349.86599999998</v>
      </c>
      <c r="G46" s="5">
        <v>2272.5390000000002</v>
      </c>
      <c r="H46" s="5">
        <v>8827.4120000000003</v>
      </c>
      <c r="I46" s="5">
        <v>123411.217</v>
      </c>
      <c r="J46" s="5">
        <v>684297.72699999996</v>
      </c>
    </row>
    <row r="47" spans="2:10" s="2" customFormat="1" ht="19.7" customHeight="1" x14ac:dyDescent="0.2">
      <c r="B47" s="6" t="s">
        <v>58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</row>
    <row r="48" spans="2:10" s="2" customFormat="1" ht="19.7" customHeight="1" x14ac:dyDescent="0.2">
      <c r="B48" s="6" t="s">
        <v>57</v>
      </c>
      <c r="C48" s="5">
        <v>7513.4880000000003</v>
      </c>
      <c r="D48" s="5">
        <v>-0.97099999999999997</v>
      </c>
      <c r="E48" s="5">
        <v>0</v>
      </c>
      <c r="F48" s="5">
        <v>9.282</v>
      </c>
      <c r="G48" s="5">
        <v>0</v>
      </c>
      <c r="H48" s="5">
        <v>63.442999999999998</v>
      </c>
      <c r="I48" s="5">
        <v>181.15799999999999</v>
      </c>
      <c r="J48" s="5">
        <v>7766.4</v>
      </c>
    </row>
    <row r="49" spans="2:10" s="2" customFormat="1" ht="19.7" customHeight="1" x14ac:dyDescent="0.2">
      <c r="B49" s="6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</row>
    <row r="50" spans="2:10" s="2" customFormat="1" ht="19.7" customHeight="1" x14ac:dyDescent="0.2">
      <c r="B50" s="6" t="s">
        <v>55</v>
      </c>
      <c r="C50" s="5">
        <v>295.68</v>
      </c>
      <c r="D50" s="5">
        <v>90.763000000000005</v>
      </c>
      <c r="E50" s="5">
        <v>0</v>
      </c>
      <c r="F50" s="5">
        <v>468.71100000000001</v>
      </c>
      <c r="G50" s="5">
        <v>0</v>
      </c>
      <c r="H50" s="5">
        <v>9.5820000000000007</v>
      </c>
      <c r="I50" s="5">
        <v>6.7560000000000002</v>
      </c>
      <c r="J50" s="5">
        <v>871.49199999999996</v>
      </c>
    </row>
    <row r="51" spans="2:10" s="2" customFormat="1" ht="19.7" customHeight="1" x14ac:dyDescent="0.2">
      <c r="B51" s="6" t="s">
        <v>54</v>
      </c>
      <c r="C51" s="5">
        <v>5048.317</v>
      </c>
      <c r="D51" s="5">
        <v>6109.241</v>
      </c>
      <c r="E51" s="5">
        <v>0</v>
      </c>
      <c r="F51" s="5">
        <v>2168.5030000000002</v>
      </c>
      <c r="G51" s="5">
        <v>-9.6780000000000008</v>
      </c>
      <c r="H51" s="5">
        <v>6832.8040000000001</v>
      </c>
      <c r="I51" s="5">
        <v>12986.201999999999</v>
      </c>
      <c r="J51" s="5">
        <v>33135.389000000003</v>
      </c>
    </row>
    <row r="52" spans="2:10" s="2" customFormat="1" ht="19.7" customHeight="1" x14ac:dyDescent="0.2">
      <c r="B52" s="6" t="s">
        <v>53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</row>
    <row r="53" spans="2:10" s="2" customFormat="1" ht="19.7" customHeight="1" x14ac:dyDescent="0.2">
      <c r="B53" s="6" t="s">
        <v>52</v>
      </c>
      <c r="C53" s="5">
        <v>0</v>
      </c>
      <c r="D53" s="5">
        <v>34778.553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34778.553</v>
      </c>
    </row>
    <row r="54" spans="2:10" s="2" customFormat="1" ht="19.7" customHeight="1" x14ac:dyDescent="0.2">
      <c r="B54" s="6" t="s">
        <v>51</v>
      </c>
      <c r="C54" s="5">
        <v>0</v>
      </c>
      <c r="D54" s="5">
        <v>2576.5569999999998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2576.5569999999998</v>
      </c>
    </row>
    <row r="55" spans="2:10" s="2" customFormat="1" ht="19.7" customHeight="1" x14ac:dyDescent="0.2">
      <c r="B55" s="6" t="s">
        <v>50</v>
      </c>
      <c r="C55" s="5">
        <v>3467.931</v>
      </c>
      <c r="D55" s="5">
        <v>0</v>
      </c>
      <c r="E55" s="5">
        <v>0</v>
      </c>
      <c r="F55" s="5">
        <v>-10.260999999999999</v>
      </c>
      <c r="G55" s="5">
        <v>0</v>
      </c>
      <c r="H55" s="5">
        <v>40.420999999999999</v>
      </c>
      <c r="I55" s="5">
        <v>224.58699999999999</v>
      </c>
      <c r="J55" s="5">
        <v>3722.6779999999999</v>
      </c>
    </row>
    <row r="56" spans="2:10" s="2" customFormat="1" ht="19.7" customHeight="1" x14ac:dyDescent="0.2">
      <c r="B56" s="6" t="s">
        <v>49</v>
      </c>
      <c r="C56" s="5">
        <v>0</v>
      </c>
      <c r="D56" s="5">
        <v>9560.7710000000006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9560.7710000000006</v>
      </c>
    </row>
    <row r="57" spans="2:10" s="2" customFormat="1" ht="19.7" customHeight="1" x14ac:dyDescent="0.2">
      <c r="B57" s="6" t="s">
        <v>48</v>
      </c>
      <c r="C57" s="5">
        <v>201.94499999999999</v>
      </c>
      <c r="D57" s="5">
        <v>0</v>
      </c>
      <c r="E57" s="5">
        <v>0</v>
      </c>
      <c r="F57" s="5">
        <v>1111.501</v>
      </c>
      <c r="G57" s="5">
        <v>0</v>
      </c>
      <c r="H57" s="5">
        <v>231.08199999999999</v>
      </c>
      <c r="I57" s="5">
        <v>1739.165</v>
      </c>
      <c r="J57" s="5">
        <v>3283.6930000000002</v>
      </c>
    </row>
    <row r="58" spans="2:10" s="2" customFormat="1" ht="19.7" customHeight="1" x14ac:dyDescent="0.2">
      <c r="B58" s="6" t="s">
        <v>47</v>
      </c>
      <c r="C58" s="5">
        <v>0</v>
      </c>
      <c r="D58" s="5">
        <v>2716.4789999999998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2716.4789999999998</v>
      </c>
    </row>
    <row r="59" spans="2:10" s="2" customFormat="1" ht="19.7" customHeight="1" x14ac:dyDescent="0.2">
      <c r="B59" s="6" t="s">
        <v>46</v>
      </c>
      <c r="C59" s="5">
        <v>-136.57900000000001</v>
      </c>
      <c r="D59" s="5">
        <v>108.654</v>
      </c>
      <c r="E59" s="5">
        <v>-202.99700000000001</v>
      </c>
      <c r="F59" s="5">
        <v>5978.6689999999999</v>
      </c>
      <c r="G59" s="5">
        <v>0</v>
      </c>
      <c r="H59" s="5">
        <v>1913.91</v>
      </c>
      <c r="I59" s="5">
        <v>4689.5320000000002</v>
      </c>
      <c r="J59" s="5">
        <v>12351.189</v>
      </c>
    </row>
    <row r="60" spans="2:10" s="2" customFormat="1" ht="19.7" customHeight="1" x14ac:dyDescent="0.2">
      <c r="B60" s="6" t="s">
        <v>45</v>
      </c>
      <c r="C60" s="5">
        <v>0</v>
      </c>
      <c r="D60" s="5">
        <v>2255.4690000000001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2255.4690000000001</v>
      </c>
    </row>
    <row r="61" spans="2:10" s="2" customFormat="1" ht="19.7" customHeight="1" x14ac:dyDescent="0.2">
      <c r="B61" s="6" t="s">
        <v>44</v>
      </c>
      <c r="C61" s="5">
        <v>4935.2150000000001</v>
      </c>
      <c r="D61" s="5">
        <v>4.8940000000000001</v>
      </c>
      <c r="E61" s="5">
        <v>0</v>
      </c>
      <c r="F61" s="5">
        <v>-124.181</v>
      </c>
      <c r="G61" s="5">
        <v>0</v>
      </c>
      <c r="H61" s="5">
        <v>6.2480000000000002</v>
      </c>
      <c r="I61" s="5">
        <v>271.90499999999997</v>
      </c>
      <c r="J61" s="5">
        <v>5094.0810000000001</v>
      </c>
    </row>
    <row r="62" spans="2:10" s="2" customFormat="1" ht="19.7" customHeight="1" x14ac:dyDescent="0.2">
      <c r="B62" s="6" t="s">
        <v>43</v>
      </c>
      <c r="C62" s="5">
        <v>0</v>
      </c>
      <c r="D62" s="5">
        <v>966.64700000000005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966.64700000000005</v>
      </c>
    </row>
    <row r="63" spans="2:10" s="2" customFormat="1" ht="19.7" customHeight="1" x14ac:dyDescent="0.2">
      <c r="B63" s="6" t="s">
        <v>42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</row>
    <row r="64" spans="2:10" s="2" customFormat="1" ht="19.7" customHeight="1" x14ac:dyDescent="0.2">
      <c r="B64" s="6" t="s">
        <v>41</v>
      </c>
      <c r="C64" s="5">
        <v>225.309</v>
      </c>
      <c r="D64" s="5">
        <v>66.009</v>
      </c>
      <c r="E64" s="5">
        <v>0</v>
      </c>
      <c r="F64" s="5">
        <v>7818.4030000000002</v>
      </c>
      <c r="G64" s="5">
        <v>4.0000000000000001E-3</v>
      </c>
      <c r="H64" s="5">
        <v>205.851</v>
      </c>
      <c r="I64" s="5">
        <v>5317.4960000000001</v>
      </c>
      <c r="J64" s="5">
        <v>13633.072</v>
      </c>
    </row>
    <row r="65" spans="2:10" s="2" customFormat="1" ht="19.7" customHeight="1" x14ac:dyDescent="0.2">
      <c r="B65" s="6" t="s">
        <v>40</v>
      </c>
      <c r="C65" s="5">
        <v>12846.477999999999</v>
      </c>
      <c r="D65" s="5">
        <v>6124.0829999999996</v>
      </c>
      <c r="E65" s="5">
        <v>2529.35</v>
      </c>
      <c r="F65" s="5">
        <v>-2753.6990000000001</v>
      </c>
      <c r="G65" s="5">
        <v>0</v>
      </c>
      <c r="H65" s="5">
        <v>1968.421</v>
      </c>
      <c r="I65" s="5">
        <v>23095.883000000002</v>
      </c>
      <c r="J65" s="5">
        <v>43810.516000000003</v>
      </c>
    </row>
    <row r="66" spans="2:10" s="2" customFormat="1" ht="19.7" customHeight="1" x14ac:dyDescent="0.2">
      <c r="B66" s="6" t="s">
        <v>39</v>
      </c>
      <c r="C66" s="5">
        <v>2489.8069999999998</v>
      </c>
      <c r="D66" s="5">
        <v>75.569999999999993</v>
      </c>
      <c r="E66" s="5">
        <v>0</v>
      </c>
      <c r="F66" s="5">
        <v>21206.106</v>
      </c>
      <c r="G66" s="5">
        <v>0</v>
      </c>
      <c r="H66" s="5">
        <v>777.33600000000001</v>
      </c>
      <c r="I66" s="5">
        <v>3279.2190000000001</v>
      </c>
      <c r="J66" s="5">
        <v>27828.038</v>
      </c>
    </row>
    <row r="67" spans="2:10" s="2" customFormat="1" ht="6.95" customHeight="1" x14ac:dyDescent="0.2"/>
    <row r="68" spans="2:10" s="2" customFormat="1" ht="14.45" customHeight="1" x14ac:dyDescent="0.2"/>
    <row r="69" spans="2:10" s="2" customFormat="1" ht="14.45" customHeight="1" x14ac:dyDescent="0.2">
      <c r="B69" s="22"/>
      <c r="C69" s="10"/>
      <c r="D69" s="10"/>
      <c r="E69" s="10"/>
      <c r="F69" s="10"/>
      <c r="G69" s="10"/>
      <c r="H69" s="10"/>
      <c r="I69" s="10"/>
      <c r="J69" s="10" t="s">
        <v>38</v>
      </c>
    </row>
    <row r="70" spans="2:10" s="2" customFormat="1" ht="36.75" customHeight="1" x14ac:dyDescent="0.2">
      <c r="B70" s="9" t="s">
        <v>37</v>
      </c>
      <c r="C70" s="21" t="s">
        <v>136</v>
      </c>
      <c r="D70" s="20"/>
      <c r="E70" s="20"/>
      <c r="F70" s="20"/>
      <c r="G70" s="20"/>
      <c r="H70" s="20"/>
      <c r="I70" s="20"/>
      <c r="J70" s="19"/>
    </row>
    <row r="71" spans="2:10" s="2" customFormat="1" ht="58.7" customHeight="1" x14ac:dyDescent="0.2">
      <c r="B71" s="9"/>
      <c r="C71" s="8" t="s">
        <v>130</v>
      </c>
      <c r="D71" s="8" t="s">
        <v>129</v>
      </c>
      <c r="E71" s="8" t="s">
        <v>128</v>
      </c>
      <c r="F71" s="8" t="s">
        <v>127</v>
      </c>
      <c r="G71" s="8" t="s">
        <v>126</v>
      </c>
      <c r="H71" s="8" t="s">
        <v>120</v>
      </c>
      <c r="I71" s="8" t="s">
        <v>409</v>
      </c>
      <c r="J71" s="8" t="s">
        <v>117</v>
      </c>
    </row>
    <row r="72" spans="2:10" s="2" customFormat="1" ht="19.7" customHeight="1" x14ac:dyDescent="0.2">
      <c r="B72" s="6" t="s">
        <v>28</v>
      </c>
      <c r="C72" s="5">
        <v>7780.9380000000001</v>
      </c>
      <c r="D72" s="5">
        <v>11197.761</v>
      </c>
      <c r="E72" s="5">
        <v>-11.113</v>
      </c>
      <c r="F72" s="5">
        <v>699859.603</v>
      </c>
      <c r="G72" s="5">
        <v>317150.07299999997</v>
      </c>
      <c r="H72" s="5">
        <v>24401.041000000001</v>
      </c>
      <c r="I72" s="5">
        <v>18173.226999999999</v>
      </c>
      <c r="J72" s="5">
        <v>1078551.53</v>
      </c>
    </row>
    <row r="73" spans="2:10" s="2" customFormat="1" ht="19.7" customHeight="1" x14ac:dyDescent="0.2">
      <c r="B73" s="6" t="s">
        <v>27</v>
      </c>
      <c r="C73" s="5">
        <v>26482.278999999999</v>
      </c>
      <c r="D73" s="5">
        <v>63099.553999999996</v>
      </c>
      <c r="E73" s="5">
        <v>19704.055</v>
      </c>
      <c r="F73" s="5">
        <v>248708.88200000001</v>
      </c>
      <c r="G73" s="5">
        <v>112989.28599999999</v>
      </c>
      <c r="H73" s="5">
        <v>19754.888999999999</v>
      </c>
      <c r="I73" s="5">
        <v>73289.815000000002</v>
      </c>
      <c r="J73" s="5">
        <v>564028.76</v>
      </c>
    </row>
    <row r="74" spans="2:10" s="2" customFormat="1" ht="19.7" customHeight="1" x14ac:dyDescent="0.2">
      <c r="B74" s="6" t="s">
        <v>26</v>
      </c>
      <c r="C74" s="5">
        <v>713.52300000000002</v>
      </c>
      <c r="D74" s="5">
        <v>169.96600000000001</v>
      </c>
      <c r="E74" s="5">
        <v>0</v>
      </c>
      <c r="F74" s="5">
        <v>6940.76</v>
      </c>
      <c r="G74" s="5">
        <v>0</v>
      </c>
      <c r="H74" s="5">
        <v>0</v>
      </c>
      <c r="I74" s="5">
        <v>7182.6890000000003</v>
      </c>
      <c r="J74" s="5">
        <v>15006.938</v>
      </c>
    </row>
    <row r="75" spans="2:10" s="2" customFormat="1" ht="19.7" customHeight="1" x14ac:dyDescent="0.2">
      <c r="B75" s="6" t="s">
        <v>25</v>
      </c>
      <c r="C75" s="5">
        <v>3645.2890000000002</v>
      </c>
      <c r="D75" s="5">
        <v>1916.924</v>
      </c>
      <c r="E75" s="5">
        <v>85.92</v>
      </c>
      <c r="F75" s="5">
        <v>98486.104999999996</v>
      </c>
      <c r="G75" s="5">
        <v>17377.948</v>
      </c>
      <c r="H75" s="5">
        <v>8202.7340000000004</v>
      </c>
      <c r="I75" s="5">
        <v>35101.423000000003</v>
      </c>
      <c r="J75" s="5">
        <v>164816.34299999999</v>
      </c>
    </row>
    <row r="76" spans="2:10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11245.304</v>
      </c>
      <c r="G76" s="5">
        <v>0</v>
      </c>
      <c r="H76" s="5">
        <v>0</v>
      </c>
      <c r="I76" s="5">
        <v>0</v>
      </c>
      <c r="J76" s="5">
        <v>11245.304</v>
      </c>
    </row>
    <row r="77" spans="2:10" s="2" customFormat="1" ht="19.7" customHeight="1" x14ac:dyDescent="0.2">
      <c r="B77" s="6" t="s">
        <v>23</v>
      </c>
      <c r="C77" s="5">
        <v>5983.6450000000004</v>
      </c>
      <c r="D77" s="5">
        <v>3241.8429999999998</v>
      </c>
      <c r="E77" s="5">
        <v>0</v>
      </c>
      <c r="F77" s="5">
        <v>131258.33600000001</v>
      </c>
      <c r="G77" s="5">
        <v>6503.3890000000001</v>
      </c>
      <c r="H77" s="5">
        <v>2191.5149999999999</v>
      </c>
      <c r="I77" s="5">
        <v>2887.8629999999998</v>
      </c>
      <c r="J77" s="5">
        <v>152066.59099999999</v>
      </c>
    </row>
    <row r="78" spans="2:10" s="2" customFormat="1" ht="19.7" customHeight="1" x14ac:dyDescent="0.2">
      <c r="B78" s="6" t="s">
        <v>22</v>
      </c>
      <c r="C78" s="5">
        <v>2870.848</v>
      </c>
      <c r="D78" s="5">
        <v>1259.8389999999999</v>
      </c>
      <c r="E78" s="5">
        <v>0</v>
      </c>
      <c r="F78" s="5">
        <v>227218.44399999999</v>
      </c>
      <c r="G78" s="5">
        <v>22066.589</v>
      </c>
      <c r="H78" s="5">
        <v>18132.37</v>
      </c>
      <c r="I78" s="5">
        <v>34494.923000000003</v>
      </c>
      <c r="J78" s="5">
        <v>306043.01299999998</v>
      </c>
    </row>
    <row r="79" spans="2:10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7634.6570000000002</v>
      </c>
      <c r="G79" s="5">
        <v>0</v>
      </c>
      <c r="H79" s="5">
        <v>0</v>
      </c>
      <c r="I79" s="5">
        <v>0</v>
      </c>
      <c r="J79" s="5">
        <v>7634.6570000000002</v>
      </c>
    </row>
    <row r="80" spans="2:10" s="2" customFormat="1" ht="19.7" customHeight="1" x14ac:dyDescent="0.2">
      <c r="B80" s="6" t="s">
        <v>20</v>
      </c>
      <c r="C80" s="5">
        <v>8.4120000000000008</v>
      </c>
      <c r="D80" s="5">
        <v>310.24700000000001</v>
      </c>
      <c r="E80" s="5">
        <v>0</v>
      </c>
      <c r="F80" s="5">
        <v>5333.1890000000003</v>
      </c>
      <c r="G80" s="5">
        <v>64.459999999999994</v>
      </c>
      <c r="H80" s="5">
        <v>-2.3250000000000002</v>
      </c>
      <c r="I80" s="5">
        <v>419.02499999999998</v>
      </c>
      <c r="J80" s="5">
        <v>6133.0079999999998</v>
      </c>
    </row>
    <row r="81" spans="2:10" s="2" customFormat="1" ht="19.7" customHeight="1" x14ac:dyDescent="0.2">
      <c r="B81" s="6" t="s">
        <v>19</v>
      </c>
      <c r="C81" s="5">
        <v>1596.2460000000001</v>
      </c>
      <c r="D81" s="5">
        <v>946.58600000000001</v>
      </c>
      <c r="E81" s="5">
        <v>0</v>
      </c>
      <c r="F81" s="5">
        <v>165249.655</v>
      </c>
      <c r="G81" s="5">
        <v>588.52300000000002</v>
      </c>
      <c r="H81" s="5">
        <v>7864.8220000000001</v>
      </c>
      <c r="I81" s="5">
        <v>1437.0650000000001</v>
      </c>
      <c r="J81" s="5">
        <v>177682.897</v>
      </c>
    </row>
    <row r="82" spans="2:10" s="2" customFormat="1" ht="19.7" customHeight="1" x14ac:dyDescent="0.2">
      <c r="B82" s="6" t="s">
        <v>18</v>
      </c>
      <c r="C82" s="5">
        <v>3766.558</v>
      </c>
      <c r="D82" s="5">
        <v>2061.2550000000001</v>
      </c>
      <c r="E82" s="5">
        <v>37.93</v>
      </c>
      <c r="F82" s="5">
        <v>48938.580999999998</v>
      </c>
      <c r="G82" s="5">
        <v>12311.684999999999</v>
      </c>
      <c r="H82" s="5">
        <v>2619.5140000000001</v>
      </c>
      <c r="I82" s="5">
        <v>19604.579000000002</v>
      </c>
      <c r="J82" s="5">
        <v>89340.101999999999</v>
      </c>
    </row>
    <row r="83" spans="2:10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4987.1729999999998</v>
      </c>
      <c r="G83" s="5">
        <v>0</v>
      </c>
      <c r="H83" s="5">
        <v>0</v>
      </c>
      <c r="I83" s="5">
        <v>0</v>
      </c>
      <c r="J83" s="5">
        <v>4987.1729999999998</v>
      </c>
    </row>
    <row r="84" spans="2:10" s="2" customFormat="1" ht="19.7" customHeight="1" x14ac:dyDescent="0.2">
      <c r="B84" s="6" t="s">
        <v>16</v>
      </c>
      <c r="C84" s="5">
        <v>1875.635</v>
      </c>
      <c r="D84" s="5">
        <v>2731.7</v>
      </c>
      <c r="E84" s="5">
        <v>0.88600000000000001</v>
      </c>
      <c r="F84" s="5">
        <v>37272.942999999999</v>
      </c>
      <c r="G84" s="5">
        <v>6830.0410000000002</v>
      </c>
      <c r="H84" s="5">
        <v>13988.887000000001</v>
      </c>
      <c r="I84" s="5">
        <v>3333.7510000000002</v>
      </c>
      <c r="J84" s="5">
        <v>66033.842999999993</v>
      </c>
    </row>
    <row r="85" spans="2:10" s="2" customFormat="1" ht="19.7" customHeight="1" x14ac:dyDescent="0.2">
      <c r="B85" s="6" t="s">
        <v>15</v>
      </c>
      <c r="C85" s="5">
        <v>305.726</v>
      </c>
      <c r="D85" s="5">
        <v>275.56</v>
      </c>
      <c r="E85" s="5">
        <v>0</v>
      </c>
      <c r="F85" s="5">
        <v>21912.78</v>
      </c>
      <c r="G85" s="5">
        <v>222.101</v>
      </c>
      <c r="H85" s="5">
        <v>3152.9549999999999</v>
      </c>
      <c r="I85" s="5">
        <v>212.40100000000001</v>
      </c>
      <c r="J85" s="5">
        <v>26081.523000000001</v>
      </c>
    </row>
    <row r="86" spans="2:10" s="2" customFormat="1" ht="19.7" customHeight="1" x14ac:dyDescent="0.2">
      <c r="B86" s="6" t="s">
        <v>14</v>
      </c>
      <c r="C86" s="5">
        <v>7764.5870000000004</v>
      </c>
      <c r="D86" s="5">
        <v>3043.7539999999999</v>
      </c>
      <c r="E86" s="5">
        <v>0</v>
      </c>
      <c r="F86" s="5">
        <v>64526.190999999999</v>
      </c>
      <c r="G86" s="5">
        <v>89101.144</v>
      </c>
      <c r="H86" s="5">
        <v>38341.444000000003</v>
      </c>
      <c r="I86" s="5">
        <v>27676.572</v>
      </c>
      <c r="J86" s="5">
        <v>230453.69200000001</v>
      </c>
    </row>
    <row r="87" spans="2:10" s="2" customFormat="1" ht="19.7" customHeight="1" x14ac:dyDescent="0.2">
      <c r="B87" s="6" t="s">
        <v>13</v>
      </c>
      <c r="C87" s="5">
        <v>4381.3689999999997</v>
      </c>
      <c r="D87" s="5">
        <v>8719.3529999999992</v>
      </c>
      <c r="E87" s="5">
        <v>0</v>
      </c>
      <c r="F87" s="5">
        <v>287171.01699999999</v>
      </c>
      <c r="G87" s="5">
        <v>3904.8049999999998</v>
      </c>
      <c r="H87" s="5">
        <v>2733.279</v>
      </c>
      <c r="I87" s="5">
        <v>43675.512000000002</v>
      </c>
      <c r="J87" s="5">
        <v>350585.33500000002</v>
      </c>
    </row>
    <row r="88" spans="2:10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4305.2640000000001</v>
      </c>
      <c r="G88" s="5">
        <v>0</v>
      </c>
      <c r="H88" s="5">
        <v>0</v>
      </c>
      <c r="I88" s="5">
        <v>0</v>
      </c>
      <c r="J88" s="5">
        <v>4305.2640000000001</v>
      </c>
    </row>
    <row r="89" spans="2:10" s="2" customFormat="1" ht="19.7" customHeight="1" x14ac:dyDescent="0.2">
      <c r="B89" s="6" t="s">
        <v>11</v>
      </c>
      <c r="C89" s="5">
        <v>4228.2560000000003</v>
      </c>
      <c r="D89" s="5">
        <v>9917.5709999999999</v>
      </c>
      <c r="E89" s="5">
        <v>19021.09</v>
      </c>
      <c r="F89" s="5">
        <v>114022.031</v>
      </c>
      <c r="G89" s="5">
        <v>45918.93</v>
      </c>
      <c r="H89" s="5">
        <v>15419.223</v>
      </c>
      <c r="I89" s="5">
        <v>101091.69500000001</v>
      </c>
      <c r="J89" s="5">
        <v>309618.79599999997</v>
      </c>
    </row>
    <row r="90" spans="2:10" s="2" customFormat="1" ht="19.7" customHeight="1" x14ac:dyDescent="0.2">
      <c r="B90" s="6" t="s">
        <v>10</v>
      </c>
      <c r="C90" s="5">
        <v>230.86199999999999</v>
      </c>
      <c r="D90" s="5">
        <v>24.254000000000001</v>
      </c>
      <c r="E90" s="5">
        <v>0</v>
      </c>
      <c r="F90" s="5">
        <v>28350.592000000001</v>
      </c>
      <c r="G90" s="5">
        <v>25.672999999999998</v>
      </c>
      <c r="H90" s="5">
        <v>0</v>
      </c>
      <c r="I90" s="5">
        <v>15959.794</v>
      </c>
      <c r="J90" s="5">
        <v>44591.175000000003</v>
      </c>
    </row>
    <row r="91" spans="2:10" s="2" customFormat="1" ht="19.7" customHeight="1" x14ac:dyDescent="0.2">
      <c r="B91" s="6" t="s">
        <v>9</v>
      </c>
      <c r="C91" s="5">
        <v>17060.075000000001</v>
      </c>
      <c r="D91" s="5">
        <v>6.3529999999999998</v>
      </c>
      <c r="E91" s="5">
        <v>0</v>
      </c>
      <c r="F91" s="5">
        <v>28271.971000000001</v>
      </c>
      <c r="G91" s="5">
        <v>11.125999999999999</v>
      </c>
      <c r="H91" s="5">
        <v>3209.0219999999999</v>
      </c>
      <c r="I91" s="5">
        <v>3804.5949999999998</v>
      </c>
      <c r="J91" s="5">
        <v>52363.142</v>
      </c>
    </row>
    <row r="92" spans="2:10" s="2" customFormat="1" ht="19.7" customHeight="1" x14ac:dyDescent="0.2">
      <c r="B92" s="6" t="s">
        <v>8</v>
      </c>
      <c r="C92" s="5">
        <v>5852.9459999999999</v>
      </c>
      <c r="D92" s="5">
        <v>2972.28</v>
      </c>
      <c r="E92" s="5">
        <v>0</v>
      </c>
      <c r="F92" s="5">
        <v>136607.32199999999</v>
      </c>
      <c r="G92" s="5">
        <v>2050.0940000000001</v>
      </c>
      <c r="H92" s="5">
        <v>13092.225</v>
      </c>
      <c r="I92" s="5">
        <v>2577.5859999999998</v>
      </c>
      <c r="J92" s="5">
        <v>163152.45300000001</v>
      </c>
    </row>
    <row r="93" spans="2:10" s="2" customFormat="1" ht="19.7" customHeight="1" x14ac:dyDescent="0.2">
      <c r="B93" s="6" t="s">
        <v>7</v>
      </c>
      <c r="C93" s="5">
        <v>879.649</v>
      </c>
      <c r="D93" s="5">
        <v>2086.5369999999998</v>
      </c>
      <c r="E93" s="5">
        <v>0</v>
      </c>
      <c r="F93" s="5">
        <v>24138.879000000001</v>
      </c>
      <c r="G93" s="5">
        <v>1783.6489999999999</v>
      </c>
      <c r="H93" s="5">
        <v>387.05900000000003</v>
      </c>
      <c r="I93" s="5">
        <v>4718.3819999999996</v>
      </c>
      <c r="J93" s="5">
        <v>33994.154999999999</v>
      </c>
    </row>
    <row r="94" spans="2:10" s="2" customFormat="1" ht="19.7" customHeight="1" x14ac:dyDescent="0.2">
      <c r="B94" s="6" t="s">
        <v>6</v>
      </c>
      <c r="C94" s="5">
        <v>-16.800999999999998</v>
      </c>
      <c r="D94" s="5">
        <v>-163.55600000000001</v>
      </c>
      <c r="E94" s="5">
        <v>0</v>
      </c>
      <c r="F94" s="5">
        <v>2320.2420000000002</v>
      </c>
      <c r="G94" s="5">
        <v>0</v>
      </c>
      <c r="H94" s="5">
        <v>19.117999999999999</v>
      </c>
      <c r="I94" s="5">
        <v>333.98500000000001</v>
      </c>
      <c r="J94" s="5">
        <v>2492.9879999999998</v>
      </c>
    </row>
    <row r="95" spans="2:10" s="2" customFormat="1" ht="19.7" customHeight="1" x14ac:dyDescent="0.2">
      <c r="B95" s="6" t="s">
        <v>5</v>
      </c>
      <c r="C95" s="5">
        <v>101617.22</v>
      </c>
      <c r="D95" s="5">
        <v>141354.166</v>
      </c>
      <c r="E95" s="5">
        <v>14672.002</v>
      </c>
      <c r="F95" s="5">
        <v>1597970.6329999999</v>
      </c>
      <c r="G95" s="5">
        <v>250936.024</v>
      </c>
      <c r="H95" s="5">
        <v>403077.81199999998</v>
      </c>
      <c r="I95" s="5">
        <v>162371.55600000001</v>
      </c>
      <c r="J95" s="5">
        <v>2671999.4130000002</v>
      </c>
    </row>
    <row r="96" spans="2:10" s="2" customFormat="1" ht="19.7" customHeight="1" x14ac:dyDescent="0.2">
      <c r="B96" s="6" t="s">
        <v>4</v>
      </c>
      <c r="C96" s="5">
        <v>2893.1350000000002</v>
      </c>
      <c r="D96" s="5">
        <v>1374.884</v>
      </c>
      <c r="E96" s="5">
        <v>0</v>
      </c>
      <c r="F96" s="5">
        <v>36140.006999999998</v>
      </c>
      <c r="G96" s="5">
        <v>45437.101000000002</v>
      </c>
      <c r="H96" s="5">
        <v>3118.1280000000002</v>
      </c>
      <c r="I96" s="5">
        <v>5387.8869999999997</v>
      </c>
      <c r="J96" s="5">
        <v>94351.142000000007</v>
      </c>
    </row>
    <row r="97" spans="2:10" s="2" customFormat="1" ht="19.7" customHeight="1" x14ac:dyDescent="0.2">
      <c r="B97" s="6" t="s">
        <v>3</v>
      </c>
      <c r="C97" s="5">
        <v>509.262</v>
      </c>
      <c r="D97" s="5">
        <v>392.226</v>
      </c>
      <c r="E97" s="5">
        <v>0</v>
      </c>
      <c r="F97" s="5">
        <v>42946.332000000002</v>
      </c>
      <c r="G97" s="5">
        <v>9818.232</v>
      </c>
      <c r="H97" s="5">
        <v>986.26499999999999</v>
      </c>
      <c r="I97" s="5">
        <v>11647.041999999999</v>
      </c>
      <c r="J97" s="5">
        <v>66299.358999999997</v>
      </c>
    </row>
    <row r="98" spans="2:10" s="2" customFormat="1" ht="19.7" customHeight="1" x14ac:dyDescent="0.2">
      <c r="B98" s="6" t="s">
        <v>2</v>
      </c>
      <c r="C98" s="5">
        <v>702.07899999999995</v>
      </c>
      <c r="D98" s="5">
        <v>5509.3829999999998</v>
      </c>
      <c r="E98" s="5">
        <v>0</v>
      </c>
      <c r="F98" s="5">
        <v>37963.243000000002</v>
      </c>
      <c r="G98" s="5">
        <v>0</v>
      </c>
      <c r="H98" s="5">
        <v>0</v>
      </c>
      <c r="I98" s="5">
        <v>5662.9920000000002</v>
      </c>
      <c r="J98" s="5">
        <v>49837.697</v>
      </c>
    </row>
    <row r="99" spans="2:10" s="2" customFormat="1" ht="19.7" customHeight="1" x14ac:dyDescent="0.2">
      <c r="B99" s="6" t="s">
        <v>1</v>
      </c>
      <c r="C99" s="5">
        <v>3042.701</v>
      </c>
      <c r="D99" s="5">
        <v>7124.098</v>
      </c>
      <c r="E99" s="5">
        <v>0</v>
      </c>
      <c r="F99" s="5">
        <v>133088.31200000001</v>
      </c>
      <c r="G99" s="5">
        <v>2650.3040000000001</v>
      </c>
      <c r="H99" s="5">
        <v>550.17499999999995</v>
      </c>
      <c r="I99" s="5">
        <v>24247.232</v>
      </c>
      <c r="J99" s="5">
        <v>170702.82199999999</v>
      </c>
    </row>
    <row r="100" spans="2:10" s="2" customFormat="1" ht="6.95" customHeight="1" x14ac:dyDescent="0.2"/>
    <row r="101" spans="2:10" s="2" customFormat="1" ht="6.95" customHeight="1" x14ac:dyDescent="0.2"/>
    <row r="102" spans="2:10" s="2" customFormat="1" ht="14.45" customHeight="1" x14ac:dyDescent="0.2"/>
    <row r="103" spans="2:10" s="2" customFormat="1" ht="73.5" customHeight="1" x14ac:dyDescent="0.2">
      <c r="B103" s="4" t="s">
        <v>0</v>
      </c>
      <c r="C103" s="4"/>
      <c r="D103" s="4"/>
      <c r="E103" s="4"/>
    </row>
    <row r="104" spans="2:10" s="2" customFormat="1" ht="28.7" customHeight="1" x14ac:dyDescent="0.2"/>
  </sheetData>
  <mergeCells count="6">
    <mergeCell ref="B103:E103"/>
    <mergeCell ref="B2:J2"/>
    <mergeCell ref="B7:B8"/>
    <mergeCell ref="C7:J7"/>
    <mergeCell ref="B70:B71"/>
    <mergeCell ref="C70:J70"/>
  </mergeCells>
  <pageMargins left="0.70866141732283472" right="0.70866141732283472" top="0.74803149606299213" bottom="0.74803149606299213" header="0.31496062992125984" footer="0.31496062992125984"/>
  <pageSetup paperSize="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6A03-57E4-4408-9825-DF155BB6619D}">
  <dimension ref="B1:H102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8" width="19.85546875" style="1" customWidth="1"/>
    <col min="9" max="9" width="4.140625" style="1" customWidth="1"/>
    <col min="10" max="10" width="4.7109375" style="1" customWidth="1"/>
    <col min="11" max="16384" width="9.140625" style="1"/>
  </cols>
  <sheetData>
    <row r="1" spans="2:8" s="2" customFormat="1" ht="8.4499999999999993" customHeight="1" x14ac:dyDescent="0.2"/>
    <row r="2" spans="2:8" s="2" customFormat="1" ht="36.75" customHeight="1" x14ac:dyDescent="0.2">
      <c r="B2" s="13" t="s">
        <v>104</v>
      </c>
      <c r="C2" s="13"/>
      <c r="D2" s="13"/>
      <c r="E2" s="13"/>
      <c r="F2" s="13"/>
      <c r="G2" s="13"/>
      <c r="H2" s="13"/>
    </row>
    <row r="3" spans="2:8" s="2" customFormat="1" ht="6.95" customHeight="1" x14ac:dyDescent="0.2"/>
    <row r="4" spans="2:8" s="2" customFormat="1" ht="6.95" customHeight="1" x14ac:dyDescent="0.2"/>
    <row r="5" spans="2:8" s="2" customFormat="1" ht="14.45" customHeight="1" x14ac:dyDescent="0.2"/>
    <row r="6" spans="2:8" s="2" customFormat="1" ht="14.45" customHeight="1" x14ac:dyDescent="0.2">
      <c r="B6" s="12"/>
      <c r="C6" s="12"/>
      <c r="D6" s="12"/>
      <c r="E6" s="12"/>
      <c r="F6" s="12"/>
      <c r="G6" s="12"/>
      <c r="H6" s="10" t="s">
        <v>38</v>
      </c>
    </row>
    <row r="7" spans="2:8" s="2" customFormat="1" ht="58.7" customHeight="1" x14ac:dyDescent="0.2">
      <c r="B7" s="15" t="s">
        <v>97</v>
      </c>
      <c r="C7" s="8" t="s">
        <v>103</v>
      </c>
      <c r="D7" s="8" t="s">
        <v>102</v>
      </c>
      <c r="E7" s="8" t="s">
        <v>101</v>
      </c>
      <c r="F7" s="8" t="s">
        <v>100</v>
      </c>
      <c r="G7" s="8" t="s">
        <v>99</v>
      </c>
      <c r="H7" s="8" t="s">
        <v>32</v>
      </c>
    </row>
    <row r="8" spans="2:8" s="2" customFormat="1" ht="19.7" customHeight="1" x14ac:dyDescent="0.2">
      <c r="B8" s="6" t="s">
        <v>96</v>
      </c>
      <c r="C8" s="5">
        <v>2843.377</v>
      </c>
      <c r="D8" s="5">
        <v>1780.597</v>
      </c>
      <c r="E8" s="5">
        <v>5871.92</v>
      </c>
      <c r="F8" s="5">
        <v>-3125.96</v>
      </c>
      <c r="G8" s="5">
        <v>3354.3960000000002</v>
      </c>
      <c r="H8" s="5">
        <v>1966.479</v>
      </c>
    </row>
    <row r="9" spans="2:8" s="2" customFormat="1" ht="19.7" customHeight="1" x14ac:dyDescent="0.2">
      <c r="B9" s="6" t="s">
        <v>95</v>
      </c>
      <c r="C9" s="5">
        <v>182.69300000000001</v>
      </c>
      <c r="D9" s="5">
        <v>0</v>
      </c>
      <c r="E9" s="5">
        <v>217.566</v>
      </c>
      <c r="F9" s="5">
        <v>0</v>
      </c>
      <c r="G9" s="5">
        <v>-938.63599999999997</v>
      </c>
      <c r="H9" s="5">
        <v>-55.164999999999999</v>
      </c>
    </row>
    <row r="10" spans="2:8" s="2" customFormat="1" ht="19.7" customHeight="1" x14ac:dyDescent="0.2">
      <c r="B10" s="6" t="s">
        <v>94</v>
      </c>
      <c r="C10" s="5">
        <v>50376.595999999998</v>
      </c>
      <c r="D10" s="5">
        <v>1438.288</v>
      </c>
      <c r="E10" s="5">
        <v>13886.027</v>
      </c>
      <c r="F10" s="5">
        <v>7788.3609999999999</v>
      </c>
      <c r="G10" s="5">
        <v>5646.0630000000001</v>
      </c>
      <c r="H10" s="5">
        <v>32.441000000000003</v>
      </c>
    </row>
    <row r="11" spans="2:8" s="2" customFormat="1" ht="19.7" customHeight="1" x14ac:dyDescent="0.2">
      <c r="B11" s="6" t="s">
        <v>93</v>
      </c>
      <c r="C11" s="5">
        <v>3868.5630000000001</v>
      </c>
      <c r="D11" s="5">
        <v>0</v>
      </c>
      <c r="E11" s="5">
        <v>3022.866</v>
      </c>
      <c r="F11" s="5">
        <v>6085.9949999999999</v>
      </c>
      <c r="G11" s="5">
        <v>251</v>
      </c>
      <c r="H11" s="5">
        <v>1031.5920000000001</v>
      </c>
    </row>
    <row r="12" spans="2:8" s="2" customFormat="1" ht="19.7" customHeight="1" x14ac:dyDescent="0.2">
      <c r="B12" s="6" t="s">
        <v>92</v>
      </c>
      <c r="C12" s="5">
        <v>233610.78599999999</v>
      </c>
      <c r="D12" s="5">
        <v>151337.236</v>
      </c>
      <c r="E12" s="5">
        <v>96064.694000000003</v>
      </c>
      <c r="F12" s="5">
        <v>-50457.701000000001</v>
      </c>
      <c r="G12" s="5">
        <v>-16743.599999999999</v>
      </c>
      <c r="H12" s="5">
        <v>9059.4050000000007</v>
      </c>
    </row>
    <row r="13" spans="2:8" s="2" customFormat="1" ht="19.7" customHeight="1" x14ac:dyDescent="0.2">
      <c r="B13" s="6" t="s">
        <v>91</v>
      </c>
      <c r="C13" s="5">
        <v>14835.502</v>
      </c>
      <c r="D13" s="5">
        <v>5874.576</v>
      </c>
      <c r="E13" s="5">
        <v>25011.213</v>
      </c>
      <c r="F13" s="5">
        <v>2556.13</v>
      </c>
      <c r="G13" s="5">
        <v>9469.6720000000005</v>
      </c>
      <c r="H13" s="5">
        <v>705.13400000000001</v>
      </c>
    </row>
    <row r="14" spans="2:8" s="2" customFormat="1" ht="19.7" customHeight="1" x14ac:dyDescent="0.2">
      <c r="B14" s="6" t="s">
        <v>90</v>
      </c>
      <c r="C14" s="5">
        <v>25729.806</v>
      </c>
      <c r="D14" s="5">
        <v>21054.94</v>
      </c>
      <c r="E14" s="5">
        <v>14669.014999999999</v>
      </c>
      <c r="F14" s="5">
        <v>-907.12099999999998</v>
      </c>
      <c r="G14" s="5">
        <v>-2796.7840000000001</v>
      </c>
      <c r="H14" s="5">
        <v>5788.5249999999996</v>
      </c>
    </row>
    <row r="15" spans="2:8" s="2" customFormat="1" ht="19.7" customHeight="1" x14ac:dyDescent="0.2">
      <c r="B15" s="6" t="s">
        <v>89</v>
      </c>
      <c r="C15" s="5">
        <v>4015.672</v>
      </c>
      <c r="D15" s="5">
        <v>0</v>
      </c>
      <c r="E15" s="5">
        <v>2773.3310000000001</v>
      </c>
      <c r="F15" s="5">
        <v>0</v>
      </c>
      <c r="G15" s="5">
        <v>7503.7560000000003</v>
      </c>
      <c r="H15" s="5">
        <v>0</v>
      </c>
    </row>
    <row r="16" spans="2:8" s="2" customFormat="1" ht="19.7" customHeight="1" x14ac:dyDescent="0.2">
      <c r="B16" s="6" t="s">
        <v>88</v>
      </c>
      <c r="C16" s="5">
        <v>17060.839</v>
      </c>
      <c r="D16" s="5">
        <v>109.691</v>
      </c>
      <c r="E16" s="5">
        <v>8089.1440000000002</v>
      </c>
      <c r="F16" s="5">
        <v>1637.799</v>
      </c>
      <c r="G16" s="5">
        <v>-94.507000000000005</v>
      </c>
      <c r="H16" s="5">
        <v>-398.53300000000002</v>
      </c>
    </row>
    <row r="17" spans="2:8" s="2" customFormat="1" ht="19.7" customHeight="1" x14ac:dyDescent="0.2">
      <c r="B17" s="6" t="s">
        <v>87</v>
      </c>
      <c r="C17" s="5">
        <v>248792.70499999999</v>
      </c>
      <c r="D17" s="5">
        <v>21331.601999999999</v>
      </c>
      <c r="E17" s="5">
        <v>66482.197</v>
      </c>
      <c r="F17" s="5">
        <v>68622.782000000007</v>
      </c>
      <c r="G17" s="5">
        <v>-50962.18</v>
      </c>
      <c r="H17" s="5">
        <v>10509.24</v>
      </c>
    </row>
    <row r="18" spans="2:8" s="2" customFormat="1" ht="19.7" customHeight="1" x14ac:dyDescent="0.2">
      <c r="B18" s="6" t="s">
        <v>86</v>
      </c>
      <c r="C18" s="5">
        <v>-97.991</v>
      </c>
      <c r="D18" s="5">
        <v>-72.784000000000006</v>
      </c>
      <c r="E18" s="5">
        <v>13.736000000000001</v>
      </c>
      <c r="F18" s="5">
        <v>-37.485999999999997</v>
      </c>
      <c r="G18" s="5">
        <v>-656.97699999999998</v>
      </c>
      <c r="H18" s="5">
        <v>1.3939999999999999</v>
      </c>
    </row>
    <row r="19" spans="2:8" s="2" customFormat="1" ht="19.7" customHeight="1" x14ac:dyDescent="0.2">
      <c r="B19" s="6" t="s">
        <v>85</v>
      </c>
      <c r="C19" s="5">
        <v>2003.001</v>
      </c>
      <c r="D19" s="5">
        <v>180.262</v>
      </c>
      <c r="E19" s="5">
        <v>2342.393</v>
      </c>
      <c r="F19" s="5">
        <v>1673.1579999999999</v>
      </c>
      <c r="G19" s="5">
        <v>2314.1109999999999</v>
      </c>
      <c r="H19" s="5">
        <v>0</v>
      </c>
    </row>
    <row r="20" spans="2:8" s="2" customFormat="1" ht="19.7" customHeight="1" x14ac:dyDescent="0.2">
      <c r="B20" s="6" t="s">
        <v>84</v>
      </c>
      <c r="C20" s="5">
        <v>50496.120999999999</v>
      </c>
      <c r="D20" s="5">
        <v>40407.305999999997</v>
      </c>
      <c r="E20" s="5">
        <v>4882.8469999999998</v>
      </c>
      <c r="F20" s="5">
        <v>3868.9009999999998</v>
      </c>
      <c r="G20" s="5">
        <v>7300.4650000000001</v>
      </c>
      <c r="H20" s="5">
        <v>729.399</v>
      </c>
    </row>
    <row r="21" spans="2:8" s="2" customFormat="1" ht="19.7" customHeight="1" x14ac:dyDescent="0.2">
      <c r="B21" s="6" t="s">
        <v>83</v>
      </c>
      <c r="C21" s="5">
        <v>50386.214</v>
      </c>
      <c r="D21" s="5">
        <v>7879.2190000000001</v>
      </c>
      <c r="E21" s="5">
        <v>11985.999</v>
      </c>
      <c r="F21" s="5">
        <v>11121.710999999999</v>
      </c>
      <c r="G21" s="5">
        <v>2492.8989999999999</v>
      </c>
      <c r="H21" s="5">
        <v>636.029</v>
      </c>
    </row>
    <row r="22" spans="2:8" s="2" customFormat="1" ht="19.7" customHeight="1" x14ac:dyDescent="0.2">
      <c r="B22" s="6" t="s">
        <v>82</v>
      </c>
      <c r="C22" s="5">
        <v>54014.027999999998</v>
      </c>
      <c r="D22" s="5">
        <v>29547.887999999999</v>
      </c>
      <c r="E22" s="5">
        <v>58113.421999999999</v>
      </c>
      <c r="F22" s="5">
        <v>5142.6989999999996</v>
      </c>
      <c r="G22" s="5">
        <v>11274.085999999999</v>
      </c>
      <c r="H22" s="5">
        <v>14587.089</v>
      </c>
    </row>
    <row r="23" spans="2:8" s="2" customFormat="1" ht="19.7" customHeight="1" x14ac:dyDescent="0.2">
      <c r="B23" s="6" t="s">
        <v>81</v>
      </c>
      <c r="C23" s="5">
        <v>112655.08199999999</v>
      </c>
      <c r="D23" s="5">
        <v>56286.951000000001</v>
      </c>
      <c r="E23" s="5">
        <v>24491.331999999999</v>
      </c>
      <c r="F23" s="5">
        <v>-520.35900000000004</v>
      </c>
      <c r="G23" s="5">
        <v>13200.540999999999</v>
      </c>
      <c r="H23" s="5">
        <v>4332.5559999999996</v>
      </c>
    </row>
    <row r="24" spans="2:8" s="2" customFormat="1" ht="19.7" customHeight="1" x14ac:dyDescent="0.2">
      <c r="B24" s="6" t="s">
        <v>80</v>
      </c>
      <c r="C24" s="5">
        <v>13662.267</v>
      </c>
      <c r="D24" s="5">
        <v>5660.7889999999998</v>
      </c>
      <c r="E24" s="5">
        <v>5588.8180000000002</v>
      </c>
      <c r="F24" s="5">
        <v>153.69200000000001</v>
      </c>
      <c r="G24" s="5">
        <v>3339.1979999999999</v>
      </c>
      <c r="H24" s="5">
        <v>475.98500000000001</v>
      </c>
    </row>
    <row r="25" spans="2:8" s="2" customFormat="1" ht="19.7" customHeight="1" x14ac:dyDescent="0.2">
      <c r="B25" s="6" t="s">
        <v>79</v>
      </c>
      <c r="C25" s="5">
        <v>16842.946</v>
      </c>
      <c r="D25" s="5">
        <v>6754.5379999999996</v>
      </c>
      <c r="E25" s="5">
        <v>16046.776</v>
      </c>
      <c r="F25" s="5">
        <v>-1970.26</v>
      </c>
      <c r="G25" s="5">
        <v>7398.2190000000001</v>
      </c>
      <c r="H25" s="5">
        <v>744.73400000000004</v>
      </c>
    </row>
    <row r="26" spans="2:8" s="2" customFormat="1" ht="19.7" customHeight="1" x14ac:dyDescent="0.2">
      <c r="B26" s="6" t="s">
        <v>78</v>
      </c>
      <c r="C26" s="5">
        <v>6361.0309999999999</v>
      </c>
      <c r="D26" s="5">
        <v>840.38199999999995</v>
      </c>
      <c r="E26" s="5">
        <v>3727.3510000000001</v>
      </c>
      <c r="F26" s="5">
        <v>1615.444</v>
      </c>
      <c r="G26" s="5">
        <v>-530.23</v>
      </c>
      <c r="H26" s="5">
        <v>226.01599999999999</v>
      </c>
    </row>
    <row r="27" spans="2:8" s="2" customFormat="1" ht="19.7" customHeight="1" x14ac:dyDescent="0.2">
      <c r="B27" s="6" t="s">
        <v>77</v>
      </c>
      <c r="C27" s="5">
        <v>40019.735999999997</v>
      </c>
      <c r="D27" s="5">
        <v>4306.8959999999997</v>
      </c>
      <c r="E27" s="5">
        <v>8807.4750000000004</v>
      </c>
      <c r="F27" s="5">
        <v>9530.3629999999994</v>
      </c>
      <c r="G27" s="5">
        <v>-2439.8139999999999</v>
      </c>
      <c r="H27" s="5">
        <v>1075.6969999999999</v>
      </c>
    </row>
    <row r="28" spans="2:8" s="2" customFormat="1" ht="19.7" customHeight="1" x14ac:dyDescent="0.2">
      <c r="B28" s="6" t="s">
        <v>76</v>
      </c>
      <c r="C28" s="5">
        <v>33121.836000000003</v>
      </c>
      <c r="D28" s="5">
        <v>22418.578000000001</v>
      </c>
      <c r="E28" s="5">
        <v>11037.528</v>
      </c>
      <c r="F28" s="5">
        <v>3900.665</v>
      </c>
      <c r="G28" s="5">
        <v>821.87699999999995</v>
      </c>
      <c r="H28" s="5">
        <v>1966.0119999999999</v>
      </c>
    </row>
    <row r="29" spans="2:8" s="2" customFormat="1" ht="19.7" customHeight="1" x14ac:dyDescent="0.2">
      <c r="B29" s="6" t="s">
        <v>75</v>
      </c>
      <c r="C29" s="5">
        <v>37527.402999999998</v>
      </c>
      <c r="D29" s="5">
        <v>14347.187</v>
      </c>
      <c r="E29" s="5">
        <v>8793.9709999999995</v>
      </c>
      <c r="F29" s="5">
        <v>6024.4709999999995</v>
      </c>
      <c r="G29" s="5">
        <v>1510.338</v>
      </c>
      <c r="H29" s="5">
        <v>4967.7439999999997</v>
      </c>
    </row>
    <row r="30" spans="2:8" s="2" customFormat="1" ht="19.7" customHeight="1" x14ac:dyDescent="0.2">
      <c r="B30" s="6" t="s">
        <v>74</v>
      </c>
      <c r="C30" s="5">
        <v>4105.3239999999996</v>
      </c>
      <c r="D30" s="5">
        <v>2909.2449999999999</v>
      </c>
      <c r="E30" s="5">
        <v>9318.4869999999992</v>
      </c>
      <c r="F30" s="5">
        <v>-2428.172</v>
      </c>
      <c r="G30" s="5">
        <v>695.60400000000004</v>
      </c>
      <c r="H30" s="5">
        <v>83.01</v>
      </c>
    </row>
    <row r="31" spans="2:8" s="2" customFormat="1" ht="19.7" customHeight="1" x14ac:dyDescent="0.2">
      <c r="B31" s="6" t="s">
        <v>73</v>
      </c>
      <c r="C31" s="5">
        <v>3762.6280000000002</v>
      </c>
      <c r="D31" s="5">
        <v>526.66300000000001</v>
      </c>
      <c r="E31" s="5">
        <v>-1583.8789999999999</v>
      </c>
      <c r="F31" s="5">
        <v>-1527.1410000000001</v>
      </c>
      <c r="G31" s="5">
        <v>7212.0529999999999</v>
      </c>
      <c r="H31" s="5">
        <v>8310.3420000000006</v>
      </c>
    </row>
    <row r="32" spans="2:8" s="2" customFormat="1" ht="19.7" customHeight="1" x14ac:dyDescent="0.2">
      <c r="B32" s="6" t="s">
        <v>72</v>
      </c>
      <c r="C32" s="5">
        <v>152342.08499999999</v>
      </c>
      <c r="D32" s="5">
        <v>62848.968000000001</v>
      </c>
      <c r="E32" s="5">
        <v>8196.7070000000003</v>
      </c>
      <c r="F32" s="5">
        <v>666.95399999999995</v>
      </c>
      <c r="G32" s="5">
        <v>-22897.269</v>
      </c>
      <c r="H32" s="5">
        <v>9510.69</v>
      </c>
    </row>
    <row r="33" spans="2:8" s="2" customFormat="1" ht="19.7" customHeight="1" x14ac:dyDescent="0.2">
      <c r="B33" s="6" t="s">
        <v>71</v>
      </c>
      <c r="C33" s="5">
        <v>20468.141</v>
      </c>
      <c r="D33" s="5">
        <v>14340.463</v>
      </c>
      <c r="E33" s="5">
        <v>25952.794000000002</v>
      </c>
      <c r="F33" s="5">
        <v>-7238.97</v>
      </c>
      <c r="G33" s="5">
        <v>6250.93</v>
      </c>
      <c r="H33" s="5">
        <v>1733.365</v>
      </c>
    </row>
    <row r="34" spans="2:8" s="2" customFormat="1" ht="19.7" customHeight="1" x14ac:dyDescent="0.2">
      <c r="B34" s="6" t="s">
        <v>70</v>
      </c>
      <c r="C34" s="5">
        <v>22338.324000000001</v>
      </c>
      <c r="D34" s="5">
        <v>11237.683000000001</v>
      </c>
      <c r="E34" s="5">
        <v>206.041</v>
      </c>
      <c r="F34" s="5">
        <v>447.15100000000001</v>
      </c>
      <c r="G34" s="5">
        <v>-5830.7330000000002</v>
      </c>
      <c r="H34" s="5">
        <v>0</v>
      </c>
    </row>
    <row r="35" spans="2:8" s="2" customFormat="1" ht="19.7" customHeight="1" x14ac:dyDescent="0.2">
      <c r="B35" s="6" t="s">
        <v>69</v>
      </c>
      <c r="C35" s="5">
        <v>5537.5770000000002</v>
      </c>
      <c r="D35" s="5">
        <v>2458.355</v>
      </c>
      <c r="E35" s="5">
        <v>54.283000000000001</v>
      </c>
      <c r="F35" s="5">
        <v>894.33699999999999</v>
      </c>
      <c r="G35" s="5">
        <v>25879.293000000001</v>
      </c>
      <c r="H35" s="5">
        <v>-103.517</v>
      </c>
    </row>
    <row r="36" spans="2:8" s="2" customFormat="1" ht="19.7" customHeight="1" x14ac:dyDescent="0.2">
      <c r="B36" s="6" t="s">
        <v>68</v>
      </c>
      <c r="C36" s="5">
        <v>75729.55</v>
      </c>
      <c r="D36" s="5">
        <v>42237.088000000003</v>
      </c>
      <c r="E36" s="5">
        <v>19333.055</v>
      </c>
      <c r="F36" s="5">
        <v>6628.13</v>
      </c>
      <c r="G36" s="5">
        <v>8733.6479999999992</v>
      </c>
      <c r="H36" s="5">
        <v>3730.0709999999999</v>
      </c>
    </row>
    <row r="37" spans="2:8" s="2" customFormat="1" ht="19.7" customHeight="1" x14ac:dyDescent="0.2">
      <c r="B37" s="6" t="s">
        <v>67</v>
      </c>
      <c r="C37" s="5">
        <v>25643.379000000001</v>
      </c>
      <c r="D37" s="5">
        <v>5268.232</v>
      </c>
      <c r="E37" s="5">
        <v>4650.7370000000001</v>
      </c>
      <c r="F37" s="5">
        <v>3625.328</v>
      </c>
      <c r="G37" s="5">
        <v>-4918.5190000000002</v>
      </c>
      <c r="H37" s="5">
        <v>1664.778</v>
      </c>
    </row>
    <row r="38" spans="2:8" s="2" customFormat="1" ht="19.7" customHeight="1" x14ac:dyDescent="0.2">
      <c r="B38" s="6" t="s">
        <v>66</v>
      </c>
      <c r="C38" s="5">
        <v>1300.992</v>
      </c>
      <c r="D38" s="5">
        <v>1221.8989999999999</v>
      </c>
      <c r="E38" s="5">
        <v>1553.721</v>
      </c>
      <c r="F38" s="5">
        <v>-712.82600000000002</v>
      </c>
      <c r="G38" s="5">
        <v>-705.49099999999999</v>
      </c>
      <c r="H38" s="5">
        <v>359.83600000000001</v>
      </c>
    </row>
    <row r="39" spans="2:8" s="2" customFormat="1" ht="19.7" customHeight="1" x14ac:dyDescent="0.2">
      <c r="B39" s="6" t="s">
        <v>65</v>
      </c>
      <c r="C39" s="5">
        <v>0</v>
      </c>
      <c r="D39" s="5">
        <v>0</v>
      </c>
      <c r="E39" s="5">
        <v>113.678</v>
      </c>
      <c r="F39" s="5">
        <v>8.3369999999999997</v>
      </c>
      <c r="G39" s="5">
        <v>141.4</v>
      </c>
      <c r="H39" s="5">
        <v>7.8719999999999999</v>
      </c>
    </row>
    <row r="40" spans="2:8" s="2" customFormat="1" ht="19.7" customHeight="1" x14ac:dyDescent="0.2">
      <c r="B40" s="6" t="s">
        <v>64</v>
      </c>
      <c r="C40" s="5">
        <v>8428.0030000000006</v>
      </c>
      <c r="D40" s="5">
        <v>3167.6579999999999</v>
      </c>
      <c r="E40" s="5">
        <v>7113.0720000000001</v>
      </c>
      <c r="F40" s="5">
        <v>1665.8879999999999</v>
      </c>
      <c r="G40" s="5">
        <v>4000.7620000000002</v>
      </c>
      <c r="H40" s="5">
        <v>459.50799999999998</v>
      </c>
    </row>
    <row r="41" spans="2:8" s="2" customFormat="1" ht="19.7" customHeight="1" x14ac:dyDescent="0.2">
      <c r="B41" s="6" t="s">
        <v>63</v>
      </c>
      <c r="C41" s="5">
        <v>50489.271000000001</v>
      </c>
      <c r="D41" s="5">
        <v>17803.791000000001</v>
      </c>
      <c r="E41" s="5">
        <v>4943.1350000000002</v>
      </c>
      <c r="F41" s="5">
        <v>4860.2550000000001</v>
      </c>
      <c r="G41" s="5">
        <v>2957.0770000000002</v>
      </c>
      <c r="H41" s="5">
        <v>7254.9049999999997</v>
      </c>
    </row>
    <row r="42" spans="2:8" s="2" customFormat="1" ht="19.7" customHeight="1" x14ac:dyDescent="0.2">
      <c r="B42" s="6" t="s">
        <v>62</v>
      </c>
      <c r="C42" s="5">
        <v>4849.8540000000003</v>
      </c>
      <c r="D42" s="5">
        <v>0</v>
      </c>
      <c r="E42" s="5">
        <v>2430.1120000000001</v>
      </c>
      <c r="F42" s="5">
        <v>590.75800000000004</v>
      </c>
      <c r="G42" s="5">
        <v>9503.9879999999994</v>
      </c>
      <c r="H42" s="5">
        <v>26.366</v>
      </c>
    </row>
    <row r="43" spans="2:8" s="2" customFormat="1" ht="19.7" customHeight="1" x14ac:dyDescent="0.2">
      <c r="B43" s="6" t="s">
        <v>61</v>
      </c>
      <c r="C43" s="5">
        <v>86057.797999999995</v>
      </c>
      <c r="D43" s="5">
        <v>4451.518</v>
      </c>
      <c r="E43" s="5">
        <v>21759.891</v>
      </c>
      <c r="F43" s="5">
        <v>31620.775000000001</v>
      </c>
      <c r="G43" s="5">
        <v>4251.9030000000002</v>
      </c>
      <c r="H43" s="5">
        <v>5386.1139999999996</v>
      </c>
    </row>
    <row r="44" spans="2:8" s="2" customFormat="1" ht="19.7" customHeight="1" x14ac:dyDescent="0.2">
      <c r="B44" s="6" t="s">
        <v>60</v>
      </c>
      <c r="C44" s="5">
        <v>-5194.6009999999997</v>
      </c>
      <c r="D44" s="5">
        <v>-2410.3220000000001</v>
      </c>
      <c r="E44" s="5">
        <v>4090.5450000000001</v>
      </c>
      <c r="F44" s="5">
        <v>3170.857</v>
      </c>
      <c r="G44" s="5">
        <v>12568.638000000001</v>
      </c>
      <c r="H44" s="5">
        <v>5756.4459999999999</v>
      </c>
    </row>
    <row r="45" spans="2:8" s="2" customFormat="1" ht="19.7" customHeight="1" x14ac:dyDescent="0.2">
      <c r="B45" s="6" t="s">
        <v>59</v>
      </c>
      <c r="C45" s="5">
        <v>73885.585000000006</v>
      </c>
      <c r="D45" s="5">
        <v>16031.382</v>
      </c>
      <c r="E45" s="5">
        <v>13648.249</v>
      </c>
      <c r="F45" s="5">
        <v>18669.691999999999</v>
      </c>
      <c r="G45" s="5">
        <v>25841.881000000001</v>
      </c>
      <c r="H45" s="5">
        <v>1784.173</v>
      </c>
    </row>
    <row r="46" spans="2:8" s="2" customFormat="1" ht="19.7" customHeight="1" x14ac:dyDescent="0.2">
      <c r="B46" s="6" t="s">
        <v>58</v>
      </c>
      <c r="C46" s="5">
        <v>11703.66</v>
      </c>
      <c r="D46" s="5">
        <v>2812.6790000000001</v>
      </c>
      <c r="E46" s="5">
        <v>6690.5990000000002</v>
      </c>
      <c r="F46" s="5">
        <v>256.05200000000002</v>
      </c>
      <c r="G46" s="5">
        <v>3209.5410000000002</v>
      </c>
      <c r="H46" s="5">
        <v>938.59199999999998</v>
      </c>
    </row>
    <row r="47" spans="2:8" s="2" customFormat="1" ht="19.7" customHeight="1" x14ac:dyDescent="0.2">
      <c r="B47" s="6" t="s">
        <v>57</v>
      </c>
      <c r="C47" s="5">
        <v>126934.181</v>
      </c>
      <c r="D47" s="5">
        <v>19900.47</v>
      </c>
      <c r="E47" s="5">
        <v>82523.752999999997</v>
      </c>
      <c r="F47" s="5">
        <v>32053.241999999998</v>
      </c>
      <c r="G47" s="5">
        <v>6023.1</v>
      </c>
      <c r="H47" s="5">
        <v>7707.0749999999998</v>
      </c>
    </row>
    <row r="48" spans="2:8" s="2" customFormat="1" ht="19.7" customHeight="1" x14ac:dyDescent="0.2">
      <c r="B48" s="6" t="s">
        <v>56</v>
      </c>
      <c r="C48" s="5">
        <v>23504.47</v>
      </c>
      <c r="D48" s="5">
        <v>20864.920999999998</v>
      </c>
      <c r="E48" s="5">
        <v>5010.2430000000004</v>
      </c>
      <c r="F48" s="5">
        <v>1113.6289999999999</v>
      </c>
      <c r="G48" s="5">
        <v>8317.7990000000009</v>
      </c>
      <c r="H48" s="5">
        <v>7.6379999999999999</v>
      </c>
    </row>
    <row r="49" spans="2:8" s="2" customFormat="1" ht="19.7" customHeight="1" x14ac:dyDescent="0.2">
      <c r="B49" s="6" t="s">
        <v>55</v>
      </c>
      <c r="C49" s="5">
        <v>204824.459</v>
      </c>
      <c r="D49" s="5">
        <v>10010.992</v>
      </c>
      <c r="E49" s="5">
        <v>63315.398000000001</v>
      </c>
      <c r="F49" s="5">
        <v>60162.37</v>
      </c>
      <c r="G49" s="5">
        <v>24291.458999999999</v>
      </c>
      <c r="H49" s="5">
        <v>5939.7079999999996</v>
      </c>
    </row>
    <row r="50" spans="2:8" s="2" customFormat="1" ht="19.7" customHeight="1" x14ac:dyDescent="0.2">
      <c r="B50" s="6" t="s">
        <v>54</v>
      </c>
      <c r="C50" s="5">
        <v>70788.528000000006</v>
      </c>
      <c r="D50" s="5">
        <v>35105.947999999997</v>
      </c>
      <c r="E50" s="5">
        <v>24858.519</v>
      </c>
      <c r="F50" s="5">
        <v>3245.0120000000002</v>
      </c>
      <c r="G50" s="5">
        <v>3504</v>
      </c>
      <c r="H50" s="5">
        <v>5072.3</v>
      </c>
    </row>
    <row r="51" spans="2:8" s="2" customFormat="1" ht="19.7" customHeight="1" x14ac:dyDescent="0.2">
      <c r="B51" s="6" t="s">
        <v>53</v>
      </c>
      <c r="C51" s="5">
        <v>-105.65300000000001</v>
      </c>
      <c r="D51" s="5">
        <v>0</v>
      </c>
      <c r="E51" s="5">
        <v>0.69099999999999995</v>
      </c>
      <c r="F51" s="5">
        <v>0</v>
      </c>
      <c r="G51" s="5">
        <v>-14.483000000000001</v>
      </c>
      <c r="H51" s="5">
        <v>14.965</v>
      </c>
    </row>
    <row r="52" spans="2:8" s="2" customFormat="1" ht="19.7" customHeight="1" x14ac:dyDescent="0.2">
      <c r="B52" s="6" t="s">
        <v>52</v>
      </c>
      <c r="C52" s="5">
        <v>42650.076000000001</v>
      </c>
      <c r="D52" s="5">
        <v>39407.076999999997</v>
      </c>
      <c r="E52" s="5">
        <v>4677.2280000000001</v>
      </c>
      <c r="F52" s="5">
        <v>4179.6959999999999</v>
      </c>
      <c r="G52" s="5">
        <v>219.41300000000001</v>
      </c>
      <c r="H52" s="5">
        <v>98.084999999999994</v>
      </c>
    </row>
    <row r="53" spans="2:8" s="2" customFormat="1" ht="19.7" customHeight="1" x14ac:dyDescent="0.2">
      <c r="B53" s="6" t="s">
        <v>51</v>
      </c>
      <c r="C53" s="5">
        <v>6415.7290000000003</v>
      </c>
      <c r="D53" s="5">
        <v>5489.8050000000003</v>
      </c>
      <c r="E53" s="5">
        <v>1571.826</v>
      </c>
      <c r="F53" s="5">
        <v>725.25599999999997</v>
      </c>
      <c r="G53" s="5">
        <v>-773.42399999999998</v>
      </c>
      <c r="H53" s="5">
        <v>294.58999999999997</v>
      </c>
    </row>
    <row r="54" spans="2:8" s="2" customFormat="1" ht="19.7" customHeight="1" x14ac:dyDescent="0.2">
      <c r="B54" s="6" t="s">
        <v>50</v>
      </c>
      <c r="C54" s="5">
        <v>67394.224000000002</v>
      </c>
      <c r="D54" s="5">
        <v>21116.934000000001</v>
      </c>
      <c r="E54" s="5">
        <v>31545.083999999999</v>
      </c>
      <c r="F54" s="5">
        <v>17878.096000000001</v>
      </c>
      <c r="G54" s="5">
        <v>1161.1949999999999</v>
      </c>
      <c r="H54" s="5">
        <v>3292.9450000000002</v>
      </c>
    </row>
    <row r="55" spans="2:8" s="2" customFormat="1" ht="19.7" customHeight="1" x14ac:dyDescent="0.2">
      <c r="B55" s="6" t="s">
        <v>49</v>
      </c>
      <c r="C55" s="5">
        <v>8484.6059999999998</v>
      </c>
      <c r="D55" s="5">
        <v>9998.2430000000004</v>
      </c>
      <c r="E55" s="5">
        <v>3507.4209999999998</v>
      </c>
      <c r="F55" s="5">
        <v>1211.2650000000001</v>
      </c>
      <c r="G55" s="5">
        <v>-697.73500000000001</v>
      </c>
      <c r="H55" s="5">
        <v>25.126000000000001</v>
      </c>
    </row>
    <row r="56" spans="2:8" s="2" customFormat="1" ht="19.7" customHeight="1" x14ac:dyDescent="0.2">
      <c r="B56" s="6" t="s">
        <v>48</v>
      </c>
      <c r="C56" s="5">
        <v>149.006</v>
      </c>
      <c r="D56" s="5">
        <v>89.748999999999995</v>
      </c>
      <c r="E56" s="5">
        <v>174.73599999999999</v>
      </c>
      <c r="F56" s="5">
        <v>-56.622999999999998</v>
      </c>
      <c r="G56" s="5">
        <v>529.56100000000004</v>
      </c>
      <c r="H56" s="5">
        <v>100.786</v>
      </c>
    </row>
    <row r="57" spans="2:8" s="2" customFormat="1" ht="19.7" customHeight="1" x14ac:dyDescent="0.2">
      <c r="B57" s="6" t="s">
        <v>47</v>
      </c>
      <c r="C57" s="5">
        <v>106.482</v>
      </c>
      <c r="D57" s="5">
        <v>53.527000000000001</v>
      </c>
      <c r="E57" s="5">
        <v>15.351000000000001</v>
      </c>
      <c r="F57" s="5">
        <v>51.356000000000002</v>
      </c>
      <c r="G57" s="5">
        <v>48.383000000000003</v>
      </c>
      <c r="H57" s="5">
        <v>0</v>
      </c>
    </row>
    <row r="58" spans="2:8" s="2" customFormat="1" ht="19.7" customHeight="1" x14ac:dyDescent="0.2">
      <c r="B58" s="6" t="s">
        <v>46</v>
      </c>
      <c r="C58" s="5">
        <v>10133.41</v>
      </c>
      <c r="D58" s="5">
        <v>7474.9570000000003</v>
      </c>
      <c r="E58" s="5">
        <v>12033.950999999999</v>
      </c>
      <c r="F58" s="5">
        <v>2010.0329999999999</v>
      </c>
      <c r="G58" s="5">
        <v>-1727.4949999999999</v>
      </c>
      <c r="H58" s="5">
        <v>586.101</v>
      </c>
    </row>
    <row r="59" spans="2:8" s="2" customFormat="1" ht="19.7" customHeight="1" x14ac:dyDescent="0.2">
      <c r="B59" s="6" t="s">
        <v>45</v>
      </c>
      <c r="C59" s="5">
        <v>2875.357</v>
      </c>
      <c r="D59" s="5">
        <v>2353.0219999999999</v>
      </c>
      <c r="E59" s="5">
        <v>672.86300000000006</v>
      </c>
      <c r="F59" s="5">
        <v>767.83799999999997</v>
      </c>
      <c r="G59" s="5">
        <v>-26.212</v>
      </c>
      <c r="H59" s="5">
        <v>44.877000000000002</v>
      </c>
    </row>
    <row r="60" spans="2:8" s="2" customFormat="1" ht="19.7" customHeight="1" x14ac:dyDescent="0.2">
      <c r="B60" s="6" t="s">
        <v>44</v>
      </c>
      <c r="C60" s="5">
        <v>89028.527000000002</v>
      </c>
      <c r="D60" s="5">
        <v>36335.599999999999</v>
      </c>
      <c r="E60" s="5">
        <v>18211.576000000001</v>
      </c>
      <c r="F60" s="5">
        <v>13310.201999999999</v>
      </c>
      <c r="G60" s="5">
        <v>16583.932000000001</v>
      </c>
      <c r="H60" s="5">
        <v>5909.3779999999997</v>
      </c>
    </row>
    <row r="61" spans="2:8" s="2" customFormat="1" ht="19.7" customHeight="1" x14ac:dyDescent="0.2">
      <c r="B61" s="6" t="s">
        <v>43</v>
      </c>
      <c r="C61" s="5">
        <v>1117.2239999999999</v>
      </c>
      <c r="D61" s="5">
        <v>1029.258</v>
      </c>
      <c r="E61" s="5">
        <v>856.21500000000003</v>
      </c>
      <c r="F61" s="5">
        <v>-413.02600000000001</v>
      </c>
      <c r="G61" s="5">
        <v>-33.476999999999997</v>
      </c>
      <c r="H61" s="5">
        <v>80.397999999999996</v>
      </c>
    </row>
    <row r="62" spans="2:8" s="2" customFormat="1" ht="19.7" customHeight="1" x14ac:dyDescent="0.2">
      <c r="B62" s="6" t="s">
        <v>42</v>
      </c>
      <c r="C62" s="5">
        <v>7936.65</v>
      </c>
      <c r="D62" s="5">
        <v>7142.9849999999997</v>
      </c>
      <c r="E62" s="5">
        <v>433.65199999999999</v>
      </c>
      <c r="F62" s="5">
        <v>655.73</v>
      </c>
      <c r="G62" s="5">
        <v>2734.7060000000001</v>
      </c>
      <c r="H62" s="5">
        <v>-22.355</v>
      </c>
    </row>
    <row r="63" spans="2:8" s="2" customFormat="1" ht="19.7" customHeight="1" x14ac:dyDescent="0.2">
      <c r="B63" s="6" t="s">
        <v>41</v>
      </c>
      <c r="C63" s="5">
        <v>26222.679</v>
      </c>
      <c r="D63" s="5">
        <v>17667.647000000001</v>
      </c>
      <c r="E63" s="5">
        <v>10422.582</v>
      </c>
      <c r="F63" s="5">
        <v>-8023.0739999999996</v>
      </c>
      <c r="G63" s="5">
        <v>-5227.2910000000002</v>
      </c>
      <c r="H63" s="5">
        <v>7493.2860000000001</v>
      </c>
    </row>
    <row r="64" spans="2:8" s="2" customFormat="1" ht="19.7" customHeight="1" x14ac:dyDescent="0.2">
      <c r="B64" s="6" t="s">
        <v>40</v>
      </c>
      <c r="C64" s="5">
        <v>17983.682000000001</v>
      </c>
      <c r="D64" s="5">
        <v>11391.153</v>
      </c>
      <c r="E64" s="5">
        <v>4809.9409999999998</v>
      </c>
      <c r="F64" s="5">
        <v>1995.258</v>
      </c>
      <c r="G64" s="5">
        <v>3009.6410000000001</v>
      </c>
      <c r="H64" s="5">
        <v>4074.9490000000001</v>
      </c>
    </row>
    <row r="65" spans="2:8" s="2" customFormat="1" ht="19.7" customHeight="1" x14ac:dyDescent="0.2">
      <c r="B65" s="6" t="s">
        <v>39</v>
      </c>
      <c r="C65" s="5">
        <v>14341.357</v>
      </c>
      <c r="D65" s="5">
        <v>12053.236000000001</v>
      </c>
      <c r="E65" s="5">
        <v>10104.566000000001</v>
      </c>
      <c r="F65" s="5">
        <v>-4625.4859999999999</v>
      </c>
      <c r="G65" s="5">
        <v>2323.183</v>
      </c>
      <c r="H65" s="5">
        <v>1772.663</v>
      </c>
    </row>
    <row r="66" spans="2:8" s="2" customFormat="1" ht="6.95" customHeight="1" x14ac:dyDescent="0.2"/>
    <row r="67" spans="2:8" s="2" customFormat="1" ht="14.45" customHeight="1" x14ac:dyDescent="0.2"/>
    <row r="68" spans="2:8" s="2" customFormat="1" ht="14.45" customHeight="1" x14ac:dyDescent="0.2">
      <c r="B68" s="12"/>
      <c r="C68" s="12"/>
      <c r="D68" s="12"/>
      <c r="E68" s="12"/>
      <c r="F68" s="12"/>
      <c r="G68" s="12"/>
      <c r="H68" s="10" t="s">
        <v>38</v>
      </c>
    </row>
    <row r="69" spans="2:8" s="2" customFormat="1" ht="58.7" customHeight="1" x14ac:dyDescent="0.2">
      <c r="B69" s="15" t="s">
        <v>37</v>
      </c>
      <c r="C69" s="8" t="s">
        <v>103</v>
      </c>
      <c r="D69" s="8" t="s">
        <v>102</v>
      </c>
      <c r="E69" s="8" t="s">
        <v>101</v>
      </c>
      <c r="F69" s="8" t="s">
        <v>100</v>
      </c>
      <c r="G69" s="8" t="s">
        <v>99</v>
      </c>
      <c r="H69" s="8" t="s">
        <v>32</v>
      </c>
    </row>
    <row r="70" spans="2:8" s="2" customFormat="1" ht="19.7" customHeight="1" x14ac:dyDescent="0.2">
      <c r="B70" s="6" t="s">
        <v>28</v>
      </c>
      <c r="C70" s="5">
        <v>237.79499999999999</v>
      </c>
      <c r="D70" s="5">
        <v>10.191000000000001</v>
      </c>
      <c r="E70" s="5">
        <v>25.274999999999999</v>
      </c>
      <c r="F70" s="5">
        <v>377.95400000000001</v>
      </c>
      <c r="G70" s="5">
        <v>-1854.3589999999999</v>
      </c>
      <c r="H70" s="5">
        <v>553.25599999999997</v>
      </c>
    </row>
    <row r="71" spans="2:8" s="2" customFormat="1" ht="19.7" customHeight="1" x14ac:dyDescent="0.2">
      <c r="B71" s="6" t="s">
        <v>27</v>
      </c>
      <c r="C71" s="5">
        <v>24148.662</v>
      </c>
      <c r="D71" s="5">
        <v>11029.870999999999</v>
      </c>
      <c r="E71" s="5">
        <v>1552.2159999999999</v>
      </c>
      <c r="F71" s="5">
        <v>4244.0709999999999</v>
      </c>
      <c r="G71" s="5">
        <v>1951.6769999999999</v>
      </c>
      <c r="H71" s="5">
        <v>95.045000000000002</v>
      </c>
    </row>
    <row r="72" spans="2:8" s="2" customFormat="1" ht="19.7" customHeight="1" x14ac:dyDescent="0.2">
      <c r="B72" s="6" t="s">
        <v>26</v>
      </c>
      <c r="C72" s="5">
        <v>3828.7190000000001</v>
      </c>
      <c r="D72" s="5">
        <v>2395.616</v>
      </c>
      <c r="E72" s="5">
        <v>659.53399999999999</v>
      </c>
      <c r="F72" s="5">
        <v>-383.93200000000002</v>
      </c>
      <c r="G72" s="5">
        <v>-195.012</v>
      </c>
      <c r="H72" s="5">
        <v>0</v>
      </c>
    </row>
    <row r="73" spans="2:8" s="2" customFormat="1" ht="19.7" customHeight="1" x14ac:dyDescent="0.2">
      <c r="B73" s="6" t="s">
        <v>25</v>
      </c>
      <c r="C73" s="5">
        <v>7674.43</v>
      </c>
      <c r="D73" s="5">
        <v>0</v>
      </c>
      <c r="E73" s="5">
        <v>696.53</v>
      </c>
      <c r="F73" s="5">
        <v>7712.2420000000002</v>
      </c>
      <c r="G73" s="5">
        <v>6047.2550000000001</v>
      </c>
      <c r="H73" s="5">
        <v>148.96700000000001</v>
      </c>
    </row>
    <row r="74" spans="2:8" s="2" customFormat="1" ht="19.7" customHeight="1" x14ac:dyDescent="0.2">
      <c r="B74" s="6" t="s">
        <v>24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</row>
    <row r="75" spans="2:8" s="2" customFormat="1" ht="19.7" customHeight="1" x14ac:dyDescent="0.2">
      <c r="B75" s="6" t="s">
        <v>23</v>
      </c>
      <c r="C75" s="5">
        <v>716.447</v>
      </c>
      <c r="D75" s="5">
        <v>110.515</v>
      </c>
      <c r="E75" s="5">
        <v>35.973999999999997</v>
      </c>
      <c r="F75" s="5">
        <v>113.139</v>
      </c>
      <c r="G75" s="5">
        <v>-708.59900000000005</v>
      </c>
      <c r="H75" s="5">
        <v>0</v>
      </c>
    </row>
    <row r="76" spans="2:8" s="2" customFormat="1" ht="19.7" customHeight="1" x14ac:dyDescent="0.2">
      <c r="B76" s="6" t="s">
        <v>22</v>
      </c>
      <c r="C76" s="5">
        <v>5064.1940000000004</v>
      </c>
      <c r="D76" s="5">
        <v>0</v>
      </c>
      <c r="E76" s="5">
        <v>124.71599999999999</v>
      </c>
      <c r="F76" s="5">
        <v>843.42899999999997</v>
      </c>
      <c r="G76" s="5">
        <v>-2457.6370000000002</v>
      </c>
      <c r="H76" s="5">
        <v>8.7360000000000007</v>
      </c>
    </row>
    <row r="77" spans="2:8" s="2" customFormat="1" ht="19.7" customHeight="1" x14ac:dyDescent="0.2">
      <c r="B77" s="6" t="s">
        <v>21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</row>
    <row r="78" spans="2:8" s="2" customFormat="1" ht="19.7" customHeight="1" x14ac:dyDescent="0.2">
      <c r="B78" s="6" t="s">
        <v>20</v>
      </c>
      <c r="C78" s="5">
        <v>-1380.3420000000001</v>
      </c>
      <c r="D78" s="5">
        <v>-275.78399999999999</v>
      </c>
      <c r="E78" s="5">
        <v>1419.6990000000001</v>
      </c>
      <c r="F78" s="5">
        <v>1018.513</v>
      </c>
      <c r="G78" s="5">
        <v>6633.6040000000003</v>
      </c>
      <c r="H78" s="5">
        <v>313.86900000000003</v>
      </c>
    </row>
    <row r="79" spans="2:8" s="2" customFormat="1" ht="19.7" customHeight="1" x14ac:dyDescent="0.2">
      <c r="B79" s="6" t="s">
        <v>19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</row>
    <row r="80" spans="2:8" s="2" customFormat="1" ht="19.7" customHeight="1" x14ac:dyDescent="0.2">
      <c r="B80" s="6" t="s">
        <v>18</v>
      </c>
      <c r="C80" s="5">
        <v>7321.5230000000001</v>
      </c>
      <c r="D80" s="5">
        <v>8.7729999999999997</v>
      </c>
      <c r="E80" s="5">
        <v>396.60199999999998</v>
      </c>
      <c r="F80" s="5">
        <v>4415.527</v>
      </c>
      <c r="G80" s="5">
        <v>-1263.3589999999999</v>
      </c>
      <c r="H80" s="5">
        <v>547.52200000000005</v>
      </c>
    </row>
    <row r="81" spans="2:8" s="2" customFormat="1" ht="19.7" customHeight="1" x14ac:dyDescent="0.2">
      <c r="B81" s="6" t="s">
        <v>17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2:8" s="2" customFormat="1" ht="19.7" customHeight="1" x14ac:dyDescent="0.2">
      <c r="B82" s="6" t="s">
        <v>16</v>
      </c>
      <c r="C82" s="5">
        <v>246.95599999999999</v>
      </c>
      <c r="D82" s="5">
        <v>-44.2</v>
      </c>
      <c r="E82" s="5">
        <v>38.164000000000001</v>
      </c>
      <c r="F82" s="5">
        <v>182.554</v>
      </c>
      <c r="G82" s="5">
        <v>283.26499999999999</v>
      </c>
      <c r="H82" s="5">
        <v>20.792999999999999</v>
      </c>
    </row>
    <row r="83" spans="2:8" s="2" customFormat="1" ht="19.7" customHeight="1" x14ac:dyDescent="0.2">
      <c r="B83" s="6" t="s">
        <v>15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</row>
    <row r="84" spans="2:8" s="2" customFormat="1" ht="19.7" customHeight="1" x14ac:dyDescent="0.2">
      <c r="B84" s="6" t="s">
        <v>14</v>
      </c>
      <c r="C84" s="5">
        <v>19564.199000000001</v>
      </c>
      <c r="D84" s="5">
        <v>0</v>
      </c>
      <c r="E84" s="5">
        <v>1860.0150000000001</v>
      </c>
      <c r="F84" s="5">
        <v>5538.098</v>
      </c>
      <c r="G84" s="5">
        <v>-10873.436</v>
      </c>
      <c r="H84" s="5">
        <v>675.18799999999999</v>
      </c>
    </row>
    <row r="85" spans="2:8" s="2" customFormat="1" ht="19.7" customHeight="1" x14ac:dyDescent="0.2">
      <c r="B85" s="6" t="s">
        <v>13</v>
      </c>
      <c r="C85" s="5">
        <v>3610.8150000000001</v>
      </c>
      <c r="D85" s="5">
        <v>0</v>
      </c>
      <c r="E85" s="5">
        <v>91.308000000000007</v>
      </c>
      <c r="F85" s="5">
        <v>867.89599999999996</v>
      </c>
      <c r="G85" s="5">
        <v>-2406.6030000000001</v>
      </c>
      <c r="H85" s="5">
        <v>55.220999999999997</v>
      </c>
    </row>
    <row r="86" spans="2:8" s="2" customFormat="1" ht="19.7" customHeight="1" x14ac:dyDescent="0.2">
      <c r="B86" s="6" t="s">
        <v>12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</row>
    <row r="87" spans="2:8" s="2" customFormat="1" ht="19.7" customHeight="1" x14ac:dyDescent="0.2">
      <c r="B87" s="6" t="s">
        <v>11</v>
      </c>
      <c r="C87" s="5">
        <v>18251.553</v>
      </c>
      <c r="D87" s="5">
        <v>9036.1380000000008</v>
      </c>
      <c r="E87" s="5">
        <v>316.74900000000002</v>
      </c>
      <c r="F87" s="5">
        <v>1741.4159999999999</v>
      </c>
      <c r="G87" s="5">
        <v>1764.1420000000001</v>
      </c>
      <c r="H87" s="5">
        <v>-298.44799999999998</v>
      </c>
    </row>
    <row r="88" spans="2:8" s="2" customFormat="1" ht="19.7" customHeight="1" x14ac:dyDescent="0.2">
      <c r="B88" s="6" t="s">
        <v>10</v>
      </c>
      <c r="C88" s="5">
        <v>-381.01600000000002</v>
      </c>
      <c r="D88" s="5">
        <v>-190.09100000000001</v>
      </c>
      <c r="E88" s="5">
        <v>114.97799999999999</v>
      </c>
      <c r="F88" s="5">
        <v>-31.35</v>
      </c>
      <c r="G88" s="5">
        <v>579.79399999999998</v>
      </c>
      <c r="H88" s="5">
        <v>0</v>
      </c>
    </row>
    <row r="89" spans="2:8" s="2" customFormat="1" ht="19.7" customHeight="1" x14ac:dyDescent="0.2">
      <c r="B89" s="6" t="s">
        <v>9</v>
      </c>
      <c r="C89" s="5">
        <v>192.465</v>
      </c>
      <c r="D89" s="5">
        <v>133.76599999999999</v>
      </c>
      <c r="E89" s="5">
        <v>46.003999999999998</v>
      </c>
      <c r="F89" s="5">
        <v>50.03</v>
      </c>
      <c r="G89" s="5">
        <v>298.88400000000001</v>
      </c>
      <c r="H89" s="5">
        <v>40.441000000000003</v>
      </c>
    </row>
    <row r="90" spans="2:8" s="2" customFormat="1" ht="19.7" customHeight="1" x14ac:dyDescent="0.2">
      <c r="B90" s="6" t="s">
        <v>8</v>
      </c>
      <c r="C90" s="5">
        <v>8146.1329999999998</v>
      </c>
      <c r="D90" s="5">
        <v>2068.8339999999998</v>
      </c>
      <c r="E90" s="5">
        <v>997.39800000000002</v>
      </c>
      <c r="F90" s="5">
        <v>2068.221</v>
      </c>
      <c r="G90" s="5">
        <v>-4726.8010000000004</v>
      </c>
      <c r="H90" s="5">
        <v>1421.8320000000001</v>
      </c>
    </row>
    <row r="91" spans="2:8" s="2" customFormat="1" ht="19.7" customHeight="1" x14ac:dyDescent="0.2">
      <c r="B91" s="6" t="s">
        <v>7</v>
      </c>
      <c r="C91" s="5">
        <v>25832.967000000001</v>
      </c>
      <c r="D91" s="5">
        <v>12202.847</v>
      </c>
      <c r="E91" s="5">
        <v>2348.6509999999998</v>
      </c>
      <c r="F91" s="5">
        <v>7684.4359999999997</v>
      </c>
      <c r="G91" s="5">
        <v>-827.01400000000001</v>
      </c>
      <c r="H91" s="5">
        <v>1285.6110000000001</v>
      </c>
    </row>
    <row r="92" spans="2:8" s="2" customFormat="1" ht="19.7" customHeight="1" x14ac:dyDescent="0.2">
      <c r="B92" s="6" t="s">
        <v>6</v>
      </c>
      <c r="C92" s="5">
        <v>1240.076</v>
      </c>
      <c r="D92" s="5">
        <v>1399.2840000000001</v>
      </c>
      <c r="E92" s="5">
        <v>308.96699999999998</v>
      </c>
      <c r="F92" s="5">
        <v>518.97699999999998</v>
      </c>
      <c r="G92" s="5">
        <v>-392.029</v>
      </c>
      <c r="H92" s="5">
        <v>10.112</v>
      </c>
    </row>
    <row r="93" spans="2:8" s="2" customFormat="1" ht="19.7" customHeight="1" x14ac:dyDescent="0.2">
      <c r="B93" s="6" t="s">
        <v>5</v>
      </c>
      <c r="C93" s="5">
        <v>10382.186</v>
      </c>
      <c r="D93" s="5">
        <v>2086.9969999999998</v>
      </c>
      <c r="E93" s="5">
        <v>971.548</v>
      </c>
      <c r="F93" s="5">
        <v>3249.8240000000001</v>
      </c>
      <c r="G93" s="5">
        <v>6424.5420000000004</v>
      </c>
      <c r="H93" s="5">
        <v>1389.3920000000001</v>
      </c>
    </row>
    <row r="94" spans="2:8" s="2" customFormat="1" ht="19.7" customHeight="1" x14ac:dyDescent="0.2">
      <c r="B94" s="6" t="s">
        <v>4</v>
      </c>
      <c r="C94" s="5">
        <v>2267.386</v>
      </c>
      <c r="D94" s="5">
        <v>0</v>
      </c>
      <c r="E94" s="5">
        <v>305.77300000000002</v>
      </c>
      <c r="F94" s="5">
        <v>3022.5659999999998</v>
      </c>
      <c r="G94" s="5">
        <v>596.44600000000003</v>
      </c>
      <c r="H94" s="5">
        <v>4.12</v>
      </c>
    </row>
    <row r="95" spans="2:8" s="2" customFormat="1" ht="19.7" customHeight="1" x14ac:dyDescent="0.2">
      <c r="B95" s="6" t="s">
        <v>3</v>
      </c>
      <c r="C95" s="5">
        <v>456.92500000000001</v>
      </c>
      <c r="D95" s="5">
        <v>0</v>
      </c>
      <c r="E95" s="5">
        <v>86.635000000000005</v>
      </c>
      <c r="F95" s="5">
        <v>112.226</v>
      </c>
      <c r="G95" s="5">
        <v>-579.03899999999999</v>
      </c>
      <c r="H95" s="5">
        <v>41.865000000000002</v>
      </c>
    </row>
    <row r="96" spans="2:8" s="2" customFormat="1" ht="19.7" customHeight="1" x14ac:dyDescent="0.2">
      <c r="B96" s="6" t="s">
        <v>2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</row>
    <row r="97" spans="2:8" s="2" customFormat="1" ht="19.7" customHeight="1" x14ac:dyDescent="0.2">
      <c r="B97" s="6" t="s">
        <v>1</v>
      </c>
      <c r="C97" s="5">
        <v>867.00199999999995</v>
      </c>
      <c r="D97" s="5">
        <v>54.357999999999997</v>
      </c>
      <c r="E97" s="5">
        <v>405.15699999999998</v>
      </c>
      <c r="F97" s="5">
        <v>424.15199999999999</v>
      </c>
      <c r="G97" s="5">
        <v>517.49199999999996</v>
      </c>
      <c r="H97" s="5">
        <v>144.49600000000001</v>
      </c>
    </row>
    <row r="98" spans="2:8" s="2" customFormat="1" ht="6.95" customHeight="1" x14ac:dyDescent="0.2"/>
    <row r="99" spans="2:8" s="2" customFormat="1" ht="6.95" customHeight="1" x14ac:dyDescent="0.2"/>
    <row r="100" spans="2:8" s="2" customFormat="1" ht="14.45" customHeight="1" x14ac:dyDescent="0.2"/>
    <row r="101" spans="2:8" s="2" customFormat="1" ht="73.5" customHeight="1" x14ac:dyDescent="0.2">
      <c r="B101" s="14" t="s">
        <v>0</v>
      </c>
      <c r="C101" s="14"/>
      <c r="D101" s="14"/>
    </row>
    <row r="102" spans="2:8" s="2" customFormat="1" ht="28.7" customHeight="1" x14ac:dyDescent="0.2"/>
  </sheetData>
  <mergeCells count="2">
    <mergeCell ref="B2:H2"/>
    <mergeCell ref="B101:D101"/>
  </mergeCells>
  <pageMargins left="0.7" right="0.7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ED2F-85EF-4C7D-ADC0-D51028331EA6}">
  <sheetPr>
    <pageSetUpPr fitToPage="1"/>
  </sheetPr>
  <dimension ref="B1:E102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4" width="30.28515625" style="1" customWidth="1"/>
    <col min="5" max="5" width="6.140625" style="1" customWidth="1"/>
    <col min="6" max="6" width="79.5703125" style="1" customWidth="1"/>
    <col min="7" max="7" width="4.7109375" style="1" customWidth="1"/>
    <col min="8" max="16384" width="9.140625" style="1"/>
  </cols>
  <sheetData>
    <row r="1" spans="2:5" s="2" customFormat="1" ht="8.4499999999999993" customHeight="1" x14ac:dyDescent="0.2"/>
    <row r="2" spans="2:5" s="2" customFormat="1" ht="36.75" customHeight="1" x14ac:dyDescent="0.2">
      <c r="B2" s="25" t="s">
        <v>413</v>
      </c>
      <c r="C2" s="25"/>
      <c r="D2" s="25"/>
      <c r="E2" s="24"/>
    </row>
    <row r="3" spans="2:5" s="2" customFormat="1" ht="6.95" customHeight="1" x14ac:dyDescent="0.2"/>
    <row r="4" spans="2:5" s="2" customFormat="1" ht="6.95" customHeight="1" x14ac:dyDescent="0.2"/>
    <row r="5" spans="2:5" s="2" customFormat="1" ht="14.45" customHeight="1" x14ac:dyDescent="0.2"/>
    <row r="6" spans="2:5" s="2" customFormat="1" ht="14.45" customHeight="1" x14ac:dyDescent="0.2">
      <c r="B6" s="11"/>
      <c r="C6" s="11"/>
      <c r="D6" s="10" t="s">
        <v>38</v>
      </c>
    </row>
    <row r="7" spans="2:5" s="2" customFormat="1" ht="58.7" customHeight="1" x14ac:dyDescent="0.2">
      <c r="B7" s="8" t="s">
        <v>97</v>
      </c>
      <c r="C7" s="8" t="s">
        <v>139</v>
      </c>
      <c r="D7" s="8" t="s">
        <v>138</v>
      </c>
    </row>
    <row r="8" spans="2:5" s="2" customFormat="1" ht="19.7" customHeight="1" x14ac:dyDescent="0.2">
      <c r="B8" s="6" t="s">
        <v>96</v>
      </c>
      <c r="C8" s="5">
        <v>1650.777</v>
      </c>
      <c r="D8" s="5">
        <v>8842.8629999999994</v>
      </c>
    </row>
    <row r="9" spans="2:5" s="2" customFormat="1" ht="19.7" customHeight="1" x14ac:dyDescent="0.2">
      <c r="B9" s="6" t="s">
        <v>95</v>
      </c>
      <c r="C9" s="5">
        <v>0</v>
      </c>
      <c r="D9" s="5">
        <v>0</v>
      </c>
    </row>
    <row r="10" spans="2:5" s="2" customFormat="1" ht="19.7" customHeight="1" x14ac:dyDescent="0.2">
      <c r="B10" s="6" t="s">
        <v>94</v>
      </c>
      <c r="C10" s="5">
        <v>494.90199999999999</v>
      </c>
      <c r="D10" s="5">
        <v>5837.4759999999997</v>
      </c>
    </row>
    <row r="11" spans="2:5" s="2" customFormat="1" ht="19.7" customHeight="1" x14ac:dyDescent="0.2">
      <c r="B11" s="6" t="s">
        <v>93</v>
      </c>
      <c r="C11" s="5">
        <v>0</v>
      </c>
      <c r="D11" s="5">
        <v>0</v>
      </c>
    </row>
    <row r="12" spans="2:5" s="2" customFormat="1" ht="19.7" customHeight="1" x14ac:dyDescent="0.2">
      <c r="B12" s="6" t="s">
        <v>92</v>
      </c>
      <c r="C12" s="5">
        <v>2010.8979999999999</v>
      </c>
      <c r="D12" s="5">
        <v>13335.63</v>
      </c>
    </row>
    <row r="13" spans="2:5" s="2" customFormat="1" ht="19.7" customHeight="1" x14ac:dyDescent="0.2">
      <c r="B13" s="6" t="s">
        <v>91</v>
      </c>
      <c r="C13" s="5">
        <v>3167.5030000000002</v>
      </c>
      <c r="D13" s="5">
        <v>114987.077</v>
      </c>
    </row>
    <row r="14" spans="2:5" s="2" customFormat="1" ht="19.7" customHeight="1" x14ac:dyDescent="0.2">
      <c r="B14" s="6" t="s">
        <v>90</v>
      </c>
      <c r="C14" s="5">
        <v>518.12199999999996</v>
      </c>
      <c r="D14" s="5">
        <v>8167.4129999999996</v>
      </c>
    </row>
    <row r="15" spans="2:5" s="2" customFormat="1" ht="19.7" customHeight="1" x14ac:dyDescent="0.2">
      <c r="B15" s="6" t="s">
        <v>89</v>
      </c>
      <c r="C15" s="5">
        <v>0</v>
      </c>
      <c r="D15" s="5">
        <v>0</v>
      </c>
    </row>
    <row r="16" spans="2:5" s="2" customFormat="1" ht="19.7" customHeight="1" x14ac:dyDescent="0.2">
      <c r="B16" s="6" t="s">
        <v>88</v>
      </c>
      <c r="C16" s="5">
        <v>0</v>
      </c>
      <c r="D16" s="5">
        <v>0</v>
      </c>
    </row>
    <row r="17" spans="2:4" s="2" customFormat="1" ht="19.7" customHeight="1" x14ac:dyDescent="0.2">
      <c r="B17" s="6" t="s">
        <v>87</v>
      </c>
      <c r="C17" s="5">
        <v>-753.49300000000005</v>
      </c>
      <c r="D17" s="5">
        <v>7365.1549999999997</v>
      </c>
    </row>
    <row r="18" spans="2:4" s="2" customFormat="1" ht="19.7" customHeight="1" x14ac:dyDescent="0.2">
      <c r="B18" s="6" t="s">
        <v>86</v>
      </c>
      <c r="C18" s="5">
        <v>8086.1450000000004</v>
      </c>
      <c r="D18" s="5">
        <v>39664.163</v>
      </c>
    </row>
    <row r="19" spans="2:4" s="2" customFormat="1" ht="19.7" customHeight="1" x14ac:dyDescent="0.2">
      <c r="B19" s="6" t="s">
        <v>85</v>
      </c>
      <c r="C19" s="5">
        <v>2351.7660000000001</v>
      </c>
      <c r="D19" s="5">
        <v>23592.416000000001</v>
      </c>
    </row>
    <row r="20" spans="2:4" s="2" customFormat="1" ht="19.7" customHeight="1" x14ac:dyDescent="0.2">
      <c r="B20" s="6" t="s">
        <v>84</v>
      </c>
      <c r="C20" s="5">
        <v>-4928.9809999999998</v>
      </c>
      <c r="D20" s="5">
        <v>37275.472000000002</v>
      </c>
    </row>
    <row r="21" spans="2:4" s="2" customFormat="1" ht="19.7" customHeight="1" x14ac:dyDescent="0.2">
      <c r="B21" s="6" t="s">
        <v>83</v>
      </c>
      <c r="C21" s="5">
        <v>-359.54899999999998</v>
      </c>
      <c r="D21" s="5">
        <v>18319.269</v>
      </c>
    </row>
    <row r="22" spans="2:4" s="2" customFormat="1" ht="19.7" customHeight="1" x14ac:dyDescent="0.2">
      <c r="B22" s="6" t="s">
        <v>82</v>
      </c>
      <c r="C22" s="5">
        <v>-3362.9459999999999</v>
      </c>
      <c r="D22" s="5">
        <v>28876.957999999999</v>
      </c>
    </row>
    <row r="23" spans="2:4" s="2" customFormat="1" ht="19.7" customHeight="1" x14ac:dyDescent="0.2">
      <c r="B23" s="6" t="s">
        <v>81</v>
      </c>
      <c r="C23" s="5">
        <v>0</v>
      </c>
      <c r="D23" s="5">
        <v>0</v>
      </c>
    </row>
    <row r="24" spans="2:4" s="2" customFormat="1" ht="19.7" customHeight="1" x14ac:dyDescent="0.2">
      <c r="B24" s="6" t="s">
        <v>80</v>
      </c>
      <c r="C24" s="5">
        <v>-3253.2089999999998</v>
      </c>
      <c r="D24" s="5">
        <v>10976.705</v>
      </c>
    </row>
    <row r="25" spans="2:4" s="2" customFormat="1" ht="19.7" customHeight="1" x14ac:dyDescent="0.2">
      <c r="B25" s="6" t="s">
        <v>79</v>
      </c>
      <c r="C25" s="5">
        <v>0</v>
      </c>
      <c r="D25" s="5">
        <v>0</v>
      </c>
    </row>
    <row r="26" spans="2:4" s="2" customFormat="1" ht="19.7" customHeight="1" x14ac:dyDescent="0.2">
      <c r="B26" s="6" t="s">
        <v>78</v>
      </c>
      <c r="C26" s="5">
        <v>0.30099999999999999</v>
      </c>
      <c r="D26" s="5">
        <v>29.384</v>
      </c>
    </row>
    <row r="27" spans="2:4" s="2" customFormat="1" ht="19.7" customHeight="1" x14ac:dyDescent="0.2">
      <c r="B27" s="6" t="s">
        <v>77</v>
      </c>
      <c r="C27" s="5">
        <v>-109.596</v>
      </c>
      <c r="D27" s="5">
        <v>445.23099999999999</v>
      </c>
    </row>
    <row r="28" spans="2:4" s="2" customFormat="1" ht="19.7" customHeight="1" x14ac:dyDescent="0.2">
      <c r="B28" s="6" t="s">
        <v>76</v>
      </c>
      <c r="C28" s="5">
        <v>-172.83500000000001</v>
      </c>
      <c r="D28" s="5">
        <v>562.19500000000005</v>
      </c>
    </row>
    <row r="29" spans="2:4" s="2" customFormat="1" ht="19.7" customHeight="1" x14ac:dyDescent="0.2">
      <c r="B29" s="6" t="s">
        <v>75</v>
      </c>
      <c r="C29" s="5">
        <v>376.91699999999997</v>
      </c>
      <c r="D29" s="5">
        <v>8785.6309999999994</v>
      </c>
    </row>
    <row r="30" spans="2:4" s="2" customFormat="1" ht="19.7" customHeight="1" x14ac:dyDescent="0.2">
      <c r="B30" s="6" t="s">
        <v>74</v>
      </c>
      <c r="C30" s="5">
        <v>3209.5189999999998</v>
      </c>
      <c r="D30" s="5">
        <v>338.83699999999999</v>
      </c>
    </row>
    <row r="31" spans="2:4" s="2" customFormat="1" ht="19.7" customHeight="1" x14ac:dyDescent="0.2">
      <c r="B31" s="6" t="s">
        <v>73</v>
      </c>
      <c r="C31" s="5">
        <v>0</v>
      </c>
      <c r="D31" s="5">
        <v>0</v>
      </c>
    </row>
    <row r="32" spans="2:4" s="2" customFormat="1" ht="19.7" customHeight="1" x14ac:dyDescent="0.2">
      <c r="B32" s="6" t="s">
        <v>72</v>
      </c>
      <c r="C32" s="5">
        <v>20905.932000000001</v>
      </c>
      <c r="D32" s="5">
        <v>115553.262</v>
      </c>
    </row>
    <row r="33" spans="2:4" s="2" customFormat="1" ht="19.7" customHeight="1" x14ac:dyDescent="0.2">
      <c r="B33" s="6" t="s">
        <v>71</v>
      </c>
      <c r="C33" s="5">
        <v>0</v>
      </c>
      <c r="D33" s="5">
        <v>0</v>
      </c>
    </row>
    <row r="34" spans="2:4" s="2" customFormat="1" ht="19.7" customHeight="1" x14ac:dyDescent="0.2">
      <c r="B34" s="6" t="s">
        <v>70</v>
      </c>
      <c r="C34" s="5">
        <v>0</v>
      </c>
      <c r="D34" s="5">
        <v>10567.73</v>
      </c>
    </row>
    <row r="35" spans="2:4" s="2" customFormat="1" ht="19.7" customHeight="1" x14ac:dyDescent="0.2">
      <c r="B35" s="6" t="s">
        <v>69</v>
      </c>
      <c r="C35" s="5">
        <v>34.764000000000003</v>
      </c>
      <c r="D35" s="5">
        <v>681.94600000000003</v>
      </c>
    </row>
    <row r="36" spans="2:4" s="2" customFormat="1" ht="19.7" customHeight="1" x14ac:dyDescent="0.2">
      <c r="B36" s="6" t="s">
        <v>68</v>
      </c>
      <c r="C36" s="5">
        <v>233.12</v>
      </c>
      <c r="D36" s="5">
        <v>3392.2060000000001</v>
      </c>
    </row>
    <row r="37" spans="2:4" s="2" customFormat="1" ht="19.7" customHeight="1" x14ac:dyDescent="0.2">
      <c r="B37" s="6" t="s">
        <v>67</v>
      </c>
      <c r="C37" s="5">
        <v>2516.3719999999998</v>
      </c>
      <c r="D37" s="5">
        <v>31288.458999999999</v>
      </c>
    </row>
    <row r="38" spans="2:4" s="2" customFormat="1" ht="19.7" customHeight="1" x14ac:dyDescent="0.2">
      <c r="B38" s="6" t="s">
        <v>66</v>
      </c>
      <c r="C38" s="5">
        <v>-3449.4760000000001</v>
      </c>
      <c r="D38" s="5">
        <v>24678.214</v>
      </c>
    </row>
    <row r="39" spans="2:4" s="2" customFormat="1" ht="19.7" customHeight="1" x14ac:dyDescent="0.2">
      <c r="B39" s="6" t="s">
        <v>65</v>
      </c>
      <c r="C39" s="5">
        <v>4123.3320000000003</v>
      </c>
      <c r="D39" s="5">
        <v>12203.884</v>
      </c>
    </row>
    <row r="40" spans="2:4" s="2" customFormat="1" ht="19.7" customHeight="1" x14ac:dyDescent="0.2">
      <c r="B40" s="6" t="s">
        <v>64</v>
      </c>
      <c r="C40" s="5">
        <v>0</v>
      </c>
      <c r="D40" s="5">
        <v>0.57999999999999996</v>
      </c>
    </row>
    <row r="41" spans="2:4" s="2" customFormat="1" ht="19.7" customHeight="1" x14ac:dyDescent="0.2">
      <c r="B41" s="6" t="s">
        <v>63</v>
      </c>
      <c r="C41" s="5">
        <v>2039.1279999999999</v>
      </c>
      <c r="D41" s="5">
        <v>33968.538</v>
      </c>
    </row>
    <row r="42" spans="2:4" s="2" customFormat="1" ht="19.7" customHeight="1" x14ac:dyDescent="0.2">
      <c r="B42" s="6" t="s">
        <v>62</v>
      </c>
      <c r="C42" s="5">
        <v>0</v>
      </c>
      <c r="D42" s="5">
        <v>0</v>
      </c>
    </row>
    <row r="43" spans="2:4" s="2" customFormat="1" ht="19.7" customHeight="1" x14ac:dyDescent="0.2">
      <c r="B43" s="6" t="s">
        <v>61</v>
      </c>
      <c r="C43" s="5">
        <v>1068.6110000000001</v>
      </c>
      <c r="D43" s="5">
        <v>6272.0590000000002</v>
      </c>
    </row>
    <row r="44" spans="2:4" s="2" customFormat="1" ht="19.7" customHeight="1" x14ac:dyDescent="0.2">
      <c r="B44" s="6" t="s">
        <v>60</v>
      </c>
      <c r="C44" s="5">
        <v>16076.040999999999</v>
      </c>
      <c r="D44" s="5">
        <v>52599.724999999999</v>
      </c>
    </row>
    <row r="45" spans="2:4" s="2" customFormat="1" ht="19.7" customHeight="1" x14ac:dyDescent="0.2">
      <c r="B45" s="6" t="s">
        <v>59</v>
      </c>
      <c r="C45" s="5">
        <v>19683.412</v>
      </c>
      <c r="D45" s="5">
        <v>664614.31499999994</v>
      </c>
    </row>
    <row r="46" spans="2:4" s="2" customFormat="1" ht="19.7" customHeight="1" x14ac:dyDescent="0.2">
      <c r="B46" s="6" t="s">
        <v>58</v>
      </c>
      <c r="C46" s="5">
        <v>0</v>
      </c>
      <c r="D46" s="5">
        <v>0</v>
      </c>
    </row>
    <row r="47" spans="2:4" s="2" customFormat="1" ht="19.7" customHeight="1" x14ac:dyDescent="0.2">
      <c r="B47" s="6" t="s">
        <v>57</v>
      </c>
      <c r="C47" s="5">
        <v>314.79000000000002</v>
      </c>
      <c r="D47" s="5">
        <v>7451.61</v>
      </c>
    </row>
    <row r="48" spans="2:4" s="2" customFormat="1" ht="19.7" customHeight="1" x14ac:dyDescent="0.2">
      <c r="B48" s="6" t="s">
        <v>56</v>
      </c>
      <c r="C48" s="5">
        <v>0</v>
      </c>
      <c r="D48" s="5">
        <v>0</v>
      </c>
    </row>
    <row r="49" spans="2:4" s="2" customFormat="1" ht="19.7" customHeight="1" x14ac:dyDescent="0.2">
      <c r="B49" s="6" t="s">
        <v>55</v>
      </c>
      <c r="C49" s="5">
        <v>-182.047</v>
      </c>
      <c r="D49" s="5">
        <v>1053.539</v>
      </c>
    </row>
    <row r="50" spans="2:4" s="2" customFormat="1" ht="19.7" customHeight="1" x14ac:dyDescent="0.2">
      <c r="B50" s="6" t="s">
        <v>54</v>
      </c>
      <c r="C50" s="5">
        <v>8487</v>
      </c>
      <c r="D50" s="5">
        <v>24648.388999999999</v>
      </c>
    </row>
    <row r="51" spans="2:4" s="2" customFormat="1" ht="19.7" customHeight="1" x14ac:dyDescent="0.2">
      <c r="B51" s="6" t="s">
        <v>53</v>
      </c>
      <c r="C51" s="5">
        <v>0</v>
      </c>
      <c r="D51" s="5">
        <v>0</v>
      </c>
    </row>
    <row r="52" spans="2:4" s="2" customFormat="1" ht="19.7" customHeight="1" x14ac:dyDescent="0.2">
      <c r="B52" s="6" t="s">
        <v>52</v>
      </c>
      <c r="C52" s="5">
        <v>2792.5450000000001</v>
      </c>
      <c r="D52" s="5">
        <v>31986.008000000002</v>
      </c>
    </row>
    <row r="53" spans="2:4" s="2" customFormat="1" ht="19.7" customHeight="1" x14ac:dyDescent="0.2">
      <c r="B53" s="6" t="s">
        <v>51</v>
      </c>
      <c r="C53" s="5">
        <v>-91.727999999999994</v>
      </c>
      <c r="D53" s="5">
        <v>2668.2849999999999</v>
      </c>
    </row>
    <row r="54" spans="2:4" s="2" customFormat="1" ht="19.7" customHeight="1" x14ac:dyDescent="0.2">
      <c r="B54" s="6" t="s">
        <v>50</v>
      </c>
      <c r="C54" s="5">
        <v>33.085999999999999</v>
      </c>
      <c r="D54" s="5">
        <v>3689.5920000000001</v>
      </c>
    </row>
    <row r="55" spans="2:4" s="2" customFormat="1" ht="19.7" customHeight="1" x14ac:dyDescent="0.2">
      <c r="B55" s="6" t="s">
        <v>49</v>
      </c>
      <c r="C55" s="5">
        <v>13.545</v>
      </c>
      <c r="D55" s="5">
        <v>9547.2260000000006</v>
      </c>
    </row>
    <row r="56" spans="2:4" s="2" customFormat="1" ht="19.7" customHeight="1" x14ac:dyDescent="0.2">
      <c r="B56" s="6" t="s">
        <v>48</v>
      </c>
      <c r="C56" s="5">
        <v>4713.9309999999996</v>
      </c>
      <c r="D56" s="5">
        <v>-1430.2380000000001</v>
      </c>
    </row>
    <row r="57" spans="2:4" s="2" customFormat="1" ht="19.7" customHeight="1" x14ac:dyDescent="0.2">
      <c r="B57" s="6" t="s">
        <v>47</v>
      </c>
      <c r="C57" s="5">
        <v>0</v>
      </c>
      <c r="D57" s="5">
        <v>2716.4789999999998</v>
      </c>
    </row>
    <row r="58" spans="2:4" s="2" customFormat="1" ht="19.7" customHeight="1" x14ac:dyDescent="0.2">
      <c r="B58" s="6" t="s">
        <v>46</v>
      </c>
      <c r="C58" s="5">
        <v>-28908.277999999998</v>
      </c>
      <c r="D58" s="5">
        <v>41259.466999999997</v>
      </c>
    </row>
    <row r="59" spans="2:4" s="2" customFormat="1" ht="19.7" customHeight="1" x14ac:dyDescent="0.2">
      <c r="B59" s="6" t="s">
        <v>45</v>
      </c>
      <c r="C59" s="5">
        <v>0</v>
      </c>
      <c r="D59" s="5">
        <v>2255.4690000000001</v>
      </c>
    </row>
    <row r="60" spans="2:4" s="2" customFormat="1" ht="19.7" customHeight="1" x14ac:dyDescent="0.2">
      <c r="B60" s="6" t="s">
        <v>44</v>
      </c>
      <c r="C60" s="5">
        <v>139.196</v>
      </c>
      <c r="D60" s="5">
        <v>4954.8850000000002</v>
      </c>
    </row>
    <row r="61" spans="2:4" s="2" customFormat="1" ht="19.7" customHeight="1" x14ac:dyDescent="0.2">
      <c r="B61" s="6" t="s">
        <v>43</v>
      </c>
      <c r="C61" s="5">
        <v>47.084000000000003</v>
      </c>
      <c r="D61" s="5">
        <v>919.56299999999999</v>
      </c>
    </row>
    <row r="62" spans="2:4" s="2" customFormat="1" ht="19.7" customHeight="1" x14ac:dyDescent="0.2">
      <c r="B62" s="6" t="s">
        <v>42</v>
      </c>
      <c r="C62" s="5">
        <v>0</v>
      </c>
      <c r="D62" s="5">
        <v>0</v>
      </c>
    </row>
    <row r="63" spans="2:4" s="2" customFormat="1" ht="19.7" customHeight="1" x14ac:dyDescent="0.2">
      <c r="B63" s="6" t="s">
        <v>41</v>
      </c>
      <c r="C63" s="5">
        <v>741.2</v>
      </c>
      <c r="D63" s="5">
        <v>12891.871999999999</v>
      </c>
    </row>
    <row r="64" spans="2:4" s="2" customFormat="1" ht="19.7" customHeight="1" x14ac:dyDescent="0.2">
      <c r="B64" s="6" t="s">
        <v>40</v>
      </c>
      <c r="C64" s="5">
        <v>-5569.4160000000002</v>
      </c>
      <c r="D64" s="5">
        <v>49379.932000000001</v>
      </c>
    </row>
    <row r="65" spans="2:4" s="2" customFormat="1" ht="19.7" customHeight="1" x14ac:dyDescent="0.2">
      <c r="B65" s="6" t="s">
        <v>39</v>
      </c>
      <c r="C65" s="5">
        <v>7968.433</v>
      </c>
      <c r="D65" s="5">
        <v>19859.605</v>
      </c>
    </row>
    <row r="66" spans="2:4" s="2" customFormat="1" ht="6.95" customHeight="1" x14ac:dyDescent="0.2"/>
    <row r="67" spans="2:4" s="2" customFormat="1" ht="14.45" customHeight="1" x14ac:dyDescent="0.2"/>
    <row r="68" spans="2:4" s="2" customFormat="1" ht="14.45" customHeight="1" x14ac:dyDescent="0.2">
      <c r="B68" s="11"/>
      <c r="C68" s="11"/>
      <c r="D68" s="10" t="s">
        <v>38</v>
      </c>
    </row>
    <row r="69" spans="2:4" s="2" customFormat="1" ht="58.7" customHeight="1" x14ac:dyDescent="0.2">
      <c r="B69" s="8" t="s">
        <v>37</v>
      </c>
      <c r="C69" s="8" t="s">
        <v>139</v>
      </c>
      <c r="D69" s="8" t="s">
        <v>138</v>
      </c>
    </row>
    <row r="70" spans="2:4" s="2" customFormat="1" ht="19.7" customHeight="1" x14ac:dyDescent="0.2">
      <c r="B70" s="6" t="s">
        <v>28</v>
      </c>
      <c r="C70" s="5">
        <v>147209.29399999999</v>
      </c>
      <c r="D70" s="5">
        <v>931342.23600000003</v>
      </c>
    </row>
    <row r="71" spans="2:4" s="2" customFormat="1" ht="19.7" customHeight="1" x14ac:dyDescent="0.2">
      <c r="B71" s="6" t="s">
        <v>27</v>
      </c>
      <c r="C71" s="5">
        <v>44349.042999999998</v>
      </c>
      <c r="D71" s="5">
        <v>519679.717</v>
      </c>
    </row>
    <row r="72" spans="2:4" s="2" customFormat="1" ht="19.7" customHeight="1" x14ac:dyDescent="0.2">
      <c r="B72" s="6" t="s">
        <v>26</v>
      </c>
      <c r="C72" s="5">
        <v>-1481.77</v>
      </c>
      <c r="D72" s="5">
        <v>16488.707999999999</v>
      </c>
    </row>
    <row r="73" spans="2:4" s="2" customFormat="1" ht="19.7" customHeight="1" x14ac:dyDescent="0.2">
      <c r="B73" s="6" t="s">
        <v>25</v>
      </c>
      <c r="C73" s="5">
        <v>13917.392</v>
      </c>
      <c r="D73" s="5">
        <v>150898.951</v>
      </c>
    </row>
    <row r="74" spans="2:4" s="2" customFormat="1" ht="19.7" customHeight="1" x14ac:dyDescent="0.2">
      <c r="B74" s="6" t="s">
        <v>24</v>
      </c>
      <c r="C74" s="5">
        <v>320.16199999999998</v>
      </c>
      <c r="D74" s="5">
        <v>10925.142</v>
      </c>
    </row>
    <row r="75" spans="2:4" s="2" customFormat="1" ht="19.7" customHeight="1" x14ac:dyDescent="0.2">
      <c r="B75" s="6" t="s">
        <v>23</v>
      </c>
      <c r="C75" s="5">
        <v>2931.87</v>
      </c>
      <c r="D75" s="5">
        <v>149134.72099999999</v>
      </c>
    </row>
    <row r="76" spans="2:4" s="2" customFormat="1" ht="19.7" customHeight="1" x14ac:dyDescent="0.2">
      <c r="B76" s="6" t="s">
        <v>22</v>
      </c>
      <c r="C76" s="5">
        <v>5784.6440000000002</v>
      </c>
      <c r="D76" s="5">
        <v>300258.36900000001</v>
      </c>
    </row>
    <row r="77" spans="2:4" s="2" customFormat="1" ht="19.7" customHeight="1" x14ac:dyDescent="0.2">
      <c r="B77" s="6" t="s">
        <v>21</v>
      </c>
      <c r="C77" s="5">
        <v>1217.8920000000001</v>
      </c>
      <c r="D77" s="5">
        <v>6416.7650000000003</v>
      </c>
    </row>
    <row r="78" spans="2:4" s="2" customFormat="1" ht="19.7" customHeight="1" x14ac:dyDescent="0.2">
      <c r="B78" s="6" t="s">
        <v>20</v>
      </c>
      <c r="C78" s="5">
        <v>1349.444</v>
      </c>
      <c r="D78" s="5">
        <v>4783.5640000000003</v>
      </c>
    </row>
    <row r="79" spans="2:4" s="2" customFormat="1" ht="19.7" customHeight="1" x14ac:dyDescent="0.2">
      <c r="B79" s="6" t="s">
        <v>19</v>
      </c>
      <c r="C79" s="5">
        <v>3894.17</v>
      </c>
      <c r="D79" s="5">
        <v>173788.72700000001</v>
      </c>
    </row>
    <row r="80" spans="2:4" s="2" customFormat="1" ht="19.7" customHeight="1" x14ac:dyDescent="0.2">
      <c r="B80" s="6" t="s">
        <v>18</v>
      </c>
      <c r="C80" s="5">
        <v>-1718.6679999999999</v>
      </c>
      <c r="D80" s="5">
        <v>91058.77</v>
      </c>
    </row>
    <row r="81" spans="2:4" s="2" customFormat="1" ht="19.7" customHeight="1" x14ac:dyDescent="0.2">
      <c r="B81" s="6" t="s">
        <v>17</v>
      </c>
      <c r="C81" s="5">
        <v>761.60699999999997</v>
      </c>
      <c r="D81" s="5">
        <v>4225.5659999999998</v>
      </c>
    </row>
    <row r="82" spans="2:4" s="2" customFormat="1" ht="19.7" customHeight="1" x14ac:dyDescent="0.2">
      <c r="B82" s="6" t="s">
        <v>16</v>
      </c>
      <c r="C82" s="5">
        <v>3462.8649999999998</v>
      </c>
      <c r="D82" s="5">
        <v>62570.978000000003</v>
      </c>
    </row>
    <row r="83" spans="2:4" s="2" customFormat="1" ht="19.7" customHeight="1" x14ac:dyDescent="0.2">
      <c r="B83" s="6" t="s">
        <v>15</v>
      </c>
      <c r="C83" s="5">
        <v>-860.15800000000002</v>
      </c>
      <c r="D83" s="5">
        <v>26941.681</v>
      </c>
    </row>
    <row r="84" spans="2:4" s="2" customFormat="1" ht="19.7" customHeight="1" x14ac:dyDescent="0.2">
      <c r="B84" s="6" t="s">
        <v>14</v>
      </c>
      <c r="C84" s="5">
        <v>11750.924999999999</v>
      </c>
      <c r="D84" s="5">
        <v>218702.76699999999</v>
      </c>
    </row>
    <row r="85" spans="2:4" s="2" customFormat="1" ht="19.7" customHeight="1" x14ac:dyDescent="0.2">
      <c r="B85" s="6" t="s">
        <v>13</v>
      </c>
      <c r="C85" s="5">
        <v>28007.741999999998</v>
      </c>
      <c r="D85" s="5">
        <v>322577.59299999999</v>
      </c>
    </row>
    <row r="86" spans="2:4" s="2" customFormat="1" ht="19.7" customHeight="1" x14ac:dyDescent="0.2">
      <c r="B86" s="6" t="s">
        <v>12</v>
      </c>
      <c r="C86" s="5">
        <v>4014.3580000000002</v>
      </c>
      <c r="D86" s="5">
        <v>290.90600000000001</v>
      </c>
    </row>
    <row r="87" spans="2:4" s="2" customFormat="1" ht="19.7" customHeight="1" x14ac:dyDescent="0.2">
      <c r="B87" s="6" t="s">
        <v>11</v>
      </c>
      <c r="C87" s="5">
        <v>29803.196</v>
      </c>
      <c r="D87" s="5">
        <v>279815.59999999998</v>
      </c>
    </row>
    <row r="88" spans="2:4" s="2" customFormat="1" ht="19.7" customHeight="1" x14ac:dyDescent="0.2">
      <c r="B88" s="6" t="s">
        <v>10</v>
      </c>
      <c r="C88" s="5">
        <v>10294.819</v>
      </c>
      <c r="D88" s="5">
        <v>34296.356</v>
      </c>
    </row>
    <row r="89" spans="2:4" s="2" customFormat="1" ht="19.7" customHeight="1" x14ac:dyDescent="0.2">
      <c r="B89" s="6" t="s">
        <v>9</v>
      </c>
      <c r="C89" s="5">
        <v>3214.6089999999999</v>
      </c>
      <c r="D89" s="5">
        <v>49148.533000000003</v>
      </c>
    </row>
    <row r="90" spans="2:4" s="2" customFormat="1" ht="19.7" customHeight="1" x14ac:dyDescent="0.2">
      <c r="B90" s="6" t="s">
        <v>8</v>
      </c>
      <c r="C90" s="5">
        <v>4105.2529999999997</v>
      </c>
      <c r="D90" s="5">
        <v>159047.20000000001</v>
      </c>
    </row>
    <row r="91" spans="2:4" s="2" customFormat="1" ht="19.7" customHeight="1" x14ac:dyDescent="0.2">
      <c r="B91" s="6" t="s">
        <v>7</v>
      </c>
      <c r="C91" s="5">
        <v>4533.9080000000004</v>
      </c>
      <c r="D91" s="5">
        <v>29460.246999999999</v>
      </c>
    </row>
    <row r="92" spans="2:4" s="2" customFormat="1" ht="19.7" customHeight="1" x14ac:dyDescent="0.2">
      <c r="B92" s="6" t="s">
        <v>6</v>
      </c>
      <c r="C92" s="5">
        <v>7443.0479999999998</v>
      </c>
      <c r="D92" s="5">
        <v>-4950.0600000000004</v>
      </c>
    </row>
    <row r="93" spans="2:4" s="2" customFormat="1" ht="19.7" customHeight="1" x14ac:dyDescent="0.2">
      <c r="B93" s="6" t="s">
        <v>5</v>
      </c>
      <c r="C93" s="5">
        <v>77944.084000000003</v>
      </c>
      <c r="D93" s="5">
        <v>2594055.3289999999</v>
      </c>
    </row>
    <row r="94" spans="2:4" s="2" customFormat="1" ht="19.7" customHeight="1" x14ac:dyDescent="0.2">
      <c r="B94" s="6" t="s">
        <v>4</v>
      </c>
      <c r="C94" s="5">
        <v>22872.003000000001</v>
      </c>
      <c r="D94" s="5">
        <v>71479.138999999996</v>
      </c>
    </row>
    <row r="95" spans="2:4" s="2" customFormat="1" ht="19.7" customHeight="1" x14ac:dyDescent="0.2">
      <c r="B95" s="6" t="s">
        <v>3</v>
      </c>
      <c r="C95" s="5">
        <v>2758.1080000000002</v>
      </c>
      <c r="D95" s="5">
        <v>63541.250999999997</v>
      </c>
    </row>
    <row r="96" spans="2:4" s="2" customFormat="1" ht="19.7" customHeight="1" x14ac:dyDescent="0.2">
      <c r="B96" s="6" t="s">
        <v>2</v>
      </c>
      <c r="C96" s="5">
        <v>4169.0540000000001</v>
      </c>
      <c r="D96" s="5">
        <v>45668.642999999996</v>
      </c>
    </row>
    <row r="97" spans="2:5" s="2" customFormat="1" ht="19.7" customHeight="1" x14ac:dyDescent="0.2">
      <c r="B97" s="6" t="s">
        <v>1</v>
      </c>
      <c r="C97" s="5">
        <v>-26211.84</v>
      </c>
      <c r="D97" s="5">
        <v>196914.66200000001</v>
      </c>
    </row>
    <row r="98" spans="2:5" s="2" customFormat="1" ht="6.95" customHeight="1" x14ac:dyDescent="0.2"/>
    <row r="99" spans="2:5" s="2" customFormat="1" ht="6.95" customHeight="1" x14ac:dyDescent="0.2"/>
    <row r="100" spans="2:5" s="2" customFormat="1" ht="14.45" customHeight="1" x14ac:dyDescent="0.2"/>
    <row r="101" spans="2:5" s="2" customFormat="1" ht="73.5" customHeight="1" x14ac:dyDescent="0.2">
      <c r="B101" s="14" t="s">
        <v>0</v>
      </c>
      <c r="C101" s="14"/>
      <c r="D101" s="14"/>
      <c r="E101" s="14"/>
    </row>
    <row r="102" spans="2:5" s="2" customFormat="1" ht="28.7" customHeight="1" x14ac:dyDescent="0.2"/>
  </sheetData>
  <mergeCells count="2">
    <mergeCell ref="B2:D2"/>
    <mergeCell ref="B101:E101"/>
  </mergeCells>
  <pageMargins left="1.1023622047244095" right="0.70866141732283472" top="0.74803149606299213" bottom="0.74803149606299213" header="0.31496062992125984" footer="0.31496062992125984"/>
  <pageSetup paperSize="8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C59D-650F-47A8-B26A-50246F8BE1A7}">
  <sheetPr>
    <pageSetUpPr fitToPage="1"/>
  </sheetPr>
  <dimension ref="B1:I101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9" width="19.85546875" style="1" customWidth="1"/>
    <col min="10" max="10" width="4.7109375" style="1" customWidth="1"/>
    <col min="11" max="16384" width="9.140625" style="1"/>
  </cols>
  <sheetData>
    <row r="1" spans="2:9" s="2" customFormat="1" ht="8.4499999999999993" customHeight="1" x14ac:dyDescent="0.2"/>
    <row r="2" spans="2:9" s="2" customFormat="1" ht="36.75" customHeight="1" x14ac:dyDescent="0.2">
      <c r="B2" s="23" t="s">
        <v>414</v>
      </c>
      <c r="C2" s="23"/>
      <c r="D2" s="23"/>
      <c r="E2" s="23"/>
      <c r="F2" s="23"/>
      <c r="G2" s="23"/>
      <c r="H2" s="23"/>
      <c r="I2" s="23"/>
    </row>
    <row r="3" spans="2:9" s="2" customFormat="1" ht="6.95" customHeight="1" x14ac:dyDescent="0.2"/>
    <row r="4" spans="2:9" s="2" customFormat="1" ht="15.4" customHeight="1" x14ac:dyDescent="0.2"/>
    <row r="5" spans="2:9" s="2" customFormat="1" ht="14.45" customHeight="1" x14ac:dyDescent="0.2">
      <c r="B5" s="12"/>
      <c r="C5" s="12"/>
      <c r="D5" s="12"/>
      <c r="E5" s="12"/>
      <c r="F5" s="12"/>
      <c r="G5" s="12"/>
      <c r="H5" s="12"/>
      <c r="I5" s="17" t="s">
        <v>38</v>
      </c>
    </row>
    <row r="6" spans="2:9" s="2" customFormat="1" ht="58.7" customHeight="1" x14ac:dyDescent="0.2">
      <c r="B6" s="15" t="s">
        <v>97</v>
      </c>
      <c r="C6" s="8" t="s">
        <v>138</v>
      </c>
      <c r="D6" s="8" t="s">
        <v>144</v>
      </c>
      <c r="E6" s="8" t="s">
        <v>101</v>
      </c>
      <c r="F6" s="8" t="s">
        <v>100</v>
      </c>
      <c r="G6" s="8" t="s">
        <v>143</v>
      </c>
      <c r="H6" s="8" t="s">
        <v>142</v>
      </c>
      <c r="I6" s="8" t="s">
        <v>141</v>
      </c>
    </row>
    <row r="7" spans="2:9" s="2" customFormat="1" ht="19.7" customHeight="1" x14ac:dyDescent="0.2">
      <c r="B7" s="6" t="s">
        <v>96</v>
      </c>
      <c r="C7" s="5">
        <v>8842.8629999999994</v>
      </c>
      <c r="D7" s="5">
        <v>4467.576</v>
      </c>
      <c r="E7" s="5">
        <v>6689.2449999999999</v>
      </c>
      <c r="F7" s="5">
        <v>-1507.6610000000001</v>
      </c>
      <c r="G7" s="5">
        <v>-806.29700000000003</v>
      </c>
      <c r="H7" s="5">
        <v>165.57900000000001</v>
      </c>
      <c r="I7" s="5">
        <v>-640.71799999999996</v>
      </c>
    </row>
    <row r="8" spans="2:9" s="2" customFormat="1" ht="19.7" customHeight="1" x14ac:dyDescent="0.2">
      <c r="B8" s="6" t="s">
        <v>95</v>
      </c>
      <c r="C8" s="5">
        <v>0</v>
      </c>
      <c r="D8" s="5">
        <v>-82.817999999999998</v>
      </c>
      <c r="E8" s="5">
        <v>30.257000000000001</v>
      </c>
      <c r="F8" s="5">
        <v>0</v>
      </c>
      <c r="G8" s="5">
        <v>52.561</v>
      </c>
      <c r="H8" s="5">
        <v>17.611000000000001</v>
      </c>
      <c r="I8" s="5">
        <v>70.171999999999997</v>
      </c>
    </row>
    <row r="9" spans="2:9" s="2" customFormat="1" ht="19.7" customHeight="1" x14ac:dyDescent="0.2">
      <c r="B9" s="6" t="s">
        <v>94</v>
      </c>
      <c r="C9" s="5">
        <v>5837.4759999999997</v>
      </c>
      <c r="D9" s="5">
        <v>3913.5830000000001</v>
      </c>
      <c r="E9" s="5">
        <v>2252.5059999999999</v>
      </c>
      <c r="F9" s="5">
        <v>378.90800000000002</v>
      </c>
      <c r="G9" s="5">
        <v>-707.52099999999996</v>
      </c>
      <c r="H9" s="5">
        <v>96.808999999999997</v>
      </c>
      <c r="I9" s="5">
        <v>-610.71199999999999</v>
      </c>
    </row>
    <row r="10" spans="2:9" s="2" customFormat="1" ht="19.7" customHeight="1" x14ac:dyDescent="0.2">
      <c r="B10" s="6" t="s">
        <v>93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</row>
    <row r="11" spans="2:9" s="2" customFormat="1" ht="19.7" customHeight="1" x14ac:dyDescent="0.2">
      <c r="B11" s="6" t="s">
        <v>92</v>
      </c>
      <c r="C11" s="5">
        <v>13335.63</v>
      </c>
      <c r="D11" s="5">
        <v>25447.670999999998</v>
      </c>
      <c r="E11" s="5">
        <v>18299.344000000001</v>
      </c>
      <c r="F11" s="5">
        <v>-11357.805</v>
      </c>
      <c r="G11" s="5">
        <v>-19053.580000000002</v>
      </c>
      <c r="H11" s="5">
        <v>1315.846</v>
      </c>
      <c r="I11" s="5">
        <v>-17737.734</v>
      </c>
    </row>
    <row r="12" spans="2:9" s="2" customFormat="1" ht="19.7" customHeight="1" x14ac:dyDescent="0.2">
      <c r="B12" s="6" t="s">
        <v>91</v>
      </c>
      <c r="C12" s="5">
        <v>114987.077</v>
      </c>
      <c r="D12" s="5">
        <v>52711.731</v>
      </c>
      <c r="E12" s="5">
        <v>29270.353999999999</v>
      </c>
      <c r="F12" s="5">
        <v>14761.091</v>
      </c>
      <c r="G12" s="5">
        <v>18243.901000000002</v>
      </c>
      <c r="H12" s="5">
        <v>17722.611000000001</v>
      </c>
      <c r="I12" s="5">
        <v>35966.512000000002</v>
      </c>
    </row>
    <row r="13" spans="2:9" s="2" customFormat="1" ht="19.7" customHeight="1" x14ac:dyDescent="0.2">
      <c r="B13" s="6" t="s">
        <v>90</v>
      </c>
      <c r="C13" s="5">
        <v>8167.4129999999996</v>
      </c>
      <c r="D13" s="5">
        <v>5675.5510000000004</v>
      </c>
      <c r="E13" s="5">
        <v>22579.838</v>
      </c>
      <c r="F13" s="5">
        <v>-18058.874</v>
      </c>
      <c r="G13" s="5">
        <v>-2029.1020000000001</v>
      </c>
      <c r="H13" s="5">
        <v>5180.5820000000003</v>
      </c>
      <c r="I13" s="5">
        <v>3151.48</v>
      </c>
    </row>
    <row r="14" spans="2:9" s="2" customFormat="1" ht="19.7" customHeight="1" x14ac:dyDescent="0.2">
      <c r="B14" s="6" t="s">
        <v>89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</row>
    <row r="15" spans="2:9" s="2" customFormat="1" ht="19.7" customHeight="1" x14ac:dyDescent="0.2">
      <c r="B15" s="6" t="s">
        <v>88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2:9" s="2" customFormat="1" ht="19.7" customHeight="1" x14ac:dyDescent="0.2">
      <c r="B16" s="6" t="s">
        <v>87</v>
      </c>
      <c r="C16" s="5">
        <v>7365.1549999999997</v>
      </c>
      <c r="D16" s="5">
        <v>-215.768</v>
      </c>
      <c r="E16" s="5">
        <v>6709.5</v>
      </c>
      <c r="F16" s="5">
        <v>-605.15599999999995</v>
      </c>
      <c r="G16" s="5">
        <v>1476.579</v>
      </c>
      <c r="H16" s="5">
        <v>273.74099999999999</v>
      </c>
      <c r="I16" s="5">
        <v>1750.32</v>
      </c>
    </row>
    <row r="17" spans="2:9" s="2" customFormat="1" ht="19.7" customHeight="1" x14ac:dyDescent="0.2">
      <c r="B17" s="6" t="s">
        <v>86</v>
      </c>
      <c r="C17" s="5">
        <v>39664.163</v>
      </c>
      <c r="D17" s="5">
        <v>68691.120999999999</v>
      </c>
      <c r="E17" s="5">
        <v>3645.5140000000001</v>
      </c>
      <c r="F17" s="5">
        <v>5141.0039999999999</v>
      </c>
      <c r="G17" s="5">
        <v>-37813.476000000002</v>
      </c>
      <c r="H17" s="5">
        <v>5738.2629999999999</v>
      </c>
      <c r="I17" s="5">
        <v>-32075.213</v>
      </c>
    </row>
    <row r="18" spans="2:9" s="2" customFormat="1" ht="19.7" customHeight="1" x14ac:dyDescent="0.2">
      <c r="B18" s="6" t="s">
        <v>85</v>
      </c>
      <c r="C18" s="5">
        <v>23592.416000000001</v>
      </c>
      <c r="D18" s="5">
        <v>18115.538</v>
      </c>
      <c r="E18" s="5">
        <v>8757.8009999999995</v>
      </c>
      <c r="F18" s="5">
        <v>7179.17</v>
      </c>
      <c r="G18" s="5">
        <v>-10460.093000000001</v>
      </c>
      <c r="H18" s="5">
        <v>2498.9580000000001</v>
      </c>
      <c r="I18" s="5">
        <v>-7961.1350000000002</v>
      </c>
    </row>
    <row r="19" spans="2:9" s="2" customFormat="1" ht="19.7" customHeight="1" x14ac:dyDescent="0.2">
      <c r="B19" s="6" t="s">
        <v>84</v>
      </c>
      <c r="C19" s="5">
        <v>37275.472000000002</v>
      </c>
      <c r="D19" s="5">
        <v>17211.558000000001</v>
      </c>
      <c r="E19" s="5">
        <v>6481.0659999999998</v>
      </c>
      <c r="F19" s="5">
        <v>-11561.078</v>
      </c>
      <c r="G19" s="5">
        <v>25143.925999999999</v>
      </c>
      <c r="H19" s="5">
        <v>1053.4079999999999</v>
      </c>
      <c r="I19" s="5">
        <v>26197.333999999999</v>
      </c>
    </row>
    <row r="20" spans="2:9" s="2" customFormat="1" ht="19.7" customHeight="1" x14ac:dyDescent="0.2">
      <c r="B20" s="6" t="s">
        <v>83</v>
      </c>
      <c r="C20" s="5">
        <v>18319.269</v>
      </c>
      <c r="D20" s="5">
        <v>13287.19</v>
      </c>
      <c r="E20" s="5">
        <v>3346.1819999999998</v>
      </c>
      <c r="F20" s="5">
        <v>5328.9949999999999</v>
      </c>
      <c r="G20" s="5">
        <v>-3643.098</v>
      </c>
      <c r="H20" s="5">
        <v>848.39499999999998</v>
      </c>
      <c r="I20" s="5">
        <v>-2794.703</v>
      </c>
    </row>
    <row r="21" spans="2:9" s="2" customFormat="1" ht="19.7" customHeight="1" x14ac:dyDescent="0.2">
      <c r="B21" s="6" t="s">
        <v>82</v>
      </c>
      <c r="C21" s="5">
        <v>28876.957999999999</v>
      </c>
      <c r="D21" s="5">
        <v>10023.215</v>
      </c>
      <c r="E21" s="5">
        <v>7230.2520000000004</v>
      </c>
      <c r="F21" s="5">
        <v>5816.8289999999997</v>
      </c>
      <c r="G21" s="5">
        <v>5806.6620000000003</v>
      </c>
      <c r="H21" s="5">
        <v>3645.8130000000001</v>
      </c>
      <c r="I21" s="5">
        <v>9452.4750000000004</v>
      </c>
    </row>
    <row r="22" spans="2:9" s="2" customFormat="1" ht="19.7" customHeight="1" x14ac:dyDescent="0.2">
      <c r="B22" s="6" t="s">
        <v>81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2:9" s="2" customFormat="1" ht="19.7" customHeight="1" x14ac:dyDescent="0.2">
      <c r="B23" s="6" t="s">
        <v>80</v>
      </c>
      <c r="C23" s="5">
        <v>10976.705</v>
      </c>
      <c r="D23" s="5">
        <v>9060.5959999999995</v>
      </c>
      <c r="E23" s="5">
        <v>7313.6509999999998</v>
      </c>
      <c r="F23" s="5">
        <v>2910.2020000000002</v>
      </c>
      <c r="G23" s="5">
        <v>-8307.7440000000006</v>
      </c>
      <c r="H23" s="5">
        <v>1529.8109999999999</v>
      </c>
      <c r="I23" s="5">
        <v>-6777.933</v>
      </c>
    </row>
    <row r="24" spans="2:9" s="2" customFormat="1" ht="19.7" customHeight="1" x14ac:dyDescent="0.2">
      <c r="B24" s="6" t="s">
        <v>79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2:9" s="2" customFormat="1" ht="19.7" customHeight="1" x14ac:dyDescent="0.2">
      <c r="B25" s="6" t="s">
        <v>78</v>
      </c>
      <c r="C25" s="5">
        <v>29.384</v>
      </c>
      <c r="D25" s="5">
        <v>0</v>
      </c>
      <c r="E25" s="5">
        <v>61.579000000000001</v>
      </c>
      <c r="F25" s="5">
        <v>-11.589</v>
      </c>
      <c r="G25" s="5">
        <v>-20.606000000000002</v>
      </c>
      <c r="H25" s="5">
        <v>32.262</v>
      </c>
      <c r="I25" s="5">
        <v>11.656000000000001</v>
      </c>
    </row>
    <row r="26" spans="2:9" s="2" customFormat="1" ht="19.7" customHeight="1" x14ac:dyDescent="0.2">
      <c r="B26" s="6" t="s">
        <v>77</v>
      </c>
      <c r="C26" s="5">
        <v>445.23099999999999</v>
      </c>
      <c r="D26" s="5">
        <v>155.226</v>
      </c>
      <c r="E26" s="5">
        <v>16.765000000000001</v>
      </c>
      <c r="F26" s="5">
        <v>75.899000000000001</v>
      </c>
      <c r="G26" s="5">
        <v>197.34100000000001</v>
      </c>
      <c r="H26" s="5">
        <v>9.0739999999999998</v>
      </c>
      <c r="I26" s="5">
        <v>206.41499999999999</v>
      </c>
    </row>
    <row r="27" spans="2:9" s="2" customFormat="1" ht="19.7" customHeight="1" x14ac:dyDescent="0.2">
      <c r="B27" s="6" t="s">
        <v>76</v>
      </c>
      <c r="C27" s="5">
        <v>562.19500000000005</v>
      </c>
      <c r="D27" s="5">
        <v>160.66900000000001</v>
      </c>
      <c r="E27" s="5">
        <v>438.76900000000001</v>
      </c>
      <c r="F27" s="5">
        <v>134.995</v>
      </c>
      <c r="G27" s="5">
        <v>-172.238</v>
      </c>
      <c r="H27" s="5">
        <v>4.33</v>
      </c>
      <c r="I27" s="5">
        <v>-167.90799999999999</v>
      </c>
    </row>
    <row r="28" spans="2:9" s="2" customFormat="1" ht="19.7" customHeight="1" x14ac:dyDescent="0.2">
      <c r="B28" s="6" t="s">
        <v>75</v>
      </c>
      <c r="C28" s="5">
        <v>8785.6309999999994</v>
      </c>
      <c r="D28" s="5">
        <v>1716.5830000000001</v>
      </c>
      <c r="E28" s="5">
        <v>1390.039</v>
      </c>
      <c r="F28" s="5">
        <v>4671.7160000000003</v>
      </c>
      <c r="G28" s="5">
        <v>1007.293</v>
      </c>
      <c r="H28" s="5">
        <v>102.48099999999999</v>
      </c>
      <c r="I28" s="5">
        <v>1109.7739999999999</v>
      </c>
    </row>
    <row r="29" spans="2:9" s="2" customFormat="1" ht="19.7" customHeight="1" x14ac:dyDescent="0.2">
      <c r="B29" s="6" t="s">
        <v>74</v>
      </c>
      <c r="C29" s="5">
        <v>338.83699999999999</v>
      </c>
      <c r="D29" s="5">
        <v>-1916.4780000000001</v>
      </c>
      <c r="E29" s="5">
        <v>8161.634</v>
      </c>
      <c r="F29" s="5">
        <v>-5138.9769999999999</v>
      </c>
      <c r="G29" s="5">
        <v>-767.34199999999998</v>
      </c>
      <c r="H29" s="5">
        <v>599.30600000000004</v>
      </c>
      <c r="I29" s="5">
        <v>-168.036</v>
      </c>
    </row>
    <row r="30" spans="2:9" s="2" customFormat="1" ht="19.7" customHeight="1" x14ac:dyDescent="0.2">
      <c r="B30" s="6" t="s">
        <v>73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s="2" customFormat="1" ht="19.7" customHeight="1" x14ac:dyDescent="0.2">
      <c r="B31" s="6" t="s">
        <v>72</v>
      </c>
      <c r="C31" s="5">
        <v>115553.262</v>
      </c>
      <c r="D31" s="5">
        <v>100414.005</v>
      </c>
      <c r="E31" s="5">
        <v>13982.906999999999</v>
      </c>
      <c r="F31" s="5">
        <v>-37826.830999999998</v>
      </c>
      <c r="G31" s="5">
        <v>38983.180999999997</v>
      </c>
      <c r="H31" s="5">
        <v>9487.7150000000001</v>
      </c>
      <c r="I31" s="5">
        <v>48470.896000000001</v>
      </c>
    </row>
    <row r="32" spans="2:9" s="2" customFormat="1" ht="19.7" customHeight="1" x14ac:dyDescent="0.2">
      <c r="B32" s="6" t="s">
        <v>71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</row>
    <row r="33" spans="2:9" s="2" customFormat="1" ht="19.7" customHeight="1" x14ac:dyDescent="0.2">
      <c r="B33" s="6" t="s">
        <v>70</v>
      </c>
      <c r="C33" s="5">
        <v>10567.73</v>
      </c>
      <c r="D33" s="5">
        <v>10939.234</v>
      </c>
      <c r="E33" s="5">
        <v>267.92500000000001</v>
      </c>
      <c r="F33" s="5">
        <v>335.3</v>
      </c>
      <c r="G33" s="5">
        <v>-974.72900000000004</v>
      </c>
      <c r="H33" s="5">
        <v>395.84300000000002</v>
      </c>
      <c r="I33" s="5">
        <v>-578.88599999999997</v>
      </c>
    </row>
    <row r="34" spans="2:9" s="2" customFormat="1" ht="19.7" customHeight="1" x14ac:dyDescent="0.2">
      <c r="B34" s="6" t="s">
        <v>69</v>
      </c>
      <c r="C34" s="5">
        <v>681.94600000000003</v>
      </c>
      <c r="D34" s="5">
        <v>598.05100000000004</v>
      </c>
      <c r="E34" s="5">
        <v>13.486000000000001</v>
      </c>
      <c r="F34" s="5">
        <v>195.91300000000001</v>
      </c>
      <c r="G34" s="5">
        <v>-125.504</v>
      </c>
      <c r="H34" s="5">
        <v>123.85</v>
      </c>
      <c r="I34" s="5">
        <v>-1.6539999999999999</v>
      </c>
    </row>
    <row r="35" spans="2:9" s="2" customFormat="1" ht="19.7" customHeight="1" x14ac:dyDescent="0.2">
      <c r="B35" s="6" t="s">
        <v>68</v>
      </c>
      <c r="C35" s="5">
        <v>3392.2060000000001</v>
      </c>
      <c r="D35" s="5">
        <v>1241.0139999999999</v>
      </c>
      <c r="E35" s="5">
        <v>1925.954</v>
      </c>
      <c r="F35" s="5">
        <v>-742.33799999999997</v>
      </c>
      <c r="G35" s="5">
        <v>967.57600000000002</v>
      </c>
      <c r="H35" s="5">
        <v>244.49799999999999</v>
      </c>
      <c r="I35" s="5">
        <v>1212.0740000000001</v>
      </c>
    </row>
    <row r="36" spans="2:9" s="2" customFormat="1" ht="19.7" customHeight="1" x14ac:dyDescent="0.2">
      <c r="B36" s="6" t="s">
        <v>67</v>
      </c>
      <c r="C36" s="5">
        <v>31288.458999999999</v>
      </c>
      <c r="D36" s="5">
        <v>30809.132000000001</v>
      </c>
      <c r="E36" s="5">
        <v>7610.44</v>
      </c>
      <c r="F36" s="5">
        <v>5781.47</v>
      </c>
      <c r="G36" s="5">
        <v>-12912.583000000001</v>
      </c>
      <c r="H36" s="5">
        <v>935.34900000000005</v>
      </c>
      <c r="I36" s="5">
        <v>-11977.234</v>
      </c>
    </row>
    <row r="37" spans="2:9" s="2" customFormat="1" ht="19.7" customHeight="1" x14ac:dyDescent="0.2">
      <c r="B37" s="6" t="s">
        <v>66</v>
      </c>
      <c r="C37" s="5">
        <v>24678.214</v>
      </c>
      <c r="D37" s="5">
        <v>19586.347000000002</v>
      </c>
      <c r="E37" s="5">
        <v>3912.348</v>
      </c>
      <c r="F37" s="5">
        <v>643.88199999999995</v>
      </c>
      <c r="G37" s="5">
        <v>535.63699999999994</v>
      </c>
      <c r="H37" s="5">
        <v>1298.4680000000001</v>
      </c>
      <c r="I37" s="5">
        <v>1834.105</v>
      </c>
    </row>
    <row r="38" spans="2:9" s="2" customFormat="1" ht="19.7" customHeight="1" x14ac:dyDescent="0.2">
      <c r="B38" s="6" t="s">
        <v>65</v>
      </c>
      <c r="C38" s="5">
        <v>12203.884</v>
      </c>
      <c r="D38" s="5">
        <v>11087.563</v>
      </c>
      <c r="E38" s="5">
        <v>4916.2860000000001</v>
      </c>
      <c r="F38" s="5">
        <v>2223.3130000000001</v>
      </c>
      <c r="G38" s="5">
        <v>-6023.2780000000002</v>
      </c>
      <c r="H38" s="5">
        <v>688.255</v>
      </c>
      <c r="I38" s="5">
        <v>-5335.0230000000001</v>
      </c>
    </row>
    <row r="39" spans="2:9" s="2" customFormat="1" ht="19.7" customHeight="1" x14ac:dyDescent="0.2">
      <c r="B39" s="6" t="s">
        <v>64</v>
      </c>
      <c r="C39" s="5">
        <v>0.57999999999999996</v>
      </c>
      <c r="D39" s="5">
        <v>1.103</v>
      </c>
      <c r="E39" s="5">
        <v>5.4139999999999997</v>
      </c>
      <c r="F39" s="5">
        <v>-2.883</v>
      </c>
      <c r="G39" s="5">
        <v>-3.0539999999999998</v>
      </c>
      <c r="H39" s="5">
        <v>0</v>
      </c>
      <c r="I39" s="5">
        <v>-3.0539999999999998</v>
      </c>
    </row>
    <row r="40" spans="2:9" s="2" customFormat="1" ht="19.7" customHeight="1" x14ac:dyDescent="0.2">
      <c r="B40" s="6" t="s">
        <v>63</v>
      </c>
      <c r="C40" s="5">
        <v>33968.538</v>
      </c>
      <c r="D40" s="5">
        <v>43960.834999999999</v>
      </c>
      <c r="E40" s="5">
        <v>6008.549</v>
      </c>
      <c r="F40" s="5">
        <v>-441.89400000000001</v>
      </c>
      <c r="G40" s="5">
        <v>-15558.951999999999</v>
      </c>
      <c r="H40" s="5">
        <v>9528.81</v>
      </c>
      <c r="I40" s="5">
        <v>-6030.1419999999998</v>
      </c>
    </row>
    <row r="41" spans="2:9" s="2" customFormat="1" ht="19.7" customHeight="1" x14ac:dyDescent="0.2">
      <c r="B41" s="6" t="s">
        <v>62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s="2" customFormat="1" ht="19.7" customHeight="1" x14ac:dyDescent="0.2">
      <c r="B42" s="6" t="s">
        <v>61</v>
      </c>
      <c r="C42" s="5">
        <v>6272.0590000000002</v>
      </c>
      <c r="D42" s="5">
        <v>2685.4960000000001</v>
      </c>
      <c r="E42" s="5">
        <v>968.27</v>
      </c>
      <c r="F42" s="5">
        <v>1123.443</v>
      </c>
      <c r="G42" s="5">
        <v>1494.85</v>
      </c>
      <c r="H42" s="5">
        <v>311.02199999999999</v>
      </c>
      <c r="I42" s="5">
        <v>1805.8720000000001</v>
      </c>
    </row>
    <row r="43" spans="2:9" s="2" customFormat="1" ht="19.7" customHeight="1" x14ac:dyDescent="0.2">
      <c r="B43" s="6" t="s">
        <v>60</v>
      </c>
      <c r="C43" s="5">
        <v>52599.724999999999</v>
      </c>
      <c r="D43" s="5">
        <v>20993.405999999999</v>
      </c>
      <c r="E43" s="5">
        <v>23241.164000000001</v>
      </c>
      <c r="F43" s="5">
        <v>9479.4840000000004</v>
      </c>
      <c r="G43" s="5">
        <v>-1114.329</v>
      </c>
      <c r="H43" s="5">
        <v>7918.7730000000001</v>
      </c>
      <c r="I43" s="5">
        <v>6804.4440000000004</v>
      </c>
    </row>
    <row r="44" spans="2:9" s="2" customFormat="1" ht="19.7" customHeight="1" x14ac:dyDescent="0.2">
      <c r="B44" s="6" t="s">
        <v>59</v>
      </c>
      <c r="C44" s="5">
        <v>664614.31499999994</v>
      </c>
      <c r="D44" s="5">
        <v>428707.12099999998</v>
      </c>
      <c r="E44" s="5">
        <v>82658.053</v>
      </c>
      <c r="F44" s="5">
        <v>131412.47500000001</v>
      </c>
      <c r="G44" s="5">
        <v>21836.666000000001</v>
      </c>
      <c r="H44" s="5">
        <v>20232.061000000002</v>
      </c>
      <c r="I44" s="5">
        <v>42068.726999999999</v>
      </c>
    </row>
    <row r="45" spans="2:9" s="2" customFormat="1" ht="19.7" customHeight="1" x14ac:dyDescent="0.2">
      <c r="B45" s="6" t="s">
        <v>58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</row>
    <row r="46" spans="2:9" s="2" customFormat="1" ht="19.7" customHeight="1" x14ac:dyDescent="0.2">
      <c r="B46" s="6" t="s">
        <v>57</v>
      </c>
      <c r="C46" s="5">
        <v>7451.61</v>
      </c>
      <c r="D46" s="5">
        <v>4147.22</v>
      </c>
      <c r="E46" s="5">
        <v>4427.2380000000003</v>
      </c>
      <c r="F46" s="5">
        <v>229.452</v>
      </c>
      <c r="G46" s="5">
        <v>-1352.3</v>
      </c>
      <c r="H46" s="5">
        <v>467.25299999999999</v>
      </c>
      <c r="I46" s="5">
        <v>-885.04700000000003</v>
      </c>
    </row>
    <row r="47" spans="2:9" s="2" customFormat="1" ht="19.7" customHeight="1" x14ac:dyDescent="0.2">
      <c r="B47" s="6" t="s">
        <v>56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s="2" customFormat="1" ht="19.7" customHeight="1" x14ac:dyDescent="0.2">
      <c r="B48" s="6" t="s">
        <v>55</v>
      </c>
      <c r="C48" s="5">
        <v>1053.539</v>
      </c>
      <c r="D48" s="5">
        <v>2401.3910000000001</v>
      </c>
      <c r="E48" s="5">
        <v>386.89400000000001</v>
      </c>
      <c r="F48" s="5">
        <v>-31.715</v>
      </c>
      <c r="G48" s="5">
        <v>-1703.0309999999999</v>
      </c>
      <c r="H48" s="5">
        <v>158.16499999999999</v>
      </c>
      <c r="I48" s="5">
        <v>-1544.866</v>
      </c>
    </row>
    <row r="49" spans="2:9" s="2" customFormat="1" ht="19.7" customHeight="1" x14ac:dyDescent="0.2">
      <c r="B49" s="6" t="s">
        <v>54</v>
      </c>
      <c r="C49" s="5">
        <v>24648.388999999999</v>
      </c>
      <c r="D49" s="5">
        <v>5243.7690000000002</v>
      </c>
      <c r="E49" s="5">
        <v>12128.264999999999</v>
      </c>
      <c r="F49" s="5">
        <v>1626.0260000000001</v>
      </c>
      <c r="G49" s="5">
        <v>5650.3289999999997</v>
      </c>
      <c r="H49" s="5">
        <v>1993.21</v>
      </c>
      <c r="I49" s="5">
        <v>7643.5389999999998</v>
      </c>
    </row>
    <row r="50" spans="2:9" s="2" customFormat="1" ht="19.7" customHeight="1" x14ac:dyDescent="0.2">
      <c r="B50" s="6" t="s">
        <v>53</v>
      </c>
      <c r="C50" s="5">
        <v>0</v>
      </c>
      <c r="D50" s="5">
        <v>-991.55499999999995</v>
      </c>
      <c r="E50" s="5">
        <v>868.65200000000004</v>
      </c>
      <c r="F50" s="5">
        <v>0</v>
      </c>
      <c r="G50" s="5">
        <v>122.90300000000001</v>
      </c>
      <c r="H50" s="5">
        <v>286.73899999999998</v>
      </c>
      <c r="I50" s="5">
        <v>409.642</v>
      </c>
    </row>
    <row r="51" spans="2:9" s="2" customFormat="1" ht="19.7" customHeight="1" x14ac:dyDescent="0.2">
      <c r="B51" s="6" t="s">
        <v>52</v>
      </c>
      <c r="C51" s="5">
        <v>31986.008000000002</v>
      </c>
      <c r="D51" s="5">
        <v>10601.091</v>
      </c>
      <c r="E51" s="5">
        <v>15314.145</v>
      </c>
      <c r="F51" s="5">
        <v>11827.519</v>
      </c>
      <c r="G51" s="5">
        <v>-5756.7470000000003</v>
      </c>
      <c r="H51" s="5">
        <v>18.016999999999999</v>
      </c>
      <c r="I51" s="5">
        <v>-5738.73</v>
      </c>
    </row>
    <row r="52" spans="2:9" s="2" customFormat="1" ht="19.7" customHeight="1" x14ac:dyDescent="0.2">
      <c r="B52" s="6" t="s">
        <v>51</v>
      </c>
      <c r="C52" s="5">
        <v>2668.2849999999999</v>
      </c>
      <c r="D52" s="5">
        <v>642.20600000000002</v>
      </c>
      <c r="E52" s="5">
        <v>1827.82</v>
      </c>
      <c r="F52" s="5">
        <v>-306.548</v>
      </c>
      <c r="G52" s="5">
        <v>504.80700000000002</v>
      </c>
      <c r="H52" s="5">
        <v>0</v>
      </c>
      <c r="I52" s="5">
        <v>504.80700000000002</v>
      </c>
    </row>
    <row r="53" spans="2:9" s="2" customFormat="1" ht="19.7" customHeight="1" x14ac:dyDescent="0.2">
      <c r="B53" s="6" t="s">
        <v>50</v>
      </c>
      <c r="C53" s="5">
        <v>3689.5920000000001</v>
      </c>
      <c r="D53" s="5">
        <v>700.64</v>
      </c>
      <c r="E53" s="5">
        <v>1622.9949999999999</v>
      </c>
      <c r="F53" s="5">
        <v>-51.648000000000003</v>
      </c>
      <c r="G53" s="5">
        <v>1417.605</v>
      </c>
      <c r="H53" s="5">
        <v>4771.1149999999998</v>
      </c>
      <c r="I53" s="5">
        <v>6188.72</v>
      </c>
    </row>
    <row r="54" spans="2:9" s="2" customFormat="1" ht="19.7" customHeight="1" x14ac:dyDescent="0.2">
      <c r="B54" s="6" t="s">
        <v>49</v>
      </c>
      <c r="C54" s="5">
        <v>9547.2260000000006</v>
      </c>
      <c r="D54" s="5">
        <v>-1212.248</v>
      </c>
      <c r="E54" s="5">
        <v>6797.8339999999998</v>
      </c>
      <c r="F54" s="5">
        <v>3276.3</v>
      </c>
      <c r="G54" s="5">
        <v>685.34</v>
      </c>
      <c r="H54" s="5">
        <v>117.556</v>
      </c>
      <c r="I54" s="5">
        <v>802.89599999999996</v>
      </c>
    </row>
    <row r="55" spans="2:9" s="2" customFormat="1" ht="19.7" customHeight="1" x14ac:dyDescent="0.2">
      <c r="B55" s="6" t="s">
        <v>48</v>
      </c>
      <c r="C55" s="5">
        <v>-1430.2380000000001</v>
      </c>
      <c r="D55" s="5">
        <v>22.6</v>
      </c>
      <c r="E55" s="5">
        <v>8095.1419999999998</v>
      </c>
      <c r="F55" s="5">
        <v>-17458.643</v>
      </c>
      <c r="G55" s="5">
        <v>7910.6629999999996</v>
      </c>
      <c r="H55" s="5">
        <v>12627.659</v>
      </c>
      <c r="I55" s="5">
        <v>20538.322</v>
      </c>
    </row>
    <row r="56" spans="2:9" s="2" customFormat="1" ht="19.7" customHeight="1" x14ac:dyDescent="0.2">
      <c r="B56" s="6" t="s">
        <v>47</v>
      </c>
      <c r="C56" s="5">
        <v>2716.4789999999998</v>
      </c>
      <c r="D56" s="5">
        <v>1117.1590000000001</v>
      </c>
      <c r="E56" s="5">
        <v>156.28800000000001</v>
      </c>
      <c r="F56" s="5">
        <v>1391.8019999999999</v>
      </c>
      <c r="G56" s="5">
        <v>51.23</v>
      </c>
      <c r="H56" s="5">
        <v>159.24600000000001</v>
      </c>
      <c r="I56" s="5">
        <v>210.476</v>
      </c>
    </row>
    <row r="57" spans="2:9" s="2" customFormat="1" ht="19.7" customHeight="1" x14ac:dyDescent="0.2">
      <c r="B57" s="6" t="s">
        <v>46</v>
      </c>
      <c r="C57" s="5">
        <v>41259.466999999997</v>
      </c>
      <c r="D57" s="5">
        <v>4322.0150000000003</v>
      </c>
      <c r="E57" s="5">
        <v>27838.485000000001</v>
      </c>
      <c r="F57" s="5">
        <v>840.31899999999996</v>
      </c>
      <c r="G57" s="5">
        <v>8258.6479999999992</v>
      </c>
      <c r="H57" s="5">
        <v>5489.7120000000004</v>
      </c>
      <c r="I57" s="5">
        <v>13748.36</v>
      </c>
    </row>
    <row r="58" spans="2:9" s="2" customFormat="1" ht="19.7" customHeight="1" x14ac:dyDescent="0.2">
      <c r="B58" s="6" t="s">
        <v>45</v>
      </c>
      <c r="C58" s="5">
        <v>2255.4690000000001</v>
      </c>
      <c r="D58" s="5">
        <v>748.85199999999998</v>
      </c>
      <c r="E58" s="5">
        <v>979.78899999999999</v>
      </c>
      <c r="F58" s="5">
        <v>1012.356</v>
      </c>
      <c r="G58" s="5">
        <v>-485.52800000000002</v>
      </c>
      <c r="H58" s="5">
        <v>0</v>
      </c>
      <c r="I58" s="5">
        <v>-485.52800000000002</v>
      </c>
    </row>
    <row r="59" spans="2:9" s="2" customFormat="1" ht="19.7" customHeight="1" x14ac:dyDescent="0.2">
      <c r="B59" s="6" t="s">
        <v>44</v>
      </c>
      <c r="C59" s="5">
        <v>4954.8850000000002</v>
      </c>
      <c r="D59" s="5">
        <v>1883.922</v>
      </c>
      <c r="E59" s="5">
        <v>4296.97</v>
      </c>
      <c r="F59" s="5">
        <v>-5634.0020000000004</v>
      </c>
      <c r="G59" s="5">
        <v>4407.9949999999999</v>
      </c>
      <c r="H59" s="5">
        <v>1871.127</v>
      </c>
      <c r="I59" s="5">
        <v>6279.1220000000003</v>
      </c>
    </row>
    <row r="60" spans="2:9" s="2" customFormat="1" ht="19.7" customHeight="1" x14ac:dyDescent="0.2">
      <c r="B60" s="6" t="s">
        <v>43</v>
      </c>
      <c r="C60" s="5">
        <v>919.56299999999999</v>
      </c>
      <c r="D60" s="5">
        <v>338.69099999999997</v>
      </c>
      <c r="E60" s="5">
        <v>524.81600000000003</v>
      </c>
      <c r="F60" s="5">
        <v>292.536</v>
      </c>
      <c r="G60" s="5">
        <v>-236.48</v>
      </c>
      <c r="H60" s="5">
        <v>-6.46</v>
      </c>
      <c r="I60" s="5">
        <v>-242.94</v>
      </c>
    </row>
    <row r="61" spans="2:9" s="2" customFormat="1" ht="19.7" customHeight="1" x14ac:dyDescent="0.2">
      <c r="B61" s="6" t="s">
        <v>42</v>
      </c>
      <c r="C61" s="5">
        <v>0</v>
      </c>
      <c r="D61" s="5">
        <v>-10.923</v>
      </c>
      <c r="E61" s="5">
        <v>0</v>
      </c>
      <c r="F61" s="5">
        <v>0</v>
      </c>
      <c r="G61" s="5">
        <v>10.923</v>
      </c>
      <c r="H61" s="5">
        <v>7.88</v>
      </c>
      <c r="I61" s="5">
        <v>18.803000000000001</v>
      </c>
    </row>
    <row r="62" spans="2:9" s="2" customFormat="1" ht="19.7" customHeight="1" x14ac:dyDescent="0.2">
      <c r="B62" s="6" t="s">
        <v>41</v>
      </c>
      <c r="C62" s="5">
        <v>12891.871999999999</v>
      </c>
      <c r="D62" s="5">
        <v>7785.8530000000001</v>
      </c>
      <c r="E62" s="5">
        <v>2650.8</v>
      </c>
      <c r="F62" s="5">
        <v>530.45600000000002</v>
      </c>
      <c r="G62" s="5">
        <v>1924.7629999999999</v>
      </c>
      <c r="H62" s="5">
        <v>3776.5360000000001</v>
      </c>
      <c r="I62" s="5">
        <v>5701.299</v>
      </c>
    </row>
    <row r="63" spans="2:9" s="2" customFormat="1" ht="19.7" customHeight="1" x14ac:dyDescent="0.2">
      <c r="B63" s="6" t="s">
        <v>40</v>
      </c>
      <c r="C63" s="5">
        <v>49379.932000000001</v>
      </c>
      <c r="D63" s="5">
        <v>54405.650999999998</v>
      </c>
      <c r="E63" s="5">
        <v>21675.956999999999</v>
      </c>
      <c r="F63" s="5">
        <v>5591.4350000000004</v>
      </c>
      <c r="G63" s="5">
        <v>-32293.111000000001</v>
      </c>
      <c r="H63" s="5">
        <v>13007.707</v>
      </c>
      <c r="I63" s="5">
        <v>-19285.403999999999</v>
      </c>
    </row>
    <row r="64" spans="2:9" s="2" customFormat="1" ht="19.7" customHeight="1" x14ac:dyDescent="0.2">
      <c r="B64" s="6" t="s">
        <v>39</v>
      </c>
      <c r="C64" s="5">
        <v>19859.605</v>
      </c>
      <c r="D64" s="5">
        <v>19310.02</v>
      </c>
      <c r="E64" s="5">
        <v>24282.78</v>
      </c>
      <c r="F64" s="5">
        <v>-9075.2009999999991</v>
      </c>
      <c r="G64" s="5">
        <v>-14657.994000000001</v>
      </c>
      <c r="H64" s="5">
        <v>3144.7939999999999</v>
      </c>
      <c r="I64" s="5">
        <v>-11513.2</v>
      </c>
    </row>
    <row r="65" spans="2:9" s="2" customFormat="1" ht="6.95" customHeight="1" x14ac:dyDescent="0.2"/>
    <row r="66" spans="2:9" s="2" customFormat="1" ht="14.45" customHeight="1" x14ac:dyDescent="0.2"/>
    <row r="67" spans="2:9" s="2" customFormat="1" ht="14.45" customHeight="1" x14ac:dyDescent="0.2">
      <c r="B67" s="12"/>
      <c r="C67" s="12"/>
      <c r="D67" s="12"/>
      <c r="E67" s="12"/>
      <c r="F67" s="12"/>
      <c r="G67" s="12"/>
      <c r="H67" s="12"/>
      <c r="I67" s="17" t="s">
        <v>38</v>
      </c>
    </row>
    <row r="68" spans="2:9" s="2" customFormat="1" ht="58.7" customHeight="1" x14ac:dyDescent="0.2">
      <c r="B68" s="15" t="s">
        <v>37</v>
      </c>
      <c r="C68" s="8" t="s">
        <v>138</v>
      </c>
      <c r="D68" s="8" t="s">
        <v>144</v>
      </c>
      <c r="E68" s="8" t="s">
        <v>101</v>
      </c>
      <c r="F68" s="8" t="s">
        <v>100</v>
      </c>
      <c r="G68" s="8" t="s">
        <v>143</v>
      </c>
      <c r="H68" s="8" t="s">
        <v>142</v>
      </c>
      <c r="I68" s="8" t="s">
        <v>141</v>
      </c>
    </row>
    <row r="69" spans="2:9" s="2" customFormat="1" ht="19.7" customHeight="1" x14ac:dyDescent="0.2">
      <c r="B69" s="6" t="s">
        <v>28</v>
      </c>
      <c r="C69" s="5">
        <v>931342.23600000003</v>
      </c>
      <c r="D69" s="5">
        <v>730971.29200000002</v>
      </c>
      <c r="E69" s="5">
        <v>21597.449000000001</v>
      </c>
      <c r="F69" s="5">
        <v>286787.35399999999</v>
      </c>
      <c r="G69" s="5">
        <v>-108013.859</v>
      </c>
      <c r="H69" s="5">
        <v>69197.421000000002</v>
      </c>
      <c r="I69" s="5">
        <v>-38816.438000000002</v>
      </c>
    </row>
    <row r="70" spans="2:9" s="2" customFormat="1" ht="19.7" customHeight="1" x14ac:dyDescent="0.2">
      <c r="B70" s="6" t="s">
        <v>27</v>
      </c>
      <c r="C70" s="5">
        <v>519679.717</v>
      </c>
      <c r="D70" s="5">
        <v>450731.16600000003</v>
      </c>
      <c r="E70" s="5">
        <v>23741.855</v>
      </c>
      <c r="F70" s="5">
        <v>130341.255</v>
      </c>
      <c r="G70" s="5">
        <v>-85134.558999999994</v>
      </c>
      <c r="H70" s="5">
        <v>85181.422000000006</v>
      </c>
      <c r="I70" s="5">
        <v>46.863</v>
      </c>
    </row>
    <row r="71" spans="2:9" s="2" customFormat="1" ht="19.7" customHeight="1" x14ac:dyDescent="0.2">
      <c r="B71" s="6" t="s">
        <v>26</v>
      </c>
      <c r="C71" s="5">
        <v>16488.707999999999</v>
      </c>
      <c r="D71" s="5">
        <v>7961.1589999999997</v>
      </c>
      <c r="E71" s="5">
        <v>9134.4220000000005</v>
      </c>
      <c r="F71" s="5">
        <v>1585.3779999999999</v>
      </c>
      <c r="G71" s="5">
        <v>-2192.2510000000002</v>
      </c>
      <c r="H71" s="5">
        <v>7610.2139999999999</v>
      </c>
      <c r="I71" s="5">
        <v>5417.9629999999997</v>
      </c>
    </row>
    <row r="72" spans="2:9" s="2" customFormat="1" ht="19.7" customHeight="1" x14ac:dyDescent="0.2">
      <c r="B72" s="6" t="s">
        <v>25</v>
      </c>
      <c r="C72" s="5">
        <v>150898.951</v>
      </c>
      <c r="D72" s="5">
        <v>146889.47500000001</v>
      </c>
      <c r="E72" s="5">
        <v>5511.5330000000004</v>
      </c>
      <c r="F72" s="5">
        <v>37799.421999999999</v>
      </c>
      <c r="G72" s="5">
        <v>-39301.478999999999</v>
      </c>
      <c r="H72" s="5">
        <v>2170.4499999999998</v>
      </c>
      <c r="I72" s="5">
        <v>-37131.029000000002</v>
      </c>
    </row>
    <row r="73" spans="2:9" s="2" customFormat="1" ht="19.7" customHeight="1" x14ac:dyDescent="0.2">
      <c r="B73" s="6" t="s">
        <v>24</v>
      </c>
      <c r="C73" s="5">
        <v>10925.142</v>
      </c>
      <c r="D73" s="5">
        <v>23503.404999999999</v>
      </c>
      <c r="E73" s="5">
        <v>2381.4070000000002</v>
      </c>
      <c r="F73" s="5">
        <v>275.32</v>
      </c>
      <c r="G73" s="5">
        <v>-15234.99</v>
      </c>
      <c r="H73" s="5">
        <v>636.51400000000001</v>
      </c>
      <c r="I73" s="5">
        <v>-14598.476000000001</v>
      </c>
    </row>
    <row r="74" spans="2:9" s="2" customFormat="1" ht="19.7" customHeight="1" x14ac:dyDescent="0.2">
      <c r="B74" s="6" t="s">
        <v>23</v>
      </c>
      <c r="C74" s="5">
        <v>149134.72099999999</v>
      </c>
      <c r="D74" s="5">
        <v>106124.556</v>
      </c>
      <c r="E74" s="5">
        <v>16649.859</v>
      </c>
      <c r="F74" s="5">
        <v>42451.205000000002</v>
      </c>
      <c r="G74" s="5">
        <v>-16090.898999999999</v>
      </c>
      <c r="H74" s="5">
        <v>8661.8150000000005</v>
      </c>
      <c r="I74" s="5">
        <v>-7429.0839999999998</v>
      </c>
    </row>
    <row r="75" spans="2:9" s="2" customFormat="1" ht="19.7" customHeight="1" x14ac:dyDescent="0.2">
      <c r="B75" s="6" t="s">
        <v>22</v>
      </c>
      <c r="C75" s="5">
        <v>300258.36900000001</v>
      </c>
      <c r="D75" s="5">
        <v>551637.31099999999</v>
      </c>
      <c r="E75" s="5">
        <v>12732.271000000001</v>
      </c>
      <c r="F75" s="5">
        <v>50735.947</v>
      </c>
      <c r="G75" s="5">
        <v>-314847.15999999997</v>
      </c>
      <c r="H75" s="5">
        <v>47148.432000000001</v>
      </c>
      <c r="I75" s="5">
        <v>-267698.728</v>
      </c>
    </row>
    <row r="76" spans="2:9" s="2" customFormat="1" ht="19.7" customHeight="1" x14ac:dyDescent="0.2">
      <c r="B76" s="6" t="s">
        <v>21</v>
      </c>
      <c r="C76" s="5">
        <v>6416.7650000000003</v>
      </c>
      <c r="D76" s="5">
        <v>0</v>
      </c>
      <c r="E76" s="5">
        <v>2053.4520000000002</v>
      </c>
      <c r="F76" s="5">
        <v>0</v>
      </c>
      <c r="G76" s="5">
        <v>4363.3130000000001</v>
      </c>
      <c r="H76" s="5">
        <v>-4258.5420000000004</v>
      </c>
      <c r="I76" s="5">
        <v>104.771</v>
      </c>
    </row>
    <row r="77" spans="2:9" s="2" customFormat="1" ht="19.7" customHeight="1" x14ac:dyDescent="0.2">
      <c r="B77" s="6" t="s">
        <v>20</v>
      </c>
      <c r="C77" s="5">
        <v>4783.5640000000003</v>
      </c>
      <c r="D77" s="5">
        <v>1231.0250000000001</v>
      </c>
      <c r="E77" s="5">
        <v>1816.4770000000001</v>
      </c>
      <c r="F77" s="5">
        <v>-499.99400000000003</v>
      </c>
      <c r="G77" s="5">
        <v>2236.056</v>
      </c>
      <c r="H77" s="5">
        <v>398.15</v>
      </c>
      <c r="I77" s="5">
        <v>2634.2060000000001</v>
      </c>
    </row>
    <row r="78" spans="2:9" s="2" customFormat="1" ht="19.7" customHeight="1" x14ac:dyDescent="0.2">
      <c r="B78" s="6" t="s">
        <v>19</v>
      </c>
      <c r="C78" s="5">
        <v>173788.72700000001</v>
      </c>
      <c r="D78" s="5">
        <v>20180.672999999999</v>
      </c>
      <c r="E78" s="5">
        <v>3542.3119999999999</v>
      </c>
      <c r="F78" s="5">
        <v>23317.687999999998</v>
      </c>
      <c r="G78" s="5">
        <v>126748.054</v>
      </c>
      <c r="H78" s="5">
        <v>43381.012999999999</v>
      </c>
      <c r="I78" s="5">
        <v>170129.06700000001</v>
      </c>
    </row>
    <row r="79" spans="2:9" s="2" customFormat="1" ht="19.7" customHeight="1" x14ac:dyDescent="0.2">
      <c r="B79" s="6" t="s">
        <v>18</v>
      </c>
      <c r="C79" s="5">
        <v>91058.77</v>
      </c>
      <c r="D79" s="5">
        <v>52294.790999999997</v>
      </c>
      <c r="E79" s="5">
        <v>3200.8960000000002</v>
      </c>
      <c r="F79" s="5">
        <v>27624.974999999999</v>
      </c>
      <c r="G79" s="5">
        <v>7938.1080000000002</v>
      </c>
      <c r="H79" s="5">
        <v>6967.8890000000001</v>
      </c>
      <c r="I79" s="5">
        <v>14905.996999999999</v>
      </c>
    </row>
    <row r="80" spans="2:9" s="2" customFormat="1" ht="19.7" customHeight="1" x14ac:dyDescent="0.2">
      <c r="B80" s="6" t="s">
        <v>17</v>
      </c>
      <c r="C80" s="5">
        <v>4225.5659999999998</v>
      </c>
      <c r="D80" s="5">
        <v>0</v>
      </c>
      <c r="E80" s="5">
        <v>1801.4659999999999</v>
      </c>
      <c r="F80" s="5">
        <v>0</v>
      </c>
      <c r="G80" s="5">
        <v>2424.1</v>
      </c>
      <c r="H80" s="5">
        <v>-2386.7660000000001</v>
      </c>
      <c r="I80" s="5">
        <v>37.334000000000003</v>
      </c>
    </row>
    <row r="81" spans="2:9" s="2" customFormat="1" ht="19.7" customHeight="1" x14ac:dyDescent="0.2">
      <c r="B81" s="6" t="s">
        <v>16</v>
      </c>
      <c r="C81" s="5">
        <v>62570.978000000003</v>
      </c>
      <c r="D81" s="5">
        <v>32191.853999999999</v>
      </c>
      <c r="E81" s="5">
        <v>3340.154</v>
      </c>
      <c r="F81" s="5">
        <v>18081.744999999999</v>
      </c>
      <c r="G81" s="5">
        <v>8957.2250000000004</v>
      </c>
      <c r="H81" s="5">
        <v>3145.7339999999999</v>
      </c>
      <c r="I81" s="5">
        <v>12102.959000000001</v>
      </c>
    </row>
    <row r="82" spans="2:9" s="2" customFormat="1" ht="19.7" customHeight="1" x14ac:dyDescent="0.2">
      <c r="B82" s="6" t="s">
        <v>15</v>
      </c>
      <c r="C82" s="5">
        <v>26941.681</v>
      </c>
      <c r="D82" s="5">
        <v>28723.647000000001</v>
      </c>
      <c r="E82" s="5">
        <v>2368.491</v>
      </c>
      <c r="F82" s="5">
        <v>6448.3410000000003</v>
      </c>
      <c r="G82" s="5">
        <v>-10598.798000000001</v>
      </c>
      <c r="H82" s="5">
        <v>1324.941</v>
      </c>
      <c r="I82" s="5">
        <v>-9273.857</v>
      </c>
    </row>
    <row r="83" spans="2:9" s="2" customFormat="1" ht="19.7" customHeight="1" x14ac:dyDescent="0.2">
      <c r="B83" s="6" t="s">
        <v>14</v>
      </c>
      <c r="C83" s="5">
        <v>218702.76699999999</v>
      </c>
      <c r="D83" s="5">
        <v>120350.107</v>
      </c>
      <c r="E83" s="5">
        <v>17987.638999999999</v>
      </c>
      <c r="F83" s="5">
        <v>61677.546000000002</v>
      </c>
      <c r="G83" s="5">
        <v>18687.474999999999</v>
      </c>
      <c r="H83" s="5">
        <v>7564.8239999999996</v>
      </c>
      <c r="I83" s="5">
        <v>26252.298999999999</v>
      </c>
    </row>
    <row r="84" spans="2:9" s="2" customFormat="1" ht="19.7" customHeight="1" x14ac:dyDescent="0.2">
      <c r="B84" s="6" t="s">
        <v>13</v>
      </c>
      <c r="C84" s="5">
        <v>322577.59299999999</v>
      </c>
      <c r="D84" s="5">
        <v>386297.78899999999</v>
      </c>
      <c r="E84" s="5">
        <v>11158.718000000001</v>
      </c>
      <c r="F84" s="5">
        <v>67261.911999999997</v>
      </c>
      <c r="G84" s="5">
        <v>-142140.826</v>
      </c>
      <c r="H84" s="5">
        <v>26532.652999999998</v>
      </c>
      <c r="I84" s="5">
        <v>-115608.173</v>
      </c>
    </row>
    <row r="85" spans="2:9" s="2" customFormat="1" ht="19.7" customHeight="1" x14ac:dyDescent="0.2">
      <c r="B85" s="6" t="s">
        <v>12</v>
      </c>
      <c r="C85" s="5">
        <v>290.90600000000001</v>
      </c>
      <c r="D85" s="5">
        <v>0</v>
      </c>
      <c r="E85" s="5">
        <v>71.251000000000005</v>
      </c>
      <c r="F85" s="5">
        <v>0</v>
      </c>
      <c r="G85" s="5">
        <v>219.655</v>
      </c>
      <c r="H85" s="5">
        <v>802.60400000000004</v>
      </c>
      <c r="I85" s="5">
        <v>1022.259</v>
      </c>
    </row>
    <row r="86" spans="2:9" s="2" customFormat="1" ht="19.7" customHeight="1" x14ac:dyDescent="0.2">
      <c r="B86" s="6" t="s">
        <v>11</v>
      </c>
      <c r="C86" s="5">
        <v>279815.59999999998</v>
      </c>
      <c r="D86" s="5">
        <v>213233.55300000001</v>
      </c>
      <c r="E86" s="5">
        <v>14124.397000000001</v>
      </c>
      <c r="F86" s="5">
        <v>55331.235000000001</v>
      </c>
      <c r="G86" s="5">
        <v>-2873.585</v>
      </c>
      <c r="H86" s="5">
        <v>32583.715</v>
      </c>
      <c r="I86" s="5">
        <v>29710.13</v>
      </c>
    </row>
    <row r="87" spans="2:9" s="2" customFormat="1" ht="19.7" customHeight="1" x14ac:dyDescent="0.2">
      <c r="B87" s="6" t="s">
        <v>10</v>
      </c>
      <c r="C87" s="5">
        <v>34296.356</v>
      </c>
      <c r="D87" s="5">
        <v>32738.113000000001</v>
      </c>
      <c r="E87" s="5">
        <v>13182.521000000001</v>
      </c>
      <c r="F87" s="5">
        <v>-2427.442</v>
      </c>
      <c r="G87" s="5">
        <v>-9196.8359999999993</v>
      </c>
      <c r="H87" s="5">
        <v>2056.2959999999998</v>
      </c>
      <c r="I87" s="5">
        <v>-7140.54</v>
      </c>
    </row>
    <row r="88" spans="2:9" s="2" customFormat="1" ht="19.7" customHeight="1" x14ac:dyDescent="0.2">
      <c r="B88" s="6" t="s">
        <v>9</v>
      </c>
      <c r="C88" s="5">
        <v>49148.533000000003</v>
      </c>
      <c r="D88" s="5">
        <v>29806.960999999999</v>
      </c>
      <c r="E88" s="5">
        <v>5523.9859999999999</v>
      </c>
      <c r="F88" s="5">
        <v>7074.0469999999996</v>
      </c>
      <c r="G88" s="5">
        <v>6743.5389999999998</v>
      </c>
      <c r="H88" s="5">
        <v>1644.625</v>
      </c>
      <c r="I88" s="5">
        <v>8388.1640000000007</v>
      </c>
    </row>
    <row r="89" spans="2:9" s="2" customFormat="1" ht="19.7" customHeight="1" x14ac:dyDescent="0.2">
      <c r="B89" s="6" t="s">
        <v>8</v>
      </c>
      <c r="C89" s="5">
        <v>159047.20000000001</v>
      </c>
      <c r="D89" s="5">
        <v>88247.255000000005</v>
      </c>
      <c r="E89" s="5">
        <v>13236.902</v>
      </c>
      <c r="F89" s="5">
        <v>44993.85</v>
      </c>
      <c r="G89" s="5">
        <v>12569.192999999999</v>
      </c>
      <c r="H89" s="5">
        <v>26467.773000000001</v>
      </c>
      <c r="I89" s="5">
        <v>39036.966</v>
      </c>
    </row>
    <row r="90" spans="2:9" s="2" customFormat="1" ht="19.7" customHeight="1" x14ac:dyDescent="0.2">
      <c r="B90" s="6" t="s">
        <v>7</v>
      </c>
      <c r="C90" s="5">
        <v>29460.246999999999</v>
      </c>
      <c r="D90" s="5">
        <v>22892.861000000001</v>
      </c>
      <c r="E90" s="5">
        <v>4694.0630000000001</v>
      </c>
      <c r="F90" s="5">
        <v>7157.8530000000001</v>
      </c>
      <c r="G90" s="5">
        <v>-5284.53</v>
      </c>
      <c r="H90" s="5">
        <v>2180.61</v>
      </c>
      <c r="I90" s="5">
        <v>-3103.92</v>
      </c>
    </row>
    <row r="91" spans="2:9" s="2" customFormat="1" ht="19.7" customHeight="1" x14ac:dyDescent="0.2">
      <c r="B91" s="6" t="s">
        <v>6</v>
      </c>
      <c r="C91" s="5">
        <v>-4950.0600000000004</v>
      </c>
      <c r="D91" s="5">
        <v>-16795.707999999999</v>
      </c>
      <c r="E91" s="5">
        <v>8446.8009999999995</v>
      </c>
      <c r="F91" s="5">
        <v>859.21799999999996</v>
      </c>
      <c r="G91" s="5">
        <v>2539.6289999999999</v>
      </c>
      <c r="H91" s="5">
        <v>7233.3639999999996</v>
      </c>
      <c r="I91" s="5">
        <v>9772.9930000000004</v>
      </c>
    </row>
    <row r="92" spans="2:9" s="2" customFormat="1" ht="19.7" customHeight="1" x14ac:dyDescent="0.2">
      <c r="B92" s="6" t="s">
        <v>5</v>
      </c>
      <c r="C92" s="5">
        <v>2594055.3289999999</v>
      </c>
      <c r="D92" s="5">
        <v>2118341.179</v>
      </c>
      <c r="E92" s="5">
        <v>138954.84299999999</v>
      </c>
      <c r="F92" s="5">
        <v>642104.71499999997</v>
      </c>
      <c r="G92" s="5">
        <v>-305345.408</v>
      </c>
      <c r="H92" s="5">
        <v>102368.863</v>
      </c>
      <c r="I92" s="5">
        <v>-202976.54500000001</v>
      </c>
    </row>
    <row r="93" spans="2:9" s="2" customFormat="1" ht="19.7" customHeight="1" x14ac:dyDescent="0.2">
      <c r="B93" s="6" t="s">
        <v>4</v>
      </c>
      <c r="C93" s="5">
        <v>71479.138999999996</v>
      </c>
      <c r="D93" s="5">
        <v>51100.934999999998</v>
      </c>
      <c r="E93" s="5">
        <v>3374.1210000000001</v>
      </c>
      <c r="F93" s="5">
        <v>36516.716999999997</v>
      </c>
      <c r="G93" s="5">
        <v>-19512.633999999998</v>
      </c>
      <c r="H93" s="5">
        <v>8061.14</v>
      </c>
      <c r="I93" s="5">
        <v>-11451.494000000001</v>
      </c>
    </row>
    <row r="94" spans="2:9" s="2" customFormat="1" ht="19.7" customHeight="1" x14ac:dyDescent="0.2">
      <c r="B94" s="6" t="s">
        <v>3</v>
      </c>
      <c r="C94" s="5">
        <v>63541.250999999997</v>
      </c>
      <c r="D94" s="5">
        <v>46894.182000000001</v>
      </c>
      <c r="E94" s="5">
        <v>6398.6610000000001</v>
      </c>
      <c r="F94" s="5">
        <v>10781.121999999999</v>
      </c>
      <c r="G94" s="5">
        <v>-532.71400000000006</v>
      </c>
      <c r="H94" s="5">
        <v>2533.674</v>
      </c>
      <c r="I94" s="5">
        <v>2000.96</v>
      </c>
    </row>
    <row r="95" spans="2:9" s="2" customFormat="1" ht="19.7" customHeight="1" x14ac:dyDescent="0.2">
      <c r="B95" s="6" t="s">
        <v>2</v>
      </c>
      <c r="C95" s="5">
        <v>45668.642999999996</v>
      </c>
      <c r="D95" s="5">
        <v>50550.245999999999</v>
      </c>
      <c r="E95" s="5">
        <v>5627.7910000000002</v>
      </c>
      <c r="F95" s="5">
        <v>12296.665999999999</v>
      </c>
      <c r="G95" s="5">
        <v>-22806.06</v>
      </c>
      <c r="H95" s="5">
        <v>3401.2310000000002</v>
      </c>
      <c r="I95" s="5">
        <v>-19404.829000000002</v>
      </c>
    </row>
    <row r="96" spans="2:9" s="2" customFormat="1" ht="19.7" customHeight="1" x14ac:dyDescent="0.2">
      <c r="B96" s="6" t="s">
        <v>1</v>
      </c>
      <c r="C96" s="5">
        <v>196914.66200000001</v>
      </c>
      <c r="D96" s="5">
        <v>158487.76</v>
      </c>
      <c r="E96" s="5">
        <v>22339.315999999999</v>
      </c>
      <c r="F96" s="5">
        <v>34399.021999999997</v>
      </c>
      <c r="G96" s="5">
        <v>-18311.436000000002</v>
      </c>
      <c r="H96" s="5">
        <v>25977.893</v>
      </c>
      <c r="I96" s="5">
        <v>7666.4570000000003</v>
      </c>
    </row>
    <row r="97" spans="2:5" s="2" customFormat="1" ht="6.95" customHeight="1" x14ac:dyDescent="0.2"/>
    <row r="98" spans="2:5" s="2" customFormat="1" ht="6.95" customHeight="1" x14ac:dyDescent="0.2"/>
    <row r="99" spans="2:5" s="2" customFormat="1" ht="14.45" customHeight="1" x14ac:dyDescent="0.2"/>
    <row r="100" spans="2:5" s="2" customFormat="1" ht="73.5" customHeight="1" x14ac:dyDescent="0.2">
      <c r="B100" s="4" t="s">
        <v>0</v>
      </c>
      <c r="C100" s="4"/>
      <c r="D100" s="4"/>
      <c r="E100" s="4"/>
    </row>
    <row r="101" spans="2:5" s="2" customFormat="1" ht="28.7" customHeight="1" x14ac:dyDescent="0.2"/>
  </sheetData>
  <mergeCells count="2">
    <mergeCell ref="B2:I2"/>
    <mergeCell ref="B100:E100"/>
  </mergeCells>
  <pageMargins left="1.1023622047244095" right="0.70866141732283472" top="0.74803149606299213" bottom="0.74803149606299213" header="0.31496062992125984" footer="0.31496062992125984"/>
  <pageSetup paperSize="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0D13-C95C-4A1C-A284-9DB360BC2B66}">
  <sheetPr>
    <pageSetUpPr fitToPage="1"/>
  </sheetPr>
  <dimension ref="B1:F102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6" width="19.85546875" style="1" customWidth="1"/>
    <col min="7" max="7" width="45.28515625" style="1" customWidth="1"/>
    <col min="8" max="8" width="4.7109375" style="1" customWidth="1"/>
    <col min="9" max="16384" width="9.140625" style="1"/>
  </cols>
  <sheetData>
    <row r="1" spans="2:6" s="2" customFormat="1" ht="8.4499999999999993" customHeight="1" x14ac:dyDescent="0.2"/>
    <row r="2" spans="2:6" s="2" customFormat="1" ht="36.75" customHeight="1" x14ac:dyDescent="0.2">
      <c r="B2" s="25" t="s">
        <v>622</v>
      </c>
      <c r="C2" s="25"/>
      <c r="D2" s="25"/>
      <c r="E2" s="25"/>
      <c r="F2" s="25"/>
    </row>
    <row r="3" spans="2:6" s="2" customFormat="1" ht="6.95" customHeight="1" x14ac:dyDescent="0.2"/>
    <row r="4" spans="2:6" s="2" customFormat="1" ht="6.95" customHeight="1" x14ac:dyDescent="0.2"/>
    <row r="5" spans="2:6" s="2" customFormat="1" ht="14.45" customHeight="1" x14ac:dyDescent="0.2"/>
    <row r="6" spans="2:6" s="2" customFormat="1" ht="21.95" customHeight="1" x14ac:dyDescent="0.2">
      <c r="B6" s="9" t="s">
        <v>97</v>
      </c>
      <c r="C6" s="16" t="s">
        <v>228</v>
      </c>
      <c r="D6" s="16"/>
      <c r="E6" s="16"/>
      <c r="F6" s="16"/>
    </row>
    <row r="7" spans="2:6" s="2" customFormat="1" ht="58.7" customHeight="1" x14ac:dyDescent="0.2">
      <c r="B7" s="9"/>
      <c r="C7" s="8" t="s">
        <v>144</v>
      </c>
      <c r="D7" s="8" t="s">
        <v>101</v>
      </c>
      <c r="E7" s="8" t="s">
        <v>100</v>
      </c>
      <c r="F7" s="8" t="s">
        <v>143</v>
      </c>
    </row>
    <row r="8" spans="2:6" s="2" customFormat="1" ht="19.7" customHeight="1" x14ac:dyDescent="0.2">
      <c r="B8" s="6" t="s">
        <v>96</v>
      </c>
      <c r="C8" s="26" t="s">
        <v>621</v>
      </c>
      <c r="D8" s="26" t="s">
        <v>620</v>
      </c>
      <c r="E8" s="26" t="s">
        <v>619</v>
      </c>
      <c r="F8" s="26" t="s">
        <v>618</v>
      </c>
    </row>
    <row r="9" spans="2:6" s="2" customFormat="1" ht="19.7" customHeight="1" x14ac:dyDescent="0.2">
      <c r="B9" s="6" t="s">
        <v>95</v>
      </c>
      <c r="C9" s="26" t="s">
        <v>150</v>
      </c>
      <c r="D9" s="26" t="s">
        <v>150</v>
      </c>
      <c r="E9" s="26" t="s">
        <v>150</v>
      </c>
      <c r="F9" s="26" t="s">
        <v>150</v>
      </c>
    </row>
    <row r="10" spans="2:6" s="2" customFormat="1" ht="19.7" customHeight="1" x14ac:dyDescent="0.2">
      <c r="B10" s="6" t="s">
        <v>94</v>
      </c>
      <c r="C10" s="26" t="s">
        <v>617</v>
      </c>
      <c r="D10" s="26" t="s">
        <v>616</v>
      </c>
      <c r="E10" s="26" t="s">
        <v>615</v>
      </c>
      <c r="F10" s="26" t="s">
        <v>614</v>
      </c>
    </row>
    <row r="11" spans="2:6" s="2" customFormat="1" ht="19.7" customHeight="1" x14ac:dyDescent="0.2">
      <c r="B11" s="6" t="s">
        <v>93</v>
      </c>
      <c r="C11" s="26" t="s">
        <v>150</v>
      </c>
      <c r="D11" s="26" t="s">
        <v>150</v>
      </c>
      <c r="E11" s="26" t="s">
        <v>150</v>
      </c>
      <c r="F11" s="26" t="s">
        <v>150</v>
      </c>
    </row>
    <row r="12" spans="2:6" s="2" customFormat="1" ht="19.7" customHeight="1" x14ac:dyDescent="0.2">
      <c r="B12" s="6" t="s">
        <v>92</v>
      </c>
      <c r="C12" s="26" t="s">
        <v>613</v>
      </c>
      <c r="D12" s="26" t="s">
        <v>612</v>
      </c>
      <c r="E12" s="26" t="s">
        <v>611</v>
      </c>
      <c r="F12" s="26" t="s">
        <v>610</v>
      </c>
    </row>
    <row r="13" spans="2:6" s="2" customFormat="1" ht="19.7" customHeight="1" x14ac:dyDescent="0.2">
      <c r="B13" s="6" t="s">
        <v>91</v>
      </c>
      <c r="C13" s="26" t="s">
        <v>609</v>
      </c>
      <c r="D13" s="26" t="s">
        <v>159</v>
      </c>
      <c r="E13" s="26" t="s">
        <v>608</v>
      </c>
      <c r="F13" s="26" t="s">
        <v>433</v>
      </c>
    </row>
    <row r="14" spans="2:6" s="2" customFormat="1" ht="19.7" customHeight="1" x14ac:dyDescent="0.2">
      <c r="B14" s="6" t="s">
        <v>90</v>
      </c>
      <c r="C14" s="26" t="s">
        <v>607</v>
      </c>
      <c r="D14" s="26" t="s">
        <v>606</v>
      </c>
      <c r="E14" s="26" t="s">
        <v>605</v>
      </c>
      <c r="F14" s="26" t="s">
        <v>604</v>
      </c>
    </row>
    <row r="15" spans="2:6" s="2" customFormat="1" ht="19.7" customHeight="1" x14ac:dyDescent="0.2">
      <c r="B15" s="6" t="s">
        <v>89</v>
      </c>
      <c r="C15" s="26" t="s">
        <v>150</v>
      </c>
      <c r="D15" s="26" t="s">
        <v>150</v>
      </c>
      <c r="E15" s="26" t="s">
        <v>150</v>
      </c>
      <c r="F15" s="26" t="s">
        <v>150</v>
      </c>
    </row>
    <row r="16" spans="2:6" s="2" customFormat="1" ht="19.7" customHeight="1" x14ac:dyDescent="0.2">
      <c r="B16" s="6" t="s">
        <v>88</v>
      </c>
      <c r="C16" s="26" t="s">
        <v>150</v>
      </c>
      <c r="D16" s="26" t="s">
        <v>150</v>
      </c>
      <c r="E16" s="26" t="s">
        <v>150</v>
      </c>
      <c r="F16" s="26" t="s">
        <v>150</v>
      </c>
    </row>
    <row r="17" spans="2:6" s="2" customFormat="1" ht="19.7" customHeight="1" x14ac:dyDescent="0.2">
      <c r="B17" s="6" t="s">
        <v>87</v>
      </c>
      <c r="C17" s="26" t="s">
        <v>217</v>
      </c>
      <c r="D17" s="26" t="s">
        <v>603</v>
      </c>
      <c r="E17" s="26" t="s">
        <v>320</v>
      </c>
      <c r="F17" s="26" t="s">
        <v>397</v>
      </c>
    </row>
    <row r="18" spans="2:6" s="2" customFormat="1" ht="19.7" customHeight="1" x14ac:dyDescent="0.2">
      <c r="B18" s="6" t="s">
        <v>86</v>
      </c>
      <c r="C18" s="26" t="s">
        <v>602</v>
      </c>
      <c r="D18" s="26" t="s">
        <v>601</v>
      </c>
      <c r="E18" s="26" t="s">
        <v>173</v>
      </c>
      <c r="F18" s="26" t="s">
        <v>600</v>
      </c>
    </row>
    <row r="19" spans="2:6" s="2" customFormat="1" ht="19.7" customHeight="1" x14ac:dyDescent="0.2">
      <c r="B19" s="6" t="s">
        <v>85</v>
      </c>
      <c r="C19" s="26" t="s">
        <v>599</v>
      </c>
      <c r="D19" s="26" t="s">
        <v>259</v>
      </c>
      <c r="E19" s="26" t="s">
        <v>598</v>
      </c>
      <c r="F19" s="26" t="s">
        <v>597</v>
      </c>
    </row>
    <row r="20" spans="2:6" s="2" customFormat="1" ht="19.7" customHeight="1" x14ac:dyDescent="0.2">
      <c r="B20" s="6" t="s">
        <v>84</v>
      </c>
      <c r="C20" s="26" t="s">
        <v>596</v>
      </c>
      <c r="D20" s="26" t="s">
        <v>183</v>
      </c>
      <c r="E20" s="26" t="s">
        <v>595</v>
      </c>
      <c r="F20" s="26" t="s">
        <v>514</v>
      </c>
    </row>
    <row r="21" spans="2:6" s="2" customFormat="1" ht="19.7" customHeight="1" x14ac:dyDescent="0.2">
      <c r="B21" s="6" t="s">
        <v>83</v>
      </c>
      <c r="C21" s="26" t="s">
        <v>594</v>
      </c>
      <c r="D21" s="26" t="s">
        <v>593</v>
      </c>
      <c r="E21" s="26" t="s">
        <v>592</v>
      </c>
      <c r="F21" s="26" t="s">
        <v>591</v>
      </c>
    </row>
    <row r="22" spans="2:6" s="2" customFormat="1" ht="19.7" customHeight="1" x14ac:dyDescent="0.2">
      <c r="B22" s="6" t="s">
        <v>82</v>
      </c>
      <c r="C22" s="26" t="s">
        <v>590</v>
      </c>
      <c r="D22" s="26" t="s">
        <v>326</v>
      </c>
      <c r="E22" s="26" t="s">
        <v>589</v>
      </c>
      <c r="F22" s="26" t="s">
        <v>589</v>
      </c>
    </row>
    <row r="23" spans="2:6" s="2" customFormat="1" ht="19.7" customHeight="1" x14ac:dyDescent="0.2">
      <c r="B23" s="6" t="s">
        <v>81</v>
      </c>
      <c r="C23" s="26" t="s">
        <v>150</v>
      </c>
      <c r="D23" s="26" t="s">
        <v>150</v>
      </c>
      <c r="E23" s="26" t="s">
        <v>150</v>
      </c>
      <c r="F23" s="26" t="s">
        <v>150</v>
      </c>
    </row>
    <row r="24" spans="2:6" s="2" customFormat="1" ht="19.7" customHeight="1" x14ac:dyDescent="0.2">
      <c r="B24" s="6" t="s">
        <v>80</v>
      </c>
      <c r="C24" s="26" t="s">
        <v>588</v>
      </c>
      <c r="D24" s="26" t="s">
        <v>587</v>
      </c>
      <c r="E24" s="26" t="s">
        <v>352</v>
      </c>
      <c r="F24" s="26" t="s">
        <v>586</v>
      </c>
    </row>
    <row r="25" spans="2:6" s="2" customFormat="1" ht="19.7" customHeight="1" x14ac:dyDescent="0.2">
      <c r="B25" s="6" t="s">
        <v>79</v>
      </c>
      <c r="C25" s="26" t="s">
        <v>150</v>
      </c>
      <c r="D25" s="26" t="s">
        <v>150</v>
      </c>
      <c r="E25" s="26" t="s">
        <v>150</v>
      </c>
      <c r="F25" s="26" t="s">
        <v>150</v>
      </c>
    </row>
    <row r="26" spans="2:6" s="2" customFormat="1" ht="19.7" customHeight="1" x14ac:dyDescent="0.2">
      <c r="B26" s="6" t="s">
        <v>78</v>
      </c>
      <c r="C26" s="26" t="s">
        <v>377</v>
      </c>
      <c r="D26" s="26" t="s">
        <v>585</v>
      </c>
      <c r="E26" s="26" t="s">
        <v>584</v>
      </c>
      <c r="F26" s="26" t="s">
        <v>583</v>
      </c>
    </row>
    <row r="27" spans="2:6" s="2" customFormat="1" ht="19.7" customHeight="1" x14ac:dyDescent="0.2">
      <c r="B27" s="6" t="s">
        <v>77</v>
      </c>
      <c r="C27" s="26" t="s">
        <v>582</v>
      </c>
      <c r="D27" s="26" t="s">
        <v>157</v>
      </c>
      <c r="E27" s="26" t="s">
        <v>147</v>
      </c>
      <c r="F27" s="26" t="s">
        <v>581</v>
      </c>
    </row>
    <row r="28" spans="2:6" s="2" customFormat="1" ht="19.7" customHeight="1" x14ac:dyDescent="0.2">
      <c r="B28" s="6" t="s">
        <v>76</v>
      </c>
      <c r="C28" s="26" t="s">
        <v>580</v>
      </c>
      <c r="D28" s="26" t="s">
        <v>579</v>
      </c>
      <c r="E28" s="26" t="s">
        <v>578</v>
      </c>
      <c r="F28" s="26" t="s">
        <v>577</v>
      </c>
    </row>
    <row r="29" spans="2:6" s="2" customFormat="1" ht="19.7" customHeight="1" x14ac:dyDescent="0.2">
      <c r="B29" s="6" t="s">
        <v>75</v>
      </c>
      <c r="C29" s="26" t="s">
        <v>576</v>
      </c>
      <c r="D29" s="26" t="s">
        <v>575</v>
      </c>
      <c r="E29" s="26" t="s">
        <v>574</v>
      </c>
      <c r="F29" s="26" t="s">
        <v>222</v>
      </c>
    </row>
    <row r="30" spans="2:6" s="2" customFormat="1" ht="19.7" customHeight="1" x14ac:dyDescent="0.2">
      <c r="B30" s="6" t="s">
        <v>74</v>
      </c>
      <c r="C30" s="26" t="s">
        <v>573</v>
      </c>
      <c r="D30" s="26" t="s">
        <v>572</v>
      </c>
      <c r="E30" s="26" t="s">
        <v>571</v>
      </c>
      <c r="F30" s="26" t="s">
        <v>570</v>
      </c>
    </row>
    <row r="31" spans="2:6" s="2" customFormat="1" ht="19.7" customHeight="1" x14ac:dyDescent="0.2">
      <c r="B31" s="6" t="s">
        <v>73</v>
      </c>
      <c r="C31" s="26" t="s">
        <v>150</v>
      </c>
      <c r="D31" s="26" t="s">
        <v>150</v>
      </c>
      <c r="E31" s="26" t="s">
        <v>150</v>
      </c>
      <c r="F31" s="26" t="s">
        <v>150</v>
      </c>
    </row>
    <row r="32" spans="2:6" s="2" customFormat="1" ht="19.7" customHeight="1" x14ac:dyDescent="0.2">
      <c r="B32" s="6" t="s">
        <v>72</v>
      </c>
      <c r="C32" s="26" t="s">
        <v>569</v>
      </c>
      <c r="D32" s="26" t="s">
        <v>568</v>
      </c>
      <c r="E32" s="26" t="s">
        <v>567</v>
      </c>
      <c r="F32" s="26" t="s">
        <v>566</v>
      </c>
    </row>
    <row r="33" spans="2:6" s="2" customFormat="1" ht="19.7" customHeight="1" x14ac:dyDescent="0.2">
      <c r="B33" s="6" t="s">
        <v>71</v>
      </c>
      <c r="C33" s="26" t="s">
        <v>150</v>
      </c>
      <c r="D33" s="26" t="s">
        <v>150</v>
      </c>
      <c r="E33" s="26" t="s">
        <v>150</v>
      </c>
      <c r="F33" s="26" t="s">
        <v>150</v>
      </c>
    </row>
    <row r="34" spans="2:6" s="2" customFormat="1" ht="19.7" customHeight="1" x14ac:dyDescent="0.2">
      <c r="B34" s="6" t="s">
        <v>70</v>
      </c>
      <c r="C34" s="27">
        <v>103.515456961902</v>
      </c>
      <c r="D34" s="27">
        <v>2.5353126925082301</v>
      </c>
      <c r="E34" s="27">
        <v>3.1728668313819499</v>
      </c>
      <c r="F34" s="27">
        <v>-9.2236364857921203</v>
      </c>
    </row>
    <row r="35" spans="2:6" s="2" customFormat="1" ht="19.7" customHeight="1" x14ac:dyDescent="0.2">
      <c r="B35" s="6" t="s">
        <v>69</v>
      </c>
      <c r="C35" s="26" t="s">
        <v>565</v>
      </c>
      <c r="D35" s="26" t="s">
        <v>468</v>
      </c>
      <c r="E35" s="26" t="s">
        <v>564</v>
      </c>
      <c r="F35" s="26" t="s">
        <v>563</v>
      </c>
    </row>
    <row r="36" spans="2:6" s="2" customFormat="1" ht="19.7" customHeight="1" x14ac:dyDescent="0.2">
      <c r="B36" s="6" t="s">
        <v>68</v>
      </c>
      <c r="C36" s="26" t="s">
        <v>562</v>
      </c>
      <c r="D36" s="26" t="s">
        <v>561</v>
      </c>
      <c r="E36" s="26" t="s">
        <v>560</v>
      </c>
      <c r="F36" s="26" t="s">
        <v>481</v>
      </c>
    </row>
    <row r="37" spans="2:6" s="2" customFormat="1" ht="19.7" customHeight="1" x14ac:dyDescent="0.2">
      <c r="B37" s="6" t="s">
        <v>67</v>
      </c>
      <c r="C37" s="26" t="s">
        <v>559</v>
      </c>
      <c r="D37" s="26" t="s">
        <v>432</v>
      </c>
      <c r="E37" s="26" t="s">
        <v>268</v>
      </c>
      <c r="F37" s="26" t="s">
        <v>558</v>
      </c>
    </row>
    <row r="38" spans="2:6" s="2" customFormat="1" ht="19.7" customHeight="1" x14ac:dyDescent="0.2">
      <c r="B38" s="6" t="s">
        <v>66</v>
      </c>
      <c r="C38" s="26" t="s">
        <v>557</v>
      </c>
      <c r="D38" s="26" t="s">
        <v>433</v>
      </c>
      <c r="E38" s="26" t="s">
        <v>556</v>
      </c>
      <c r="F38" s="26" t="s">
        <v>555</v>
      </c>
    </row>
    <row r="39" spans="2:6" s="2" customFormat="1" ht="19.7" customHeight="1" x14ac:dyDescent="0.2">
      <c r="B39" s="6" t="s">
        <v>65</v>
      </c>
      <c r="C39" s="26" t="s">
        <v>554</v>
      </c>
      <c r="D39" s="26" t="s">
        <v>553</v>
      </c>
      <c r="E39" s="26" t="s">
        <v>282</v>
      </c>
      <c r="F39" s="26" t="s">
        <v>552</v>
      </c>
    </row>
    <row r="40" spans="2:6" s="2" customFormat="1" ht="19.7" customHeight="1" x14ac:dyDescent="0.2">
      <c r="B40" s="6" t="s">
        <v>64</v>
      </c>
      <c r="C40" s="26" t="s">
        <v>551</v>
      </c>
      <c r="D40" s="26" t="s">
        <v>550</v>
      </c>
      <c r="E40" s="26" t="s">
        <v>549</v>
      </c>
      <c r="F40" s="26" t="s">
        <v>548</v>
      </c>
    </row>
    <row r="41" spans="2:6" s="2" customFormat="1" ht="19.7" customHeight="1" x14ac:dyDescent="0.2">
      <c r="B41" s="6" t="s">
        <v>63</v>
      </c>
      <c r="C41" s="26" t="s">
        <v>547</v>
      </c>
      <c r="D41" s="26" t="s">
        <v>546</v>
      </c>
      <c r="E41" s="26" t="s">
        <v>545</v>
      </c>
      <c r="F41" s="26" t="s">
        <v>544</v>
      </c>
    </row>
    <row r="42" spans="2:6" s="2" customFormat="1" ht="19.7" customHeight="1" x14ac:dyDescent="0.2">
      <c r="B42" s="6" t="s">
        <v>62</v>
      </c>
      <c r="C42" s="26" t="s">
        <v>150</v>
      </c>
      <c r="D42" s="26" t="s">
        <v>150</v>
      </c>
      <c r="E42" s="26" t="s">
        <v>150</v>
      </c>
      <c r="F42" s="26" t="s">
        <v>150</v>
      </c>
    </row>
    <row r="43" spans="2:6" s="2" customFormat="1" ht="19.7" customHeight="1" x14ac:dyDescent="0.2">
      <c r="B43" s="6" t="s">
        <v>61</v>
      </c>
      <c r="C43" s="26" t="s">
        <v>543</v>
      </c>
      <c r="D43" s="26" t="s">
        <v>279</v>
      </c>
      <c r="E43" s="26" t="s">
        <v>542</v>
      </c>
      <c r="F43" s="26" t="s">
        <v>541</v>
      </c>
    </row>
    <row r="44" spans="2:6" s="2" customFormat="1" ht="19.7" customHeight="1" x14ac:dyDescent="0.2">
      <c r="B44" s="6" t="s">
        <v>60</v>
      </c>
      <c r="C44" s="26" t="s">
        <v>540</v>
      </c>
      <c r="D44" s="26" t="s">
        <v>539</v>
      </c>
      <c r="E44" s="26" t="s">
        <v>538</v>
      </c>
      <c r="F44" s="26" t="s">
        <v>537</v>
      </c>
    </row>
    <row r="45" spans="2:6" s="2" customFormat="1" ht="19.7" customHeight="1" x14ac:dyDescent="0.2">
      <c r="B45" s="6" t="s">
        <v>59</v>
      </c>
      <c r="C45" s="26" t="s">
        <v>536</v>
      </c>
      <c r="D45" s="26" t="s">
        <v>535</v>
      </c>
      <c r="E45" s="26" t="s">
        <v>445</v>
      </c>
      <c r="F45" s="26" t="s">
        <v>534</v>
      </c>
    </row>
    <row r="46" spans="2:6" s="2" customFormat="1" ht="19.7" customHeight="1" x14ac:dyDescent="0.2">
      <c r="B46" s="6" t="s">
        <v>58</v>
      </c>
      <c r="C46" s="26" t="s">
        <v>150</v>
      </c>
      <c r="D46" s="26" t="s">
        <v>150</v>
      </c>
      <c r="E46" s="26" t="s">
        <v>150</v>
      </c>
      <c r="F46" s="26" t="s">
        <v>150</v>
      </c>
    </row>
    <row r="47" spans="2:6" s="2" customFormat="1" ht="19.7" customHeight="1" x14ac:dyDescent="0.2">
      <c r="B47" s="6" t="s">
        <v>57</v>
      </c>
      <c r="C47" s="26" t="s">
        <v>533</v>
      </c>
      <c r="D47" s="26" t="s">
        <v>532</v>
      </c>
      <c r="E47" s="26" t="s">
        <v>200</v>
      </c>
      <c r="F47" s="26" t="s">
        <v>531</v>
      </c>
    </row>
    <row r="48" spans="2:6" s="2" customFormat="1" ht="19.7" customHeight="1" x14ac:dyDescent="0.2">
      <c r="B48" s="6" t="s">
        <v>56</v>
      </c>
      <c r="C48" s="26" t="s">
        <v>150</v>
      </c>
      <c r="D48" s="26" t="s">
        <v>150</v>
      </c>
      <c r="E48" s="26" t="s">
        <v>150</v>
      </c>
      <c r="F48" s="26" t="s">
        <v>150</v>
      </c>
    </row>
    <row r="49" spans="2:6" s="2" customFormat="1" ht="19.7" customHeight="1" x14ac:dyDescent="0.2">
      <c r="B49" s="6" t="s">
        <v>55</v>
      </c>
      <c r="C49" s="26" t="s">
        <v>530</v>
      </c>
      <c r="D49" s="26" t="s">
        <v>529</v>
      </c>
      <c r="E49" s="26" t="s">
        <v>528</v>
      </c>
      <c r="F49" s="26" t="s">
        <v>527</v>
      </c>
    </row>
    <row r="50" spans="2:6" s="2" customFormat="1" ht="19.7" customHeight="1" x14ac:dyDescent="0.2">
      <c r="B50" s="6" t="s">
        <v>54</v>
      </c>
      <c r="C50" s="26" t="s">
        <v>526</v>
      </c>
      <c r="D50" s="26" t="s">
        <v>525</v>
      </c>
      <c r="E50" s="26" t="s">
        <v>373</v>
      </c>
      <c r="F50" s="26" t="s">
        <v>524</v>
      </c>
    </row>
    <row r="51" spans="2:6" s="2" customFormat="1" ht="19.7" customHeight="1" x14ac:dyDescent="0.2">
      <c r="B51" s="6" t="s">
        <v>53</v>
      </c>
      <c r="C51" s="26" t="s">
        <v>150</v>
      </c>
      <c r="D51" s="26" t="s">
        <v>150</v>
      </c>
      <c r="E51" s="26" t="s">
        <v>150</v>
      </c>
      <c r="F51" s="26" t="s">
        <v>150</v>
      </c>
    </row>
    <row r="52" spans="2:6" s="2" customFormat="1" ht="19.7" customHeight="1" x14ac:dyDescent="0.2">
      <c r="B52" s="6" t="s">
        <v>52</v>
      </c>
      <c r="C52" s="26" t="s">
        <v>261</v>
      </c>
      <c r="D52" s="26" t="s">
        <v>523</v>
      </c>
      <c r="E52" s="26" t="s">
        <v>378</v>
      </c>
      <c r="F52" s="26" t="s">
        <v>522</v>
      </c>
    </row>
    <row r="53" spans="2:6" s="2" customFormat="1" ht="19.7" customHeight="1" x14ac:dyDescent="0.2">
      <c r="B53" s="6" t="s">
        <v>51</v>
      </c>
      <c r="C53" s="27">
        <v>24.068118660487901</v>
      </c>
      <c r="D53" s="27">
        <v>68.501678044136995</v>
      </c>
      <c r="E53" s="27">
        <v>-11.488577869305599</v>
      </c>
      <c r="F53" s="27">
        <v>18.918781164680698</v>
      </c>
    </row>
    <row r="54" spans="2:6" s="2" customFormat="1" ht="19.7" customHeight="1" x14ac:dyDescent="0.2">
      <c r="B54" s="6" t="s">
        <v>50</v>
      </c>
      <c r="C54" s="26" t="s">
        <v>521</v>
      </c>
      <c r="D54" s="26" t="s">
        <v>520</v>
      </c>
      <c r="E54" s="26" t="s">
        <v>519</v>
      </c>
      <c r="F54" s="26" t="s">
        <v>442</v>
      </c>
    </row>
    <row r="55" spans="2:6" s="2" customFormat="1" ht="19.7" customHeight="1" x14ac:dyDescent="0.2">
      <c r="B55" s="6" t="s">
        <v>49</v>
      </c>
      <c r="C55" s="27">
        <v>-12.6973845596616</v>
      </c>
      <c r="D55" s="27">
        <v>71.202190039284702</v>
      </c>
      <c r="E55" s="27">
        <v>34.316774317482398</v>
      </c>
      <c r="F55" s="27">
        <v>7.1784202028945403</v>
      </c>
    </row>
    <row r="56" spans="2:6" s="2" customFormat="1" ht="19.7" customHeight="1" x14ac:dyDescent="0.2">
      <c r="B56" s="6" t="s">
        <v>48</v>
      </c>
      <c r="C56" s="26" t="s">
        <v>262</v>
      </c>
      <c r="D56" s="26" t="s">
        <v>518</v>
      </c>
      <c r="E56" s="26" t="s">
        <v>517</v>
      </c>
      <c r="F56" s="26" t="s">
        <v>516</v>
      </c>
    </row>
    <row r="57" spans="2:6" s="2" customFormat="1" ht="19.7" customHeight="1" x14ac:dyDescent="0.2">
      <c r="B57" s="6" t="s">
        <v>47</v>
      </c>
      <c r="C57" s="27">
        <v>41.1252581006516</v>
      </c>
      <c r="D57" s="27">
        <v>5.7533299539587803</v>
      </c>
      <c r="E57" s="27">
        <v>51.235514796911701</v>
      </c>
      <c r="F57" s="27">
        <v>1.8858971484778599</v>
      </c>
    </row>
    <row r="58" spans="2:6" s="2" customFormat="1" ht="19.7" customHeight="1" x14ac:dyDescent="0.2">
      <c r="B58" s="6" t="s">
        <v>46</v>
      </c>
      <c r="C58" s="26" t="s">
        <v>515</v>
      </c>
      <c r="D58" s="26" t="s">
        <v>514</v>
      </c>
      <c r="E58" s="26" t="s">
        <v>468</v>
      </c>
      <c r="F58" s="26" t="s">
        <v>397</v>
      </c>
    </row>
    <row r="59" spans="2:6" s="2" customFormat="1" ht="19.7" customHeight="1" x14ac:dyDescent="0.2">
      <c r="B59" s="6" t="s">
        <v>45</v>
      </c>
      <c r="C59" s="27">
        <v>33.2016090666731</v>
      </c>
      <c r="D59" s="27">
        <v>43.440588188088597</v>
      </c>
      <c r="E59" s="27">
        <v>44.884500740200799</v>
      </c>
      <c r="F59" s="27">
        <v>-21.5266979949625</v>
      </c>
    </row>
    <row r="60" spans="2:6" s="2" customFormat="1" ht="19.7" customHeight="1" x14ac:dyDescent="0.2">
      <c r="B60" s="6" t="s">
        <v>44</v>
      </c>
      <c r="C60" s="26" t="s">
        <v>472</v>
      </c>
      <c r="D60" s="26" t="s">
        <v>493</v>
      </c>
      <c r="E60" s="26" t="s">
        <v>513</v>
      </c>
      <c r="F60" s="26" t="s">
        <v>512</v>
      </c>
    </row>
    <row r="61" spans="2:6" s="2" customFormat="1" ht="19.7" customHeight="1" x14ac:dyDescent="0.2">
      <c r="B61" s="6" t="s">
        <v>43</v>
      </c>
      <c r="C61" s="26" t="s">
        <v>511</v>
      </c>
      <c r="D61" s="26" t="s">
        <v>510</v>
      </c>
      <c r="E61" s="26" t="s">
        <v>509</v>
      </c>
      <c r="F61" s="26" t="s">
        <v>508</v>
      </c>
    </row>
    <row r="62" spans="2:6" s="2" customFormat="1" ht="19.7" customHeight="1" x14ac:dyDescent="0.2">
      <c r="B62" s="6" t="s">
        <v>42</v>
      </c>
      <c r="C62" s="26" t="s">
        <v>150</v>
      </c>
      <c r="D62" s="26" t="s">
        <v>150</v>
      </c>
      <c r="E62" s="26" t="s">
        <v>150</v>
      </c>
      <c r="F62" s="26" t="s">
        <v>150</v>
      </c>
    </row>
    <row r="63" spans="2:6" s="2" customFormat="1" ht="19.7" customHeight="1" x14ac:dyDescent="0.2">
      <c r="B63" s="6" t="s">
        <v>41</v>
      </c>
      <c r="C63" s="26" t="s">
        <v>507</v>
      </c>
      <c r="D63" s="26" t="s">
        <v>506</v>
      </c>
      <c r="E63" s="26" t="s">
        <v>208</v>
      </c>
      <c r="F63" s="26" t="s">
        <v>505</v>
      </c>
    </row>
    <row r="64" spans="2:6" s="2" customFormat="1" ht="19.7" customHeight="1" x14ac:dyDescent="0.2">
      <c r="B64" s="6" t="s">
        <v>40</v>
      </c>
      <c r="C64" s="26" t="s">
        <v>504</v>
      </c>
      <c r="D64" s="26" t="s">
        <v>503</v>
      </c>
      <c r="E64" s="26" t="s">
        <v>417</v>
      </c>
      <c r="F64" s="26" t="s">
        <v>502</v>
      </c>
    </row>
    <row r="65" spans="2:6" s="2" customFormat="1" ht="19.7" customHeight="1" x14ac:dyDescent="0.2">
      <c r="B65" s="6" t="s">
        <v>39</v>
      </c>
      <c r="C65" s="26" t="s">
        <v>501</v>
      </c>
      <c r="D65" s="26" t="s">
        <v>500</v>
      </c>
      <c r="E65" s="26" t="s">
        <v>499</v>
      </c>
      <c r="F65" s="26" t="s">
        <v>498</v>
      </c>
    </row>
    <row r="66" spans="2:6" s="2" customFormat="1" ht="6.95" customHeight="1" x14ac:dyDescent="0.2"/>
    <row r="67" spans="2:6" s="2" customFormat="1" ht="14.45" customHeight="1" x14ac:dyDescent="0.2"/>
    <row r="68" spans="2:6" s="2" customFormat="1" ht="21.95" customHeight="1" x14ac:dyDescent="0.2">
      <c r="B68" s="9" t="s">
        <v>37</v>
      </c>
      <c r="C68" s="16" t="s">
        <v>228</v>
      </c>
      <c r="D68" s="16"/>
      <c r="E68" s="16"/>
      <c r="F68" s="16"/>
    </row>
    <row r="69" spans="2:6" s="2" customFormat="1" ht="58.7" customHeight="1" x14ac:dyDescent="0.2">
      <c r="B69" s="9"/>
      <c r="C69" s="8" t="s">
        <v>144</v>
      </c>
      <c r="D69" s="8" t="s">
        <v>101</v>
      </c>
      <c r="E69" s="8" t="s">
        <v>100</v>
      </c>
      <c r="F69" s="8" t="s">
        <v>143</v>
      </c>
    </row>
    <row r="70" spans="2:6" s="2" customFormat="1" ht="19.7" customHeight="1" x14ac:dyDescent="0.2">
      <c r="B70" s="6" t="s">
        <v>28</v>
      </c>
      <c r="C70" s="26" t="s">
        <v>497</v>
      </c>
      <c r="D70" s="26" t="s">
        <v>496</v>
      </c>
      <c r="E70" s="26" t="s">
        <v>495</v>
      </c>
      <c r="F70" s="26" t="s">
        <v>494</v>
      </c>
    </row>
    <row r="71" spans="2:6" s="2" customFormat="1" ht="19.7" customHeight="1" x14ac:dyDescent="0.2">
      <c r="B71" s="6" t="s">
        <v>27</v>
      </c>
      <c r="C71" s="26" t="s">
        <v>493</v>
      </c>
      <c r="D71" s="26" t="s">
        <v>196</v>
      </c>
      <c r="E71" s="26" t="s">
        <v>492</v>
      </c>
      <c r="F71" s="26" t="s">
        <v>491</v>
      </c>
    </row>
    <row r="72" spans="2:6" s="2" customFormat="1" ht="19.7" customHeight="1" x14ac:dyDescent="0.2">
      <c r="B72" s="6" t="s">
        <v>26</v>
      </c>
      <c r="C72" s="26" t="s">
        <v>490</v>
      </c>
      <c r="D72" s="26" t="s">
        <v>363</v>
      </c>
      <c r="E72" s="26" t="s">
        <v>353</v>
      </c>
      <c r="F72" s="26" t="s">
        <v>489</v>
      </c>
    </row>
    <row r="73" spans="2:6" s="2" customFormat="1" ht="19.7" customHeight="1" x14ac:dyDescent="0.2">
      <c r="B73" s="6" t="s">
        <v>25</v>
      </c>
      <c r="C73" s="26" t="s">
        <v>488</v>
      </c>
      <c r="D73" s="26" t="s">
        <v>487</v>
      </c>
      <c r="E73" s="26" t="s">
        <v>326</v>
      </c>
      <c r="F73" s="26" t="s">
        <v>486</v>
      </c>
    </row>
    <row r="74" spans="2:6" s="2" customFormat="1" ht="19.7" customHeight="1" x14ac:dyDescent="0.2">
      <c r="B74" s="6" t="s">
        <v>24</v>
      </c>
      <c r="C74" s="26" t="s">
        <v>485</v>
      </c>
      <c r="D74" s="26" t="s">
        <v>297</v>
      </c>
      <c r="E74" s="26" t="s">
        <v>484</v>
      </c>
      <c r="F74" s="26" t="s">
        <v>483</v>
      </c>
    </row>
    <row r="75" spans="2:6" s="2" customFormat="1" ht="19.7" customHeight="1" x14ac:dyDescent="0.2">
      <c r="B75" s="6" t="s">
        <v>23</v>
      </c>
      <c r="C75" s="26" t="s">
        <v>482</v>
      </c>
      <c r="D75" s="26" t="s">
        <v>396</v>
      </c>
      <c r="E75" s="26" t="s">
        <v>481</v>
      </c>
      <c r="F75" s="26" t="s">
        <v>480</v>
      </c>
    </row>
    <row r="76" spans="2:6" s="2" customFormat="1" ht="19.7" customHeight="1" x14ac:dyDescent="0.2">
      <c r="B76" s="6" t="s">
        <v>22</v>
      </c>
      <c r="C76" s="26" t="s">
        <v>479</v>
      </c>
      <c r="D76" s="26" t="s">
        <v>478</v>
      </c>
      <c r="E76" s="26" t="s">
        <v>477</v>
      </c>
      <c r="F76" s="26" t="s">
        <v>476</v>
      </c>
    </row>
    <row r="77" spans="2:6" s="2" customFormat="1" ht="19.7" customHeight="1" x14ac:dyDescent="0.2">
      <c r="B77" s="6" t="s">
        <v>21</v>
      </c>
      <c r="C77" s="26" t="s">
        <v>377</v>
      </c>
      <c r="D77" s="26" t="s">
        <v>475</v>
      </c>
      <c r="E77" s="26" t="s">
        <v>377</v>
      </c>
      <c r="F77" s="26" t="s">
        <v>474</v>
      </c>
    </row>
    <row r="78" spans="2:6" s="2" customFormat="1" ht="19.7" customHeight="1" x14ac:dyDescent="0.2">
      <c r="B78" s="6" t="s">
        <v>20</v>
      </c>
      <c r="C78" s="26" t="s">
        <v>473</v>
      </c>
      <c r="D78" s="26" t="s">
        <v>472</v>
      </c>
      <c r="E78" s="26" t="s">
        <v>471</v>
      </c>
      <c r="F78" s="26" t="s">
        <v>470</v>
      </c>
    </row>
    <row r="79" spans="2:6" s="2" customFormat="1" ht="19.7" customHeight="1" x14ac:dyDescent="0.2">
      <c r="B79" s="6" t="s">
        <v>19</v>
      </c>
      <c r="C79" s="26" t="s">
        <v>469</v>
      </c>
      <c r="D79" s="26" t="s">
        <v>468</v>
      </c>
      <c r="E79" s="26" t="s">
        <v>467</v>
      </c>
      <c r="F79" s="26" t="s">
        <v>466</v>
      </c>
    </row>
    <row r="80" spans="2:6" s="2" customFormat="1" ht="19.7" customHeight="1" x14ac:dyDescent="0.2">
      <c r="B80" s="6" t="s">
        <v>18</v>
      </c>
      <c r="C80" s="26" t="s">
        <v>462</v>
      </c>
      <c r="D80" s="26" t="s">
        <v>451</v>
      </c>
      <c r="E80" s="26" t="s">
        <v>465</v>
      </c>
      <c r="F80" s="26" t="s">
        <v>464</v>
      </c>
    </row>
    <row r="81" spans="2:6" s="2" customFormat="1" ht="19.7" customHeight="1" x14ac:dyDescent="0.2">
      <c r="B81" s="6" t="s">
        <v>17</v>
      </c>
      <c r="C81" s="26" t="s">
        <v>377</v>
      </c>
      <c r="D81" s="26" t="s">
        <v>463</v>
      </c>
      <c r="E81" s="26" t="s">
        <v>377</v>
      </c>
      <c r="F81" s="26" t="s">
        <v>462</v>
      </c>
    </row>
    <row r="82" spans="2:6" s="2" customFormat="1" ht="19.7" customHeight="1" x14ac:dyDescent="0.2">
      <c r="B82" s="6" t="s">
        <v>16</v>
      </c>
      <c r="C82" s="26" t="s">
        <v>461</v>
      </c>
      <c r="D82" s="26" t="s">
        <v>460</v>
      </c>
      <c r="E82" s="26" t="s">
        <v>459</v>
      </c>
      <c r="F82" s="26" t="s">
        <v>458</v>
      </c>
    </row>
    <row r="83" spans="2:6" s="2" customFormat="1" ht="19.7" customHeight="1" x14ac:dyDescent="0.2">
      <c r="B83" s="6" t="s">
        <v>15</v>
      </c>
      <c r="C83" s="26" t="s">
        <v>457</v>
      </c>
      <c r="D83" s="26" t="s">
        <v>456</v>
      </c>
      <c r="E83" s="26" t="s">
        <v>455</v>
      </c>
      <c r="F83" s="26" t="s">
        <v>454</v>
      </c>
    </row>
    <row r="84" spans="2:6" s="2" customFormat="1" ht="19.7" customHeight="1" x14ac:dyDescent="0.2">
      <c r="B84" s="6" t="s">
        <v>14</v>
      </c>
      <c r="C84" s="26" t="s">
        <v>329</v>
      </c>
      <c r="D84" s="26" t="s">
        <v>385</v>
      </c>
      <c r="E84" s="26" t="s">
        <v>453</v>
      </c>
      <c r="F84" s="26" t="s">
        <v>176</v>
      </c>
    </row>
    <row r="85" spans="2:6" s="2" customFormat="1" ht="19.7" customHeight="1" x14ac:dyDescent="0.2">
      <c r="B85" s="6" t="s">
        <v>13</v>
      </c>
      <c r="C85" s="26" t="s">
        <v>452</v>
      </c>
      <c r="D85" s="26" t="s">
        <v>451</v>
      </c>
      <c r="E85" s="26" t="s">
        <v>450</v>
      </c>
      <c r="F85" s="26" t="s">
        <v>449</v>
      </c>
    </row>
    <row r="86" spans="2:6" s="2" customFormat="1" ht="19.7" customHeight="1" x14ac:dyDescent="0.2">
      <c r="B86" s="6" t="s">
        <v>12</v>
      </c>
      <c r="C86" s="26" t="s">
        <v>377</v>
      </c>
      <c r="D86" s="26" t="s">
        <v>448</v>
      </c>
      <c r="E86" s="26" t="s">
        <v>377</v>
      </c>
      <c r="F86" s="26" t="s">
        <v>447</v>
      </c>
    </row>
    <row r="87" spans="2:6" s="2" customFormat="1" ht="19.7" customHeight="1" x14ac:dyDescent="0.2">
      <c r="B87" s="6" t="s">
        <v>11</v>
      </c>
      <c r="C87" s="26" t="s">
        <v>446</v>
      </c>
      <c r="D87" s="26" t="s">
        <v>263</v>
      </c>
      <c r="E87" s="26" t="s">
        <v>445</v>
      </c>
      <c r="F87" s="26" t="s">
        <v>444</v>
      </c>
    </row>
    <row r="88" spans="2:6" s="2" customFormat="1" ht="19.7" customHeight="1" x14ac:dyDescent="0.2">
      <c r="B88" s="6" t="s">
        <v>10</v>
      </c>
      <c r="C88" s="26" t="s">
        <v>443</v>
      </c>
      <c r="D88" s="26" t="s">
        <v>442</v>
      </c>
      <c r="E88" s="26" t="s">
        <v>441</v>
      </c>
      <c r="F88" s="26" t="s">
        <v>440</v>
      </c>
    </row>
    <row r="89" spans="2:6" s="2" customFormat="1" ht="19.7" customHeight="1" x14ac:dyDescent="0.2">
      <c r="B89" s="6" t="s">
        <v>9</v>
      </c>
      <c r="C89" s="26" t="s">
        <v>439</v>
      </c>
      <c r="D89" s="26" t="s">
        <v>396</v>
      </c>
      <c r="E89" s="26" t="s">
        <v>438</v>
      </c>
      <c r="F89" s="26" t="s">
        <v>437</v>
      </c>
    </row>
    <row r="90" spans="2:6" s="2" customFormat="1" ht="19.7" customHeight="1" x14ac:dyDescent="0.2">
      <c r="B90" s="6" t="s">
        <v>8</v>
      </c>
      <c r="C90" s="26" t="s">
        <v>436</v>
      </c>
      <c r="D90" s="26" t="s">
        <v>243</v>
      </c>
      <c r="E90" s="26" t="s">
        <v>435</v>
      </c>
      <c r="F90" s="26" t="s">
        <v>172</v>
      </c>
    </row>
    <row r="91" spans="2:6" s="2" customFormat="1" ht="19.7" customHeight="1" x14ac:dyDescent="0.2">
      <c r="B91" s="6" t="s">
        <v>7</v>
      </c>
      <c r="C91" s="26" t="s">
        <v>434</v>
      </c>
      <c r="D91" s="26" t="s">
        <v>433</v>
      </c>
      <c r="E91" s="26" t="s">
        <v>432</v>
      </c>
      <c r="F91" s="26" t="s">
        <v>361</v>
      </c>
    </row>
    <row r="92" spans="2:6" s="2" customFormat="1" ht="19.7" customHeight="1" x14ac:dyDescent="0.2">
      <c r="B92" s="6" t="s">
        <v>6</v>
      </c>
      <c r="C92" s="26" t="s">
        <v>431</v>
      </c>
      <c r="D92" s="26" t="s">
        <v>430</v>
      </c>
      <c r="E92" s="26" t="s">
        <v>429</v>
      </c>
      <c r="F92" s="26" t="s">
        <v>337</v>
      </c>
    </row>
    <row r="93" spans="2:6" s="2" customFormat="1" ht="19.7" customHeight="1" x14ac:dyDescent="0.2">
      <c r="B93" s="6" t="s">
        <v>5</v>
      </c>
      <c r="C93" s="26" t="s">
        <v>428</v>
      </c>
      <c r="D93" s="26" t="s">
        <v>427</v>
      </c>
      <c r="E93" s="26" t="s">
        <v>426</v>
      </c>
      <c r="F93" s="26" t="s">
        <v>258</v>
      </c>
    </row>
    <row r="94" spans="2:6" s="2" customFormat="1" ht="19.7" customHeight="1" x14ac:dyDescent="0.2">
      <c r="B94" s="6" t="s">
        <v>4</v>
      </c>
      <c r="C94" s="26" t="s">
        <v>425</v>
      </c>
      <c r="D94" s="26" t="s">
        <v>424</v>
      </c>
      <c r="E94" s="26" t="s">
        <v>423</v>
      </c>
      <c r="F94" s="26" t="s">
        <v>422</v>
      </c>
    </row>
    <row r="95" spans="2:6" s="2" customFormat="1" ht="19.7" customHeight="1" x14ac:dyDescent="0.2">
      <c r="B95" s="6" t="s">
        <v>3</v>
      </c>
      <c r="C95" s="26" t="s">
        <v>421</v>
      </c>
      <c r="D95" s="26" t="s">
        <v>244</v>
      </c>
      <c r="E95" s="26" t="s">
        <v>147</v>
      </c>
      <c r="F95" s="26" t="s">
        <v>345</v>
      </c>
    </row>
    <row r="96" spans="2:6" s="2" customFormat="1" ht="19.7" customHeight="1" x14ac:dyDescent="0.2">
      <c r="B96" s="6" t="s">
        <v>2</v>
      </c>
      <c r="C96" s="26" t="s">
        <v>420</v>
      </c>
      <c r="D96" s="26" t="s">
        <v>245</v>
      </c>
      <c r="E96" s="26" t="s">
        <v>191</v>
      </c>
      <c r="F96" s="26" t="s">
        <v>419</v>
      </c>
    </row>
    <row r="97" spans="2:6" s="2" customFormat="1" ht="19.7" customHeight="1" x14ac:dyDescent="0.2">
      <c r="B97" s="6" t="s">
        <v>1</v>
      </c>
      <c r="C97" s="26" t="s">
        <v>418</v>
      </c>
      <c r="D97" s="26" t="s">
        <v>417</v>
      </c>
      <c r="E97" s="26" t="s">
        <v>416</v>
      </c>
      <c r="F97" s="26" t="s">
        <v>415</v>
      </c>
    </row>
    <row r="98" spans="2:6" s="2" customFormat="1" ht="6.95" customHeight="1" x14ac:dyDescent="0.2"/>
    <row r="99" spans="2:6" s="2" customFormat="1" ht="6.95" customHeight="1" x14ac:dyDescent="0.2"/>
    <row r="100" spans="2:6" s="2" customFormat="1" ht="14.45" customHeight="1" x14ac:dyDescent="0.2"/>
    <row r="101" spans="2:6" s="2" customFormat="1" ht="73.5" customHeight="1" x14ac:dyDescent="0.2">
      <c r="B101" s="4" t="s">
        <v>0</v>
      </c>
      <c r="C101" s="4"/>
      <c r="D101" s="4"/>
      <c r="E101" s="4"/>
    </row>
    <row r="102" spans="2:6" s="2" customFormat="1" ht="28.7" customHeight="1" x14ac:dyDescent="0.2"/>
  </sheetData>
  <mergeCells count="6">
    <mergeCell ref="B101:E101"/>
    <mergeCell ref="B2:F2"/>
    <mergeCell ref="B6:B7"/>
    <mergeCell ref="C6:F6"/>
    <mergeCell ref="B68:B69"/>
    <mergeCell ref="C68:F68"/>
  </mergeCells>
  <pageMargins left="1.1023622047244095" right="0.70866141732283472" top="0.74803149606299213" bottom="0.74803149606299213" header="0.31496062992125984" footer="0.31496062992125984"/>
  <pageSetup paperSize="8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0305-2923-45ED-B1FF-14765CA4CF2A}">
  <sheetPr>
    <pageSetUpPr fitToPage="1"/>
  </sheetPr>
  <dimension ref="B1:F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5.42578125" style="1" customWidth="1"/>
    <col min="3" max="4" width="19.85546875" style="1" customWidth="1"/>
    <col min="5" max="5" width="22" style="1" customWidth="1"/>
    <col min="6" max="6" width="19.85546875" style="1" customWidth="1"/>
    <col min="7" max="7" width="45.28515625" style="1" customWidth="1"/>
    <col min="8" max="8" width="4.7109375" style="1" customWidth="1"/>
    <col min="9" max="16384" width="9.140625" style="1"/>
  </cols>
  <sheetData>
    <row r="1" spans="2:6" s="2" customFormat="1" ht="8.4499999999999993" customHeight="1" x14ac:dyDescent="0.2"/>
    <row r="2" spans="2:6" s="2" customFormat="1" ht="36.75" customHeight="1" x14ac:dyDescent="0.2">
      <c r="B2" s="13" t="s">
        <v>109</v>
      </c>
      <c r="C2" s="13"/>
      <c r="D2" s="13"/>
      <c r="E2" s="13"/>
      <c r="F2" s="13"/>
    </row>
    <row r="3" spans="2:6" s="2" customFormat="1" ht="6.95" customHeight="1" x14ac:dyDescent="0.2"/>
    <row r="4" spans="2:6" s="2" customFormat="1" ht="6.95" customHeight="1" x14ac:dyDescent="0.2"/>
    <row r="5" spans="2:6" s="2" customFormat="1" ht="14.45" customHeight="1" x14ac:dyDescent="0.2"/>
    <row r="6" spans="2:6" s="2" customFormat="1" ht="14.45" customHeight="1" x14ac:dyDescent="0.2">
      <c r="B6" s="12"/>
      <c r="C6" s="12"/>
      <c r="D6" s="12"/>
      <c r="E6" s="12"/>
      <c r="F6" s="17" t="s">
        <v>38</v>
      </c>
    </row>
    <row r="7" spans="2:6" s="2" customFormat="1" ht="21.95" customHeight="1" x14ac:dyDescent="0.2">
      <c r="B7" s="9" t="s">
        <v>97</v>
      </c>
      <c r="C7" s="16" t="s">
        <v>108</v>
      </c>
      <c r="D7" s="16"/>
      <c r="E7" s="16"/>
      <c r="F7" s="16"/>
    </row>
    <row r="8" spans="2:6" s="2" customFormat="1" ht="58.7" customHeight="1" x14ac:dyDescent="0.2">
      <c r="B8" s="9"/>
      <c r="C8" s="8" t="s">
        <v>107</v>
      </c>
      <c r="D8" s="8" t="s">
        <v>106</v>
      </c>
      <c r="E8" s="8" t="s">
        <v>105</v>
      </c>
      <c r="F8" s="8" t="s">
        <v>32</v>
      </c>
    </row>
    <row r="9" spans="2:6" s="2" customFormat="1" ht="19.7" customHeight="1" x14ac:dyDescent="0.2">
      <c r="B9" s="6" t="s">
        <v>96</v>
      </c>
      <c r="C9" s="5">
        <v>3947</v>
      </c>
      <c r="D9" s="5">
        <v>7693</v>
      </c>
      <c r="E9" s="5">
        <v>0</v>
      </c>
      <c r="F9" s="5">
        <v>9505.5490000000009</v>
      </c>
    </row>
    <row r="10" spans="2:6" s="2" customFormat="1" ht="19.7" customHeight="1" x14ac:dyDescent="0.2">
      <c r="B10" s="6" t="s">
        <v>95</v>
      </c>
      <c r="C10" s="5">
        <v>0</v>
      </c>
      <c r="D10" s="5">
        <v>88</v>
      </c>
      <c r="E10" s="5">
        <v>0</v>
      </c>
      <c r="F10" s="5">
        <v>105.35</v>
      </c>
    </row>
    <row r="11" spans="2:6" s="2" customFormat="1" ht="19.7" customHeight="1" x14ac:dyDescent="0.2">
      <c r="B11" s="6" t="s">
        <v>94</v>
      </c>
      <c r="C11" s="5">
        <v>39249</v>
      </c>
      <c r="D11" s="5">
        <v>11571</v>
      </c>
      <c r="E11" s="5">
        <v>0</v>
      </c>
      <c r="F11" s="5">
        <v>10462.201999999999</v>
      </c>
    </row>
    <row r="12" spans="2:6" s="2" customFormat="1" ht="19.7" customHeight="1" x14ac:dyDescent="0.2">
      <c r="B12" s="6" t="s">
        <v>93</v>
      </c>
      <c r="C12" s="5">
        <v>6185</v>
      </c>
      <c r="D12" s="5">
        <v>4003</v>
      </c>
      <c r="E12" s="5">
        <v>0</v>
      </c>
      <c r="F12" s="5">
        <v>2469.4160000000002</v>
      </c>
    </row>
    <row r="13" spans="2:6" s="2" customFormat="1" ht="19.7" customHeight="1" x14ac:dyDescent="0.2">
      <c r="B13" s="6" t="s">
        <v>92</v>
      </c>
      <c r="C13" s="5">
        <v>111570</v>
      </c>
      <c r="D13" s="5">
        <v>66359</v>
      </c>
      <c r="E13" s="5">
        <v>99139.842999999993</v>
      </c>
      <c r="F13" s="5">
        <v>82232.020999999993</v>
      </c>
    </row>
    <row r="14" spans="2:6" s="2" customFormat="1" ht="19.7" customHeight="1" x14ac:dyDescent="0.2">
      <c r="B14" s="6" t="s">
        <v>91</v>
      </c>
      <c r="C14" s="5">
        <v>22652</v>
      </c>
      <c r="D14" s="5">
        <v>53716</v>
      </c>
      <c r="E14" s="5">
        <v>1099.819</v>
      </c>
      <c r="F14" s="5">
        <v>27511.055</v>
      </c>
    </row>
    <row r="15" spans="2:6" s="2" customFormat="1" ht="19.7" customHeight="1" x14ac:dyDescent="0.2">
      <c r="B15" s="6" t="s">
        <v>90</v>
      </c>
      <c r="C15" s="5">
        <v>7559</v>
      </c>
      <c r="D15" s="5">
        <v>12848</v>
      </c>
      <c r="E15" s="5">
        <v>0</v>
      </c>
      <c r="F15" s="5">
        <v>81226.716</v>
      </c>
    </row>
    <row r="16" spans="2:6" s="2" customFormat="1" ht="19.7" customHeight="1" x14ac:dyDescent="0.2">
      <c r="B16" s="6" t="s">
        <v>89</v>
      </c>
      <c r="C16" s="5">
        <v>7881</v>
      </c>
      <c r="D16" s="5">
        <v>4926</v>
      </c>
      <c r="E16" s="5">
        <v>0</v>
      </c>
      <c r="F16" s="5">
        <v>1186.1780000000001</v>
      </c>
    </row>
    <row r="17" spans="2:6" s="2" customFormat="1" ht="19.7" customHeight="1" x14ac:dyDescent="0.2">
      <c r="B17" s="6" t="s">
        <v>88</v>
      </c>
      <c r="C17" s="5">
        <v>15758</v>
      </c>
      <c r="D17" s="5">
        <v>18169</v>
      </c>
      <c r="E17" s="5">
        <v>0</v>
      </c>
      <c r="F17" s="5">
        <v>2177.0030000000002</v>
      </c>
    </row>
    <row r="18" spans="2:6" s="2" customFormat="1" ht="19.7" customHeight="1" x14ac:dyDescent="0.2">
      <c r="B18" s="6" t="s">
        <v>87</v>
      </c>
      <c r="C18" s="5">
        <v>133548</v>
      </c>
      <c r="D18" s="5">
        <v>188788</v>
      </c>
      <c r="E18" s="5">
        <v>0</v>
      </c>
      <c r="F18" s="5">
        <v>80891.626999999993</v>
      </c>
    </row>
    <row r="19" spans="2:6" s="2" customFormat="1" ht="19.7" customHeight="1" x14ac:dyDescent="0.2">
      <c r="B19" s="6" t="s">
        <v>86</v>
      </c>
      <c r="C19" s="5">
        <v>1047</v>
      </c>
      <c r="D19" s="5">
        <v>1678</v>
      </c>
      <c r="E19" s="5">
        <v>0</v>
      </c>
      <c r="F19" s="5">
        <v>7482.2139999999999</v>
      </c>
    </row>
    <row r="20" spans="2:6" s="2" customFormat="1" ht="19.7" customHeight="1" x14ac:dyDescent="0.2">
      <c r="B20" s="6" t="s">
        <v>85</v>
      </c>
      <c r="C20" s="5">
        <v>2622</v>
      </c>
      <c r="D20" s="5">
        <v>9795</v>
      </c>
      <c r="E20" s="5">
        <v>0</v>
      </c>
      <c r="F20" s="5">
        <v>4377.5320000000002</v>
      </c>
    </row>
    <row r="21" spans="2:6" s="2" customFormat="1" ht="19.7" customHeight="1" x14ac:dyDescent="0.2">
      <c r="B21" s="6" t="s">
        <v>84</v>
      </c>
      <c r="C21" s="5">
        <v>9014</v>
      </c>
      <c r="D21" s="5">
        <v>34487</v>
      </c>
      <c r="E21" s="5">
        <v>0</v>
      </c>
      <c r="F21" s="5">
        <v>36213.053999999996</v>
      </c>
    </row>
    <row r="22" spans="2:6" s="2" customFormat="1" ht="19.7" customHeight="1" x14ac:dyDescent="0.2">
      <c r="B22" s="6" t="s">
        <v>83</v>
      </c>
      <c r="C22" s="5">
        <v>44049</v>
      </c>
      <c r="D22" s="5">
        <v>81448</v>
      </c>
      <c r="E22" s="5">
        <v>338.82900000000001</v>
      </c>
      <c r="F22" s="5">
        <v>16959.559000000001</v>
      </c>
    </row>
    <row r="23" spans="2:6" s="2" customFormat="1" ht="19.7" customHeight="1" x14ac:dyDescent="0.2">
      <c r="B23" s="6" t="s">
        <v>82</v>
      </c>
      <c r="C23" s="5">
        <v>48607</v>
      </c>
      <c r="D23" s="5">
        <v>91042</v>
      </c>
      <c r="E23" s="5">
        <v>0</v>
      </c>
      <c r="F23" s="5">
        <v>79807.652000000002</v>
      </c>
    </row>
    <row r="24" spans="2:6" s="2" customFormat="1" ht="19.7" customHeight="1" x14ac:dyDescent="0.2">
      <c r="B24" s="6" t="s">
        <v>81</v>
      </c>
      <c r="C24" s="5">
        <v>35068</v>
      </c>
      <c r="D24" s="5">
        <v>12991</v>
      </c>
      <c r="E24" s="5">
        <v>0</v>
      </c>
      <c r="F24" s="5">
        <v>59349.173999999999</v>
      </c>
    </row>
    <row r="25" spans="2:6" s="2" customFormat="1" ht="19.7" customHeight="1" x14ac:dyDescent="0.2">
      <c r="B25" s="6" t="s">
        <v>80</v>
      </c>
      <c r="C25" s="5">
        <v>7126</v>
      </c>
      <c r="D25" s="5">
        <v>79481</v>
      </c>
      <c r="E25" s="5">
        <v>0</v>
      </c>
      <c r="F25" s="5">
        <v>6578.3689999999997</v>
      </c>
    </row>
    <row r="26" spans="2:6" s="2" customFormat="1" ht="19.7" customHeight="1" x14ac:dyDescent="0.2">
      <c r="B26" s="6" t="s">
        <v>79</v>
      </c>
      <c r="C26" s="5">
        <v>18131</v>
      </c>
      <c r="D26" s="5">
        <v>15195</v>
      </c>
      <c r="E26" s="5">
        <v>0</v>
      </c>
      <c r="F26" s="5">
        <v>9582.491</v>
      </c>
    </row>
    <row r="27" spans="2:6" s="2" customFormat="1" ht="19.7" customHeight="1" x14ac:dyDescent="0.2">
      <c r="B27" s="6" t="s">
        <v>78</v>
      </c>
      <c r="C27" s="5">
        <v>4959</v>
      </c>
      <c r="D27" s="5">
        <v>12103</v>
      </c>
      <c r="E27" s="5">
        <v>0</v>
      </c>
      <c r="F27" s="5">
        <v>10694.203</v>
      </c>
    </row>
    <row r="28" spans="2:6" s="2" customFormat="1" ht="19.7" customHeight="1" x14ac:dyDescent="0.2">
      <c r="B28" s="6" t="s">
        <v>77</v>
      </c>
      <c r="C28" s="5">
        <v>21766</v>
      </c>
      <c r="D28" s="5">
        <v>47697</v>
      </c>
      <c r="E28" s="5">
        <v>0</v>
      </c>
      <c r="F28" s="5">
        <v>7264.134</v>
      </c>
    </row>
    <row r="29" spans="2:6" s="2" customFormat="1" ht="19.7" customHeight="1" x14ac:dyDescent="0.2">
      <c r="B29" s="6" t="s">
        <v>76</v>
      </c>
      <c r="C29" s="5">
        <v>8431</v>
      </c>
      <c r="D29" s="5">
        <v>13536</v>
      </c>
      <c r="E29" s="5">
        <v>8705.6479999999992</v>
      </c>
      <c r="F29" s="5">
        <v>14686.807000000001</v>
      </c>
    </row>
    <row r="30" spans="2:6" s="2" customFormat="1" ht="19.7" customHeight="1" x14ac:dyDescent="0.2">
      <c r="B30" s="6" t="s">
        <v>75</v>
      </c>
      <c r="C30" s="5">
        <v>26894</v>
      </c>
      <c r="D30" s="5">
        <v>29533</v>
      </c>
      <c r="E30" s="5">
        <v>8514.143</v>
      </c>
      <c r="F30" s="5">
        <v>30891.857</v>
      </c>
    </row>
    <row r="31" spans="2:6" s="2" customFormat="1" ht="19.7" customHeight="1" x14ac:dyDescent="0.2">
      <c r="B31" s="6" t="s">
        <v>74</v>
      </c>
      <c r="C31" s="5">
        <v>6174</v>
      </c>
      <c r="D31" s="5">
        <v>5496</v>
      </c>
      <c r="E31" s="5">
        <v>0</v>
      </c>
      <c r="F31" s="5">
        <v>7521.2749999999996</v>
      </c>
    </row>
    <row r="32" spans="2:6" s="2" customFormat="1" ht="19.7" customHeight="1" x14ac:dyDescent="0.2">
      <c r="B32" s="6" t="s">
        <v>73</v>
      </c>
      <c r="C32" s="5">
        <v>15828</v>
      </c>
      <c r="D32" s="5">
        <v>5423</v>
      </c>
      <c r="E32" s="5">
        <v>0</v>
      </c>
      <c r="F32" s="5">
        <v>67797.767000000007</v>
      </c>
    </row>
    <row r="33" spans="2:6" s="2" customFormat="1" ht="19.7" customHeight="1" x14ac:dyDescent="0.2">
      <c r="B33" s="6" t="s">
        <v>72</v>
      </c>
      <c r="C33" s="5">
        <v>43301</v>
      </c>
      <c r="D33" s="5">
        <v>205242</v>
      </c>
      <c r="E33" s="5">
        <v>24062.061000000002</v>
      </c>
      <c r="F33" s="5">
        <v>64456.074000000001</v>
      </c>
    </row>
    <row r="34" spans="2:6" s="2" customFormat="1" ht="19.7" customHeight="1" x14ac:dyDescent="0.2">
      <c r="B34" s="6" t="s">
        <v>71</v>
      </c>
      <c r="C34" s="5">
        <v>7367</v>
      </c>
      <c r="D34" s="5">
        <v>6618</v>
      </c>
      <c r="E34" s="5">
        <v>0</v>
      </c>
      <c r="F34" s="5">
        <v>21384.100999999999</v>
      </c>
    </row>
    <row r="35" spans="2:6" s="2" customFormat="1" ht="19.7" customHeight="1" x14ac:dyDescent="0.2">
      <c r="B35" s="6" t="s">
        <v>70</v>
      </c>
      <c r="C35" s="5">
        <v>-5.6029999999999998</v>
      </c>
      <c r="D35" s="5">
        <v>12066.646000000001</v>
      </c>
      <c r="E35" s="5">
        <v>0</v>
      </c>
      <c r="F35" s="18">
        <f>634.936+6435.61</f>
        <v>7070.5459999999994</v>
      </c>
    </row>
    <row r="36" spans="2:6" s="2" customFormat="1" ht="19.7" customHeight="1" x14ac:dyDescent="0.2">
      <c r="B36" s="6" t="s">
        <v>69</v>
      </c>
      <c r="C36" s="5">
        <v>1941</v>
      </c>
      <c r="D36" s="5">
        <v>26580</v>
      </c>
      <c r="E36" s="5">
        <v>0</v>
      </c>
      <c r="F36" s="5">
        <v>5778.1459999999997</v>
      </c>
    </row>
    <row r="37" spans="2:6" s="2" customFormat="1" ht="19.7" customHeight="1" x14ac:dyDescent="0.2">
      <c r="B37" s="6" t="s">
        <v>68</v>
      </c>
      <c r="C37" s="5">
        <v>50547</v>
      </c>
      <c r="D37" s="5">
        <v>47020</v>
      </c>
      <c r="E37" s="5">
        <v>7490.9189999999999</v>
      </c>
      <c r="F37" s="5">
        <v>79034.547999999995</v>
      </c>
    </row>
    <row r="38" spans="2:6" s="2" customFormat="1" ht="19.7" customHeight="1" x14ac:dyDescent="0.2">
      <c r="B38" s="6" t="s">
        <v>67</v>
      </c>
      <c r="C38" s="5">
        <v>11891</v>
      </c>
      <c r="D38" s="5">
        <v>30682</v>
      </c>
      <c r="E38" s="5">
        <v>0</v>
      </c>
      <c r="F38" s="5">
        <v>9896.4609999999993</v>
      </c>
    </row>
    <row r="39" spans="2:6" s="2" customFormat="1" ht="19.7" customHeight="1" x14ac:dyDescent="0.2">
      <c r="B39" s="6" t="s">
        <v>66</v>
      </c>
      <c r="C39" s="5">
        <v>786</v>
      </c>
      <c r="D39" s="5">
        <v>1531</v>
      </c>
      <c r="E39" s="5">
        <v>0</v>
      </c>
      <c r="F39" s="5">
        <v>3682.538</v>
      </c>
    </row>
    <row r="40" spans="2:6" s="2" customFormat="1" ht="19.7" customHeight="1" x14ac:dyDescent="0.2">
      <c r="B40" s="6" t="s">
        <v>65</v>
      </c>
      <c r="C40" s="5">
        <v>210</v>
      </c>
      <c r="D40" s="5">
        <v>99</v>
      </c>
      <c r="E40" s="5">
        <v>0</v>
      </c>
      <c r="F40" s="5">
        <v>219.309</v>
      </c>
    </row>
    <row r="41" spans="2:6" s="2" customFormat="1" ht="19.7" customHeight="1" x14ac:dyDescent="0.2">
      <c r="B41" s="6" t="s">
        <v>64</v>
      </c>
      <c r="C41" s="5">
        <v>7037</v>
      </c>
      <c r="D41" s="5">
        <v>5952</v>
      </c>
      <c r="E41" s="5">
        <v>0</v>
      </c>
      <c r="F41" s="5">
        <v>6984.5749999999998</v>
      </c>
    </row>
    <row r="42" spans="2:6" s="2" customFormat="1" ht="19.7" customHeight="1" x14ac:dyDescent="0.2">
      <c r="B42" s="6" t="s">
        <v>63</v>
      </c>
      <c r="C42" s="5">
        <v>20404</v>
      </c>
      <c r="D42" s="5">
        <v>95574</v>
      </c>
      <c r="E42" s="5">
        <v>616.21500000000003</v>
      </c>
      <c r="F42" s="5">
        <v>16139.258</v>
      </c>
    </row>
    <row r="43" spans="2:6" s="2" customFormat="1" ht="19.7" customHeight="1" x14ac:dyDescent="0.2">
      <c r="B43" s="6" t="s">
        <v>62</v>
      </c>
      <c r="C43" s="5">
        <v>5909.78</v>
      </c>
      <c r="D43" s="5">
        <v>15877.901</v>
      </c>
      <c r="E43" s="5">
        <v>0</v>
      </c>
      <c r="F43" s="18">
        <v>11432.468999999999</v>
      </c>
    </row>
    <row r="44" spans="2:6" s="2" customFormat="1" ht="19.7" customHeight="1" x14ac:dyDescent="0.2">
      <c r="B44" s="6" t="s">
        <v>61</v>
      </c>
      <c r="C44" s="5">
        <v>83075</v>
      </c>
      <c r="D44" s="5">
        <v>73084</v>
      </c>
      <c r="E44" s="5">
        <v>659.25199999999995</v>
      </c>
      <c r="F44" s="5">
        <v>48909.15</v>
      </c>
    </row>
    <row r="45" spans="2:6" s="2" customFormat="1" ht="19.7" customHeight="1" x14ac:dyDescent="0.2">
      <c r="B45" s="6" t="s">
        <v>60</v>
      </c>
      <c r="C45" s="5">
        <v>23129</v>
      </c>
      <c r="D45" s="5">
        <v>22249</v>
      </c>
      <c r="E45" s="5">
        <v>0</v>
      </c>
      <c r="F45" s="5">
        <v>29993.703000000001</v>
      </c>
    </row>
    <row r="46" spans="2:6" s="2" customFormat="1" ht="19.7" customHeight="1" x14ac:dyDescent="0.2">
      <c r="B46" s="6" t="s">
        <v>59</v>
      </c>
      <c r="C46" s="5">
        <v>36281</v>
      </c>
      <c r="D46" s="5">
        <v>130325</v>
      </c>
      <c r="E46" s="5">
        <v>654.346</v>
      </c>
      <c r="F46" s="5">
        <v>142365.601</v>
      </c>
    </row>
    <row r="47" spans="2:6" s="2" customFormat="1" ht="19.7" customHeight="1" x14ac:dyDescent="0.2">
      <c r="B47" s="6" t="s">
        <v>58</v>
      </c>
      <c r="C47" s="5">
        <v>11924</v>
      </c>
      <c r="D47" s="5">
        <v>18633</v>
      </c>
      <c r="E47" s="5">
        <v>0</v>
      </c>
      <c r="F47" s="5">
        <v>11246.538</v>
      </c>
    </row>
    <row r="48" spans="2:6" s="2" customFormat="1" ht="19.7" customHeight="1" x14ac:dyDescent="0.2">
      <c r="B48" s="6" t="s">
        <v>57</v>
      </c>
      <c r="C48" s="5">
        <v>86760</v>
      </c>
      <c r="D48" s="5">
        <v>164113</v>
      </c>
      <c r="E48" s="5">
        <v>0</v>
      </c>
      <c r="F48" s="5">
        <v>70322.403000000006</v>
      </c>
    </row>
    <row r="49" spans="2:6" s="2" customFormat="1" ht="19.7" customHeight="1" x14ac:dyDescent="0.2">
      <c r="B49" s="6" t="s">
        <v>56</v>
      </c>
      <c r="C49" s="5">
        <v>0</v>
      </c>
      <c r="D49" s="5">
        <v>15784.093000000001</v>
      </c>
      <c r="E49" s="5">
        <v>0</v>
      </c>
      <c r="F49" s="18">
        <v>29083.401000000002</v>
      </c>
    </row>
    <row r="50" spans="2:6" s="2" customFormat="1" ht="19.7" customHeight="1" x14ac:dyDescent="0.2">
      <c r="B50" s="6" t="s">
        <v>55</v>
      </c>
      <c r="C50" s="5">
        <v>201069</v>
      </c>
      <c r="D50" s="5">
        <v>445327</v>
      </c>
      <c r="E50" s="5">
        <v>4654.9009999999998</v>
      </c>
      <c r="F50" s="5">
        <v>139695.027</v>
      </c>
    </row>
    <row r="51" spans="2:6" s="2" customFormat="1" ht="19.7" customHeight="1" x14ac:dyDescent="0.2">
      <c r="B51" s="6" t="s">
        <v>54</v>
      </c>
      <c r="C51" s="5">
        <v>31834</v>
      </c>
      <c r="D51" s="5">
        <v>59502</v>
      </c>
      <c r="E51" s="5">
        <v>0</v>
      </c>
      <c r="F51" s="5">
        <v>38688.57</v>
      </c>
    </row>
    <row r="52" spans="2:6" s="2" customFormat="1" ht="19.7" customHeight="1" x14ac:dyDescent="0.2">
      <c r="B52" s="6" t="s">
        <v>53</v>
      </c>
      <c r="C52" s="5">
        <v>0</v>
      </c>
      <c r="D52" s="5">
        <v>323</v>
      </c>
      <c r="E52" s="5">
        <v>0</v>
      </c>
      <c r="F52" s="5">
        <v>44.351999999999997</v>
      </c>
    </row>
    <row r="53" spans="2:6" s="2" customFormat="1" ht="19.7" customHeight="1" x14ac:dyDescent="0.2">
      <c r="B53" s="6" t="s">
        <v>52</v>
      </c>
      <c r="C53" s="5">
        <v>4683</v>
      </c>
      <c r="D53" s="5">
        <v>3817</v>
      </c>
      <c r="E53" s="5">
        <v>0</v>
      </c>
      <c r="F53" s="5">
        <v>21281.883000000002</v>
      </c>
    </row>
    <row r="54" spans="2:6" s="2" customFormat="1" ht="19.7" customHeight="1" x14ac:dyDescent="0.2">
      <c r="B54" s="6" t="s">
        <v>51</v>
      </c>
      <c r="C54" s="5">
        <v>703.84</v>
      </c>
      <c r="D54" s="5">
        <v>4249.8440000000001</v>
      </c>
      <c r="E54" s="5">
        <v>0</v>
      </c>
      <c r="F54" s="18">
        <f>496.239+602.644</f>
        <v>1098.883</v>
      </c>
    </row>
    <row r="55" spans="2:6" s="2" customFormat="1" ht="19.7" customHeight="1" x14ac:dyDescent="0.2">
      <c r="B55" s="6" t="s">
        <v>50</v>
      </c>
      <c r="C55" s="5">
        <v>46654</v>
      </c>
      <c r="D55" s="5">
        <v>56613</v>
      </c>
      <c r="E55" s="5">
        <v>296.91500000000002</v>
      </c>
      <c r="F55" s="5">
        <v>29293.888999999999</v>
      </c>
    </row>
    <row r="56" spans="2:6" s="2" customFormat="1" ht="19.7" customHeight="1" x14ac:dyDescent="0.2">
      <c r="B56" s="6" t="s">
        <v>49</v>
      </c>
      <c r="C56" s="5">
        <v>80.867000000000004</v>
      </c>
      <c r="D56" s="5">
        <v>2820.511</v>
      </c>
      <c r="E56" s="5">
        <v>0</v>
      </c>
      <c r="F56" s="18">
        <f>7696.654+(-360.864)</f>
        <v>7335.7900000000009</v>
      </c>
    </row>
    <row r="57" spans="2:6" s="2" customFormat="1" ht="19.7" customHeight="1" x14ac:dyDescent="0.2">
      <c r="B57" s="6" t="s">
        <v>48</v>
      </c>
      <c r="C57" s="5">
        <v>343</v>
      </c>
      <c r="D57" s="5">
        <v>483</v>
      </c>
      <c r="E57" s="5">
        <v>0</v>
      </c>
      <c r="F57" s="5">
        <v>2106.0010000000002</v>
      </c>
    </row>
    <row r="58" spans="2:6" s="2" customFormat="1" ht="19.7" customHeight="1" x14ac:dyDescent="0.2">
      <c r="B58" s="6" t="s">
        <v>47</v>
      </c>
      <c r="C58" s="5">
        <v>13.505000000000001</v>
      </c>
      <c r="D58" s="5">
        <v>48.383000000000003</v>
      </c>
      <c r="E58" s="5">
        <v>0</v>
      </c>
      <c r="F58" s="18">
        <f>79.999+316.692</f>
        <v>396.69100000000003</v>
      </c>
    </row>
    <row r="59" spans="2:6" s="2" customFormat="1" ht="19.7" customHeight="1" x14ac:dyDescent="0.2">
      <c r="B59" s="6" t="s">
        <v>46</v>
      </c>
      <c r="C59" s="5">
        <v>8518</v>
      </c>
      <c r="D59" s="5">
        <v>19934</v>
      </c>
      <c r="E59" s="5">
        <v>0</v>
      </c>
      <c r="F59" s="5">
        <v>19871.009999999998</v>
      </c>
    </row>
    <row r="60" spans="2:6" s="2" customFormat="1" ht="19.7" customHeight="1" x14ac:dyDescent="0.2">
      <c r="B60" s="6" t="s">
        <v>45</v>
      </c>
      <c r="C60" s="5">
        <v>9.3770000000000007</v>
      </c>
      <c r="D60" s="5">
        <v>2355.3139999999999</v>
      </c>
      <c r="E60" s="5">
        <v>0</v>
      </c>
      <c r="F60" s="18">
        <f>909.437+(-28.37)</f>
        <v>881.06700000000001</v>
      </c>
    </row>
    <row r="61" spans="2:6" s="2" customFormat="1" ht="19.7" customHeight="1" x14ac:dyDescent="0.2">
      <c r="B61" s="6" t="s">
        <v>44</v>
      </c>
      <c r="C61" s="5">
        <v>53935</v>
      </c>
      <c r="D61" s="5">
        <v>81428</v>
      </c>
      <c r="E61" s="5">
        <v>2206.002</v>
      </c>
      <c r="F61" s="5">
        <v>57639.411999999997</v>
      </c>
    </row>
    <row r="62" spans="2:6" s="2" customFormat="1" ht="19.7" customHeight="1" x14ac:dyDescent="0.2">
      <c r="B62" s="6" t="s">
        <v>43</v>
      </c>
      <c r="C62" s="5">
        <v>74</v>
      </c>
      <c r="D62" s="5">
        <v>376</v>
      </c>
      <c r="E62" s="5">
        <v>0</v>
      </c>
      <c r="F62" s="5">
        <v>2658.56</v>
      </c>
    </row>
    <row r="63" spans="2:6" s="2" customFormat="1" ht="19.7" customHeight="1" x14ac:dyDescent="0.2">
      <c r="B63" s="6" t="s">
        <v>42</v>
      </c>
      <c r="C63" s="5">
        <v>0</v>
      </c>
      <c r="D63" s="5">
        <v>5277.6989999999996</v>
      </c>
      <c r="E63" s="5">
        <v>0</v>
      </c>
      <c r="F63" s="18">
        <v>0</v>
      </c>
    </row>
    <row r="64" spans="2:6" s="2" customFormat="1" ht="19.7" customHeight="1" x14ac:dyDescent="0.2">
      <c r="B64" s="6" t="s">
        <v>41</v>
      </c>
      <c r="C64" s="5">
        <v>17864</v>
      </c>
      <c r="D64" s="5">
        <v>31153</v>
      </c>
      <c r="E64" s="5">
        <v>2016.4480000000001</v>
      </c>
      <c r="F64" s="5">
        <v>21977.054</v>
      </c>
    </row>
    <row r="65" spans="2:6" s="2" customFormat="1" ht="19.7" customHeight="1" x14ac:dyDescent="0.2">
      <c r="B65" s="6" t="s">
        <v>40</v>
      </c>
      <c r="C65" s="5">
        <v>18582</v>
      </c>
      <c r="D65" s="5">
        <v>35280</v>
      </c>
      <c r="E65" s="5">
        <v>0</v>
      </c>
      <c r="F65" s="5">
        <v>91508.438999999998</v>
      </c>
    </row>
    <row r="66" spans="2:6" s="2" customFormat="1" ht="19.7" customHeight="1" x14ac:dyDescent="0.2">
      <c r="B66" s="6" t="s">
        <v>39</v>
      </c>
      <c r="C66" s="5">
        <v>7181</v>
      </c>
      <c r="D66" s="5">
        <v>8368</v>
      </c>
      <c r="E66" s="5">
        <v>0</v>
      </c>
      <c r="F66" s="5">
        <v>17066.379000000001</v>
      </c>
    </row>
    <row r="67" spans="2:6" s="2" customFormat="1" ht="6.95" customHeight="1" x14ac:dyDescent="0.2"/>
    <row r="68" spans="2:6" s="2" customFormat="1" ht="14.45" customHeight="1" x14ac:dyDescent="0.2"/>
    <row r="69" spans="2:6" s="2" customFormat="1" ht="14.45" customHeight="1" x14ac:dyDescent="0.2">
      <c r="B69" s="12"/>
      <c r="C69" s="12"/>
      <c r="D69" s="12"/>
      <c r="E69" s="12"/>
      <c r="F69" s="17" t="s">
        <v>38</v>
      </c>
    </row>
    <row r="70" spans="2:6" s="2" customFormat="1" ht="21.95" customHeight="1" x14ac:dyDescent="0.2">
      <c r="B70" s="9" t="s">
        <v>37</v>
      </c>
      <c r="C70" s="16" t="s">
        <v>108</v>
      </c>
      <c r="D70" s="16"/>
      <c r="E70" s="16"/>
      <c r="F70" s="16"/>
    </row>
    <row r="71" spans="2:6" s="2" customFormat="1" ht="58.7" customHeight="1" x14ac:dyDescent="0.2">
      <c r="B71" s="9"/>
      <c r="C71" s="8" t="s">
        <v>107</v>
      </c>
      <c r="D71" s="8" t="s">
        <v>106</v>
      </c>
      <c r="E71" s="8" t="s">
        <v>105</v>
      </c>
      <c r="F71" s="8" t="s">
        <v>32</v>
      </c>
    </row>
    <row r="72" spans="2:6" s="2" customFormat="1" ht="19.7" customHeight="1" x14ac:dyDescent="0.2">
      <c r="B72" s="6" t="s">
        <v>28</v>
      </c>
      <c r="C72" s="5">
        <v>111</v>
      </c>
      <c r="D72" s="5">
        <v>5392</v>
      </c>
      <c r="E72" s="5">
        <v>44.834000000000003</v>
      </c>
      <c r="F72" s="5">
        <v>772.44399999999996</v>
      </c>
    </row>
    <row r="73" spans="2:6" s="2" customFormat="1" ht="19.7" customHeight="1" x14ac:dyDescent="0.2">
      <c r="B73" s="6" t="s">
        <v>27</v>
      </c>
      <c r="C73" s="5">
        <v>7820</v>
      </c>
      <c r="D73" s="5">
        <v>23972</v>
      </c>
      <c r="E73" s="5">
        <v>0</v>
      </c>
      <c r="F73" s="5">
        <v>4195.7629999999999</v>
      </c>
    </row>
    <row r="74" spans="2:6" s="2" customFormat="1" ht="19.7" customHeight="1" x14ac:dyDescent="0.2">
      <c r="B74" s="6" t="s">
        <v>26</v>
      </c>
      <c r="C74" s="5">
        <v>2779</v>
      </c>
      <c r="D74" s="5">
        <v>6442</v>
      </c>
      <c r="E74" s="5">
        <v>0</v>
      </c>
      <c r="F74" s="5">
        <v>15456.821</v>
      </c>
    </row>
    <row r="75" spans="2:6" s="2" customFormat="1" ht="19.7" customHeight="1" x14ac:dyDescent="0.2">
      <c r="B75" s="6" t="s">
        <v>25</v>
      </c>
      <c r="C75" s="5">
        <v>6842</v>
      </c>
      <c r="D75" s="5">
        <v>26125</v>
      </c>
      <c r="E75" s="5">
        <v>0</v>
      </c>
      <c r="F75" s="5">
        <v>2133.498</v>
      </c>
    </row>
    <row r="76" spans="2:6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22.23</v>
      </c>
    </row>
    <row r="77" spans="2:6" s="2" customFormat="1" ht="19.7" customHeight="1" x14ac:dyDescent="0.2">
      <c r="B77" s="6" t="s">
        <v>23</v>
      </c>
      <c r="C77" s="5">
        <v>164</v>
      </c>
      <c r="D77" s="5">
        <v>718</v>
      </c>
      <c r="E77" s="5">
        <v>0</v>
      </c>
      <c r="F77" s="5">
        <v>672.65800000000002</v>
      </c>
    </row>
    <row r="78" spans="2:6" s="2" customFormat="1" ht="19.7" customHeight="1" x14ac:dyDescent="0.2">
      <c r="B78" s="6" t="s">
        <v>22</v>
      </c>
      <c r="C78" s="5">
        <v>390</v>
      </c>
      <c r="D78" s="5">
        <v>7008</v>
      </c>
      <c r="E78" s="5">
        <v>0</v>
      </c>
      <c r="F78" s="5">
        <v>7750.3959999999997</v>
      </c>
    </row>
    <row r="79" spans="2:6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0</v>
      </c>
    </row>
    <row r="80" spans="2:6" s="2" customFormat="1" ht="19.7" customHeight="1" x14ac:dyDescent="0.2">
      <c r="B80" s="6" t="s">
        <v>20</v>
      </c>
      <c r="C80" s="5">
        <v>5598</v>
      </c>
      <c r="D80" s="5">
        <v>19558</v>
      </c>
      <c r="E80" s="5">
        <v>0</v>
      </c>
      <c r="F80" s="5">
        <v>2180.5059999999999</v>
      </c>
    </row>
    <row r="81" spans="2:6" s="2" customFormat="1" ht="19.7" customHeight="1" x14ac:dyDescent="0.2">
      <c r="B81" s="6" t="s">
        <v>19</v>
      </c>
      <c r="C81" s="5">
        <v>0</v>
      </c>
      <c r="D81" s="5">
        <v>0</v>
      </c>
      <c r="E81" s="5">
        <v>0</v>
      </c>
      <c r="F81" s="5">
        <v>0</v>
      </c>
    </row>
    <row r="82" spans="2:6" s="2" customFormat="1" ht="19.7" customHeight="1" x14ac:dyDescent="0.2">
      <c r="B82" s="6" t="s">
        <v>18</v>
      </c>
      <c r="C82" s="5">
        <v>4855</v>
      </c>
      <c r="D82" s="5">
        <v>19027</v>
      </c>
      <c r="E82" s="5">
        <v>0</v>
      </c>
      <c r="F82" s="5">
        <v>788.577</v>
      </c>
    </row>
    <row r="83" spans="2:6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0</v>
      </c>
    </row>
    <row r="84" spans="2:6" s="2" customFormat="1" ht="19.7" customHeight="1" x14ac:dyDescent="0.2">
      <c r="B84" s="6" t="s">
        <v>16</v>
      </c>
      <c r="C84" s="5">
        <v>279</v>
      </c>
      <c r="D84" s="5">
        <v>1663</v>
      </c>
      <c r="E84" s="5">
        <v>0</v>
      </c>
      <c r="F84" s="5">
        <v>58.750999999999998</v>
      </c>
    </row>
    <row r="85" spans="2:6" s="2" customFormat="1" ht="19.7" customHeight="1" x14ac:dyDescent="0.2">
      <c r="B85" s="6" t="s">
        <v>15</v>
      </c>
      <c r="C85" s="5">
        <v>0</v>
      </c>
      <c r="D85" s="5">
        <v>0</v>
      </c>
      <c r="E85" s="5">
        <v>0</v>
      </c>
      <c r="F85" s="5">
        <v>0</v>
      </c>
    </row>
    <row r="86" spans="2:6" s="2" customFormat="1" ht="19.7" customHeight="1" x14ac:dyDescent="0.2">
      <c r="B86" s="6" t="s">
        <v>14</v>
      </c>
      <c r="C86" s="5">
        <v>5517</v>
      </c>
      <c r="D86" s="5">
        <v>48905</v>
      </c>
      <c r="E86" s="5">
        <v>0</v>
      </c>
      <c r="F86" s="5">
        <v>1456.5</v>
      </c>
    </row>
    <row r="87" spans="2:6" s="2" customFormat="1" ht="19.7" customHeight="1" x14ac:dyDescent="0.2">
      <c r="B87" s="6" t="s">
        <v>13</v>
      </c>
      <c r="C87" s="5">
        <v>304</v>
      </c>
      <c r="D87" s="5">
        <v>10500</v>
      </c>
      <c r="E87" s="5">
        <v>0</v>
      </c>
      <c r="F87" s="5">
        <v>26.501999999999999</v>
      </c>
    </row>
    <row r="88" spans="2:6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0</v>
      </c>
    </row>
    <row r="89" spans="2:6" s="2" customFormat="1" ht="19.7" customHeight="1" x14ac:dyDescent="0.2">
      <c r="B89" s="6" t="s">
        <v>11</v>
      </c>
      <c r="C89" s="5">
        <v>5087</v>
      </c>
      <c r="D89" s="5">
        <v>9115</v>
      </c>
      <c r="E89" s="5">
        <v>0</v>
      </c>
      <c r="F89" s="5">
        <v>4330.2049999999999</v>
      </c>
    </row>
    <row r="90" spans="2:6" s="2" customFormat="1" ht="19.7" customHeight="1" x14ac:dyDescent="0.2">
      <c r="B90" s="6" t="s">
        <v>10</v>
      </c>
      <c r="C90" s="5">
        <v>21</v>
      </c>
      <c r="D90" s="5">
        <v>1214</v>
      </c>
      <c r="E90" s="5">
        <v>0</v>
      </c>
      <c r="F90" s="5">
        <v>849.16899999999998</v>
      </c>
    </row>
    <row r="91" spans="2:6" s="2" customFormat="1" ht="19.7" customHeight="1" x14ac:dyDescent="0.2">
      <c r="B91" s="6" t="s">
        <v>9</v>
      </c>
      <c r="C91" s="5">
        <v>869</v>
      </c>
      <c r="D91" s="5">
        <v>1266</v>
      </c>
      <c r="E91" s="5">
        <v>0</v>
      </c>
      <c r="F91" s="5">
        <v>634.995</v>
      </c>
    </row>
    <row r="92" spans="2:6" s="2" customFormat="1" ht="19.7" customHeight="1" x14ac:dyDescent="0.2">
      <c r="B92" s="6" t="s">
        <v>8</v>
      </c>
      <c r="C92" s="5">
        <v>4727</v>
      </c>
      <c r="D92" s="5">
        <v>18602</v>
      </c>
      <c r="E92" s="5">
        <v>0</v>
      </c>
      <c r="F92" s="5">
        <v>2394.1489999999999</v>
      </c>
    </row>
    <row r="93" spans="2:6" s="2" customFormat="1" ht="19.7" customHeight="1" x14ac:dyDescent="0.2">
      <c r="B93" s="6" t="s">
        <v>7</v>
      </c>
      <c r="C93" s="5">
        <v>16105</v>
      </c>
      <c r="D93" s="5">
        <v>69496</v>
      </c>
      <c r="E93" s="5">
        <v>548.98099999999999</v>
      </c>
      <c r="F93" s="5">
        <v>22986.648000000001</v>
      </c>
    </row>
    <row r="94" spans="2:6" s="2" customFormat="1" ht="19.7" customHeight="1" x14ac:dyDescent="0.2">
      <c r="B94" s="6" t="s">
        <v>6</v>
      </c>
      <c r="C94" s="5">
        <v>596</v>
      </c>
      <c r="D94" s="5">
        <v>1029</v>
      </c>
      <c r="E94" s="5">
        <v>161.43</v>
      </c>
      <c r="F94" s="5">
        <v>7237.7330000000002</v>
      </c>
    </row>
    <row r="95" spans="2:6" s="2" customFormat="1" ht="19.7" customHeight="1" x14ac:dyDescent="0.2">
      <c r="B95" s="6" t="s">
        <v>5</v>
      </c>
      <c r="C95" s="5">
        <v>8800</v>
      </c>
      <c r="D95" s="5">
        <v>37560</v>
      </c>
      <c r="E95" s="5">
        <v>0</v>
      </c>
      <c r="F95" s="5">
        <v>11628.135</v>
      </c>
    </row>
    <row r="96" spans="2:6" s="2" customFormat="1" ht="19.7" customHeight="1" x14ac:dyDescent="0.2">
      <c r="B96" s="6" t="s">
        <v>4</v>
      </c>
      <c r="C96" s="5">
        <v>2523</v>
      </c>
      <c r="D96" s="5">
        <v>13025</v>
      </c>
      <c r="E96" s="5">
        <v>0</v>
      </c>
      <c r="F96" s="5">
        <v>297.84100000000001</v>
      </c>
    </row>
    <row r="97" spans="2:6" s="2" customFormat="1" ht="19.7" customHeight="1" x14ac:dyDescent="0.2">
      <c r="B97" s="6" t="s">
        <v>3</v>
      </c>
      <c r="C97" s="5">
        <v>107</v>
      </c>
      <c r="D97" s="5">
        <v>1205</v>
      </c>
      <c r="E97" s="5">
        <v>0</v>
      </c>
      <c r="F97" s="5">
        <v>50.057000000000002</v>
      </c>
    </row>
    <row r="98" spans="2:6" s="2" customFormat="1" ht="19.7" customHeight="1" x14ac:dyDescent="0.2">
      <c r="B98" s="6" t="s">
        <v>2</v>
      </c>
      <c r="C98" s="5">
        <v>0</v>
      </c>
      <c r="D98" s="5">
        <v>0</v>
      </c>
      <c r="E98" s="5">
        <v>0</v>
      </c>
      <c r="F98" s="5">
        <v>0</v>
      </c>
    </row>
    <row r="99" spans="2:6" s="2" customFormat="1" ht="19.7" customHeight="1" x14ac:dyDescent="0.2">
      <c r="B99" s="6" t="s">
        <v>1</v>
      </c>
      <c r="C99" s="5">
        <v>210</v>
      </c>
      <c r="D99" s="5">
        <v>8295</v>
      </c>
      <c r="E99" s="5">
        <v>174.69499999999999</v>
      </c>
      <c r="F99" s="5">
        <v>9271.3320000000003</v>
      </c>
    </row>
    <row r="100" spans="2:6" s="2" customFormat="1" ht="6.95" customHeight="1" x14ac:dyDescent="0.2"/>
    <row r="101" spans="2:6" s="2" customFormat="1" ht="6.95" customHeight="1" x14ac:dyDescent="0.2"/>
    <row r="102" spans="2:6" s="2" customFormat="1" ht="14.45" customHeight="1" x14ac:dyDescent="0.2"/>
    <row r="103" spans="2:6" s="2" customFormat="1" ht="73.5" customHeight="1" x14ac:dyDescent="0.2">
      <c r="B103" s="4" t="s">
        <v>0</v>
      </c>
      <c r="C103" s="4"/>
      <c r="D103" s="4"/>
      <c r="E103" s="4"/>
    </row>
    <row r="104" spans="2:6" s="2" customFormat="1" ht="28.7" customHeight="1" x14ac:dyDescent="0.2"/>
  </sheetData>
  <mergeCells count="6">
    <mergeCell ref="B103:E103"/>
    <mergeCell ref="B2:F2"/>
    <mergeCell ref="B7:B8"/>
    <mergeCell ref="C7:F7"/>
    <mergeCell ref="B70:B71"/>
    <mergeCell ref="C70:F70"/>
  </mergeCells>
  <pageMargins left="0.9055118110236221" right="0.70866141732283472" top="0.74803149606299213" bottom="0.74803149606299213" header="0.31496062992125984" footer="0.31496062992125984"/>
  <pageSetup paperSize="8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BC86-E524-4FC8-A131-B9DEE9D8408E}">
  <sheetPr>
    <pageSetUpPr fitToPage="1"/>
  </sheetPr>
  <dimension ref="B1:H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8" width="19.85546875" style="1" customWidth="1"/>
    <col min="9" max="9" width="4.140625" style="1" customWidth="1"/>
    <col min="10" max="10" width="4.7109375" style="1" customWidth="1"/>
    <col min="11" max="16384" width="9.140625" style="1"/>
  </cols>
  <sheetData>
    <row r="1" spans="2:8" s="2" customFormat="1" ht="8.4499999999999993" customHeight="1" x14ac:dyDescent="0.2"/>
    <row r="2" spans="2:8" s="2" customFormat="1" ht="36.75" customHeight="1" x14ac:dyDescent="0.2">
      <c r="B2" s="13" t="s">
        <v>116</v>
      </c>
      <c r="C2" s="13"/>
      <c r="D2" s="13"/>
      <c r="E2" s="13"/>
      <c r="F2" s="13"/>
      <c r="G2" s="13"/>
      <c r="H2" s="13"/>
    </row>
    <row r="3" spans="2:8" s="2" customFormat="1" ht="6.95" customHeight="1" x14ac:dyDescent="0.2"/>
    <row r="4" spans="2:8" s="2" customFormat="1" ht="6.95" customHeight="1" x14ac:dyDescent="0.2"/>
    <row r="5" spans="2:8" s="2" customFormat="1" ht="14.45" customHeight="1" x14ac:dyDescent="0.2"/>
    <row r="6" spans="2:8" s="2" customFormat="1" ht="14.45" customHeight="1" x14ac:dyDescent="0.2">
      <c r="B6" s="12"/>
      <c r="C6" s="12"/>
      <c r="D6" s="12"/>
      <c r="E6" s="12"/>
      <c r="F6" s="12"/>
      <c r="G6" s="12"/>
      <c r="H6" s="17" t="s">
        <v>38</v>
      </c>
    </row>
    <row r="7" spans="2:8" s="2" customFormat="1" ht="21.95" customHeight="1" x14ac:dyDescent="0.2">
      <c r="B7" s="9" t="s">
        <v>97</v>
      </c>
      <c r="C7" s="16" t="s">
        <v>115</v>
      </c>
      <c r="D7" s="16"/>
      <c r="E7" s="16"/>
      <c r="F7" s="16"/>
      <c r="G7" s="16"/>
      <c r="H7" s="16"/>
    </row>
    <row r="8" spans="2:8" s="2" customFormat="1" ht="58.7" customHeight="1" x14ac:dyDescent="0.2">
      <c r="B8" s="9"/>
      <c r="C8" s="8" t="s">
        <v>114</v>
      </c>
      <c r="D8" s="8" t="s">
        <v>113</v>
      </c>
      <c r="E8" s="8" t="s">
        <v>112</v>
      </c>
      <c r="F8" s="8" t="s">
        <v>111</v>
      </c>
      <c r="G8" s="8" t="s">
        <v>110</v>
      </c>
      <c r="H8" s="8" t="s">
        <v>32</v>
      </c>
    </row>
    <row r="9" spans="2:8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21232.597000000002</v>
      </c>
      <c r="H9" s="5">
        <v>15293.800999999999</v>
      </c>
    </row>
    <row r="10" spans="2:8" s="2" customFormat="1" ht="19.7" customHeight="1" x14ac:dyDescent="0.2">
      <c r="B10" s="6" t="s">
        <v>95</v>
      </c>
      <c r="C10" s="5">
        <v>0</v>
      </c>
      <c r="D10" s="5">
        <v>5002.0219999999999</v>
      </c>
      <c r="E10" s="5">
        <v>0</v>
      </c>
      <c r="F10" s="5">
        <v>0</v>
      </c>
      <c r="G10" s="5">
        <v>1714.2950000000001</v>
      </c>
      <c r="H10" s="5">
        <v>70</v>
      </c>
    </row>
    <row r="11" spans="2:8" s="2" customFormat="1" ht="19.7" customHeight="1" x14ac:dyDescent="0.2">
      <c r="B11" s="6" t="s">
        <v>94</v>
      </c>
      <c r="C11" s="5">
        <v>0</v>
      </c>
      <c r="D11" s="5">
        <v>51354.858</v>
      </c>
      <c r="E11" s="5">
        <v>0</v>
      </c>
      <c r="F11" s="5">
        <v>0</v>
      </c>
      <c r="G11" s="5">
        <v>7074.201</v>
      </c>
      <c r="H11" s="5">
        <v>35533.656000000003</v>
      </c>
    </row>
    <row r="12" spans="2:8" s="2" customFormat="1" ht="19.7" customHeight="1" x14ac:dyDescent="0.2">
      <c r="B12" s="6" t="s">
        <v>93</v>
      </c>
      <c r="C12" s="5">
        <v>0</v>
      </c>
      <c r="D12" s="5">
        <v>65265.341</v>
      </c>
      <c r="E12" s="5">
        <v>0</v>
      </c>
      <c r="F12" s="5">
        <v>0</v>
      </c>
      <c r="G12" s="5">
        <v>1332.075</v>
      </c>
      <c r="H12" s="5">
        <v>1079.72</v>
      </c>
    </row>
    <row r="13" spans="2:8" s="2" customFormat="1" ht="19.7" customHeight="1" x14ac:dyDescent="0.2">
      <c r="B13" s="6" t="s">
        <v>92</v>
      </c>
      <c r="C13" s="5">
        <v>33251.542999999998</v>
      </c>
      <c r="D13" s="5">
        <v>383301.47600000002</v>
      </c>
      <c r="E13" s="5">
        <v>0</v>
      </c>
      <c r="F13" s="5">
        <v>0</v>
      </c>
      <c r="G13" s="5">
        <v>54739.873</v>
      </c>
      <c r="H13" s="5">
        <v>66926.551000000007</v>
      </c>
    </row>
    <row r="14" spans="2:8" s="2" customFormat="1" ht="19.7" customHeight="1" x14ac:dyDescent="0.2">
      <c r="B14" s="6" t="s">
        <v>91</v>
      </c>
      <c r="C14" s="5">
        <v>5000</v>
      </c>
      <c r="D14" s="5">
        <v>126650.054</v>
      </c>
      <c r="E14" s="5">
        <v>0</v>
      </c>
      <c r="F14" s="5">
        <v>0</v>
      </c>
      <c r="G14" s="5">
        <v>21026.281999999999</v>
      </c>
      <c r="H14" s="5">
        <v>31370.817999999999</v>
      </c>
    </row>
    <row r="15" spans="2:8" s="2" customFormat="1" ht="19.7" customHeight="1" x14ac:dyDescent="0.2">
      <c r="B15" s="6" t="s">
        <v>90</v>
      </c>
      <c r="C15" s="5">
        <v>0</v>
      </c>
      <c r="D15" s="5">
        <v>135253.35999999999</v>
      </c>
      <c r="E15" s="5">
        <v>0</v>
      </c>
      <c r="F15" s="5">
        <v>0</v>
      </c>
      <c r="G15" s="5">
        <v>4508.2250000000004</v>
      </c>
      <c r="H15" s="5">
        <v>68040.774999999994</v>
      </c>
    </row>
    <row r="16" spans="2:8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14197.891</v>
      </c>
      <c r="H16" s="5">
        <v>5086.95</v>
      </c>
    </row>
    <row r="17" spans="2:8" s="2" customFormat="1" ht="19.7" customHeight="1" x14ac:dyDescent="0.2">
      <c r="B17" s="6" t="s">
        <v>88</v>
      </c>
      <c r="C17" s="5">
        <v>0</v>
      </c>
      <c r="D17" s="5">
        <v>55518.271000000001</v>
      </c>
      <c r="E17" s="5">
        <v>0</v>
      </c>
      <c r="F17" s="5">
        <v>0</v>
      </c>
      <c r="G17" s="5">
        <v>1332.452</v>
      </c>
      <c r="H17" s="5">
        <v>4059.3009999999999</v>
      </c>
    </row>
    <row r="18" spans="2:8" s="2" customFormat="1" ht="19.7" customHeight="1" x14ac:dyDescent="0.2">
      <c r="B18" s="6" t="s">
        <v>87</v>
      </c>
      <c r="C18" s="5">
        <v>56774.180999999997</v>
      </c>
      <c r="D18" s="5">
        <v>424654.81</v>
      </c>
      <c r="E18" s="5">
        <v>0</v>
      </c>
      <c r="F18" s="5">
        <v>0</v>
      </c>
      <c r="G18" s="5">
        <v>57283.563999999998</v>
      </c>
      <c r="H18" s="5">
        <v>76240.013999999996</v>
      </c>
    </row>
    <row r="19" spans="2:8" s="2" customFormat="1" ht="19.7" customHeight="1" x14ac:dyDescent="0.2">
      <c r="B19" s="6" t="s">
        <v>86</v>
      </c>
      <c r="C19" s="5">
        <v>0</v>
      </c>
      <c r="D19" s="5">
        <v>21475.686000000002</v>
      </c>
      <c r="E19" s="5">
        <v>0</v>
      </c>
      <c r="F19" s="5">
        <v>0</v>
      </c>
      <c r="G19" s="5">
        <v>6393.62</v>
      </c>
      <c r="H19" s="5">
        <v>7055.2160000000003</v>
      </c>
    </row>
    <row r="20" spans="2:8" s="2" customFormat="1" ht="19.7" customHeight="1" x14ac:dyDescent="0.2">
      <c r="B20" s="6" t="s">
        <v>85</v>
      </c>
      <c r="C20" s="5">
        <v>0</v>
      </c>
      <c r="D20" s="5">
        <v>15957.891</v>
      </c>
      <c r="E20" s="5">
        <v>0</v>
      </c>
      <c r="F20" s="5">
        <v>0</v>
      </c>
      <c r="G20" s="5">
        <v>6443.8959999999997</v>
      </c>
      <c r="H20" s="5">
        <v>2496.4859999999999</v>
      </c>
    </row>
    <row r="21" spans="2:8" s="2" customFormat="1" ht="19.7" customHeight="1" x14ac:dyDescent="0.2">
      <c r="B21" s="6" t="s">
        <v>84</v>
      </c>
      <c r="C21" s="5">
        <v>0</v>
      </c>
      <c r="D21" s="5">
        <v>56085.68</v>
      </c>
      <c r="E21" s="5">
        <v>0</v>
      </c>
      <c r="F21" s="5">
        <v>0</v>
      </c>
      <c r="G21" s="5">
        <v>37001.997000000003</v>
      </c>
      <c r="H21" s="5">
        <v>36279.169000000002</v>
      </c>
    </row>
    <row r="22" spans="2:8" s="2" customFormat="1" ht="19.7" customHeight="1" x14ac:dyDescent="0.2">
      <c r="B22" s="6" t="s">
        <v>83</v>
      </c>
      <c r="C22" s="5">
        <v>42454.521999999997</v>
      </c>
      <c r="D22" s="5">
        <v>143651.791</v>
      </c>
      <c r="E22" s="5">
        <v>110810</v>
      </c>
      <c r="F22" s="5">
        <v>0</v>
      </c>
      <c r="G22" s="5">
        <v>36472.449000000001</v>
      </c>
      <c r="H22" s="5">
        <v>20031.454000000002</v>
      </c>
    </row>
    <row r="23" spans="2:8" s="2" customFormat="1" ht="19.7" customHeight="1" x14ac:dyDescent="0.2">
      <c r="B23" s="6" t="s">
        <v>82</v>
      </c>
      <c r="C23" s="5">
        <v>0</v>
      </c>
      <c r="D23" s="5">
        <v>234378.527</v>
      </c>
      <c r="E23" s="5">
        <v>0</v>
      </c>
      <c r="F23" s="5">
        <v>0</v>
      </c>
      <c r="G23" s="5">
        <v>30471.852999999999</v>
      </c>
      <c r="H23" s="5">
        <v>165386.79399999999</v>
      </c>
    </row>
    <row r="24" spans="2:8" s="2" customFormat="1" ht="19.7" customHeight="1" x14ac:dyDescent="0.2">
      <c r="B24" s="6" t="s">
        <v>81</v>
      </c>
      <c r="C24" s="5">
        <v>0</v>
      </c>
      <c r="D24" s="5">
        <v>86360.967999999993</v>
      </c>
      <c r="E24" s="5">
        <v>0</v>
      </c>
      <c r="F24" s="5">
        <v>0</v>
      </c>
      <c r="G24" s="5">
        <v>29268.866999999998</v>
      </c>
      <c r="H24" s="5">
        <v>50325.034</v>
      </c>
    </row>
    <row r="25" spans="2:8" s="2" customFormat="1" ht="19.7" customHeight="1" x14ac:dyDescent="0.2">
      <c r="B25" s="6" t="s">
        <v>80</v>
      </c>
      <c r="C25" s="5">
        <v>0</v>
      </c>
      <c r="D25" s="5">
        <v>136145.66699999999</v>
      </c>
      <c r="E25" s="5">
        <v>0</v>
      </c>
      <c r="F25" s="5">
        <v>0</v>
      </c>
      <c r="G25" s="5">
        <v>9482.8510000000006</v>
      </c>
      <c r="H25" s="5">
        <v>10997.439</v>
      </c>
    </row>
    <row r="26" spans="2:8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58040.031000000003</v>
      </c>
      <c r="H26" s="5">
        <v>7725.2709999999997</v>
      </c>
    </row>
    <row r="27" spans="2:8" s="2" customFormat="1" ht="19.7" customHeight="1" x14ac:dyDescent="0.2">
      <c r="B27" s="6" t="s">
        <v>78</v>
      </c>
      <c r="C27" s="5">
        <v>6470.8890000000001</v>
      </c>
      <c r="D27" s="5">
        <v>27349.953000000001</v>
      </c>
      <c r="E27" s="5">
        <v>0</v>
      </c>
      <c r="F27" s="5">
        <v>0</v>
      </c>
      <c r="G27" s="5">
        <v>9042.9989999999998</v>
      </c>
      <c r="H27" s="5">
        <v>3157.154</v>
      </c>
    </row>
    <row r="28" spans="2:8" s="2" customFormat="1" ht="19.7" customHeight="1" x14ac:dyDescent="0.2">
      <c r="B28" s="6" t="s">
        <v>77</v>
      </c>
      <c r="C28" s="5">
        <v>11785.141</v>
      </c>
      <c r="D28" s="5">
        <v>22972.498</v>
      </c>
      <c r="E28" s="5">
        <v>0</v>
      </c>
      <c r="F28" s="5">
        <v>0</v>
      </c>
      <c r="G28" s="5">
        <v>69480.572</v>
      </c>
      <c r="H28" s="5">
        <v>10665.501</v>
      </c>
    </row>
    <row r="29" spans="2:8" s="2" customFormat="1" ht="19.7" customHeight="1" x14ac:dyDescent="0.2">
      <c r="B29" s="6" t="s">
        <v>76</v>
      </c>
      <c r="C29" s="5">
        <v>0</v>
      </c>
      <c r="D29" s="5">
        <v>32946.923999999999</v>
      </c>
      <c r="E29" s="5">
        <v>0</v>
      </c>
      <c r="F29" s="5">
        <v>0</v>
      </c>
      <c r="G29" s="5">
        <v>11369.629000000001</v>
      </c>
      <c r="H29" s="5">
        <v>14111.48</v>
      </c>
    </row>
    <row r="30" spans="2:8" s="2" customFormat="1" ht="19.7" customHeight="1" x14ac:dyDescent="0.2">
      <c r="B30" s="6" t="s">
        <v>75</v>
      </c>
      <c r="C30" s="5">
        <v>7796.0540000000001</v>
      </c>
      <c r="D30" s="5">
        <v>100601.291</v>
      </c>
      <c r="E30" s="5">
        <v>0</v>
      </c>
      <c r="F30" s="5">
        <v>0</v>
      </c>
      <c r="G30" s="5">
        <v>37171.807000000001</v>
      </c>
      <c r="H30" s="5">
        <v>15557.063</v>
      </c>
    </row>
    <row r="31" spans="2:8" s="2" customFormat="1" ht="19.7" customHeight="1" x14ac:dyDescent="0.2">
      <c r="B31" s="6" t="s">
        <v>74</v>
      </c>
      <c r="C31" s="5">
        <v>0</v>
      </c>
      <c r="D31" s="5">
        <v>35137.258000000002</v>
      </c>
      <c r="E31" s="5">
        <v>0</v>
      </c>
      <c r="F31" s="5">
        <v>0</v>
      </c>
      <c r="G31" s="5">
        <v>3865.2739999999999</v>
      </c>
      <c r="H31" s="5">
        <v>9661.9959999999992</v>
      </c>
    </row>
    <row r="32" spans="2:8" s="2" customFormat="1" ht="19.7" customHeight="1" x14ac:dyDescent="0.2">
      <c r="B32" s="6" t="s">
        <v>73</v>
      </c>
      <c r="C32" s="5">
        <v>0</v>
      </c>
      <c r="D32" s="5">
        <v>0</v>
      </c>
      <c r="E32" s="5">
        <v>49084.887999999999</v>
      </c>
      <c r="F32" s="5">
        <v>0</v>
      </c>
      <c r="G32" s="5">
        <v>78951.835000000006</v>
      </c>
      <c r="H32" s="5">
        <v>33007.944000000003</v>
      </c>
    </row>
    <row r="33" spans="2:8" s="2" customFormat="1" ht="19.7" customHeight="1" x14ac:dyDescent="0.2">
      <c r="B33" s="6" t="s">
        <v>72</v>
      </c>
      <c r="C33" s="5">
        <v>0</v>
      </c>
      <c r="D33" s="5">
        <v>128275.709</v>
      </c>
      <c r="E33" s="5">
        <v>32430.024000000001</v>
      </c>
      <c r="F33" s="5">
        <v>22646.922999999999</v>
      </c>
      <c r="G33" s="5">
        <v>619257.973</v>
      </c>
      <c r="H33" s="5">
        <v>63254.749000000003</v>
      </c>
    </row>
    <row r="34" spans="2:8" s="2" customFormat="1" ht="19.7" customHeight="1" x14ac:dyDescent="0.2">
      <c r="B34" s="6" t="s">
        <v>71</v>
      </c>
      <c r="C34" s="5">
        <v>0</v>
      </c>
      <c r="D34" s="5">
        <v>5109.6670000000004</v>
      </c>
      <c r="E34" s="5">
        <v>0</v>
      </c>
      <c r="F34" s="5">
        <v>0</v>
      </c>
      <c r="G34" s="5">
        <v>38573.800999999999</v>
      </c>
      <c r="H34" s="5">
        <v>130.03399999999999</v>
      </c>
    </row>
    <row r="35" spans="2:8" s="2" customFormat="1" ht="19.7" customHeight="1" x14ac:dyDescent="0.2">
      <c r="B35" s="6" t="s">
        <v>70</v>
      </c>
      <c r="C35" s="5">
        <v>0</v>
      </c>
      <c r="D35" s="5">
        <v>16768.495999999999</v>
      </c>
      <c r="E35" s="5">
        <v>0</v>
      </c>
      <c r="F35" s="5">
        <v>0</v>
      </c>
      <c r="G35" s="5">
        <v>15280.373</v>
      </c>
      <c r="H35" s="18">
        <f>3525.965+51.27</f>
        <v>3577.2350000000001</v>
      </c>
    </row>
    <row r="36" spans="2:8" s="2" customFormat="1" ht="19.7" customHeight="1" x14ac:dyDescent="0.2">
      <c r="B36" s="6" t="s">
        <v>69</v>
      </c>
      <c r="C36" s="5">
        <v>0</v>
      </c>
      <c r="D36" s="5">
        <v>58520.222000000002</v>
      </c>
      <c r="E36" s="5">
        <v>0</v>
      </c>
      <c r="F36" s="5">
        <v>0</v>
      </c>
      <c r="G36" s="5">
        <v>7094.5959999999995</v>
      </c>
      <c r="H36" s="5">
        <v>5729.2070000000003</v>
      </c>
    </row>
    <row r="37" spans="2:8" s="2" customFormat="1" ht="19.7" customHeight="1" x14ac:dyDescent="0.2">
      <c r="B37" s="6" t="s">
        <v>68</v>
      </c>
      <c r="C37" s="5">
        <v>3.1150000000000002</v>
      </c>
      <c r="D37" s="5">
        <v>178198.77600000001</v>
      </c>
      <c r="E37" s="5">
        <v>0</v>
      </c>
      <c r="F37" s="5">
        <v>0</v>
      </c>
      <c r="G37" s="5">
        <v>38767.186999999998</v>
      </c>
      <c r="H37" s="5">
        <v>20281.992999999999</v>
      </c>
    </row>
    <row r="38" spans="2:8" s="2" customFormat="1" ht="19.7" customHeight="1" x14ac:dyDescent="0.2">
      <c r="B38" s="6" t="s">
        <v>67</v>
      </c>
      <c r="C38" s="5">
        <v>0</v>
      </c>
      <c r="D38" s="5">
        <v>54826.748</v>
      </c>
      <c r="E38" s="5">
        <v>0</v>
      </c>
      <c r="F38" s="5">
        <v>0</v>
      </c>
      <c r="G38" s="5">
        <v>14318.698</v>
      </c>
      <c r="H38" s="5">
        <v>19057.707999999999</v>
      </c>
    </row>
    <row r="39" spans="2:8" s="2" customFormat="1" ht="19.7" customHeight="1" x14ac:dyDescent="0.2">
      <c r="B39" s="6" t="s">
        <v>66</v>
      </c>
      <c r="C39" s="5">
        <v>0</v>
      </c>
      <c r="D39" s="5">
        <v>9043.8780000000006</v>
      </c>
      <c r="E39" s="5">
        <v>280.495</v>
      </c>
      <c r="F39" s="5">
        <v>0</v>
      </c>
      <c r="G39" s="5">
        <v>3577.627</v>
      </c>
      <c r="H39" s="5">
        <v>3448.9850000000001</v>
      </c>
    </row>
    <row r="40" spans="2:8" s="2" customFormat="1" ht="19.7" customHeight="1" x14ac:dyDescent="0.2">
      <c r="B40" s="6" t="s">
        <v>65</v>
      </c>
      <c r="C40" s="5">
        <v>0</v>
      </c>
      <c r="D40" s="5">
        <v>0</v>
      </c>
      <c r="E40" s="5">
        <v>0</v>
      </c>
      <c r="F40" s="5">
        <v>0</v>
      </c>
      <c r="G40" s="5">
        <v>742.86900000000003</v>
      </c>
      <c r="H40" s="5">
        <v>306.25099999999998</v>
      </c>
    </row>
    <row r="41" spans="2:8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0</v>
      </c>
      <c r="G41" s="5">
        <v>17792.646000000001</v>
      </c>
      <c r="H41" s="5">
        <v>9306.3639999999996</v>
      </c>
    </row>
    <row r="42" spans="2:8" s="2" customFormat="1" ht="19.7" customHeight="1" x14ac:dyDescent="0.2">
      <c r="B42" s="6" t="s">
        <v>63</v>
      </c>
      <c r="C42" s="5">
        <v>109241.96799999999</v>
      </c>
      <c r="D42" s="5">
        <v>216969.516</v>
      </c>
      <c r="E42" s="5">
        <v>29000</v>
      </c>
      <c r="F42" s="5">
        <v>0</v>
      </c>
      <c r="G42" s="5">
        <v>144445.829</v>
      </c>
      <c r="H42" s="5">
        <v>48292.86</v>
      </c>
    </row>
    <row r="43" spans="2:8" s="2" customFormat="1" ht="19.7" customHeight="1" x14ac:dyDescent="0.2">
      <c r="B43" s="6" t="s">
        <v>62</v>
      </c>
      <c r="C43" s="5">
        <v>0</v>
      </c>
      <c r="D43" s="5">
        <v>0</v>
      </c>
      <c r="E43" s="5">
        <v>0</v>
      </c>
      <c r="F43" s="5">
        <v>0</v>
      </c>
      <c r="G43" s="5">
        <v>30224.89</v>
      </c>
      <c r="H43" s="18">
        <f>5048.93+82.206</f>
        <v>5131.1360000000004</v>
      </c>
    </row>
    <row r="44" spans="2:8" s="2" customFormat="1" ht="19.7" customHeight="1" x14ac:dyDescent="0.2">
      <c r="B44" s="6" t="s">
        <v>61</v>
      </c>
      <c r="C44" s="5">
        <v>0</v>
      </c>
      <c r="D44" s="5">
        <v>188505.35399999999</v>
      </c>
      <c r="E44" s="5">
        <v>64000</v>
      </c>
      <c r="F44" s="5">
        <v>356.53</v>
      </c>
      <c r="G44" s="5">
        <v>85568.679000000004</v>
      </c>
      <c r="H44" s="5">
        <v>28470.083999999999</v>
      </c>
    </row>
    <row r="45" spans="2:8" s="2" customFormat="1" ht="19.7" customHeight="1" x14ac:dyDescent="0.2">
      <c r="B45" s="6" t="s">
        <v>60</v>
      </c>
      <c r="C45" s="5">
        <v>0</v>
      </c>
      <c r="D45" s="5">
        <v>96780.619000000006</v>
      </c>
      <c r="E45" s="5">
        <v>0</v>
      </c>
      <c r="F45" s="5">
        <v>0</v>
      </c>
      <c r="G45" s="5">
        <v>2795.511</v>
      </c>
      <c r="H45" s="5">
        <v>29907.312999999998</v>
      </c>
    </row>
    <row r="46" spans="2:8" s="2" customFormat="1" ht="19.7" customHeight="1" x14ac:dyDescent="0.2">
      <c r="B46" s="6" t="s">
        <v>59</v>
      </c>
      <c r="C46" s="5">
        <v>9499.9760000000006</v>
      </c>
      <c r="D46" s="5">
        <v>17487.134999999998</v>
      </c>
      <c r="E46" s="5">
        <v>0</v>
      </c>
      <c r="F46" s="5">
        <v>0</v>
      </c>
      <c r="G46" s="5">
        <v>188048.97200000001</v>
      </c>
      <c r="H46" s="5">
        <v>79014.968999999997</v>
      </c>
    </row>
    <row r="47" spans="2:8" s="2" customFormat="1" ht="19.7" customHeight="1" x14ac:dyDescent="0.2">
      <c r="B47" s="6" t="s">
        <v>58</v>
      </c>
      <c r="C47" s="5">
        <v>9877.8070000000007</v>
      </c>
      <c r="D47" s="5">
        <v>7486.1019999999999</v>
      </c>
      <c r="E47" s="5">
        <v>12618.781000000001</v>
      </c>
      <c r="F47" s="5">
        <v>0</v>
      </c>
      <c r="G47" s="5">
        <v>48932.254000000001</v>
      </c>
      <c r="H47" s="5">
        <v>6574.5259999999998</v>
      </c>
    </row>
    <row r="48" spans="2:8" s="2" customFormat="1" ht="19.7" customHeight="1" x14ac:dyDescent="0.2">
      <c r="B48" s="6" t="s">
        <v>57</v>
      </c>
      <c r="C48" s="5">
        <v>97525.463000000003</v>
      </c>
      <c r="D48" s="5">
        <v>324513.36200000002</v>
      </c>
      <c r="E48" s="5">
        <v>0</v>
      </c>
      <c r="F48" s="5">
        <v>0</v>
      </c>
      <c r="G48" s="5">
        <v>87630.981</v>
      </c>
      <c r="H48" s="5">
        <v>58133.32</v>
      </c>
    </row>
    <row r="49" spans="2:8" s="2" customFormat="1" ht="19.7" customHeight="1" x14ac:dyDescent="0.2">
      <c r="B49" s="6" t="s">
        <v>56</v>
      </c>
      <c r="C49" s="5">
        <v>0</v>
      </c>
      <c r="D49" s="5">
        <v>40691.699999999997</v>
      </c>
      <c r="E49" s="5">
        <v>0</v>
      </c>
      <c r="F49" s="5">
        <v>0</v>
      </c>
      <c r="G49" s="5">
        <v>119.116</v>
      </c>
      <c r="H49" s="18">
        <f>72.161+23744.501</f>
        <v>23816.662</v>
      </c>
    </row>
    <row r="50" spans="2:8" s="2" customFormat="1" ht="19.7" customHeight="1" x14ac:dyDescent="0.2">
      <c r="B50" s="6" t="s">
        <v>55</v>
      </c>
      <c r="C50" s="5">
        <v>365294.788</v>
      </c>
      <c r="D50" s="5">
        <v>974087.97400000005</v>
      </c>
      <c r="E50" s="5">
        <v>0</v>
      </c>
      <c r="F50" s="5">
        <v>0</v>
      </c>
      <c r="G50" s="5">
        <v>44532.04</v>
      </c>
      <c r="H50" s="5">
        <v>36942.300999999999</v>
      </c>
    </row>
    <row r="51" spans="2:8" s="2" customFormat="1" ht="19.7" customHeight="1" x14ac:dyDescent="0.2">
      <c r="B51" s="6" t="s">
        <v>54</v>
      </c>
      <c r="C51" s="5">
        <v>0</v>
      </c>
      <c r="D51" s="5">
        <v>163480.927</v>
      </c>
      <c r="E51" s="5">
        <v>0</v>
      </c>
      <c r="F51" s="5">
        <v>0</v>
      </c>
      <c r="G51" s="5">
        <v>11934.678</v>
      </c>
      <c r="H51" s="5">
        <v>48759.14</v>
      </c>
    </row>
    <row r="52" spans="2:8" s="2" customFormat="1" ht="19.7" customHeight="1" x14ac:dyDescent="0.2">
      <c r="B52" s="6" t="s">
        <v>53</v>
      </c>
      <c r="C52" s="5">
        <v>0</v>
      </c>
      <c r="D52" s="5">
        <v>1420.0129999999999</v>
      </c>
      <c r="E52" s="5">
        <v>0</v>
      </c>
      <c r="F52" s="5">
        <v>0</v>
      </c>
      <c r="G52" s="5">
        <v>224.07400000000001</v>
      </c>
      <c r="H52" s="5">
        <v>0</v>
      </c>
    </row>
    <row r="53" spans="2:8" s="2" customFormat="1" ht="19.7" customHeight="1" x14ac:dyDescent="0.2">
      <c r="B53" s="6" t="s">
        <v>52</v>
      </c>
      <c r="C53" s="5">
        <v>0</v>
      </c>
      <c r="D53" s="5">
        <v>0</v>
      </c>
      <c r="E53" s="5">
        <v>3411.4229999999998</v>
      </c>
      <c r="F53" s="5">
        <v>0</v>
      </c>
      <c r="G53" s="5">
        <v>20907.876</v>
      </c>
      <c r="H53" s="5">
        <v>11731.221</v>
      </c>
    </row>
    <row r="54" spans="2:8" s="2" customFormat="1" ht="19.7" customHeight="1" x14ac:dyDescent="0.2">
      <c r="B54" s="6" t="s">
        <v>51</v>
      </c>
      <c r="C54" s="5">
        <v>0</v>
      </c>
      <c r="D54" s="5">
        <v>0</v>
      </c>
      <c r="E54" s="5">
        <v>0</v>
      </c>
      <c r="F54" s="5">
        <v>0</v>
      </c>
      <c r="G54" s="5">
        <v>8038.3379999999997</v>
      </c>
      <c r="H54" s="18">
        <f>1022.456+207.734</f>
        <v>1230.19</v>
      </c>
    </row>
    <row r="55" spans="2:8" s="2" customFormat="1" ht="19.7" customHeight="1" x14ac:dyDescent="0.2">
      <c r="B55" s="6" t="s">
        <v>50</v>
      </c>
      <c r="C55" s="5">
        <v>0</v>
      </c>
      <c r="D55" s="5">
        <v>139707.84299999999</v>
      </c>
      <c r="E55" s="5">
        <v>0</v>
      </c>
      <c r="F55" s="5">
        <v>0</v>
      </c>
      <c r="G55" s="5">
        <v>27780.748</v>
      </c>
      <c r="H55" s="5">
        <v>45792.553</v>
      </c>
    </row>
    <row r="56" spans="2:8" s="2" customFormat="1" ht="19.7" customHeight="1" x14ac:dyDescent="0.2">
      <c r="B56" s="6" t="s">
        <v>49</v>
      </c>
      <c r="C56" s="5">
        <v>0</v>
      </c>
      <c r="D56" s="5">
        <v>2779.16</v>
      </c>
      <c r="E56" s="5">
        <v>0</v>
      </c>
      <c r="F56" s="5">
        <v>0</v>
      </c>
      <c r="G56" s="5">
        <v>3299.663</v>
      </c>
      <c r="H56" s="18">
        <f>12735.997+622.413</f>
        <v>13358.41</v>
      </c>
    </row>
    <row r="57" spans="2:8" s="2" customFormat="1" ht="19.7" customHeight="1" x14ac:dyDescent="0.2">
      <c r="B57" s="6" t="s">
        <v>48</v>
      </c>
      <c r="C57" s="5">
        <v>0</v>
      </c>
      <c r="D57" s="5">
        <v>8298.68</v>
      </c>
      <c r="E57" s="5">
        <v>0</v>
      </c>
      <c r="F57" s="5">
        <v>0</v>
      </c>
      <c r="G57" s="5">
        <v>786.85699999999997</v>
      </c>
      <c r="H57" s="5">
        <v>795.47500000000002</v>
      </c>
    </row>
    <row r="58" spans="2:8" s="2" customFormat="1" ht="19.7" customHeight="1" x14ac:dyDescent="0.2">
      <c r="B58" s="6" t="s">
        <v>47</v>
      </c>
      <c r="C58" s="5">
        <v>0</v>
      </c>
      <c r="D58" s="5">
        <v>0</v>
      </c>
      <c r="E58" s="5">
        <v>0</v>
      </c>
      <c r="F58" s="5">
        <v>0</v>
      </c>
      <c r="G58" s="5">
        <v>1334.9780000000001</v>
      </c>
      <c r="H58" s="18">
        <f>16.92+3.129</f>
        <v>20.049000000000003</v>
      </c>
    </row>
    <row r="59" spans="2:8" s="2" customFormat="1" ht="19.7" customHeight="1" x14ac:dyDescent="0.2">
      <c r="B59" s="6" t="s">
        <v>46</v>
      </c>
      <c r="C59" s="5">
        <v>0</v>
      </c>
      <c r="D59" s="5">
        <v>34206.781999999999</v>
      </c>
      <c r="E59" s="5">
        <v>0</v>
      </c>
      <c r="F59" s="5">
        <v>0</v>
      </c>
      <c r="G59" s="5">
        <v>6451.8819999999996</v>
      </c>
      <c r="H59" s="5">
        <v>34115.482000000004</v>
      </c>
    </row>
    <row r="60" spans="2:8" s="2" customFormat="1" ht="19.7" customHeight="1" x14ac:dyDescent="0.2">
      <c r="B60" s="6" t="s">
        <v>45</v>
      </c>
      <c r="C60" s="5">
        <v>0</v>
      </c>
      <c r="D60" s="5">
        <v>0</v>
      </c>
      <c r="E60" s="5">
        <v>0</v>
      </c>
      <c r="F60" s="5">
        <v>0</v>
      </c>
      <c r="G60" s="5">
        <v>4298.2939999999999</v>
      </c>
      <c r="H60" s="18">
        <f>974.736+69.644</f>
        <v>1044.3800000000001</v>
      </c>
    </row>
    <row r="61" spans="2:8" s="2" customFormat="1" ht="19.7" customHeight="1" x14ac:dyDescent="0.2">
      <c r="B61" s="6" t="s">
        <v>44</v>
      </c>
      <c r="C61" s="5">
        <v>50774.012000000002</v>
      </c>
      <c r="D61" s="5">
        <v>245544.55</v>
      </c>
      <c r="E61" s="5">
        <v>67250</v>
      </c>
      <c r="F61" s="5">
        <v>0</v>
      </c>
      <c r="G61" s="5">
        <v>36647.01</v>
      </c>
      <c r="H61" s="5">
        <v>25630.858</v>
      </c>
    </row>
    <row r="62" spans="2:8" s="2" customFormat="1" ht="19.7" customHeight="1" x14ac:dyDescent="0.2">
      <c r="B62" s="6" t="s">
        <v>43</v>
      </c>
      <c r="C62" s="5">
        <v>0</v>
      </c>
      <c r="D62" s="5">
        <v>0</v>
      </c>
      <c r="E62" s="5">
        <v>0</v>
      </c>
      <c r="F62" s="5">
        <v>0</v>
      </c>
      <c r="G62" s="5">
        <v>52.222000000000001</v>
      </c>
      <c r="H62" s="5">
        <v>5041.6130000000003</v>
      </c>
    </row>
    <row r="63" spans="2:8" s="2" customFormat="1" ht="19.7" customHeight="1" x14ac:dyDescent="0.2">
      <c r="B63" s="6" t="s">
        <v>42</v>
      </c>
      <c r="C63" s="5">
        <v>0</v>
      </c>
      <c r="D63" s="5">
        <v>0</v>
      </c>
      <c r="E63" s="5">
        <v>0</v>
      </c>
      <c r="F63" s="5">
        <v>0</v>
      </c>
      <c r="G63" s="5">
        <v>4605.1819999999998</v>
      </c>
      <c r="H63" s="18">
        <f>1631.213+707.304</f>
        <v>2338.5169999999998</v>
      </c>
    </row>
    <row r="64" spans="2:8" s="2" customFormat="1" ht="19.7" customHeight="1" x14ac:dyDescent="0.2">
      <c r="B64" s="6" t="s">
        <v>41</v>
      </c>
      <c r="C64" s="5">
        <v>35411.266000000003</v>
      </c>
      <c r="D64" s="5">
        <v>151878.96799999999</v>
      </c>
      <c r="E64" s="5">
        <v>0</v>
      </c>
      <c r="F64" s="5">
        <v>0</v>
      </c>
      <c r="G64" s="5">
        <v>56475.728999999999</v>
      </c>
      <c r="H64" s="5">
        <v>13793.129000000001</v>
      </c>
    </row>
    <row r="65" spans="2:8" s="2" customFormat="1" ht="19.7" customHeight="1" x14ac:dyDescent="0.2">
      <c r="B65" s="6" t="s">
        <v>40</v>
      </c>
      <c r="C65" s="5">
        <v>0</v>
      </c>
      <c r="D65" s="5">
        <v>115656.789</v>
      </c>
      <c r="E65" s="5">
        <v>0</v>
      </c>
      <c r="F65" s="5">
        <v>0</v>
      </c>
      <c r="G65" s="5">
        <v>26803.271000000001</v>
      </c>
      <c r="H65" s="5">
        <v>52475.794999999998</v>
      </c>
    </row>
    <row r="66" spans="2:8" s="2" customFormat="1" ht="19.7" customHeight="1" x14ac:dyDescent="0.2">
      <c r="B66" s="6" t="s">
        <v>39</v>
      </c>
      <c r="C66" s="5">
        <v>2563.8989999999999</v>
      </c>
      <c r="D66" s="5">
        <v>25247.366999999998</v>
      </c>
      <c r="E66" s="5">
        <v>0</v>
      </c>
      <c r="F66" s="5">
        <v>0</v>
      </c>
      <c r="G66" s="5">
        <v>2358.2220000000002</v>
      </c>
      <c r="H66" s="5">
        <v>17121.646000000001</v>
      </c>
    </row>
    <row r="67" spans="2:8" s="2" customFormat="1" ht="6.95" customHeight="1" x14ac:dyDescent="0.2"/>
    <row r="68" spans="2:8" s="2" customFormat="1" ht="14.45" customHeight="1" x14ac:dyDescent="0.2"/>
    <row r="69" spans="2:8" s="2" customFormat="1" ht="14.45" customHeight="1" x14ac:dyDescent="0.2">
      <c r="B69" s="12"/>
      <c r="C69" s="12"/>
      <c r="D69" s="12"/>
      <c r="E69" s="12"/>
      <c r="F69" s="12"/>
      <c r="G69" s="12"/>
      <c r="H69" s="17" t="s">
        <v>38</v>
      </c>
    </row>
    <row r="70" spans="2:8" s="2" customFormat="1" ht="21.95" customHeight="1" x14ac:dyDescent="0.2">
      <c r="B70" s="9" t="s">
        <v>37</v>
      </c>
      <c r="C70" s="16" t="s">
        <v>115</v>
      </c>
      <c r="D70" s="16"/>
      <c r="E70" s="16"/>
      <c r="F70" s="16"/>
      <c r="G70" s="16"/>
      <c r="H70" s="16"/>
    </row>
    <row r="71" spans="2:8" s="2" customFormat="1" ht="58.7" customHeight="1" x14ac:dyDescent="0.2">
      <c r="B71" s="9"/>
      <c r="C71" s="8" t="s">
        <v>114</v>
      </c>
      <c r="D71" s="8" t="s">
        <v>113</v>
      </c>
      <c r="E71" s="8" t="s">
        <v>112</v>
      </c>
      <c r="F71" s="8" t="s">
        <v>111</v>
      </c>
      <c r="G71" s="8" t="s">
        <v>110</v>
      </c>
      <c r="H71" s="8" t="s">
        <v>32</v>
      </c>
    </row>
    <row r="72" spans="2:8" s="2" customFormat="1" ht="19.7" customHeight="1" x14ac:dyDescent="0.2">
      <c r="B72" s="6" t="s">
        <v>28</v>
      </c>
      <c r="C72" s="5">
        <v>0</v>
      </c>
      <c r="D72" s="5">
        <v>10948.633</v>
      </c>
      <c r="E72" s="5">
        <v>0</v>
      </c>
      <c r="F72" s="5">
        <v>0</v>
      </c>
      <c r="G72" s="5">
        <v>3932.893</v>
      </c>
      <c r="H72" s="5">
        <v>1795.8679999999999</v>
      </c>
    </row>
    <row r="73" spans="2:8" s="2" customFormat="1" ht="19.7" customHeight="1" x14ac:dyDescent="0.2">
      <c r="B73" s="6" t="s">
        <v>27</v>
      </c>
      <c r="C73" s="5">
        <v>10660.198</v>
      </c>
      <c r="D73" s="5">
        <v>127250.111</v>
      </c>
      <c r="E73" s="5">
        <v>0</v>
      </c>
      <c r="F73" s="5">
        <v>0</v>
      </c>
      <c r="G73" s="5">
        <v>3078.5259999999998</v>
      </c>
      <c r="H73" s="5">
        <v>21719.508999999998</v>
      </c>
    </row>
    <row r="74" spans="2:8" s="2" customFormat="1" ht="19.7" customHeight="1" x14ac:dyDescent="0.2">
      <c r="B74" s="6" t="s">
        <v>26</v>
      </c>
      <c r="C74" s="5">
        <v>0</v>
      </c>
      <c r="D74" s="5">
        <v>0</v>
      </c>
      <c r="E74" s="5">
        <v>0</v>
      </c>
      <c r="F74" s="5">
        <v>0</v>
      </c>
      <c r="G74" s="5">
        <v>29589.03</v>
      </c>
      <c r="H74" s="5">
        <v>3270.19</v>
      </c>
    </row>
    <row r="75" spans="2:8" s="2" customFormat="1" ht="19.7" customHeight="1" x14ac:dyDescent="0.2">
      <c r="B75" s="6" t="s">
        <v>25</v>
      </c>
      <c r="C75" s="5">
        <v>0</v>
      </c>
      <c r="D75" s="5">
        <v>0</v>
      </c>
      <c r="E75" s="5">
        <v>0</v>
      </c>
      <c r="F75" s="5">
        <v>0</v>
      </c>
      <c r="G75" s="5">
        <v>39233.635000000002</v>
      </c>
      <c r="H75" s="5">
        <v>11196.130999999999</v>
      </c>
    </row>
    <row r="76" spans="2:8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0</v>
      </c>
      <c r="G76" s="5">
        <v>516.29700000000003</v>
      </c>
      <c r="H76" s="5">
        <v>0</v>
      </c>
    </row>
    <row r="77" spans="2:8" s="2" customFormat="1" ht="19.7" customHeight="1" x14ac:dyDescent="0.2">
      <c r="B77" s="6" t="s">
        <v>23</v>
      </c>
      <c r="C77" s="5">
        <v>0</v>
      </c>
      <c r="D77" s="5">
        <v>0</v>
      </c>
      <c r="E77" s="5">
        <v>0</v>
      </c>
      <c r="F77" s="5">
        <v>0</v>
      </c>
      <c r="G77" s="5">
        <v>6080.4660000000003</v>
      </c>
      <c r="H77" s="5">
        <v>624.55899999999997</v>
      </c>
    </row>
    <row r="78" spans="2:8" s="2" customFormat="1" ht="19.7" customHeight="1" x14ac:dyDescent="0.2">
      <c r="B78" s="6" t="s">
        <v>22</v>
      </c>
      <c r="C78" s="5">
        <v>0</v>
      </c>
      <c r="D78" s="5">
        <v>39568.593000000001</v>
      </c>
      <c r="E78" s="5">
        <v>0</v>
      </c>
      <c r="F78" s="5">
        <v>0</v>
      </c>
      <c r="G78" s="5">
        <v>1847.6469999999999</v>
      </c>
      <c r="H78" s="5">
        <v>772.17</v>
      </c>
    </row>
    <row r="79" spans="2:8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</row>
    <row r="80" spans="2:8" s="2" customFormat="1" ht="19.7" customHeight="1" x14ac:dyDescent="0.2">
      <c r="B80" s="6" t="s">
        <v>20</v>
      </c>
      <c r="C80" s="5">
        <v>0</v>
      </c>
      <c r="D80" s="5">
        <v>27646.183000000001</v>
      </c>
      <c r="E80" s="5">
        <v>0</v>
      </c>
      <c r="F80" s="5">
        <v>0</v>
      </c>
      <c r="G80" s="5">
        <v>4227.4979999999996</v>
      </c>
      <c r="H80" s="5">
        <v>7053.0230000000001</v>
      </c>
    </row>
    <row r="81" spans="2:8" s="2" customFormat="1" ht="19.7" customHeight="1" x14ac:dyDescent="0.2">
      <c r="B81" s="6" t="s">
        <v>19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2:8" s="2" customFormat="1" ht="19.7" customHeight="1" x14ac:dyDescent="0.2">
      <c r="B82" s="6" t="s">
        <v>18</v>
      </c>
      <c r="C82" s="5">
        <v>0</v>
      </c>
      <c r="D82" s="5">
        <v>21450.963</v>
      </c>
      <c r="E82" s="5">
        <v>0</v>
      </c>
      <c r="F82" s="5">
        <v>0</v>
      </c>
      <c r="G82" s="5">
        <v>19664.852999999999</v>
      </c>
      <c r="H82" s="5">
        <v>4984.2740000000003</v>
      </c>
    </row>
    <row r="83" spans="2:8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</row>
    <row r="84" spans="2:8" s="2" customFormat="1" ht="19.7" customHeight="1" x14ac:dyDescent="0.2">
      <c r="B84" s="6" t="s">
        <v>16</v>
      </c>
      <c r="C84" s="5">
        <v>0</v>
      </c>
      <c r="D84" s="5">
        <v>6569.1850000000004</v>
      </c>
      <c r="E84" s="5">
        <v>0</v>
      </c>
      <c r="F84" s="5">
        <v>0</v>
      </c>
      <c r="G84" s="5">
        <v>2963.77</v>
      </c>
      <c r="H84" s="5">
        <v>541.42899999999997</v>
      </c>
    </row>
    <row r="85" spans="2:8" s="2" customFormat="1" ht="19.7" customHeight="1" x14ac:dyDescent="0.2">
      <c r="B85" s="6" t="s">
        <v>15</v>
      </c>
      <c r="C85" s="5">
        <v>0</v>
      </c>
      <c r="D85" s="5">
        <v>0</v>
      </c>
      <c r="E85" s="5">
        <v>0</v>
      </c>
      <c r="F85" s="5">
        <v>0</v>
      </c>
      <c r="G85" s="5">
        <v>276.69499999999999</v>
      </c>
      <c r="H85" s="5">
        <v>0.10299999999999999</v>
      </c>
    </row>
    <row r="86" spans="2:8" s="2" customFormat="1" ht="19.7" customHeight="1" x14ac:dyDescent="0.2">
      <c r="B86" s="6" t="s">
        <v>14</v>
      </c>
      <c r="C86" s="5">
        <v>0</v>
      </c>
      <c r="D86" s="5">
        <v>63913.313999999998</v>
      </c>
      <c r="E86" s="5">
        <v>0</v>
      </c>
      <c r="F86" s="5">
        <v>0</v>
      </c>
      <c r="G86" s="5">
        <v>8774.4979999999996</v>
      </c>
      <c r="H86" s="5">
        <v>18025.475999999999</v>
      </c>
    </row>
    <row r="87" spans="2:8" s="2" customFormat="1" ht="19.7" customHeight="1" x14ac:dyDescent="0.2">
      <c r="B87" s="6" t="s">
        <v>13</v>
      </c>
      <c r="C87" s="5">
        <v>0</v>
      </c>
      <c r="D87" s="5">
        <v>10814.999</v>
      </c>
      <c r="E87" s="5">
        <v>0</v>
      </c>
      <c r="F87" s="5">
        <v>0</v>
      </c>
      <c r="G87" s="5">
        <v>9995.9840000000004</v>
      </c>
      <c r="H87" s="5">
        <v>544.40300000000002</v>
      </c>
    </row>
    <row r="88" spans="2:8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</row>
    <row r="89" spans="2:8" s="2" customFormat="1" ht="19.7" customHeight="1" x14ac:dyDescent="0.2">
      <c r="B89" s="6" t="s">
        <v>11</v>
      </c>
      <c r="C89" s="5">
        <v>0</v>
      </c>
      <c r="D89" s="5">
        <v>28858.417000000001</v>
      </c>
      <c r="E89" s="5">
        <v>0</v>
      </c>
      <c r="F89" s="5">
        <v>0</v>
      </c>
      <c r="G89" s="5">
        <v>1150.0250000000001</v>
      </c>
      <c r="H89" s="5">
        <v>11830.339</v>
      </c>
    </row>
    <row r="90" spans="2:8" s="2" customFormat="1" ht="19.7" customHeight="1" x14ac:dyDescent="0.2">
      <c r="B90" s="6" t="s">
        <v>10</v>
      </c>
      <c r="C90" s="5">
        <v>0</v>
      </c>
      <c r="D90" s="5">
        <v>0</v>
      </c>
      <c r="E90" s="5">
        <v>0</v>
      </c>
      <c r="F90" s="5">
        <v>0</v>
      </c>
      <c r="G90" s="5">
        <v>3486.3119999999999</v>
      </c>
      <c r="H90" s="5">
        <v>432.23</v>
      </c>
    </row>
    <row r="91" spans="2:8" s="2" customFormat="1" ht="19.7" customHeight="1" x14ac:dyDescent="0.2">
      <c r="B91" s="6" t="s">
        <v>9</v>
      </c>
      <c r="C91" s="5">
        <v>0</v>
      </c>
      <c r="D91" s="5">
        <v>0</v>
      </c>
      <c r="E91" s="5">
        <v>0</v>
      </c>
      <c r="F91" s="5">
        <v>0</v>
      </c>
      <c r="G91" s="5">
        <v>6437.3720000000003</v>
      </c>
      <c r="H91" s="5">
        <v>594.66800000000001</v>
      </c>
    </row>
    <row r="92" spans="2:8" s="2" customFormat="1" ht="19.7" customHeight="1" x14ac:dyDescent="0.2">
      <c r="B92" s="6" t="s">
        <v>8</v>
      </c>
      <c r="C92" s="5">
        <v>0</v>
      </c>
      <c r="D92" s="5">
        <v>27751.118999999999</v>
      </c>
      <c r="E92" s="5">
        <v>0</v>
      </c>
      <c r="F92" s="5">
        <v>0</v>
      </c>
      <c r="G92" s="5">
        <v>1782.193</v>
      </c>
      <c r="H92" s="5">
        <v>10469.366</v>
      </c>
    </row>
    <row r="93" spans="2:8" s="2" customFormat="1" ht="19.7" customHeight="1" x14ac:dyDescent="0.2">
      <c r="B93" s="6" t="s">
        <v>7</v>
      </c>
      <c r="C93" s="5">
        <v>30139.477999999999</v>
      </c>
      <c r="D93" s="5">
        <v>119383.35400000001</v>
      </c>
      <c r="E93" s="5">
        <v>0</v>
      </c>
      <c r="F93" s="5">
        <v>0</v>
      </c>
      <c r="G93" s="5">
        <v>40591.756000000001</v>
      </c>
      <c r="H93" s="5">
        <v>11757.759</v>
      </c>
    </row>
    <row r="94" spans="2:8" s="2" customFormat="1" ht="19.7" customHeight="1" x14ac:dyDescent="0.2">
      <c r="B94" s="6" t="s">
        <v>6</v>
      </c>
      <c r="C94" s="5">
        <v>0</v>
      </c>
      <c r="D94" s="5">
        <v>11260.043</v>
      </c>
      <c r="E94" s="5">
        <v>0</v>
      </c>
      <c r="F94" s="5">
        <v>31.593</v>
      </c>
      <c r="G94" s="5">
        <v>3733.076</v>
      </c>
      <c r="H94" s="5">
        <v>3115.223</v>
      </c>
    </row>
    <row r="95" spans="2:8" s="2" customFormat="1" ht="19.7" customHeight="1" x14ac:dyDescent="0.2">
      <c r="B95" s="6" t="s">
        <v>5</v>
      </c>
      <c r="C95" s="5">
        <v>0</v>
      </c>
      <c r="D95" s="5">
        <v>88899.12</v>
      </c>
      <c r="E95" s="5">
        <v>0</v>
      </c>
      <c r="F95" s="5">
        <v>0</v>
      </c>
      <c r="G95" s="5">
        <v>2883.63</v>
      </c>
      <c r="H95" s="5">
        <v>18739.226999999999</v>
      </c>
    </row>
    <row r="96" spans="2:8" s="2" customFormat="1" ht="19.7" customHeight="1" x14ac:dyDescent="0.2">
      <c r="B96" s="6" t="s">
        <v>4</v>
      </c>
      <c r="C96" s="5">
        <v>0</v>
      </c>
      <c r="D96" s="5">
        <v>36165.023999999998</v>
      </c>
      <c r="E96" s="5">
        <v>0</v>
      </c>
      <c r="F96" s="5">
        <v>0</v>
      </c>
      <c r="G96" s="5">
        <v>1607.8710000000001</v>
      </c>
      <c r="H96" s="5">
        <v>3015.4</v>
      </c>
    </row>
    <row r="97" spans="2:8" s="2" customFormat="1" ht="19.7" customHeight="1" x14ac:dyDescent="0.2">
      <c r="B97" s="6" t="s">
        <v>3</v>
      </c>
      <c r="C97" s="5">
        <v>0</v>
      </c>
      <c r="D97" s="5">
        <v>0</v>
      </c>
      <c r="E97" s="5">
        <v>0</v>
      </c>
      <c r="F97" s="5">
        <v>0</v>
      </c>
      <c r="G97" s="5">
        <v>7778.4780000000001</v>
      </c>
      <c r="H97" s="5">
        <v>178.70400000000001</v>
      </c>
    </row>
    <row r="98" spans="2:8" s="2" customFormat="1" ht="19.7" customHeight="1" x14ac:dyDescent="0.2">
      <c r="B98" s="6" t="s">
        <v>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</row>
    <row r="99" spans="2:8" s="2" customFormat="1" ht="19.7" customHeight="1" x14ac:dyDescent="0.2">
      <c r="B99" s="6" t="s">
        <v>1</v>
      </c>
      <c r="C99" s="5">
        <v>0</v>
      </c>
      <c r="D99" s="5">
        <v>32930.811000000002</v>
      </c>
      <c r="E99" s="5">
        <v>0</v>
      </c>
      <c r="F99" s="5">
        <v>0</v>
      </c>
      <c r="G99" s="5">
        <v>4869.8689999999997</v>
      </c>
      <c r="H99" s="5">
        <v>1045.0160000000001</v>
      </c>
    </row>
    <row r="100" spans="2:8" s="2" customFormat="1" ht="6.95" customHeight="1" x14ac:dyDescent="0.2"/>
    <row r="101" spans="2:8" s="2" customFormat="1" ht="6.95" customHeight="1" x14ac:dyDescent="0.2"/>
    <row r="102" spans="2:8" s="2" customFormat="1" ht="14.45" customHeight="1" x14ac:dyDescent="0.2"/>
    <row r="103" spans="2:8" s="2" customFormat="1" ht="73.5" customHeight="1" x14ac:dyDescent="0.2">
      <c r="B103" s="4" t="s">
        <v>0</v>
      </c>
      <c r="C103" s="4"/>
      <c r="D103" s="4"/>
      <c r="E103" s="4"/>
    </row>
    <row r="104" spans="2:8" s="2" customFormat="1" ht="28.7" customHeight="1" x14ac:dyDescent="0.2"/>
  </sheetData>
  <mergeCells count="6">
    <mergeCell ref="B103:E103"/>
    <mergeCell ref="B2:H2"/>
    <mergeCell ref="B7:B8"/>
    <mergeCell ref="C7:H7"/>
    <mergeCell ref="B70:B71"/>
    <mergeCell ref="C70:H70"/>
  </mergeCells>
  <pageMargins left="0.70866141732283472" right="0.70866141732283472" top="0.74803149606299213" bottom="0.74803149606299213" header="0.31496062992125984" footer="0.31496062992125984"/>
  <pageSetup paperSize="9" scale="84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C854-CA02-48E4-A555-D6EDA37C36F0}">
  <sheetPr>
    <pageSetUpPr fitToPage="1"/>
  </sheetPr>
  <dimension ref="B1:Q104"/>
  <sheetViews>
    <sheetView zoomScaleNormal="100"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17" width="15.85546875" style="1" customWidth="1"/>
    <col min="18" max="18" width="4.7109375" style="1" customWidth="1"/>
    <col min="19" max="16384" width="9.140625" style="1"/>
  </cols>
  <sheetData>
    <row r="1" spans="2:17" s="2" customFormat="1" ht="8.4499999999999993" customHeight="1" x14ac:dyDescent="0.2"/>
    <row r="2" spans="2:17" s="2" customFormat="1" ht="36.75" customHeight="1" x14ac:dyDescent="0.2">
      <c r="B2" s="23" t="s">
        <v>131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s="2" customFormat="1" ht="6.95" customHeight="1" x14ac:dyDescent="0.2"/>
    <row r="4" spans="2:17" s="2" customFormat="1" ht="6.95" customHeight="1" x14ac:dyDescent="0.2"/>
    <row r="5" spans="2:17" s="2" customFormat="1" ht="14.45" customHeight="1" x14ac:dyDescent="0.2"/>
    <row r="6" spans="2:17" s="2" customFormat="1" ht="14.45" customHeight="1" x14ac:dyDescent="0.2">
      <c r="B6" s="2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38</v>
      </c>
    </row>
    <row r="7" spans="2:17" s="2" customFormat="1" ht="29.25" customHeight="1" x14ac:dyDescent="0.2">
      <c r="B7" s="9" t="s">
        <v>97</v>
      </c>
      <c r="C7" s="21" t="s">
        <v>36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9"/>
    </row>
    <row r="8" spans="2:17" s="2" customFormat="1" ht="58.7" customHeight="1" x14ac:dyDescent="0.2">
      <c r="B8" s="9"/>
      <c r="C8" s="8" t="s">
        <v>130</v>
      </c>
      <c r="D8" s="8" t="s">
        <v>129</v>
      </c>
      <c r="E8" s="8" t="s">
        <v>128</v>
      </c>
      <c r="F8" s="8" t="s">
        <v>127</v>
      </c>
      <c r="G8" s="8" t="s">
        <v>126</v>
      </c>
      <c r="H8" s="8" t="s">
        <v>125</v>
      </c>
      <c r="I8" s="8" t="s">
        <v>124</v>
      </c>
      <c r="J8" s="8" t="s">
        <v>123</v>
      </c>
      <c r="K8" s="8" t="s">
        <v>122</v>
      </c>
      <c r="L8" s="8" t="s">
        <v>121</v>
      </c>
      <c r="M8" s="8" t="s">
        <v>120</v>
      </c>
      <c r="N8" s="8" t="s">
        <v>119</v>
      </c>
      <c r="O8" s="8" t="s">
        <v>118</v>
      </c>
      <c r="P8" s="8" t="s">
        <v>32</v>
      </c>
      <c r="Q8" s="8" t="s">
        <v>117</v>
      </c>
    </row>
    <row r="9" spans="2:17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25176.620999999999</v>
      </c>
      <c r="P9" s="5">
        <v>0</v>
      </c>
      <c r="Q9" s="5">
        <v>25176.620999999999</v>
      </c>
    </row>
    <row r="10" spans="2:17" s="2" customFormat="1" ht="19.7" customHeight="1" x14ac:dyDescent="0.2">
      <c r="B10" s="6" t="s">
        <v>95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2:17" s="2" customFormat="1" ht="19.7" customHeight="1" x14ac:dyDescent="0.2">
      <c r="B11" s="6" t="s">
        <v>94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77568.861000000004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77568.861000000004</v>
      </c>
    </row>
    <row r="12" spans="2:17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7245.6109999999999</v>
      </c>
      <c r="G12" s="5">
        <v>0</v>
      </c>
      <c r="H12" s="5">
        <v>0</v>
      </c>
      <c r="I12" s="5">
        <v>5845.1369999999997</v>
      </c>
      <c r="J12" s="5">
        <v>0</v>
      </c>
      <c r="K12" s="5">
        <v>0</v>
      </c>
      <c r="L12" s="5">
        <v>2251.828</v>
      </c>
      <c r="M12" s="5">
        <v>0</v>
      </c>
      <c r="N12" s="5">
        <v>0</v>
      </c>
      <c r="O12" s="5">
        <v>0</v>
      </c>
      <c r="P12" s="5">
        <v>1479.6880000000001</v>
      </c>
      <c r="Q12" s="5">
        <v>16822.263999999999</v>
      </c>
    </row>
    <row r="13" spans="2:17" s="2" customFormat="1" ht="19.7" customHeight="1" x14ac:dyDescent="0.2">
      <c r="B13" s="6" t="s">
        <v>92</v>
      </c>
      <c r="C13" s="5">
        <v>5954.3789999999999</v>
      </c>
      <c r="D13" s="5">
        <v>1292.6210000000001</v>
      </c>
      <c r="E13" s="5">
        <v>2890.585</v>
      </c>
      <c r="F13" s="5">
        <v>35816.885999999999</v>
      </c>
      <c r="G13" s="5">
        <v>156825.83100000001</v>
      </c>
      <c r="H13" s="5">
        <v>35714.949999999997</v>
      </c>
      <c r="I13" s="5">
        <v>47653.784</v>
      </c>
      <c r="J13" s="5">
        <v>29712.078000000001</v>
      </c>
      <c r="K13" s="5">
        <v>11702.382</v>
      </c>
      <c r="L13" s="5">
        <v>2573.7959999999998</v>
      </c>
      <c r="M13" s="5">
        <v>916.62199999999996</v>
      </c>
      <c r="N13" s="5">
        <v>17266.449000000001</v>
      </c>
      <c r="O13" s="5">
        <v>1791.0640000000001</v>
      </c>
      <c r="P13" s="5">
        <v>23731.157999999999</v>
      </c>
      <c r="Q13" s="5">
        <v>373842.58500000002</v>
      </c>
    </row>
    <row r="14" spans="2:17" s="2" customFormat="1" ht="19.7" customHeight="1" x14ac:dyDescent="0.2">
      <c r="B14" s="6" t="s">
        <v>91</v>
      </c>
      <c r="C14" s="5">
        <v>225.45699999999999</v>
      </c>
      <c r="D14" s="5">
        <v>6256.4</v>
      </c>
      <c r="E14" s="5">
        <v>280.46499999999997</v>
      </c>
      <c r="F14" s="5">
        <v>30144.442999999999</v>
      </c>
      <c r="G14" s="5">
        <v>708.39400000000001</v>
      </c>
      <c r="H14" s="5">
        <v>1095.68</v>
      </c>
      <c r="I14" s="5">
        <v>1613.904</v>
      </c>
      <c r="J14" s="5">
        <v>3727.9929999999999</v>
      </c>
      <c r="K14" s="5">
        <v>11870.182000000001</v>
      </c>
      <c r="L14" s="5">
        <v>0</v>
      </c>
      <c r="M14" s="5">
        <v>4782.0360000000001</v>
      </c>
      <c r="N14" s="5">
        <v>5641.616</v>
      </c>
      <c r="O14" s="5">
        <v>0</v>
      </c>
      <c r="P14" s="5">
        <v>0</v>
      </c>
      <c r="Q14" s="5">
        <v>66346.570000000007</v>
      </c>
    </row>
    <row r="15" spans="2:17" s="2" customFormat="1" ht="19.7" customHeight="1" x14ac:dyDescent="0.2">
      <c r="B15" s="6" t="s">
        <v>90</v>
      </c>
      <c r="C15" s="5">
        <v>3502.9769999999999</v>
      </c>
      <c r="D15" s="5">
        <v>-63.81</v>
      </c>
      <c r="E15" s="5">
        <v>0</v>
      </c>
      <c r="F15" s="5">
        <v>10266.434999999999</v>
      </c>
      <c r="G15" s="5">
        <v>3940.3380000000002</v>
      </c>
      <c r="H15" s="5">
        <v>18045.081999999999</v>
      </c>
      <c r="I15" s="5">
        <v>6083.0969999999998</v>
      </c>
      <c r="J15" s="5">
        <v>4987.9799999999996</v>
      </c>
      <c r="K15" s="5">
        <v>2464.779</v>
      </c>
      <c r="L15" s="5">
        <v>4526.38</v>
      </c>
      <c r="M15" s="5">
        <v>3062.4830000000002</v>
      </c>
      <c r="N15" s="5">
        <v>4259.6289999999999</v>
      </c>
      <c r="O15" s="5">
        <v>-286.80900000000003</v>
      </c>
      <c r="P15" s="5">
        <v>3033.451</v>
      </c>
      <c r="Q15" s="5">
        <v>63822.012000000002</v>
      </c>
    </row>
    <row r="16" spans="2:17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12408.245999999999</v>
      </c>
      <c r="H16" s="5">
        <v>0</v>
      </c>
      <c r="I16" s="5">
        <v>197.41800000000001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12605.664000000001</v>
      </c>
    </row>
    <row r="17" spans="2:17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543.13800000000003</v>
      </c>
      <c r="G17" s="5">
        <v>16313.343000000001</v>
      </c>
      <c r="H17" s="5">
        <v>257.79199999999997</v>
      </c>
      <c r="I17" s="5">
        <v>381.75200000000001</v>
      </c>
      <c r="J17" s="5">
        <v>0</v>
      </c>
      <c r="K17" s="5">
        <v>36.268000000000001</v>
      </c>
      <c r="L17" s="5">
        <v>145.32900000000001</v>
      </c>
      <c r="M17" s="5">
        <v>0</v>
      </c>
      <c r="N17" s="5">
        <v>0</v>
      </c>
      <c r="O17" s="5">
        <v>3.33</v>
      </c>
      <c r="P17" s="5">
        <v>6828.6109999999999</v>
      </c>
      <c r="Q17" s="5">
        <v>24509.562999999998</v>
      </c>
    </row>
    <row r="18" spans="2:17" s="2" customFormat="1" ht="19.7" customHeight="1" x14ac:dyDescent="0.2">
      <c r="B18" s="6" t="s">
        <v>87</v>
      </c>
      <c r="C18" s="5">
        <v>12501.249</v>
      </c>
      <c r="D18" s="5">
        <v>951.54</v>
      </c>
      <c r="E18" s="5">
        <v>0</v>
      </c>
      <c r="F18" s="5">
        <v>22427.851999999999</v>
      </c>
      <c r="G18" s="5">
        <v>132563.61799999999</v>
      </c>
      <c r="H18" s="5">
        <v>32300.597000000002</v>
      </c>
      <c r="I18" s="5">
        <v>27054.393</v>
      </c>
      <c r="J18" s="5">
        <v>73983.887000000002</v>
      </c>
      <c r="K18" s="5">
        <v>7550.5</v>
      </c>
      <c r="L18" s="5">
        <v>4620.6400000000003</v>
      </c>
      <c r="M18" s="5">
        <v>8769.1679999999997</v>
      </c>
      <c r="N18" s="5">
        <v>2685.0859999999998</v>
      </c>
      <c r="O18" s="5">
        <v>1866.4380000000001</v>
      </c>
      <c r="P18" s="5">
        <v>783.59299999999996</v>
      </c>
      <c r="Q18" s="5">
        <v>328058.56099999999</v>
      </c>
    </row>
    <row r="19" spans="2:17" s="2" customFormat="1" ht="19.7" customHeight="1" x14ac:dyDescent="0.2">
      <c r="B19" s="6" t="s">
        <v>86</v>
      </c>
      <c r="C19" s="5">
        <v>-6.7969999999999997</v>
      </c>
      <c r="D19" s="5">
        <v>0</v>
      </c>
      <c r="E19" s="5">
        <v>0</v>
      </c>
      <c r="F19" s="5">
        <v>1166.296</v>
      </c>
      <c r="G19" s="5">
        <v>-1778.529</v>
      </c>
      <c r="H19" s="5">
        <v>193.48500000000001</v>
      </c>
      <c r="I19" s="5">
        <v>480.94799999999998</v>
      </c>
      <c r="J19" s="5">
        <v>1203.578</v>
      </c>
      <c r="K19" s="5">
        <v>797.279</v>
      </c>
      <c r="L19" s="5">
        <v>0</v>
      </c>
      <c r="M19" s="5">
        <v>0</v>
      </c>
      <c r="N19" s="5">
        <v>697.702</v>
      </c>
      <c r="O19" s="5">
        <v>-1506.527</v>
      </c>
      <c r="P19" s="5">
        <v>1671.13</v>
      </c>
      <c r="Q19" s="5">
        <v>2918.5650000000001</v>
      </c>
    </row>
    <row r="20" spans="2:17" s="2" customFormat="1" ht="19.7" customHeight="1" x14ac:dyDescent="0.2">
      <c r="B20" s="6" t="s">
        <v>85</v>
      </c>
      <c r="C20" s="5">
        <v>122.69499999999999</v>
      </c>
      <c r="D20" s="5">
        <v>525.01800000000003</v>
      </c>
      <c r="E20" s="5">
        <v>0</v>
      </c>
      <c r="F20" s="5">
        <v>781.80100000000004</v>
      </c>
      <c r="G20" s="5">
        <v>304.62599999999998</v>
      </c>
      <c r="H20" s="5">
        <v>237.036</v>
      </c>
      <c r="I20" s="5">
        <v>97.259</v>
      </c>
      <c r="J20" s="5">
        <v>0</v>
      </c>
      <c r="K20" s="5">
        <v>1195.8579999999999</v>
      </c>
      <c r="L20" s="5">
        <v>481.82100000000003</v>
      </c>
      <c r="M20" s="5">
        <v>123.002</v>
      </c>
      <c r="N20" s="5">
        <v>3787.6260000000002</v>
      </c>
      <c r="O20" s="5">
        <v>0</v>
      </c>
      <c r="P20" s="5">
        <v>485.99799999999999</v>
      </c>
      <c r="Q20" s="5">
        <v>8142.74</v>
      </c>
    </row>
    <row r="21" spans="2:17" s="2" customFormat="1" ht="19.7" customHeight="1" x14ac:dyDescent="0.2">
      <c r="B21" s="6" t="s">
        <v>84</v>
      </c>
      <c r="C21" s="5">
        <v>926.58299999999997</v>
      </c>
      <c r="D21" s="5">
        <v>10837.370999999999</v>
      </c>
      <c r="E21" s="5">
        <v>0</v>
      </c>
      <c r="F21" s="5">
        <v>68028.372000000003</v>
      </c>
      <c r="G21" s="5">
        <v>958.05200000000002</v>
      </c>
      <c r="H21" s="5">
        <v>8779.7090000000007</v>
      </c>
      <c r="I21" s="5">
        <v>7730.6260000000002</v>
      </c>
      <c r="J21" s="5">
        <v>0</v>
      </c>
      <c r="K21" s="5">
        <v>1054.335</v>
      </c>
      <c r="L21" s="5">
        <v>2292.5320000000002</v>
      </c>
      <c r="M21" s="5">
        <v>5703.1869999999999</v>
      </c>
      <c r="N21" s="5">
        <v>5085.4560000000001</v>
      </c>
      <c r="O21" s="5">
        <v>0</v>
      </c>
      <c r="P21" s="5">
        <v>696.18299999999999</v>
      </c>
      <c r="Q21" s="5">
        <v>112092.406</v>
      </c>
    </row>
    <row r="22" spans="2:17" s="2" customFormat="1" ht="19.7" customHeight="1" x14ac:dyDescent="0.2">
      <c r="B22" s="6" t="s">
        <v>83</v>
      </c>
      <c r="C22" s="5">
        <v>1826.519</v>
      </c>
      <c r="D22" s="5">
        <v>2377.6610000000001</v>
      </c>
      <c r="E22" s="5">
        <v>0</v>
      </c>
      <c r="F22" s="5">
        <v>6786.0780000000004</v>
      </c>
      <c r="G22" s="5">
        <v>38693.724000000002</v>
      </c>
      <c r="H22" s="5">
        <v>15402.82</v>
      </c>
      <c r="I22" s="5">
        <v>823.89800000000002</v>
      </c>
      <c r="J22" s="5">
        <v>6717.067</v>
      </c>
      <c r="K22" s="5">
        <v>1222.02</v>
      </c>
      <c r="L22" s="5">
        <v>13555.614</v>
      </c>
      <c r="M22" s="5">
        <v>458.988</v>
      </c>
      <c r="N22" s="5">
        <v>115.584</v>
      </c>
      <c r="O22" s="5">
        <v>0</v>
      </c>
      <c r="P22" s="5">
        <v>1477.9290000000001</v>
      </c>
      <c r="Q22" s="5">
        <v>89457.902000000002</v>
      </c>
    </row>
    <row r="23" spans="2:17" s="2" customFormat="1" ht="19.7" customHeight="1" x14ac:dyDescent="0.2">
      <c r="B23" s="6" t="s">
        <v>82</v>
      </c>
      <c r="C23" s="5">
        <v>2079.3249999999998</v>
      </c>
      <c r="D23" s="5">
        <v>984.08799999999997</v>
      </c>
      <c r="E23" s="5">
        <v>0</v>
      </c>
      <c r="F23" s="5">
        <v>42606.269</v>
      </c>
      <c r="G23" s="5">
        <v>8592.7029999999995</v>
      </c>
      <c r="H23" s="5">
        <v>13732.264999999999</v>
      </c>
      <c r="I23" s="5">
        <v>72832.877999999997</v>
      </c>
      <c r="J23" s="5">
        <v>28515.877</v>
      </c>
      <c r="K23" s="5">
        <v>17598.701000000001</v>
      </c>
      <c r="L23" s="5">
        <v>357.04899999999998</v>
      </c>
      <c r="M23" s="5">
        <v>2640.7249999999999</v>
      </c>
      <c r="N23" s="5">
        <v>32324.922999999999</v>
      </c>
      <c r="O23" s="5">
        <v>8563.7690000000002</v>
      </c>
      <c r="P23" s="5">
        <v>8154.79</v>
      </c>
      <c r="Q23" s="5">
        <v>238983.36199999999</v>
      </c>
    </row>
    <row r="24" spans="2:17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186014.88099999999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186014.88099999999</v>
      </c>
    </row>
    <row r="25" spans="2:17" s="2" customFormat="1" ht="19.7" customHeight="1" x14ac:dyDescent="0.2">
      <c r="B25" s="6" t="s">
        <v>80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16911.734</v>
      </c>
      <c r="P25" s="5">
        <v>0</v>
      </c>
      <c r="Q25" s="5">
        <v>16911.734</v>
      </c>
    </row>
    <row r="26" spans="2:17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30574.722000000002</v>
      </c>
      <c r="H26" s="5">
        <v>0</v>
      </c>
      <c r="I26" s="5">
        <v>4253.3310000000001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34828.053</v>
      </c>
    </row>
    <row r="27" spans="2:17" s="2" customFormat="1" ht="19.7" customHeight="1" x14ac:dyDescent="0.2">
      <c r="B27" s="6" t="s">
        <v>78</v>
      </c>
      <c r="C27" s="5">
        <v>0.1</v>
      </c>
      <c r="D27" s="5">
        <v>0</v>
      </c>
      <c r="E27" s="5">
        <v>0</v>
      </c>
      <c r="F27" s="5">
        <v>114.327</v>
      </c>
      <c r="G27" s="5">
        <v>1666.0350000000001</v>
      </c>
      <c r="H27" s="5">
        <v>212.755</v>
      </c>
      <c r="I27" s="5">
        <v>404.51299999999998</v>
      </c>
      <c r="J27" s="5">
        <v>1658.22</v>
      </c>
      <c r="K27" s="5">
        <v>62.728999999999999</v>
      </c>
      <c r="L27" s="5">
        <v>1123.93</v>
      </c>
      <c r="M27" s="5">
        <v>72.03</v>
      </c>
      <c r="N27" s="5">
        <v>0</v>
      </c>
      <c r="O27" s="5">
        <v>27.567</v>
      </c>
      <c r="P27" s="5">
        <v>172.411</v>
      </c>
      <c r="Q27" s="5">
        <v>5514.6170000000002</v>
      </c>
    </row>
    <row r="28" spans="2:17" s="2" customFormat="1" ht="19.7" customHeight="1" x14ac:dyDescent="0.2">
      <c r="B28" s="6" t="s">
        <v>77</v>
      </c>
      <c r="C28" s="5">
        <v>640.72699999999998</v>
      </c>
      <c r="D28" s="5">
        <v>175.99700000000001</v>
      </c>
      <c r="E28" s="5">
        <v>0</v>
      </c>
      <c r="F28" s="5">
        <v>1752.7</v>
      </c>
      <c r="G28" s="5">
        <v>18499.91</v>
      </c>
      <c r="H28" s="5">
        <v>10817.644</v>
      </c>
      <c r="I28" s="5">
        <v>2584.0390000000002</v>
      </c>
      <c r="J28" s="5">
        <v>9247.9619999999995</v>
      </c>
      <c r="K28" s="5">
        <v>1739.556</v>
      </c>
      <c r="L28" s="5">
        <v>2771.0239999999999</v>
      </c>
      <c r="M28" s="5">
        <v>1693.7909999999999</v>
      </c>
      <c r="N28" s="5">
        <v>212.238</v>
      </c>
      <c r="O28" s="5">
        <v>304.80799999999999</v>
      </c>
      <c r="P28" s="5">
        <v>833.66300000000001</v>
      </c>
      <c r="Q28" s="5">
        <v>51274.059000000001</v>
      </c>
    </row>
    <row r="29" spans="2:17" s="2" customFormat="1" ht="19.7" customHeight="1" x14ac:dyDescent="0.2">
      <c r="B29" s="6" t="s">
        <v>76</v>
      </c>
      <c r="C29" s="5">
        <v>1040.2829999999999</v>
      </c>
      <c r="D29" s="5">
        <v>31.503</v>
      </c>
      <c r="E29" s="5">
        <v>0</v>
      </c>
      <c r="F29" s="5">
        <v>2448.5340000000001</v>
      </c>
      <c r="G29" s="5">
        <v>18092.830999999998</v>
      </c>
      <c r="H29" s="5">
        <v>6392.9790000000003</v>
      </c>
      <c r="I29" s="5">
        <v>973.93899999999996</v>
      </c>
      <c r="J29" s="5">
        <v>1092.3910000000001</v>
      </c>
      <c r="K29" s="5">
        <v>914.40099999999995</v>
      </c>
      <c r="L29" s="5">
        <v>7869.5749999999998</v>
      </c>
      <c r="M29" s="5">
        <v>3057.3470000000002</v>
      </c>
      <c r="N29" s="5">
        <v>887.63199999999995</v>
      </c>
      <c r="O29" s="5">
        <v>0</v>
      </c>
      <c r="P29" s="5">
        <v>324.99400000000003</v>
      </c>
      <c r="Q29" s="5">
        <v>43126.409</v>
      </c>
    </row>
    <row r="30" spans="2:17" s="2" customFormat="1" ht="19.7" customHeight="1" x14ac:dyDescent="0.2">
      <c r="B30" s="6" t="s">
        <v>75</v>
      </c>
      <c r="C30" s="5">
        <v>779.36800000000005</v>
      </c>
      <c r="D30" s="5">
        <v>180.785</v>
      </c>
      <c r="E30" s="5">
        <v>0</v>
      </c>
      <c r="F30" s="5">
        <v>11345.049000000001</v>
      </c>
      <c r="G30" s="5">
        <v>12308.563</v>
      </c>
      <c r="H30" s="5">
        <v>14199.583000000001</v>
      </c>
      <c r="I30" s="5">
        <v>3739.444</v>
      </c>
      <c r="J30" s="5">
        <v>729.75</v>
      </c>
      <c r="K30" s="5">
        <v>2437.4540000000002</v>
      </c>
      <c r="L30" s="5">
        <v>5162.9979999999996</v>
      </c>
      <c r="M30" s="5">
        <v>3646.462</v>
      </c>
      <c r="N30" s="5">
        <v>0</v>
      </c>
      <c r="O30" s="5">
        <v>0</v>
      </c>
      <c r="P30" s="5">
        <v>1959.6010000000001</v>
      </c>
      <c r="Q30" s="5">
        <v>56489.057000000001</v>
      </c>
    </row>
    <row r="31" spans="2:17" s="2" customFormat="1" ht="19.7" customHeight="1" x14ac:dyDescent="0.2">
      <c r="B31" s="6" t="s">
        <v>74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556.19500000000005</v>
      </c>
      <c r="M31" s="5">
        <v>0</v>
      </c>
      <c r="N31" s="5">
        <v>0</v>
      </c>
      <c r="O31" s="5">
        <v>20682.307000000001</v>
      </c>
      <c r="P31" s="5">
        <v>0</v>
      </c>
      <c r="Q31" s="5">
        <v>21238.502</v>
      </c>
    </row>
    <row r="32" spans="2:17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49187.21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49187.21</v>
      </c>
    </row>
    <row r="33" spans="2:17" s="2" customFormat="1" ht="19.7" customHeight="1" x14ac:dyDescent="0.2">
      <c r="B33" s="6" t="s">
        <v>72</v>
      </c>
      <c r="C33" s="5">
        <v>6077.674</v>
      </c>
      <c r="D33" s="5">
        <v>28547.253000000001</v>
      </c>
      <c r="E33" s="5">
        <v>663.16600000000005</v>
      </c>
      <c r="F33" s="5">
        <v>59219.887000000002</v>
      </c>
      <c r="G33" s="5">
        <v>49632.305</v>
      </c>
      <c r="H33" s="5">
        <v>26075.356</v>
      </c>
      <c r="I33" s="5">
        <v>419.66199999999998</v>
      </c>
      <c r="J33" s="5">
        <v>36311.053</v>
      </c>
      <c r="K33" s="5">
        <v>7626.2030000000004</v>
      </c>
      <c r="L33" s="5">
        <v>2873.7669999999998</v>
      </c>
      <c r="M33" s="5">
        <v>15468.876</v>
      </c>
      <c r="N33" s="5">
        <v>9252.3420000000006</v>
      </c>
      <c r="O33" s="5">
        <v>1110.4290000000001</v>
      </c>
      <c r="P33" s="5">
        <v>10633.076999999999</v>
      </c>
      <c r="Q33" s="5">
        <v>253911.05</v>
      </c>
    </row>
    <row r="34" spans="2:17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1276.9880000000001</v>
      </c>
      <c r="G34" s="5">
        <v>25995.258999999998</v>
      </c>
      <c r="H34" s="5">
        <v>0</v>
      </c>
      <c r="I34" s="5">
        <v>16030.558000000001</v>
      </c>
      <c r="J34" s="5">
        <v>21.038</v>
      </c>
      <c r="K34" s="5">
        <v>0</v>
      </c>
      <c r="L34" s="5">
        <v>2288.692</v>
      </c>
      <c r="M34" s="5">
        <v>0</v>
      </c>
      <c r="N34" s="5">
        <v>0</v>
      </c>
      <c r="O34" s="5">
        <v>0</v>
      </c>
      <c r="P34" s="5">
        <v>14.84</v>
      </c>
      <c r="Q34" s="5">
        <v>45627.375</v>
      </c>
    </row>
    <row r="35" spans="2:17" s="2" customFormat="1" ht="19.7" customHeight="1" x14ac:dyDescent="0.2">
      <c r="B35" s="6" t="s">
        <v>70</v>
      </c>
      <c r="C35" s="5">
        <v>0</v>
      </c>
      <c r="D35" s="5">
        <v>21023.528999999999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21023.528999999999</v>
      </c>
    </row>
    <row r="36" spans="2:17" s="2" customFormat="1" ht="19.7" customHeight="1" x14ac:dyDescent="0.2">
      <c r="B36" s="6" t="s">
        <v>69</v>
      </c>
      <c r="C36" s="5">
        <v>0</v>
      </c>
      <c r="D36" s="5">
        <v>6972.1080000000002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6972.1080000000002</v>
      </c>
    </row>
    <row r="37" spans="2:17" s="2" customFormat="1" ht="19.7" customHeight="1" x14ac:dyDescent="0.2">
      <c r="B37" s="6" t="s">
        <v>68</v>
      </c>
      <c r="C37" s="5">
        <v>2007.2929999999999</v>
      </c>
      <c r="D37" s="5">
        <v>521.14599999999996</v>
      </c>
      <c r="E37" s="5">
        <v>0</v>
      </c>
      <c r="F37" s="5">
        <v>26118.623</v>
      </c>
      <c r="G37" s="5">
        <v>15712.697</v>
      </c>
      <c r="H37" s="5">
        <v>22517.146000000001</v>
      </c>
      <c r="I37" s="5">
        <v>15353.127</v>
      </c>
      <c r="J37" s="5">
        <v>7562.9219999999996</v>
      </c>
      <c r="K37" s="5">
        <v>5522.1880000000001</v>
      </c>
      <c r="L37" s="5">
        <v>16100.368</v>
      </c>
      <c r="M37" s="5">
        <v>6981.357</v>
      </c>
      <c r="N37" s="5">
        <v>2954.4340000000002</v>
      </c>
      <c r="O37" s="5">
        <v>19225.07</v>
      </c>
      <c r="P37" s="5">
        <v>8162.13</v>
      </c>
      <c r="Q37" s="5">
        <v>148738.50099999999</v>
      </c>
    </row>
    <row r="38" spans="2:17" s="2" customFormat="1" ht="19.7" customHeight="1" x14ac:dyDescent="0.2">
      <c r="B38" s="6" t="s">
        <v>67</v>
      </c>
      <c r="C38" s="5">
        <v>1537.8530000000001</v>
      </c>
      <c r="D38" s="5">
        <v>14236.174000000001</v>
      </c>
      <c r="E38" s="5">
        <v>0</v>
      </c>
      <c r="F38" s="5">
        <v>1504.97</v>
      </c>
      <c r="G38" s="5">
        <v>2420.6869999999999</v>
      </c>
      <c r="H38" s="5">
        <v>2635.3420000000001</v>
      </c>
      <c r="I38" s="5">
        <v>278.423</v>
      </c>
      <c r="J38" s="5">
        <v>571.447</v>
      </c>
      <c r="K38" s="5">
        <v>831.36599999999999</v>
      </c>
      <c r="L38" s="5">
        <v>615.226</v>
      </c>
      <c r="M38" s="5">
        <v>939.18700000000001</v>
      </c>
      <c r="N38" s="5">
        <v>3556.393</v>
      </c>
      <c r="O38" s="5">
        <v>0</v>
      </c>
      <c r="P38" s="5">
        <v>129.24700000000001</v>
      </c>
      <c r="Q38" s="5">
        <v>29256.314999999999</v>
      </c>
    </row>
    <row r="39" spans="2:17" s="2" customFormat="1" ht="19.7" customHeight="1" x14ac:dyDescent="0.2">
      <c r="B39" s="6" t="s">
        <v>66</v>
      </c>
      <c r="C39" s="5">
        <v>1784.4159999999999</v>
      </c>
      <c r="D39" s="5">
        <v>402.63499999999999</v>
      </c>
      <c r="E39" s="5">
        <v>0</v>
      </c>
      <c r="F39" s="5">
        <v>8509.9439999999995</v>
      </c>
      <c r="G39" s="5">
        <v>0</v>
      </c>
      <c r="H39" s="5">
        <v>0</v>
      </c>
      <c r="I39" s="5">
        <v>0</v>
      </c>
      <c r="J39" s="5">
        <v>0</v>
      </c>
      <c r="K39" s="5">
        <v>4778.741</v>
      </c>
      <c r="L39" s="5">
        <v>0</v>
      </c>
      <c r="M39" s="5">
        <v>3890.6129999999998</v>
      </c>
      <c r="N39" s="5">
        <v>55.62</v>
      </c>
      <c r="O39" s="5">
        <v>0</v>
      </c>
      <c r="P39" s="5">
        <v>0</v>
      </c>
      <c r="Q39" s="5">
        <v>19421.969000000001</v>
      </c>
    </row>
    <row r="40" spans="2:17" s="2" customFormat="1" ht="19.7" customHeight="1" x14ac:dyDescent="0.2">
      <c r="B40" s="6" t="s">
        <v>65</v>
      </c>
      <c r="C40" s="5">
        <v>53.674999999999997</v>
      </c>
      <c r="D40" s="5">
        <v>134.08099999999999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280.36</v>
      </c>
      <c r="N40" s="5">
        <v>0</v>
      </c>
      <c r="O40" s="5">
        <v>0</v>
      </c>
      <c r="P40" s="5">
        <v>0</v>
      </c>
      <c r="Q40" s="5">
        <v>468.11599999999999</v>
      </c>
    </row>
    <row r="41" spans="2:17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983.53</v>
      </c>
      <c r="G41" s="5">
        <v>3916.8029999999999</v>
      </c>
      <c r="H41" s="5">
        <v>7068.4350000000004</v>
      </c>
      <c r="I41" s="5">
        <v>5200.0389999999998</v>
      </c>
      <c r="J41" s="5">
        <v>985.85500000000002</v>
      </c>
      <c r="K41" s="5">
        <v>921.90300000000002</v>
      </c>
      <c r="L41" s="5">
        <v>1417.8710000000001</v>
      </c>
      <c r="M41" s="5">
        <v>1504.7860000000001</v>
      </c>
      <c r="N41" s="5">
        <v>1.3540000000000001</v>
      </c>
      <c r="O41" s="5">
        <v>0</v>
      </c>
      <c r="P41" s="5">
        <v>305.98399999999998</v>
      </c>
      <c r="Q41" s="5">
        <v>22306.560000000001</v>
      </c>
    </row>
    <row r="42" spans="2:17" s="2" customFormat="1" ht="19.7" customHeight="1" x14ac:dyDescent="0.2">
      <c r="B42" s="6" t="s">
        <v>63</v>
      </c>
      <c r="C42" s="5">
        <v>205.61500000000001</v>
      </c>
      <c r="D42" s="5">
        <v>5990.3149999999996</v>
      </c>
      <c r="E42" s="5">
        <v>357.73500000000001</v>
      </c>
      <c r="F42" s="5">
        <v>5821.1040000000003</v>
      </c>
      <c r="G42" s="5">
        <v>35099.178999999996</v>
      </c>
      <c r="H42" s="5">
        <v>8595.8670000000002</v>
      </c>
      <c r="I42" s="5">
        <v>110.532</v>
      </c>
      <c r="J42" s="5">
        <v>49.011000000000003</v>
      </c>
      <c r="K42" s="5">
        <v>704.33</v>
      </c>
      <c r="L42" s="5">
        <v>831.68399999999997</v>
      </c>
      <c r="M42" s="5">
        <v>4675.8829999999998</v>
      </c>
      <c r="N42" s="5">
        <v>2411.9180000000001</v>
      </c>
      <c r="O42" s="5">
        <v>0</v>
      </c>
      <c r="P42" s="5">
        <v>798.08299999999997</v>
      </c>
      <c r="Q42" s="5">
        <v>65651.255999999994</v>
      </c>
    </row>
    <row r="43" spans="2:17" s="2" customFormat="1" ht="19.7" customHeight="1" x14ac:dyDescent="0.2">
      <c r="B43" s="6" t="s">
        <v>62</v>
      </c>
      <c r="C43" s="5">
        <v>0</v>
      </c>
      <c r="D43" s="5">
        <v>16070.562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16070.562</v>
      </c>
    </row>
    <row r="44" spans="2:17" s="2" customFormat="1" ht="19.7" customHeight="1" x14ac:dyDescent="0.2">
      <c r="B44" s="6" t="s">
        <v>61</v>
      </c>
      <c r="C44" s="5">
        <v>2201.902</v>
      </c>
      <c r="D44" s="5">
        <v>115.188</v>
      </c>
      <c r="E44" s="5">
        <v>0</v>
      </c>
      <c r="F44" s="5">
        <v>8471.8250000000007</v>
      </c>
      <c r="G44" s="5">
        <v>61906.962</v>
      </c>
      <c r="H44" s="5">
        <v>19734.98</v>
      </c>
      <c r="I44" s="5">
        <v>7185.2049999999999</v>
      </c>
      <c r="J44" s="5">
        <v>27545.795999999998</v>
      </c>
      <c r="K44" s="5">
        <v>4990.5219999999999</v>
      </c>
      <c r="L44" s="5">
        <v>11885.677</v>
      </c>
      <c r="M44" s="5">
        <v>3356.8090000000002</v>
      </c>
      <c r="N44" s="5">
        <v>1529.7360000000001</v>
      </c>
      <c r="O44" s="5">
        <v>0</v>
      </c>
      <c r="P44" s="5">
        <v>13090.338</v>
      </c>
      <c r="Q44" s="5">
        <v>162014.94</v>
      </c>
    </row>
    <row r="45" spans="2:17" s="2" customFormat="1" ht="19.7" customHeight="1" x14ac:dyDescent="0.2">
      <c r="B45" s="6" t="s">
        <v>60</v>
      </c>
      <c r="C45" s="5">
        <v>877.18899999999996</v>
      </c>
      <c r="D45" s="5">
        <v>1959.152</v>
      </c>
      <c r="E45" s="5">
        <v>0</v>
      </c>
      <c r="F45" s="5">
        <v>3817.0929999999998</v>
      </c>
      <c r="G45" s="5">
        <v>0</v>
      </c>
      <c r="H45" s="5">
        <v>5948.8140000000003</v>
      </c>
      <c r="I45" s="5">
        <v>0</v>
      </c>
      <c r="J45" s="5">
        <v>0</v>
      </c>
      <c r="K45" s="5">
        <v>4780.1080000000002</v>
      </c>
      <c r="L45" s="5">
        <v>430.72300000000001</v>
      </c>
      <c r="M45" s="5">
        <v>413.072</v>
      </c>
      <c r="N45" s="5">
        <v>6131.2879999999996</v>
      </c>
      <c r="O45" s="5">
        <v>10918.928</v>
      </c>
      <c r="P45" s="5">
        <v>15891.787</v>
      </c>
      <c r="Q45" s="5">
        <v>51168.154000000002</v>
      </c>
    </row>
    <row r="46" spans="2:17" s="2" customFormat="1" ht="19.7" customHeight="1" x14ac:dyDescent="0.2">
      <c r="B46" s="6" t="s">
        <v>59</v>
      </c>
      <c r="C46" s="5">
        <v>7653.75</v>
      </c>
      <c r="D46" s="5">
        <v>24243.644</v>
      </c>
      <c r="E46" s="5">
        <v>651.81700000000001</v>
      </c>
      <c r="F46" s="5">
        <v>8742.5030000000006</v>
      </c>
      <c r="G46" s="5">
        <v>2005.3040000000001</v>
      </c>
      <c r="H46" s="5">
        <v>0</v>
      </c>
      <c r="I46" s="5">
        <v>1091.874</v>
      </c>
      <c r="J46" s="5">
        <v>0</v>
      </c>
      <c r="K46" s="5">
        <v>1199.7819999999999</v>
      </c>
      <c r="L46" s="5">
        <v>997.94500000000005</v>
      </c>
      <c r="M46" s="5">
        <v>511.488</v>
      </c>
      <c r="N46" s="5">
        <v>12742.335999999999</v>
      </c>
      <c r="O46" s="5">
        <v>20535.346000000001</v>
      </c>
      <c r="P46" s="5">
        <v>20758.436000000002</v>
      </c>
      <c r="Q46" s="5">
        <v>101134.22500000001</v>
      </c>
    </row>
    <row r="47" spans="2:17" s="2" customFormat="1" ht="19.7" customHeight="1" x14ac:dyDescent="0.2">
      <c r="B47" s="6" t="s">
        <v>58</v>
      </c>
      <c r="C47" s="5">
        <v>295.88099999999997</v>
      </c>
      <c r="D47" s="5">
        <v>33.026000000000003</v>
      </c>
      <c r="E47" s="5">
        <v>0</v>
      </c>
      <c r="F47" s="5">
        <v>1045.0889999999999</v>
      </c>
      <c r="G47" s="5">
        <v>11506.103999999999</v>
      </c>
      <c r="H47" s="5">
        <v>5105.0730000000003</v>
      </c>
      <c r="I47" s="5">
        <v>892.58399999999995</v>
      </c>
      <c r="J47" s="5">
        <v>521.005</v>
      </c>
      <c r="K47" s="5">
        <v>994.45799999999997</v>
      </c>
      <c r="L47" s="5">
        <v>9621.277</v>
      </c>
      <c r="M47" s="5">
        <v>1526.5360000000001</v>
      </c>
      <c r="N47" s="5">
        <v>114.01600000000001</v>
      </c>
      <c r="O47" s="5">
        <v>0</v>
      </c>
      <c r="P47" s="5">
        <v>1161.2940000000001</v>
      </c>
      <c r="Q47" s="5">
        <v>32816.343000000001</v>
      </c>
    </row>
    <row r="48" spans="2:17" s="2" customFormat="1" ht="19.7" customHeight="1" x14ac:dyDescent="0.2">
      <c r="B48" s="6" t="s">
        <v>57</v>
      </c>
      <c r="C48" s="5">
        <v>14884.778</v>
      </c>
      <c r="D48" s="5">
        <v>13076.058000000001</v>
      </c>
      <c r="E48" s="5">
        <v>0</v>
      </c>
      <c r="F48" s="5">
        <v>42576.817999999999</v>
      </c>
      <c r="G48" s="5">
        <v>81174.301999999996</v>
      </c>
      <c r="H48" s="5">
        <v>35776.396999999997</v>
      </c>
      <c r="I48" s="5">
        <v>46342.195</v>
      </c>
      <c r="J48" s="5">
        <v>28797.205999999998</v>
      </c>
      <c r="K48" s="5">
        <v>12256.356</v>
      </c>
      <c r="L48" s="5">
        <v>682.06200000000001</v>
      </c>
      <c r="M48" s="5">
        <v>7578.5240000000003</v>
      </c>
      <c r="N48" s="5">
        <v>6107.2539999999999</v>
      </c>
      <c r="O48" s="5">
        <v>2103.1640000000002</v>
      </c>
      <c r="P48" s="5">
        <v>5259.5630000000001</v>
      </c>
      <c r="Q48" s="5">
        <v>296614.67700000003</v>
      </c>
    </row>
    <row r="49" spans="2:17" s="2" customFormat="1" ht="19.7" customHeight="1" x14ac:dyDescent="0.2">
      <c r="B49" s="6" t="s">
        <v>56</v>
      </c>
      <c r="C49" s="5">
        <v>0</v>
      </c>
      <c r="D49" s="5">
        <v>21686.947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21686.947</v>
      </c>
    </row>
    <row r="50" spans="2:17" s="2" customFormat="1" ht="19.7" customHeight="1" x14ac:dyDescent="0.2">
      <c r="B50" s="6" t="s">
        <v>55</v>
      </c>
      <c r="C50" s="5">
        <v>1027.7339999999999</v>
      </c>
      <c r="D50" s="5">
        <v>1222.9659999999999</v>
      </c>
      <c r="E50" s="5">
        <v>0</v>
      </c>
      <c r="F50" s="5">
        <v>18348.503000000001</v>
      </c>
      <c r="G50" s="5">
        <v>273520.59499999997</v>
      </c>
      <c r="H50" s="5">
        <v>16080.16</v>
      </c>
      <c r="I50" s="5">
        <v>47739.597999999998</v>
      </c>
      <c r="J50" s="5">
        <v>1043.788</v>
      </c>
      <c r="K50" s="5">
        <v>3839.6550000000002</v>
      </c>
      <c r="L50" s="5">
        <v>8358.8449999999993</v>
      </c>
      <c r="M50" s="5">
        <v>1437.4760000000001</v>
      </c>
      <c r="N50" s="5">
        <v>2642.4810000000002</v>
      </c>
      <c r="O50" s="5">
        <v>981.78399999999999</v>
      </c>
      <c r="P50" s="5">
        <v>3025.1120000000001</v>
      </c>
      <c r="Q50" s="5">
        <v>379268.69699999999</v>
      </c>
    </row>
    <row r="51" spans="2:17" s="2" customFormat="1" ht="19.7" customHeight="1" x14ac:dyDescent="0.2">
      <c r="B51" s="6" t="s">
        <v>54</v>
      </c>
      <c r="C51" s="5">
        <v>6518.8130000000001</v>
      </c>
      <c r="D51" s="5">
        <v>29895.958999999999</v>
      </c>
      <c r="E51" s="5">
        <v>3.0859999999999999</v>
      </c>
      <c r="F51" s="5">
        <v>9065.1260000000002</v>
      </c>
      <c r="G51" s="5">
        <v>8619.5540000000001</v>
      </c>
      <c r="H51" s="5">
        <v>22608.224999999999</v>
      </c>
      <c r="I51" s="5">
        <v>5418.0290000000005</v>
      </c>
      <c r="J51" s="5">
        <v>14385.117</v>
      </c>
      <c r="K51" s="5">
        <v>10679.527</v>
      </c>
      <c r="L51" s="5">
        <v>1145.2570000000001</v>
      </c>
      <c r="M51" s="5">
        <v>5151.2190000000001</v>
      </c>
      <c r="N51" s="5">
        <v>22112.867999999999</v>
      </c>
      <c r="O51" s="5">
        <v>3654.4229999999998</v>
      </c>
      <c r="P51" s="5">
        <v>6055.9750000000004</v>
      </c>
      <c r="Q51" s="5">
        <v>145313.17800000001</v>
      </c>
    </row>
    <row r="52" spans="2:17" s="2" customFormat="1" ht="19.7" customHeight="1" x14ac:dyDescent="0.2">
      <c r="B52" s="6" t="s">
        <v>53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2:17" s="2" customFormat="1" ht="19.7" customHeight="1" x14ac:dyDescent="0.2">
      <c r="B53" s="6" t="s">
        <v>52</v>
      </c>
      <c r="C53" s="5">
        <v>0</v>
      </c>
      <c r="D53" s="5">
        <v>32352.34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32352.34</v>
      </c>
    </row>
    <row r="54" spans="2:17" s="2" customFormat="1" ht="19.7" customHeight="1" x14ac:dyDescent="0.2">
      <c r="B54" s="6" t="s">
        <v>51</v>
      </c>
      <c r="C54" s="5">
        <v>0</v>
      </c>
      <c r="D54" s="5">
        <v>10394.106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10394.106</v>
      </c>
    </row>
    <row r="55" spans="2:17" s="2" customFormat="1" ht="19.7" customHeight="1" x14ac:dyDescent="0.2">
      <c r="B55" s="6" t="s">
        <v>50</v>
      </c>
      <c r="C55" s="5">
        <v>6349.2920000000004</v>
      </c>
      <c r="D55" s="5">
        <v>3751.125</v>
      </c>
      <c r="E55" s="5">
        <v>0</v>
      </c>
      <c r="F55" s="5">
        <v>13668.798000000001</v>
      </c>
      <c r="G55" s="5">
        <v>34199.913999999997</v>
      </c>
      <c r="H55" s="5">
        <v>11707.413</v>
      </c>
      <c r="I55" s="5">
        <v>23252.638999999999</v>
      </c>
      <c r="J55" s="5">
        <v>23644.858</v>
      </c>
      <c r="K55" s="5">
        <v>4024.3319999999999</v>
      </c>
      <c r="L55" s="5">
        <v>5598.6229999999996</v>
      </c>
      <c r="M55" s="5">
        <v>2590.11</v>
      </c>
      <c r="N55" s="5">
        <v>2143.2739999999999</v>
      </c>
      <c r="O55" s="5">
        <v>0</v>
      </c>
      <c r="P55" s="5">
        <v>2510.817</v>
      </c>
      <c r="Q55" s="5">
        <v>133441.19500000001</v>
      </c>
    </row>
    <row r="56" spans="2:17" s="2" customFormat="1" ht="19.7" customHeight="1" x14ac:dyDescent="0.2">
      <c r="B56" s="6" t="s">
        <v>49</v>
      </c>
      <c r="C56" s="5">
        <v>0</v>
      </c>
      <c r="D56" s="5">
        <v>22831.174999999999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22831.174999999999</v>
      </c>
    </row>
    <row r="57" spans="2:17" s="2" customFormat="1" ht="19.7" customHeight="1" x14ac:dyDescent="0.2">
      <c r="B57" s="6" t="s">
        <v>48</v>
      </c>
      <c r="C57" s="5">
        <v>496.13400000000001</v>
      </c>
      <c r="D57" s="5">
        <v>0</v>
      </c>
      <c r="E57" s="5">
        <v>0</v>
      </c>
      <c r="F57" s="5">
        <v>364.42700000000002</v>
      </c>
      <c r="G57" s="5">
        <v>0</v>
      </c>
      <c r="H57" s="5">
        <v>0</v>
      </c>
      <c r="I57" s="5">
        <v>697.97799999999995</v>
      </c>
      <c r="J57" s="5">
        <v>0</v>
      </c>
      <c r="K57" s="5">
        <v>79.070999999999998</v>
      </c>
      <c r="L57" s="5">
        <v>0</v>
      </c>
      <c r="M57" s="5">
        <v>1149.194</v>
      </c>
      <c r="N57" s="5">
        <v>866.06600000000003</v>
      </c>
      <c r="O57" s="5">
        <v>0</v>
      </c>
      <c r="P57" s="5">
        <v>0</v>
      </c>
      <c r="Q57" s="5">
        <v>3652.87</v>
      </c>
    </row>
    <row r="58" spans="2:17" s="2" customFormat="1" ht="19.7" customHeight="1" x14ac:dyDescent="0.2">
      <c r="B58" s="6" t="s">
        <v>47</v>
      </c>
      <c r="C58" s="5">
        <v>0</v>
      </c>
      <c r="D58" s="5">
        <v>445.00200000000001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445.00200000000001</v>
      </c>
    </row>
    <row r="59" spans="2:17" s="2" customFormat="1" ht="19.7" customHeight="1" x14ac:dyDescent="0.2">
      <c r="B59" s="6" t="s">
        <v>46</v>
      </c>
      <c r="C59" s="5">
        <v>-5.3310000000000004</v>
      </c>
      <c r="D59" s="5">
        <v>10263.308000000001</v>
      </c>
      <c r="E59" s="5">
        <v>128.96299999999999</v>
      </c>
      <c r="F59" s="5">
        <v>24520.97</v>
      </c>
      <c r="G59" s="5">
        <v>0</v>
      </c>
      <c r="H59" s="5">
        <v>0</v>
      </c>
      <c r="I59" s="5">
        <v>0</v>
      </c>
      <c r="J59" s="5">
        <v>0</v>
      </c>
      <c r="K59" s="5">
        <v>992.80600000000004</v>
      </c>
      <c r="L59" s="5">
        <v>3191.172</v>
      </c>
      <c r="M59" s="5">
        <v>1680.2650000000001</v>
      </c>
      <c r="N59" s="5">
        <v>4630.4179999999997</v>
      </c>
      <c r="O59" s="5">
        <v>6096.4489999999996</v>
      </c>
      <c r="P59" s="5">
        <v>607.20500000000004</v>
      </c>
      <c r="Q59" s="5">
        <v>52106.224999999999</v>
      </c>
    </row>
    <row r="60" spans="2:17" s="2" customFormat="1" ht="19.7" customHeight="1" x14ac:dyDescent="0.2">
      <c r="B60" s="6" t="s">
        <v>45</v>
      </c>
      <c r="C60" s="5">
        <v>0</v>
      </c>
      <c r="D60" s="5">
        <v>5553.7820000000002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5553.7820000000002</v>
      </c>
    </row>
    <row r="61" spans="2:17" s="2" customFormat="1" ht="19.7" customHeight="1" x14ac:dyDescent="0.2">
      <c r="B61" s="6" t="s">
        <v>44</v>
      </c>
      <c r="C61" s="5">
        <v>8296.3590000000004</v>
      </c>
      <c r="D61" s="5">
        <v>7809.1729999999998</v>
      </c>
      <c r="E61" s="5">
        <v>0</v>
      </c>
      <c r="F61" s="5">
        <v>16054.605</v>
      </c>
      <c r="G61" s="5">
        <v>55854.252999999997</v>
      </c>
      <c r="H61" s="5">
        <v>24374.526999999998</v>
      </c>
      <c r="I61" s="5">
        <v>11333.525</v>
      </c>
      <c r="J61" s="5">
        <v>13095.772000000001</v>
      </c>
      <c r="K61" s="5">
        <v>7807.1909999999998</v>
      </c>
      <c r="L61" s="5">
        <v>5276.1909999999998</v>
      </c>
      <c r="M61" s="5">
        <v>9595.77</v>
      </c>
      <c r="N61" s="5">
        <v>3203.9609999999998</v>
      </c>
      <c r="O61" s="5">
        <v>2079.326</v>
      </c>
      <c r="P61" s="5">
        <v>7027.4979999999996</v>
      </c>
      <c r="Q61" s="5">
        <v>171808.15100000001</v>
      </c>
    </row>
    <row r="62" spans="2:17" s="2" customFormat="1" ht="19.7" customHeight="1" x14ac:dyDescent="0.2">
      <c r="B62" s="6" t="s">
        <v>43</v>
      </c>
      <c r="C62" s="5">
        <v>0</v>
      </c>
      <c r="D62" s="5">
        <v>4106.2790000000005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4106.2790000000005</v>
      </c>
    </row>
    <row r="63" spans="2:17" s="2" customFormat="1" ht="19.7" customHeight="1" x14ac:dyDescent="0.2">
      <c r="B63" s="6" t="s">
        <v>42</v>
      </c>
      <c r="C63" s="5">
        <v>0</v>
      </c>
      <c r="D63" s="5">
        <v>11759.175999999999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11759.175999999999</v>
      </c>
    </row>
    <row r="64" spans="2:17" s="2" customFormat="1" ht="19.7" customHeight="1" x14ac:dyDescent="0.2">
      <c r="B64" s="6" t="s">
        <v>41</v>
      </c>
      <c r="C64" s="5">
        <v>881.97500000000002</v>
      </c>
      <c r="D64" s="5">
        <v>556.85299999999995</v>
      </c>
      <c r="E64" s="5">
        <v>0</v>
      </c>
      <c r="F64" s="5">
        <v>26878.798999999999</v>
      </c>
      <c r="G64" s="5">
        <v>4808.1880000000001</v>
      </c>
      <c r="H64" s="5">
        <v>4784.6719999999996</v>
      </c>
      <c r="I64" s="5">
        <v>13851.28</v>
      </c>
      <c r="J64" s="5">
        <v>6423.96</v>
      </c>
      <c r="K64" s="5">
        <v>2815.1419999999998</v>
      </c>
      <c r="L64" s="5">
        <v>101.455</v>
      </c>
      <c r="M64" s="5">
        <v>1780.444</v>
      </c>
      <c r="N64" s="5">
        <v>573.029</v>
      </c>
      <c r="O64" s="5">
        <v>5302.1610000000001</v>
      </c>
      <c r="P64" s="5">
        <v>8867.1370000000006</v>
      </c>
      <c r="Q64" s="5">
        <v>77625.095000000001</v>
      </c>
    </row>
    <row r="65" spans="2:17" s="2" customFormat="1" ht="19.7" customHeight="1" x14ac:dyDescent="0.2">
      <c r="B65" s="6" t="s">
        <v>40</v>
      </c>
      <c r="C65" s="5">
        <v>3672.0549999999998</v>
      </c>
      <c r="D65" s="5">
        <v>-206.548</v>
      </c>
      <c r="E65" s="5">
        <v>938.46</v>
      </c>
      <c r="F65" s="5">
        <v>12596.352000000001</v>
      </c>
      <c r="G65" s="5">
        <v>0</v>
      </c>
      <c r="H65" s="5">
        <v>21.199000000000002</v>
      </c>
      <c r="I65" s="5">
        <v>6.91</v>
      </c>
      <c r="J65" s="5">
        <v>0</v>
      </c>
      <c r="K65" s="5">
        <v>9274.5159999999996</v>
      </c>
      <c r="L65" s="5">
        <v>0</v>
      </c>
      <c r="M65" s="5">
        <v>1227.1389999999999</v>
      </c>
      <c r="N65" s="5">
        <v>7694.1880000000001</v>
      </c>
      <c r="O65" s="5">
        <v>108.67700000000001</v>
      </c>
      <c r="P65" s="5">
        <v>19168.467000000001</v>
      </c>
      <c r="Q65" s="5">
        <v>54501.415000000001</v>
      </c>
    </row>
    <row r="66" spans="2:17" s="2" customFormat="1" ht="19.7" customHeight="1" x14ac:dyDescent="0.2">
      <c r="B66" s="6" t="s">
        <v>39</v>
      </c>
      <c r="C66" s="5">
        <v>3079.31</v>
      </c>
      <c r="D66" s="5">
        <v>372.70800000000003</v>
      </c>
      <c r="E66" s="5">
        <v>0</v>
      </c>
      <c r="F66" s="5">
        <v>23044.455000000002</v>
      </c>
      <c r="G66" s="5">
        <v>63.16</v>
      </c>
      <c r="H66" s="5">
        <v>1638.271</v>
      </c>
      <c r="I66" s="5">
        <v>4779.7910000000002</v>
      </c>
      <c r="J66" s="5">
        <v>0</v>
      </c>
      <c r="K66" s="5">
        <v>4621.6149999999998</v>
      </c>
      <c r="L66" s="5">
        <v>30.689</v>
      </c>
      <c r="M66" s="5">
        <v>1666.627</v>
      </c>
      <c r="N66" s="5">
        <v>6223.4210000000003</v>
      </c>
      <c r="O66" s="5">
        <v>4299.0119999999997</v>
      </c>
      <c r="P66" s="5">
        <v>429.95499999999998</v>
      </c>
      <c r="Q66" s="5">
        <v>50249.014000000003</v>
      </c>
    </row>
    <row r="67" spans="2:17" s="2" customFormat="1" ht="6.95" customHeight="1" x14ac:dyDescent="0.2"/>
    <row r="68" spans="2:17" s="2" customFormat="1" ht="14.45" customHeight="1" x14ac:dyDescent="0.2"/>
    <row r="69" spans="2:17" s="2" customFormat="1" ht="14.45" customHeight="1" x14ac:dyDescent="0.2">
      <c r="B69" s="2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 t="s">
        <v>38</v>
      </c>
    </row>
    <row r="70" spans="2:17" s="2" customFormat="1" ht="29.25" customHeight="1" x14ac:dyDescent="0.2">
      <c r="B70" s="9" t="s">
        <v>37</v>
      </c>
      <c r="C70" s="21" t="s">
        <v>36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9"/>
    </row>
    <row r="71" spans="2:17" s="2" customFormat="1" ht="58.7" customHeight="1" x14ac:dyDescent="0.2">
      <c r="B71" s="9"/>
      <c r="C71" s="8" t="s">
        <v>130</v>
      </c>
      <c r="D71" s="8" t="s">
        <v>129</v>
      </c>
      <c r="E71" s="8" t="s">
        <v>128</v>
      </c>
      <c r="F71" s="8" t="s">
        <v>127</v>
      </c>
      <c r="G71" s="8" t="s">
        <v>126</v>
      </c>
      <c r="H71" s="8" t="s">
        <v>125</v>
      </c>
      <c r="I71" s="8" t="s">
        <v>124</v>
      </c>
      <c r="J71" s="8" t="s">
        <v>123</v>
      </c>
      <c r="K71" s="8" t="s">
        <v>122</v>
      </c>
      <c r="L71" s="8" t="s">
        <v>121</v>
      </c>
      <c r="M71" s="8" t="s">
        <v>120</v>
      </c>
      <c r="N71" s="8" t="s">
        <v>119</v>
      </c>
      <c r="O71" s="8" t="s">
        <v>118</v>
      </c>
      <c r="P71" s="8" t="s">
        <v>32</v>
      </c>
      <c r="Q71" s="8" t="s">
        <v>117</v>
      </c>
    </row>
    <row r="72" spans="2:17" s="2" customFormat="1" ht="19.7" customHeight="1" x14ac:dyDescent="0.2">
      <c r="B72" s="6" t="s">
        <v>28</v>
      </c>
      <c r="C72" s="5">
        <v>16.198</v>
      </c>
      <c r="D72" s="5">
        <v>7.7830000000000004</v>
      </c>
      <c r="E72" s="5">
        <v>0</v>
      </c>
      <c r="F72" s="5">
        <v>586.51800000000003</v>
      </c>
      <c r="G72" s="5">
        <v>156.84399999999999</v>
      </c>
      <c r="H72" s="5">
        <v>0</v>
      </c>
      <c r="I72" s="5">
        <v>52.219000000000001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643.53</v>
      </c>
      <c r="Q72" s="5">
        <v>1463.0920000000001</v>
      </c>
    </row>
    <row r="73" spans="2:17" s="2" customFormat="1" ht="19.7" customHeight="1" x14ac:dyDescent="0.2">
      <c r="B73" s="6" t="s">
        <v>27</v>
      </c>
      <c r="C73" s="5">
        <v>295.06900000000002</v>
      </c>
      <c r="D73" s="5">
        <v>5057.759</v>
      </c>
      <c r="E73" s="5">
        <v>481.27499999999998</v>
      </c>
      <c r="F73" s="5">
        <v>2054.09</v>
      </c>
      <c r="G73" s="5">
        <v>292.245</v>
      </c>
      <c r="H73" s="5">
        <v>681.34299999999996</v>
      </c>
      <c r="I73" s="5">
        <v>16.298999999999999</v>
      </c>
      <c r="J73" s="5">
        <v>0</v>
      </c>
      <c r="K73" s="5">
        <v>1.5940000000000001</v>
      </c>
      <c r="L73" s="5">
        <v>2185.9589999999998</v>
      </c>
      <c r="M73" s="5">
        <v>610.10299999999995</v>
      </c>
      <c r="N73" s="5">
        <v>0</v>
      </c>
      <c r="O73" s="5">
        <v>5245.701</v>
      </c>
      <c r="P73" s="5">
        <v>111.456</v>
      </c>
      <c r="Q73" s="5">
        <v>17032.893</v>
      </c>
    </row>
    <row r="74" spans="2:17" s="2" customFormat="1" ht="19.7" customHeight="1" x14ac:dyDescent="0.2">
      <c r="B74" s="6" t="s">
        <v>26</v>
      </c>
      <c r="C74" s="5">
        <v>0</v>
      </c>
      <c r="D74" s="5">
        <v>0.41299999999999998</v>
      </c>
      <c r="E74" s="5">
        <v>0</v>
      </c>
      <c r="F74" s="5">
        <v>576.45500000000004</v>
      </c>
      <c r="G74" s="5">
        <v>110.977</v>
      </c>
      <c r="H74" s="5">
        <v>0</v>
      </c>
      <c r="I74" s="5">
        <v>0</v>
      </c>
      <c r="J74" s="5">
        <v>0</v>
      </c>
      <c r="K74" s="5">
        <v>3401.9639999999999</v>
      </c>
      <c r="L74" s="5">
        <v>0</v>
      </c>
      <c r="M74" s="5">
        <v>-69.076999999999998</v>
      </c>
      <c r="N74" s="5">
        <v>0</v>
      </c>
      <c r="O74" s="5">
        <v>1466.223</v>
      </c>
      <c r="P74" s="5">
        <v>0</v>
      </c>
      <c r="Q74" s="5">
        <v>5486.9549999999999</v>
      </c>
    </row>
    <row r="75" spans="2:17" s="2" customFormat="1" ht="19.7" customHeight="1" x14ac:dyDescent="0.2">
      <c r="B75" s="6" t="s">
        <v>25</v>
      </c>
      <c r="C75" s="5">
        <v>1606.779</v>
      </c>
      <c r="D75" s="5">
        <v>625.45699999999999</v>
      </c>
      <c r="E75" s="5">
        <v>0</v>
      </c>
      <c r="F75" s="5">
        <v>12399.267</v>
      </c>
      <c r="G75" s="5">
        <v>1891.335</v>
      </c>
      <c r="H75" s="5">
        <v>698.05399999999997</v>
      </c>
      <c r="I75" s="5">
        <v>1307.4280000000001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4167.2290000000003</v>
      </c>
      <c r="Q75" s="5">
        <v>22695.548999999999</v>
      </c>
    </row>
    <row r="76" spans="2:17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</row>
    <row r="77" spans="2:17" s="2" customFormat="1" ht="19.7" customHeight="1" x14ac:dyDescent="0.2">
      <c r="B77" s="6" t="s">
        <v>23</v>
      </c>
      <c r="C77" s="5">
        <v>89.198999999999998</v>
      </c>
      <c r="D77" s="5">
        <v>79.873999999999995</v>
      </c>
      <c r="E77" s="5">
        <v>0</v>
      </c>
      <c r="F77" s="5">
        <v>224.98500000000001</v>
      </c>
      <c r="G77" s="5">
        <v>-1.6559999999999999</v>
      </c>
      <c r="H77" s="5">
        <v>0</v>
      </c>
      <c r="I77" s="5">
        <v>0</v>
      </c>
      <c r="J77" s="5">
        <v>0</v>
      </c>
      <c r="K77" s="5">
        <v>16.216000000000001</v>
      </c>
      <c r="L77" s="5">
        <v>96.549000000000007</v>
      </c>
      <c r="M77" s="5">
        <v>0</v>
      </c>
      <c r="N77" s="5">
        <v>0</v>
      </c>
      <c r="O77" s="5">
        <v>0</v>
      </c>
      <c r="P77" s="5">
        <v>0</v>
      </c>
      <c r="Q77" s="5">
        <v>505.16699999999997</v>
      </c>
    </row>
    <row r="78" spans="2:17" s="2" customFormat="1" ht="19.7" customHeight="1" x14ac:dyDescent="0.2">
      <c r="B78" s="6" t="s">
        <v>22</v>
      </c>
      <c r="C78" s="5">
        <v>217.90299999999999</v>
      </c>
      <c r="D78" s="5">
        <v>97.915999999999997</v>
      </c>
      <c r="E78" s="5">
        <v>0</v>
      </c>
      <c r="F78" s="5">
        <v>1315.442</v>
      </c>
      <c r="G78" s="5">
        <v>14.973000000000001</v>
      </c>
      <c r="H78" s="5">
        <v>259.04199999999997</v>
      </c>
      <c r="I78" s="5">
        <v>10.848000000000001</v>
      </c>
      <c r="J78" s="5">
        <v>0</v>
      </c>
      <c r="K78" s="5">
        <v>0</v>
      </c>
      <c r="L78" s="5">
        <v>754.06399999999996</v>
      </c>
      <c r="M78" s="5">
        <v>259.32400000000001</v>
      </c>
      <c r="N78" s="5">
        <v>0</v>
      </c>
      <c r="O78" s="5">
        <v>0</v>
      </c>
      <c r="P78" s="5">
        <v>59.935000000000002</v>
      </c>
      <c r="Q78" s="5">
        <v>2989.4470000000001</v>
      </c>
    </row>
    <row r="79" spans="2:17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</row>
    <row r="80" spans="2:17" s="2" customFormat="1" ht="19.7" customHeight="1" x14ac:dyDescent="0.2">
      <c r="B80" s="6" t="s">
        <v>20</v>
      </c>
      <c r="C80" s="5">
        <v>52.5</v>
      </c>
      <c r="D80" s="5">
        <v>1215.0450000000001</v>
      </c>
      <c r="E80" s="5">
        <v>0</v>
      </c>
      <c r="F80" s="5">
        <v>3235.59</v>
      </c>
      <c r="G80" s="5">
        <v>194.3</v>
      </c>
      <c r="H80" s="5">
        <v>110.124</v>
      </c>
      <c r="I80" s="5">
        <v>495.76600000000002</v>
      </c>
      <c r="J80" s="5">
        <v>0</v>
      </c>
      <c r="K80" s="5">
        <v>32.093000000000004</v>
      </c>
      <c r="L80" s="5">
        <v>0</v>
      </c>
      <c r="M80" s="5">
        <v>564.64599999999996</v>
      </c>
      <c r="N80" s="5">
        <v>126.77200000000001</v>
      </c>
      <c r="O80" s="5">
        <v>0</v>
      </c>
      <c r="P80" s="5">
        <v>8.7110000000000003</v>
      </c>
      <c r="Q80" s="5">
        <v>6035.5469999999996</v>
      </c>
    </row>
    <row r="81" spans="2:17" s="2" customFormat="1" ht="19.7" customHeight="1" x14ac:dyDescent="0.2">
      <c r="B81" s="6" t="s">
        <v>19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</row>
    <row r="82" spans="2:17" s="2" customFormat="1" ht="19.7" customHeight="1" x14ac:dyDescent="0.2">
      <c r="B82" s="6" t="s">
        <v>18</v>
      </c>
      <c r="C82" s="5">
        <v>542.375</v>
      </c>
      <c r="D82" s="5">
        <v>754.47199999999998</v>
      </c>
      <c r="E82" s="5">
        <v>0</v>
      </c>
      <c r="F82" s="5">
        <v>6853.4979999999996</v>
      </c>
      <c r="G82" s="5">
        <v>947.98699999999997</v>
      </c>
      <c r="H82" s="5">
        <v>434.26</v>
      </c>
      <c r="I82" s="5">
        <v>106.46</v>
      </c>
      <c r="J82" s="5">
        <v>0</v>
      </c>
      <c r="K82" s="5">
        <v>34.89</v>
      </c>
      <c r="L82" s="5">
        <v>931.63</v>
      </c>
      <c r="M82" s="5">
        <v>709.53800000000001</v>
      </c>
      <c r="N82" s="5">
        <v>0</v>
      </c>
      <c r="O82" s="5">
        <v>0</v>
      </c>
      <c r="P82" s="5">
        <v>1473.9559999999999</v>
      </c>
      <c r="Q82" s="5">
        <v>12789.066000000001</v>
      </c>
    </row>
    <row r="83" spans="2:17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</row>
    <row r="84" spans="2:17" s="2" customFormat="1" ht="19.7" customHeight="1" x14ac:dyDescent="0.2">
      <c r="B84" s="6" t="s">
        <v>16</v>
      </c>
      <c r="C84" s="5">
        <v>13.055999999999999</v>
      </c>
      <c r="D84" s="5">
        <v>16.699000000000002</v>
      </c>
      <c r="E84" s="5">
        <v>0</v>
      </c>
      <c r="F84" s="5">
        <v>752.35900000000004</v>
      </c>
      <c r="G84" s="5">
        <v>26.059000000000001</v>
      </c>
      <c r="H84" s="5">
        <v>0</v>
      </c>
      <c r="I84" s="5">
        <v>54.174999999999997</v>
      </c>
      <c r="J84" s="5">
        <v>0</v>
      </c>
      <c r="K84" s="5">
        <v>0.108</v>
      </c>
      <c r="L84" s="5">
        <v>53.363</v>
      </c>
      <c r="M84" s="5">
        <v>43.497999999999998</v>
      </c>
      <c r="N84" s="5">
        <v>0</v>
      </c>
      <c r="O84" s="5">
        <v>0</v>
      </c>
      <c r="P84" s="5">
        <v>0</v>
      </c>
      <c r="Q84" s="5">
        <v>959.31700000000001</v>
      </c>
    </row>
    <row r="85" spans="2:17" s="2" customFormat="1" ht="19.7" customHeight="1" x14ac:dyDescent="0.2">
      <c r="B85" s="6" t="s">
        <v>15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</row>
    <row r="86" spans="2:17" s="2" customFormat="1" ht="19.7" customHeight="1" x14ac:dyDescent="0.2">
      <c r="B86" s="6" t="s">
        <v>14</v>
      </c>
      <c r="C86" s="5">
        <v>3381.7840000000001</v>
      </c>
      <c r="D86" s="5">
        <v>440.16</v>
      </c>
      <c r="E86" s="5">
        <v>0</v>
      </c>
      <c r="F86" s="5">
        <v>3831.973</v>
      </c>
      <c r="G86" s="5">
        <v>9293.2430000000004</v>
      </c>
      <c r="H86" s="5">
        <v>340.68799999999999</v>
      </c>
      <c r="I86" s="5">
        <v>12.959</v>
      </c>
      <c r="J86" s="5">
        <v>0</v>
      </c>
      <c r="K86" s="5">
        <v>-592.59900000000005</v>
      </c>
      <c r="L86" s="5">
        <v>693.98599999999999</v>
      </c>
      <c r="M86" s="5">
        <v>675.74599999999998</v>
      </c>
      <c r="N86" s="5">
        <v>1531.954</v>
      </c>
      <c r="O86" s="5">
        <v>-202.286</v>
      </c>
      <c r="P86" s="5">
        <v>161.56700000000001</v>
      </c>
      <c r="Q86" s="5">
        <v>19569.174999999999</v>
      </c>
    </row>
    <row r="87" spans="2:17" s="2" customFormat="1" ht="19.7" customHeight="1" x14ac:dyDescent="0.2">
      <c r="B87" s="6" t="s">
        <v>13</v>
      </c>
      <c r="C87" s="5">
        <v>0</v>
      </c>
      <c r="D87" s="5">
        <v>324.334</v>
      </c>
      <c r="E87" s="5">
        <v>0</v>
      </c>
      <c r="F87" s="5">
        <v>1893.1980000000001</v>
      </c>
      <c r="G87" s="5">
        <v>761.04899999999998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306.69799999999998</v>
      </c>
      <c r="Q87" s="5">
        <v>3285.279</v>
      </c>
    </row>
    <row r="88" spans="2:17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</row>
    <row r="89" spans="2:17" s="2" customFormat="1" ht="19.7" customHeight="1" x14ac:dyDescent="0.2">
      <c r="B89" s="6" t="s">
        <v>11</v>
      </c>
      <c r="C89" s="5">
        <v>855.85</v>
      </c>
      <c r="D89" s="5">
        <v>-78.454999999999998</v>
      </c>
      <c r="E89" s="5">
        <v>0</v>
      </c>
      <c r="F89" s="5">
        <v>754.26499999999999</v>
      </c>
      <c r="G89" s="5">
        <v>7029.1130000000003</v>
      </c>
      <c r="H89" s="5">
        <v>-13.042</v>
      </c>
      <c r="I89" s="5">
        <v>945.697</v>
      </c>
      <c r="J89" s="5">
        <v>0</v>
      </c>
      <c r="K89" s="5">
        <v>399.03199999999998</v>
      </c>
      <c r="L89" s="5">
        <v>8823.74</v>
      </c>
      <c r="M89" s="5">
        <v>42.494</v>
      </c>
      <c r="N89" s="5">
        <v>0</v>
      </c>
      <c r="O89" s="5">
        <v>2375.2689999999998</v>
      </c>
      <c r="P89" s="5">
        <v>325.38200000000001</v>
      </c>
      <c r="Q89" s="5">
        <v>21459.345000000001</v>
      </c>
    </row>
    <row r="90" spans="2:17" s="2" customFormat="1" ht="19.7" customHeight="1" x14ac:dyDescent="0.2">
      <c r="B90" s="6" t="s">
        <v>10</v>
      </c>
      <c r="C90" s="5">
        <v>0</v>
      </c>
      <c r="D90" s="5">
        <v>124.634</v>
      </c>
      <c r="E90" s="5">
        <v>0</v>
      </c>
      <c r="F90" s="5">
        <v>911.87599999999998</v>
      </c>
      <c r="G90" s="5">
        <v>0</v>
      </c>
      <c r="H90" s="5">
        <v>0</v>
      </c>
      <c r="I90" s="5">
        <v>0</v>
      </c>
      <c r="J90" s="5">
        <v>0</v>
      </c>
      <c r="K90" s="5">
        <v>85.778000000000006</v>
      </c>
      <c r="L90" s="5">
        <v>0</v>
      </c>
      <c r="M90" s="5">
        <v>434.40300000000002</v>
      </c>
      <c r="N90" s="5">
        <v>0</v>
      </c>
      <c r="O90" s="5">
        <v>0</v>
      </c>
      <c r="P90" s="5">
        <v>0</v>
      </c>
      <c r="Q90" s="5">
        <v>1556.691</v>
      </c>
    </row>
    <row r="91" spans="2:17" s="2" customFormat="1" ht="19.7" customHeight="1" x14ac:dyDescent="0.2">
      <c r="B91" s="6" t="s">
        <v>9</v>
      </c>
      <c r="C91" s="5">
        <v>0</v>
      </c>
      <c r="D91" s="5">
        <v>25.236999999999998</v>
      </c>
      <c r="E91" s="5">
        <v>0</v>
      </c>
      <c r="F91" s="5">
        <v>421.28500000000003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361.14800000000002</v>
      </c>
      <c r="Q91" s="5">
        <v>807.67</v>
      </c>
    </row>
    <row r="92" spans="2:17" s="2" customFormat="1" ht="19.7" customHeight="1" x14ac:dyDescent="0.2">
      <c r="B92" s="6" t="s">
        <v>8</v>
      </c>
      <c r="C92" s="5">
        <v>162.60400000000001</v>
      </c>
      <c r="D92" s="5">
        <v>51.408999999999999</v>
      </c>
      <c r="E92" s="5">
        <v>0</v>
      </c>
      <c r="F92" s="5">
        <v>8728.2420000000002</v>
      </c>
      <c r="G92" s="5">
        <v>2143.4029999999998</v>
      </c>
      <c r="H92" s="5">
        <v>0</v>
      </c>
      <c r="I92" s="5">
        <v>423.53699999999998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2699.489</v>
      </c>
      <c r="Q92" s="5">
        <v>14208.683999999999</v>
      </c>
    </row>
    <row r="93" spans="2:17" s="2" customFormat="1" ht="19.7" customHeight="1" x14ac:dyDescent="0.2">
      <c r="B93" s="6" t="s">
        <v>7</v>
      </c>
      <c r="C93" s="5">
        <v>734.17899999999997</v>
      </c>
      <c r="D93" s="5">
        <v>3533.471</v>
      </c>
      <c r="E93" s="5">
        <v>0</v>
      </c>
      <c r="F93" s="5">
        <v>14072.043</v>
      </c>
      <c r="G93" s="5">
        <v>10975.903</v>
      </c>
      <c r="H93" s="5">
        <v>3887.3339999999998</v>
      </c>
      <c r="I93" s="5">
        <v>2222.9070000000002</v>
      </c>
      <c r="J93" s="5">
        <v>546.75900000000001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14100.597</v>
      </c>
      <c r="Q93" s="5">
        <v>50073.192999999999</v>
      </c>
    </row>
    <row r="94" spans="2:17" s="2" customFormat="1" ht="19.7" customHeight="1" x14ac:dyDescent="0.2">
      <c r="B94" s="6" t="s">
        <v>6</v>
      </c>
      <c r="C94" s="5">
        <v>153.05199999999999</v>
      </c>
      <c r="D94" s="5">
        <v>2.395</v>
      </c>
      <c r="E94" s="5">
        <v>0</v>
      </c>
      <c r="F94" s="5">
        <v>2115.84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707.21199999999999</v>
      </c>
      <c r="Q94" s="5">
        <v>2978.4989999999998</v>
      </c>
    </row>
    <row r="95" spans="2:17" s="2" customFormat="1" ht="19.7" customHeight="1" x14ac:dyDescent="0.2">
      <c r="B95" s="6" t="s">
        <v>5</v>
      </c>
      <c r="C95" s="5">
        <v>4668.0050000000001</v>
      </c>
      <c r="D95" s="5">
        <v>7933.0389999999998</v>
      </c>
      <c r="E95" s="5">
        <v>0</v>
      </c>
      <c r="F95" s="5">
        <v>7727.1360000000004</v>
      </c>
      <c r="G95" s="5">
        <v>6396.6949999999997</v>
      </c>
      <c r="H95" s="5">
        <v>182.9</v>
      </c>
      <c r="I95" s="5">
        <v>4228.2860000000001</v>
      </c>
      <c r="J95" s="5">
        <v>0</v>
      </c>
      <c r="K95" s="5">
        <v>4659.799</v>
      </c>
      <c r="L95" s="5">
        <v>187.82</v>
      </c>
      <c r="M95" s="5">
        <v>2608.607</v>
      </c>
      <c r="N95" s="5">
        <v>2891.3939999999998</v>
      </c>
      <c r="O95" s="5">
        <v>0</v>
      </c>
      <c r="P95" s="5">
        <v>0</v>
      </c>
      <c r="Q95" s="5">
        <v>41483.680999999997</v>
      </c>
    </row>
    <row r="96" spans="2:17" s="2" customFormat="1" ht="19.7" customHeight="1" x14ac:dyDescent="0.2">
      <c r="B96" s="6" t="s">
        <v>4</v>
      </c>
      <c r="C96" s="5">
        <v>434.85500000000002</v>
      </c>
      <c r="D96" s="5">
        <v>121.822</v>
      </c>
      <c r="E96" s="5">
        <v>0</v>
      </c>
      <c r="F96" s="5">
        <v>4191.241</v>
      </c>
      <c r="G96" s="5">
        <v>463.41800000000001</v>
      </c>
      <c r="H96" s="5">
        <v>448.7</v>
      </c>
      <c r="I96" s="5">
        <v>154.11500000000001</v>
      </c>
      <c r="J96" s="5">
        <v>0</v>
      </c>
      <c r="K96" s="5">
        <v>0</v>
      </c>
      <c r="L96" s="5">
        <v>0</v>
      </c>
      <c r="M96" s="5">
        <v>529.97400000000005</v>
      </c>
      <c r="N96" s="5">
        <v>0</v>
      </c>
      <c r="O96" s="5">
        <v>0</v>
      </c>
      <c r="P96" s="5">
        <v>2337.5610000000001</v>
      </c>
      <c r="Q96" s="5">
        <v>8681.6859999999997</v>
      </c>
    </row>
    <row r="97" spans="2:17" s="2" customFormat="1" ht="19.7" customHeight="1" x14ac:dyDescent="0.2">
      <c r="B97" s="6" t="s">
        <v>3</v>
      </c>
      <c r="C97" s="5">
        <v>217.42099999999999</v>
      </c>
      <c r="D97" s="5">
        <v>25.236999999999998</v>
      </c>
      <c r="E97" s="5">
        <v>0</v>
      </c>
      <c r="F97" s="5">
        <v>505.51600000000002</v>
      </c>
      <c r="G97" s="5">
        <v>0</v>
      </c>
      <c r="H97" s="5">
        <v>0</v>
      </c>
      <c r="I97" s="5">
        <v>27.670999999999999</v>
      </c>
      <c r="J97" s="5">
        <v>0</v>
      </c>
      <c r="K97" s="5">
        <v>26.154</v>
      </c>
      <c r="L97" s="5">
        <v>0</v>
      </c>
      <c r="M97" s="5">
        <v>0</v>
      </c>
      <c r="N97" s="5">
        <v>78.328000000000003</v>
      </c>
      <c r="O97" s="5">
        <v>0</v>
      </c>
      <c r="P97" s="5">
        <v>0</v>
      </c>
      <c r="Q97" s="5">
        <v>880.327</v>
      </c>
    </row>
    <row r="98" spans="2:17" s="2" customFormat="1" ht="19.7" customHeight="1" x14ac:dyDescent="0.2">
      <c r="B98" s="6" t="s">
        <v>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</row>
    <row r="99" spans="2:17" s="2" customFormat="1" ht="19.7" customHeight="1" x14ac:dyDescent="0.2">
      <c r="B99" s="6" t="s">
        <v>1</v>
      </c>
      <c r="C99" s="5">
        <v>99.846000000000004</v>
      </c>
      <c r="D99" s="5">
        <v>5.4630000000000001</v>
      </c>
      <c r="E99" s="5">
        <v>0</v>
      </c>
      <c r="F99" s="5">
        <v>1514.25</v>
      </c>
      <c r="G99" s="5">
        <v>427.334</v>
      </c>
      <c r="H99" s="5">
        <v>0</v>
      </c>
      <c r="I99" s="5">
        <v>55.813000000000002</v>
      </c>
      <c r="J99" s="5">
        <v>46.4</v>
      </c>
      <c r="K99" s="5">
        <v>0</v>
      </c>
      <c r="L99" s="5">
        <v>0</v>
      </c>
      <c r="M99" s="5">
        <v>27.827999999999999</v>
      </c>
      <c r="N99" s="5">
        <v>0</v>
      </c>
      <c r="O99" s="5">
        <v>0</v>
      </c>
      <c r="P99" s="5">
        <v>387.49700000000001</v>
      </c>
      <c r="Q99" s="5">
        <v>2564.431</v>
      </c>
    </row>
    <row r="100" spans="2:17" s="2" customFormat="1" ht="6.95" customHeight="1" x14ac:dyDescent="0.2"/>
    <row r="101" spans="2:17" s="2" customFormat="1" ht="6.95" customHeight="1" x14ac:dyDescent="0.2"/>
    <row r="102" spans="2:17" s="2" customFormat="1" ht="14.45" customHeight="1" x14ac:dyDescent="0.2"/>
    <row r="103" spans="2:17" s="2" customFormat="1" ht="73.5" customHeight="1" x14ac:dyDescent="0.2">
      <c r="B103" s="4" t="s">
        <v>0</v>
      </c>
      <c r="C103" s="4"/>
      <c r="D103" s="4"/>
      <c r="E103" s="4"/>
    </row>
    <row r="104" spans="2:17" s="2" customFormat="1" ht="28.7" customHeight="1" x14ac:dyDescent="0.2"/>
  </sheetData>
  <mergeCells count="6">
    <mergeCell ref="B103:E103"/>
    <mergeCell ref="B2:Q2"/>
    <mergeCell ref="B7:B8"/>
    <mergeCell ref="C7:Q7"/>
    <mergeCell ref="B70:B71"/>
    <mergeCell ref="C70:Q70"/>
  </mergeCells>
  <pageMargins left="0.70866141732283472" right="0.70866141732283472" top="0.74803149606299213" bottom="0.74803149606299213" header="0.31496062992125984" footer="0.31496062992125984"/>
  <pageSetup paperSize="8" scale="72" fitToHeight="0" orientation="landscape" r:id="rId1"/>
  <headerFooter alignWithMargins="0"/>
  <rowBreaks count="1" manualBreakCount="1">
    <brk id="52" min="1" max="1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E330-15A7-4E70-B48B-38ABE3BF6504}">
  <sheetPr>
    <pageSetUpPr fitToPage="1"/>
  </sheetPr>
  <dimension ref="B1:Q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17" width="13.7109375" style="1" customWidth="1"/>
    <col min="18" max="18" width="4.7109375" style="1" customWidth="1"/>
    <col min="19" max="16384" width="9.140625" style="1"/>
  </cols>
  <sheetData>
    <row r="1" spans="2:17" s="2" customFormat="1" ht="8.4499999999999993" customHeight="1" x14ac:dyDescent="0.2"/>
    <row r="2" spans="2:17" s="2" customFormat="1" ht="36.75" customHeight="1" x14ac:dyDescent="0.2">
      <c r="B2" s="23" t="s">
        <v>133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s="2" customFormat="1" ht="6.95" customHeight="1" x14ac:dyDescent="0.2"/>
    <row r="4" spans="2:17" s="2" customFormat="1" ht="6.95" customHeight="1" x14ac:dyDescent="0.2"/>
    <row r="5" spans="2:17" s="2" customFormat="1" ht="14.45" customHeight="1" x14ac:dyDescent="0.2"/>
    <row r="6" spans="2:17" s="2" customFormat="1" ht="14.45" customHeight="1" x14ac:dyDescent="0.2">
      <c r="B6" s="2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38</v>
      </c>
    </row>
    <row r="7" spans="2:17" s="2" customFormat="1" ht="36.75" customHeight="1" x14ac:dyDescent="0.2">
      <c r="B7" s="9" t="s">
        <v>97</v>
      </c>
      <c r="C7" s="21" t="s">
        <v>132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9"/>
    </row>
    <row r="8" spans="2:17" s="2" customFormat="1" ht="58.7" customHeight="1" x14ac:dyDescent="0.2">
      <c r="B8" s="9"/>
      <c r="C8" s="8" t="s">
        <v>130</v>
      </c>
      <c r="D8" s="8" t="s">
        <v>129</v>
      </c>
      <c r="E8" s="8" t="s">
        <v>128</v>
      </c>
      <c r="F8" s="8" t="s">
        <v>127</v>
      </c>
      <c r="G8" s="8" t="s">
        <v>126</v>
      </c>
      <c r="H8" s="8" t="s">
        <v>125</v>
      </c>
      <c r="I8" s="8" t="s">
        <v>124</v>
      </c>
      <c r="J8" s="8" t="s">
        <v>123</v>
      </c>
      <c r="K8" s="8" t="s">
        <v>122</v>
      </c>
      <c r="L8" s="8" t="s">
        <v>121</v>
      </c>
      <c r="M8" s="8" t="s">
        <v>120</v>
      </c>
      <c r="N8" s="8" t="s">
        <v>119</v>
      </c>
      <c r="O8" s="8" t="s">
        <v>118</v>
      </c>
      <c r="P8" s="8" t="s">
        <v>32</v>
      </c>
      <c r="Q8" s="8" t="s">
        <v>117</v>
      </c>
    </row>
    <row r="9" spans="2:17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2:17" s="2" customFormat="1" ht="19.7" customHeight="1" x14ac:dyDescent="0.2">
      <c r="B10" s="6" t="s">
        <v>95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2:17" s="2" customFormat="1" ht="19.7" customHeight="1" x14ac:dyDescent="0.2">
      <c r="B11" s="6" t="s">
        <v>94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2:17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2:17" s="2" customFormat="1" ht="19.7" customHeight="1" x14ac:dyDescent="0.2">
      <c r="B13" s="6" t="s">
        <v>92</v>
      </c>
      <c r="C13" s="5">
        <v>416.90100000000001</v>
      </c>
      <c r="D13" s="5">
        <v>668.024</v>
      </c>
      <c r="E13" s="5">
        <v>0</v>
      </c>
      <c r="F13" s="5">
        <v>783.08299999999997</v>
      </c>
      <c r="G13" s="5">
        <v>0</v>
      </c>
      <c r="H13" s="5">
        <v>-4.5</v>
      </c>
      <c r="I13" s="5">
        <v>79.010000000000005</v>
      </c>
      <c r="J13" s="5">
        <v>88.924000000000007</v>
      </c>
      <c r="K13" s="5">
        <v>0</v>
      </c>
      <c r="L13" s="5">
        <v>4.952</v>
      </c>
      <c r="M13" s="5">
        <v>0</v>
      </c>
      <c r="N13" s="5">
        <v>208.58</v>
      </c>
      <c r="O13" s="5">
        <v>0</v>
      </c>
      <c r="P13" s="5">
        <v>0</v>
      </c>
      <c r="Q13" s="5">
        <v>2244.9740000000002</v>
      </c>
    </row>
    <row r="14" spans="2:17" s="2" customFormat="1" ht="19.7" customHeight="1" x14ac:dyDescent="0.2">
      <c r="B14" s="6" t="s">
        <v>91</v>
      </c>
      <c r="C14" s="5">
        <v>132.81700000000001</v>
      </c>
      <c r="D14" s="5">
        <v>0</v>
      </c>
      <c r="E14" s="5">
        <v>280.495</v>
      </c>
      <c r="F14" s="5">
        <v>16608.882000000001</v>
      </c>
      <c r="G14" s="5">
        <v>701.846</v>
      </c>
      <c r="H14" s="5">
        <v>36.758000000000003</v>
      </c>
      <c r="I14" s="5">
        <v>1613.904</v>
      </c>
      <c r="J14" s="5">
        <v>3728.1010000000001</v>
      </c>
      <c r="K14" s="5">
        <v>2264.4609999999998</v>
      </c>
      <c r="L14" s="5">
        <v>0</v>
      </c>
      <c r="M14" s="5">
        <v>2377.5030000000002</v>
      </c>
      <c r="N14" s="5">
        <v>993.33399999999995</v>
      </c>
      <c r="O14" s="5">
        <v>0</v>
      </c>
      <c r="P14" s="5">
        <v>0</v>
      </c>
      <c r="Q14" s="5">
        <v>28738.100999999999</v>
      </c>
    </row>
    <row r="15" spans="2:17" s="2" customFormat="1" ht="19.7" customHeight="1" x14ac:dyDescent="0.2">
      <c r="B15" s="6" t="s">
        <v>90</v>
      </c>
      <c r="C15" s="5">
        <v>91.426000000000002</v>
      </c>
      <c r="D15" s="5">
        <v>-5.4</v>
      </c>
      <c r="E15" s="5">
        <v>0</v>
      </c>
      <c r="F15" s="5">
        <v>3500.0079999999998</v>
      </c>
      <c r="G15" s="5">
        <v>0</v>
      </c>
      <c r="H15" s="5">
        <v>112.381</v>
      </c>
      <c r="I15" s="5">
        <v>0</v>
      </c>
      <c r="J15" s="5">
        <v>0</v>
      </c>
      <c r="K15" s="5">
        <v>187.131</v>
      </c>
      <c r="L15" s="5">
        <v>0</v>
      </c>
      <c r="M15" s="5">
        <v>2024.1579999999999</v>
      </c>
      <c r="N15" s="5">
        <v>1698.4480000000001</v>
      </c>
      <c r="O15" s="5">
        <v>0</v>
      </c>
      <c r="P15" s="5">
        <v>431.21100000000001</v>
      </c>
      <c r="Q15" s="5">
        <v>8039.3630000000003</v>
      </c>
    </row>
    <row r="16" spans="2:17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315.99700000000001</v>
      </c>
      <c r="H16" s="5">
        <v>0</v>
      </c>
      <c r="I16" s="5">
        <v>4.8940000000000001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320.89100000000002</v>
      </c>
    </row>
    <row r="17" spans="2:17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32.741999999999997</v>
      </c>
      <c r="G17" s="5">
        <v>307.33600000000001</v>
      </c>
      <c r="H17" s="5">
        <v>1.8580000000000001</v>
      </c>
      <c r="I17" s="5">
        <v>2.2149999999999999</v>
      </c>
      <c r="J17" s="5">
        <v>0</v>
      </c>
      <c r="K17" s="5">
        <v>0.26800000000000002</v>
      </c>
      <c r="L17" s="5">
        <v>0</v>
      </c>
      <c r="M17" s="5">
        <v>0</v>
      </c>
      <c r="N17" s="5">
        <v>0</v>
      </c>
      <c r="O17" s="5">
        <v>0</v>
      </c>
      <c r="P17" s="5">
        <v>705.39700000000005</v>
      </c>
      <c r="Q17" s="5">
        <v>1049.816</v>
      </c>
    </row>
    <row r="18" spans="2:17" s="2" customFormat="1" ht="19.7" customHeight="1" x14ac:dyDescent="0.2">
      <c r="B18" s="6" t="s">
        <v>87</v>
      </c>
      <c r="C18" s="5">
        <v>3836.0859999999998</v>
      </c>
      <c r="D18" s="5">
        <v>-21.510999999999999</v>
      </c>
      <c r="E18" s="5">
        <v>0</v>
      </c>
      <c r="F18" s="5">
        <v>2054.1289999999999</v>
      </c>
      <c r="G18" s="5">
        <v>0</v>
      </c>
      <c r="H18" s="5">
        <v>295.12700000000001</v>
      </c>
      <c r="I18" s="5">
        <v>19.436</v>
      </c>
      <c r="J18" s="5">
        <v>-0.42499999999999999</v>
      </c>
      <c r="K18" s="5">
        <v>468.59199999999998</v>
      </c>
      <c r="L18" s="5">
        <v>53.633000000000003</v>
      </c>
      <c r="M18" s="5">
        <v>191.47</v>
      </c>
      <c r="N18" s="5">
        <v>181.821</v>
      </c>
      <c r="O18" s="5">
        <v>24.818000000000001</v>
      </c>
      <c r="P18" s="5">
        <v>705.48400000000004</v>
      </c>
      <c r="Q18" s="5">
        <v>7808.66</v>
      </c>
    </row>
    <row r="19" spans="2:17" s="2" customFormat="1" ht="19.7" customHeight="1" x14ac:dyDescent="0.2">
      <c r="B19" s="6" t="s">
        <v>86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2:17" s="2" customFormat="1" ht="19.7" customHeight="1" x14ac:dyDescent="0.2">
      <c r="B20" s="6" t="s">
        <v>85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2:17" s="2" customFormat="1" ht="19.7" customHeight="1" x14ac:dyDescent="0.2">
      <c r="B21" s="6" t="s">
        <v>84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2:17" s="2" customFormat="1" ht="19.7" customHeight="1" x14ac:dyDescent="0.2">
      <c r="B22" s="6" t="s">
        <v>83</v>
      </c>
      <c r="C22" s="5">
        <v>1158.45</v>
      </c>
      <c r="D22" s="5">
        <v>1154.2339999999999</v>
      </c>
      <c r="E22" s="5">
        <v>0</v>
      </c>
      <c r="F22" s="5">
        <v>3057.5509999999999</v>
      </c>
      <c r="G22" s="5">
        <v>457.84</v>
      </c>
      <c r="H22" s="5">
        <v>917.495</v>
      </c>
      <c r="I22" s="5">
        <v>38.74</v>
      </c>
      <c r="J22" s="5">
        <v>21.116</v>
      </c>
      <c r="K22" s="5">
        <v>689.83900000000006</v>
      </c>
      <c r="L22" s="5">
        <v>1639.759</v>
      </c>
      <c r="M22" s="5">
        <v>473.995</v>
      </c>
      <c r="N22" s="5">
        <v>99.521000000000001</v>
      </c>
      <c r="O22" s="5">
        <v>0</v>
      </c>
      <c r="P22" s="5">
        <v>376.113</v>
      </c>
      <c r="Q22" s="5">
        <v>10084.653</v>
      </c>
    </row>
    <row r="23" spans="2:17" s="2" customFormat="1" ht="19.7" customHeight="1" x14ac:dyDescent="0.2">
      <c r="B23" s="6" t="s">
        <v>82</v>
      </c>
      <c r="C23" s="5">
        <v>6.1890000000000001</v>
      </c>
      <c r="D23" s="5">
        <v>0</v>
      </c>
      <c r="E23" s="5">
        <v>0</v>
      </c>
      <c r="F23" s="5">
        <v>847.673</v>
      </c>
      <c r="G23" s="5">
        <v>0</v>
      </c>
      <c r="H23" s="5">
        <v>0</v>
      </c>
      <c r="I23" s="5">
        <v>0</v>
      </c>
      <c r="J23" s="5">
        <v>0</v>
      </c>
      <c r="K23" s="5">
        <v>135.92599999999999</v>
      </c>
      <c r="L23" s="5">
        <v>0</v>
      </c>
      <c r="M23" s="5">
        <v>0</v>
      </c>
      <c r="N23" s="5">
        <v>187.22399999999999</v>
      </c>
      <c r="O23" s="5">
        <v>0</v>
      </c>
      <c r="P23" s="5">
        <v>0</v>
      </c>
      <c r="Q23" s="5">
        <v>1177.0119999999999</v>
      </c>
    </row>
    <row r="24" spans="2:17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2:17" s="2" customFormat="1" ht="19.7" customHeight="1" x14ac:dyDescent="0.2">
      <c r="B25" s="6" t="s">
        <v>80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2:17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6841.5360000000001</v>
      </c>
      <c r="H26" s="5">
        <v>0</v>
      </c>
      <c r="I26" s="5">
        <v>1043.8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7885.3360000000002</v>
      </c>
    </row>
    <row r="27" spans="2:17" s="2" customFormat="1" ht="19.7" customHeight="1" x14ac:dyDescent="0.2">
      <c r="B27" s="6" t="s">
        <v>78</v>
      </c>
      <c r="C27" s="5">
        <v>0</v>
      </c>
      <c r="D27" s="5">
        <v>0</v>
      </c>
      <c r="E27" s="5">
        <v>0</v>
      </c>
      <c r="F27" s="5">
        <v>50.21</v>
      </c>
      <c r="G27" s="5">
        <v>0</v>
      </c>
      <c r="H27" s="5">
        <v>205.83799999999999</v>
      </c>
      <c r="I27" s="5">
        <v>14.239000000000001</v>
      </c>
      <c r="J27" s="5">
        <v>0</v>
      </c>
      <c r="K27" s="5">
        <v>0</v>
      </c>
      <c r="L27" s="5">
        <v>0</v>
      </c>
      <c r="M27" s="5">
        <v>31.088999999999999</v>
      </c>
      <c r="N27" s="5">
        <v>0</v>
      </c>
      <c r="O27" s="5">
        <v>17.463999999999999</v>
      </c>
      <c r="P27" s="5">
        <v>0</v>
      </c>
      <c r="Q27" s="5">
        <v>318.83999999999997</v>
      </c>
    </row>
    <row r="28" spans="2:17" s="2" customFormat="1" ht="19.7" customHeight="1" x14ac:dyDescent="0.2">
      <c r="B28" s="6" t="s">
        <v>77</v>
      </c>
      <c r="C28" s="5">
        <v>172.1</v>
      </c>
      <c r="D28" s="5">
        <v>80.441999999999993</v>
      </c>
      <c r="E28" s="5">
        <v>0</v>
      </c>
      <c r="F28" s="5">
        <v>302.33199999999999</v>
      </c>
      <c r="G28" s="5">
        <v>428.17399999999998</v>
      </c>
      <c r="H28" s="5">
        <v>304.56400000000002</v>
      </c>
      <c r="I28" s="5">
        <v>45.790999999999997</v>
      </c>
      <c r="J28" s="5">
        <v>145.268</v>
      </c>
      <c r="K28" s="5">
        <v>98.325000000000003</v>
      </c>
      <c r="L28" s="5">
        <v>156.636</v>
      </c>
      <c r="M28" s="5">
        <v>260.01900000000001</v>
      </c>
      <c r="N28" s="5">
        <v>198.309</v>
      </c>
      <c r="O28" s="5">
        <v>8.9830000000000005</v>
      </c>
      <c r="P28" s="5">
        <v>104.794</v>
      </c>
      <c r="Q28" s="5">
        <v>2305.7370000000001</v>
      </c>
    </row>
    <row r="29" spans="2:17" s="2" customFormat="1" ht="19.7" customHeight="1" x14ac:dyDescent="0.2">
      <c r="B29" s="6" t="s">
        <v>76</v>
      </c>
      <c r="C29" s="5">
        <v>428.22399999999999</v>
      </c>
      <c r="D29" s="5">
        <v>5.1459999999999999</v>
      </c>
      <c r="E29" s="5">
        <v>0</v>
      </c>
      <c r="F29" s="5">
        <v>1525.1020000000001</v>
      </c>
      <c r="G29" s="5">
        <v>8304.7139999999999</v>
      </c>
      <c r="H29" s="5">
        <v>3419.7150000000001</v>
      </c>
      <c r="I29" s="5">
        <v>196.059</v>
      </c>
      <c r="J29" s="5">
        <v>391.80200000000002</v>
      </c>
      <c r="K29" s="5">
        <v>389.65899999999999</v>
      </c>
      <c r="L29" s="5">
        <v>3396.4319999999998</v>
      </c>
      <c r="M29" s="5">
        <v>1831.431</v>
      </c>
      <c r="N29" s="5">
        <v>447.71600000000001</v>
      </c>
      <c r="O29" s="5">
        <v>0</v>
      </c>
      <c r="P29" s="5">
        <v>126.589</v>
      </c>
      <c r="Q29" s="5">
        <v>20462.589</v>
      </c>
    </row>
    <row r="30" spans="2:17" s="2" customFormat="1" ht="19.7" customHeight="1" x14ac:dyDescent="0.2">
      <c r="B30" s="6" t="s">
        <v>75</v>
      </c>
      <c r="C30" s="5">
        <v>132.376</v>
      </c>
      <c r="D30" s="5">
        <v>60.127000000000002</v>
      </c>
      <c r="E30" s="5">
        <v>0</v>
      </c>
      <c r="F30" s="5">
        <v>750.40800000000002</v>
      </c>
      <c r="G30" s="5">
        <v>411.83199999999999</v>
      </c>
      <c r="H30" s="5">
        <v>831.10799999999995</v>
      </c>
      <c r="I30" s="5">
        <v>94.231999999999999</v>
      </c>
      <c r="J30" s="5">
        <v>0</v>
      </c>
      <c r="K30" s="5">
        <v>268.82</v>
      </c>
      <c r="L30" s="5">
        <v>1522.7370000000001</v>
      </c>
      <c r="M30" s="5">
        <v>399.27100000000002</v>
      </c>
      <c r="N30" s="5">
        <v>0</v>
      </c>
      <c r="O30" s="5">
        <v>0</v>
      </c>
      <c r="P30" s="5">
        <v>158.559</v>
      </c>
      <c r="Q30" s="5">
        <v>4629.47</v>
      </c>
    </row>
    <row r="31" spans="2:17" s="2" customFormat="1" ht="19.7" customHeight="1" x14ac:dyDescent="0.2">
      <c r="B31" s="6" t="s">
        <v>74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</row>
    <row r="32" spans="2:17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2:17" s="2" customFormat="1" ht="19.7" customHeight="1" x14ac:dyDescent="0.2">
      <c r="B33" s="6" t="s">
        <v>72</v>
      </c>
      <c r="C33" s="5">
        <v>1390.61</v>
      </c>
      <c r="D33" s="5">
        <v>8614.25</v>
      </c>
      <c r="E33" s="5">
        <v>624.02499999999998</v>
      </c>
      <c r="F33" s="5">
        <v>22301.466</v>
      </c>
      <c r="G33" s="5">
        <v>4693.0420000000004</v>
      </c>
      <c r="H33" s="5">
        <v>2270.7130000000002</v>
      </c>
      <c r="I33" s="5">
        <v>118.94199999999999</v>
      </c>
      <c r="J33" s="5">
        <v>421.13099999999997</v>
      </c>
      <c r="K33" s="5">
        <v>3605.6170000000002</v>
      </c>
      <c r="L33" s="5">
        <v>691.08100000000002</v>
      </c>
      <c r="M33" s="5">
        <v>5430.5330000000004</v>
      </c>
      <c r="N33" s="5">
        <v>2900.9250000000002</v>
      </c>
      <c r="O33" s="5">
        <v>0</v>
      </c>
      <c r="P33" s="5">
        <v>558.96799999999996</v>
      </c>
      <c r="Q33" s="5">
        <v>53621.303</v>
      </c>
    </row>
    <row r="34" spans="2:17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3.649</v>
      </c>
      <c r="G34" s="5">
        <v>214.42</v>
      </c>
      <c r="H34" s="5">
        <v>0</v>
      </c>
      <c r="I34" s="5">
        <v>43.423000000000002</v>
      </c>
      <c r="J34" s="5">
        <v>0</v>
      </c>
      <c r="K34" s="5">
        <v>0</v>
      </c>
      <c r="L34" s="5">
        <v>14.534000000000001</v>
      </c>
      <c r="M34" s="5">
        <v>0</v>
      </c>
      <c r="N34" s="5">
        <v>0</v>
      </c>
      <c r="O34" s="5">
        <v>0</v>
      </c>
      <c r="P34" s="5">
        <v>0</v>
      </c>
      <c r="Q34" s="5">
        <v>276.02600000000001</v>
      </c>
    </row>
    <row r="35" spans="2:17" s="2" customFormat="1" ht="19.7" customHeight="1" x14ac:dyDescent="0.2">
      <c r="B35" s="6" t="s">
        <v>70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</row>
    <row r="36" spans="2:17" s="2" customFormat="1" ht="19.7" customHeight="1" x14ac:dyDescent="0.2">
      <c r="B36" s="6" t="s">
        <v>69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</row>
    <row r="37" spans="2:17" s="2" customFormat="1" ht="19.7" customHeight="1" x14ac:dyDescent="0.2">
      <c r="B37" s="6" t="s">
        <v>68</v>
      </c>
      <c r="C37" s="5">
        <v>735.68</v>
      </c>
      <c r="D37" s="5">
        <v>283.20299999999997</v>
      </c>
      <c r="E37" s="5">
        <v>0</v>
      </c>
      <c r="F37" s="5">
        <v>10551.281000000001</v>
      </c>
      <c r="G37" s="5">
        <v>647.67499999999995</v>
      </c>
      <c r="H37" s="5">
        <v>6591.2790000000005</v>
      </c>
      <c r="I37" s="5">
        <v>1296.9069999999999</v>
      </c>
      <c r="J37" s="5">
        <v>1501.5719999999999</v>
      </c>
      <c r="K37" s="5">
        <v>1247.924</v>
      </c>
      <c r="L37" s="5">
        <v>7378.0590000000002</v>
      </c>
      <c r="M37" s="5">
        <v>3680.8020000000001</v>
      </c>
      <c r="N37" s="5">
        <v>1878.489</v>
      </c>
      <c r="O37" s="5">
        <v>10769.277</v>
      </c>
      <c r="P37" s="5">
        <v>3193.6770000000001</v>
      </c>
      <c r="Q37" s="5">
        <v>49755.824999999997</v>
      </c>
    </row>
    <row r="38" spans="2:17" s="2" customFormat="1" ht="19.7" customHeight="1" x14ac:dyDescent="0.2">
      <c r="B38" s="6" t="s">
        <v>67</v>
      </c>
      <c r="C38" s="5">
        <v>213.38399999999999</v>
      </c>
      <c r="D38" s="5">
        <v>4290.3149999999996</v>
      </c>
      <c r="E38" s="5">
        <v>0</v>
      </c>
      <c r="F38" s="5">
        <v>540.13499999999999</v>
      </c>
      <c r="G38" s="5">
        <v>118.423</v>
      </c>
      <c r="H38" s="5">
        <v>176.05500000000001</v>
      </c>
      <c r="I38" s="5">
        <v>22.25</v>
      </c>
      <c r="J38" s="5">
        <v>0.81899999999999995</v>
      </c>
      <c r="K38" s="5">
        <v>79.87</v>
      </c>
      <c r="L38" s="5">
        <v>63.279000000000003</v>
      </c>
      <c r="M38" s="5">
        <v>300.18299999999999</v>
      </c>
      <c r="N38" s="5">
        <v>416.38900000000001</v>
      </c>
      <c r="O38" s="5">
        <v>0</v>
      </c>
      <c r="P38" s="5">
        <v>10.723000000000001</v>
      </c>
      <c r="Q38" s="5">
        <v>6231.8249999999998</v>
      </c>
    </row>
    <row r="39" spans="2:17" s="2" customFormat="1" ht="19.7" customHeight="1" x14ac:dyDescent="0.2">
      <c r="B39" s="6" t="s">
        <v>66</v>
      </c>
      <c r="C39" s="5">
        <v>2.4039999999999999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2.4039999999999999</v>
      </c>
    </row>
    <row r="40" spans="2:17" s="2" customFormat="1" ht="19.7" customHeight="1" x14ac:dyDescent="0.2">
      <c r="B40" s="6" t="s">
        <v>65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</row>
    <row r="41" spans="2:17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139.78399999999999</v>
      </c>
      <c r="G41" s="5">
        <v>2107.337</v>
      </c>
      <c r="H41" s="5">
        <v>3403.645</v>
      </c>
      <c r="I41" s="5">
        <v>591.65200000000004</v>
      </c>
      <c r="J41" s="5">
        <v>0</v>
      </c>
      <c r="K41" s="5">
        <v>38.536999999999999</v>
      </c>
      <c r="L41" s="5">
        <v>31.992000000000001</v>
      </c>
      <c r="M41" s="5">
        <v>331.971</v>
      </c>
      <c r="N41" s="5">
        <v>0</v>
      </c>
      <c r="O41" s="5">
        <v>0</v>
      </c>
      <c r="P41" s="5">
        <v>9.6259999999999994</v>
      </c>
      <c r="Q41" s="5">
        <v>6654.5439999999999</v>
      </c>
    </row>
    <row r="42" spans="2:17" s="2" customFormat="1" ht="19.7" customHeight="1" x14ac:dyDescent="0.2">
      <c r="B42" s="6" t="s">
        <v>63</v>
      </c>
      <c r="C42" s="5">
        <v>49.933</v>
      </c>
      <c r="D42" s="5">
        <v>419.89400000000001</v>
      </c>
      <c r="E42" s="5">
        <v>0</v>
      </c>
      <c r="F42" s="5">
        <v>3666.3649999999998</v>
      </c>
      <c r="G42" s="5">
        <v>5164.5820000000003</v>
      </c>
      <c r="H42" s="5">
        <v>1448.365</v>
      </c>
      <c r="I42" s="5">
        <v>14.933</v>
      </c>
      <c r="J42" s="5">
        <v>2.4700000000000002</v>
      </c>
      <c r="K42" s="5">
        <v>274.80399999999997</v>
      </c>
      <c r="L42" s="5">
        <v>253.25700000000001</v>
      </c>
      <c r="M42" s="5">
        <v>1957.2809999999999</v>
      </c>
      <c r="N42" s="5">
        <v>311.86799999999999</v>
      </c>
      <c r="O42" s="5">
        <v>0</v>
      </c>
      <c r="P42" s="5">
        <v>1431.7570000000001</v>
      </c>
      <c r="Q42" s="5">
        <v>14995.509</v>
      </c>
    </row>
    <row r="43" spans="2:17" s="2" customFormat="1" ht="19.7" customHeight="1" x14ac:dyDescent="0.2">
      <c r="B43" s="6" t="s">
        <v>62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2:17" s="2" customFormat="1" ht="19.7" customHeight="1" x14ac:dyDescent="0.2">
      <c r="B44" s="6" t="s">
        <v>61</v>
      </c>
      <c r="C44" s="5">
        <v>130.12799999999999</v>
      </c>
      <c r="D44" s="5">
        <v>12.09</v>
      </c>
      <c r="E44" s="5">
        <v>0</v>
      </c>
      <c r="F44" s="5">
        <v>60.3</v>
      </c>
      <c r="G44" s="5">
        <v>0</v>
      </c>
      <c r="H44" s="5">
        <v>0</v>
      </c>
      <c r="I44" s="5">
        <v>0</v>
      </c>
      <c r="J44" s="5">
        <v>109.88800000000001</v>
      </c>
      <c r="K44" s="5">
        <v>191.714</v>
      </c>
      <c r="L44" s="5">
        <v>4.4530000000000003</v>
      </c>
      <c r="M44" s="5">
        <v>22.744</v>
      </c>
      <c r="N44" s="5">
        <v>454.26</v>
      </c>
      <c r="O44" s="5">
        <v>0</v>
      </c>
      <c r="P44" s="5">
        <v>87.131</v>
      </c>
      <c r="Q44" s="5">
        <v>1072.7080000000001</v>
      </c>
    </row>
    <row r="45" spans="2:17" s="2" customFormat="1" ht="19.7" customHeight="1" x14ac:dyDescent="0.2">
      <c r="B45" s="6" t="s">
        <v>60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0.58399999999999996</v>
      </c>
      <c r="L45" s="5">
        <v>0</v>
      </c>
      <c r="M45" s="5">
        <v>0</v>
      </c>
      <c r="N45" s="5">
        <v>11.259</v>
      </c>
      <c r="O45" s="5">
        <v>157.93100000000001</v>
      </c>
      <c r="P45" s="5">
        <v>-6.3369999999999997</v>
      </c>
      <c r="Q45" s="5">
        <v>163.43700000000001</v>
      </c>
    </row>
    <row r="46" spans="2:17" s="2" customFormat="1" ht="19.7" customHeight="1" x14ac:dyDescent="0.2">
      <c r="B46" s="6" t="s">
        <v>59</v>
      </c>
      <c r="C46" s="5">
        <v>150.80699999999999</v>
      </c>
      <c r="D46" s="5">
        <v>81.384</v>
      </c>
      <c r="E46" s="5">
        <v>-0.98299999999999998</v>
      </c>
      <c r="F46" s="5">
        <v>211.10599999999999</v>
      </c>
      <c r="G46" s="5">
        <v>0</v>
      </c>
      <c r="H46" s="5">
        <v>0</v>
      </c>
      <c r="I46" s="5">
        <v>8.8729999999999993</v>
      </c>
      <c r="J46" s="5">
        <v>0</v>
      </c>
      <c r="K46" s="5">
        <v>6.0000000000000001E-3</v>
      </c>
      <c r="L46" s="5">
        <v>0</v>
      </c>
      <c r="M46" s="5">
        <v>-106.051</v>
      </c>
      <c r="N46" s="5">
        <v>455.50200000000001</v>
      </c>
      <c r="O46" s="5">
        <v>651.28899999999999</v>
      </c>
      <c r="P46" s="5">
        <v>1658.1759999999999</v>
      </c>
      <c r="Q46" s="5">
        <v>3110.1089999999999</v>
      </c>
    </row>
    <row r="47" spans="2:17" s="2" customFormat="1" ht="19.7" customHeight="1" x14ac:dyDescent="0.2">
      <c r="B47" s="6" t="s">
        <v>58</v>
      </c>
      <c r="C47" s="5">
        <v>26.248000000000001</v>
      </c>
      <c r="D47" s="5">
        <v>5.14</v>
      </c>
      <c r="E47" s="5">
        <v>0</v>
      </c>
      <c r="F47" s="5">
        <v>103.611</v>
      </c>
      <c r="G47" s="5">
        <v>287.65699999999998</v>
      </c>
      <c r="H47" s="5">
        <v>190.33</v>
      </c>
      <c r="I47" s="5">
        <v>25.265999999999998</v>
      </c>
      <c r="J47" s="5">
        <v>0.84299999999999997</v>
      </c>
      <c r="K47" s="5">
        <v>71.613</v>
      </c>
      <c r="L47" s="5">
        <v>4339.4120000000003</v>
      </c>
      <c r="M47" s="5">
        <v>209.834</v>
      </c>
      <c r="N47" s="5">
        <v>92.548000000000002</v>
      </c>
      <c r="O47" s="5">
        <v>0</v>
      </c>
      <c r="P47" s="5">
        <v>687.84500000000003</v>
      </c>
      <c r="Q47" s="5">
        <v>6040.3469999999998</v>
      </c>
    </row>
    <row r="48" spans="2:17" s="2" customFormat="1" ht="19.7" customHeight="1" x14ac:dyDescent="0.2">
      <c r="B48" s="6" t="s">
        <v>57</v>
      </c>
      <c r="C48" s="5">
        <v>1359.105</v>
      </c>
      <c r="D48" s="5">
        <v>128.881</v>
      </c>
      <c r="E48" s="5">
        <v>0</v>
      </c>
      <c r="F48" s="5">
        <v>17660.932000000001</v>
      </c>
      <c r="G48" s="5">
        <v>2092.5419999999999</v>
      </c>
      <c r="H48" s="5">
        <v>2524.8000000000002</v>
      </c>
      <c r="I48" s="5">
        <v>2770.107</v>
      </c>
      <c r="J48" s="5">
        <v>229.02</v>
      </c>
      <c r="K48" s="5">
        <v>1183.134</v>
      </c>
      <c r="L48" s="5">
        <v>45.622999999999998</v>
      </c>
      <c r="M48" s="5">
        <v>3518.098</v>
      </c>
      <c r="N48" s="5">
        <v>873.78899999999999</v>
      </c>
      <c r="O48" s="5">
        <v>154.39599999999999</v>
      </c>
      <c r="P48" s="5">
        <v>837.39800000000002</v>
      </c>
      <c r="Q48" s="5">
        <v>33377.824999999997</v>
      </c>
    </row>
    <row r="49" spans="2:17" s="2" customFormat="1" ht="19.7" customHeight="1" x14ac:dyDescent="0.2">
      <c r="B49" s="6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2:17" s="2" customFormat="1" ht="19.7" customHeight="1" x14ac:dyDescent="0.2">
      <c r="B50" s="6" t="s">
        <v>55</v>
      </c>
      <c r="C50" s="5">
        <v>477.16399999999999</v>
      </c>
      <c r="D50" s="5">
        <v>601.346</v>
      </c>
      <c r="E50" s="5">
        <v>0</v>
      </c>
      <c r="F50" s="5">
        <v>6461.7340000000004</v>
      </c>
      <c r="G50" s="5">
        <v>2459.9279999999999</v>
      </c>
      <c r="H50" s="5">
        <v>471.30799999999999</v>
      </c>
      <c r="I50" s="5">
        <v>247.79599999999999</v>
      </c>
      <c r="J50" s="5">
        <v>0</v>
      </c>
      <c r="K50" s="5">
        <v>202.58600000000001</v>
      </c>
      <c r="L50" s="5">
        <v>483.02</v>
      </c>
      <c r="M50" s="5">
        <v>878.13300000000004</v>
      </c>
      <c r="N50" s="5">
        <v>1657.174</v>
      </c>
      <c r="O50" s="5">
        <v>436.04300000000001</v>
      </c>
      <c r="P50" s="5">
        <v>1157.056</v>
      </c>
      <c r="Q50" s="5">
        <v>15533.288</v>
      </c>
    </row>
    <row r="51" spans="2:17" s="2" customFormat="1" ht="19.7" customHeight="1" x14ac:dyDescent="0.2">
      <c r="B51" s="6" t="s">
        <v>54</v>
      </c>
      <c r="C51" s="5">
        <v>482.82499999999999</v>
      </c>
      <c r="D51" s="5">
        <v>519.93299999999999</v>
      </c>
      <c r="E51" s="5">
        <v>0</v>
      </c>
      <c r="F51" s="5">
        <v>201.25899999999999</v>
      </c>
      <c r="G51" s="5">
        <v>26.103999999999999</v>
      </c>
      <c r="H51" s="5">
        <v>128.69399999999999</v>
      </c>
      <c r="I51" s="5">
        <v>21.359000000000002</v>
      </c>
      <c r="J51" s="5">
        <v>1239.5129999999999</v>
      </c>
      <c r="K51" s="5">
        <v>91.945999999999998</v>
      </c>
      <c r="L51" s="5">
        <v>655.61599999999999</v>
      </c>
      <c r="M51" s="5">
        <v>35.591000000000001</v>
      </c>
      <c r="N51" s="5">
        <v>2313.864</v>
      </c>
      <c r="O51" s="5">
        <v>4.2080000000000002</v>
      </c>
      <c r="P51" s="5">
        <v>27.768999999999998</v>
      </c>
      <c r="Q51" s="5">
        <v>5748.6809999999996</v>
      </c>
    </row>
    <row r="52" spans="2:17" s="2" customFormat="1" ht="19.7" customHeight="1" x14ac:dyDescent="0.2">
      <c r="B52" s="6" t="s">
        <v>53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2:17" s="2" customFormat="1" ht="19.7" customHeight="1" x14ac:dyDescent="0.2">
      <c r="B53" s="6" t="s">
        <v>52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2:17" s="2" customFormat="1" ht="19.7" customHeight="1" x14ac:dyDescent="0.2">
      <c r="B54" s="6" t="s">
        <v>51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2:17" s="2" customFormat="1" ht="19.7" customHeight="1" x14ac:dyDescent="0.2">
      <c r="B55" s="6" t="s">
        <v>50</v>
      </c>
      <c r="C55" s="5">
        <v>684.83299999999997</v>
      </c>
      <c r="D55" s="5">
        <v>71.165999999999997</v>
      </c>
      <c r="E55" s="5">
        <v>0</v>
      </c>
      <c r="F55" s="5">
        <v>2676.4270000000001</v>
      </c>
      <c r="G55" s="5">
        <v>1714.242</v>
      </c>
      <c r="H55" s="5">
        <v>796.73299999999995</v>
      </c>
      <c r="I55" s="5">
        <v>4360.1949999999997</v>
      </c>
      <c r="J55" s="5">
        <v>15849.24</v>
      </c>
      <c r="K55" s="5">
        <v>253.00800000000001</v>
      </c>
      <c r="L55" s="5">
        <v>461.5</v>
      </c>
      <c r="M55" s="5">
        <v>654.1</v>
      </c>
      <c r="N55" s="5">
        <v>697.31</v>
      </c>
      <c r="O55" s="5">
        <v>0</v>
      </c>
      <c r="P55" s="5">
        <v>737.51199999999994</v>
      </c>
      <c r="Q55" s="5">
        <v>28956.266</v>
      </c>
    </row>
    <row r="56" spans="2:17" s="2" customFormat="1" ht="19.7" customHeight="1" x14ac:dyDescent="0.2">
      <c r="B56" s="6" t="s">
        <v>49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2:17" s="2" customFormat="1" ht="19.7" customHeight="1" x14ac:dyDescent="0.2">
      <c r="B57" s="6" t="s">
        <v>48</v>
      </c>
      <c r="C57" s="5">
        <v>0</v>
      </c>
      <c r="D57" s="5">
        <v>0</v>
      </c>
      <c r="E57" s="5">
        <v>0</v>
      </c>
      <c r="F57" s="5">
        <v>25.422000000000001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93.221999999999994</v>
      </c>
      <c r="N57" s="5">
        <v>75.686999999999998</v>
      </c>
      <c r="O57" s="5">
        <v>0</v>
      </c>
      <c r="P57" s="5">
        <v>0</v>
      </c>
      <c r="Q57" s="5">
        <v>194.33099999999999</v>
      </c>
    </row>
    <row r="58" spans="2:17" s="2" customFormat="1" ht="19.7" customHeight="1" x14ac:dyDescent="0.2">
      <c r="B58" s="6" t="s">
        <v>47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2:17" s="2" customFormat="1" ht="19.7" customHeight="1" x14ac:dyDescent="0.2">
      <c r="B59" s="6" t="s">
        <v>46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2:17" s="2" customFormat="1" ht="19.7" customHeight="1" x14ac:dyDescent="0.2">
      <c r="B60" s="6" t="s">
        <v>45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2:17" s="2" customFormat="1" ht="19.7" customHeight="1" x14ac:dyDescent="0.2">
      <c r="B61" s="6" t="s">
        <v>44</v>
      </c>
      <c r="C61" s="5">
        <v>737.00300000000004</v>
      </c>
      <c r="D61" s="5">
        <v>2298.7739999999999</v>
      </c>
      <c r="E61" s="5">
        <v>0</v>
      </c>
      <c r="F61" s="5">
        <v>6031.9470000000001</v>
      </c>
      <c r="G61" s="5">
        <v>1200.229</v>
      </c>
      <c r="H61" s="5">
        <v>2558.9079999999999</v>
      </c>
      <c r="I61" s="5">
        <v>359.92</v>
      </c>
      <c r="J61" s="5">
        <v>2100.7429999999999</v>
      </c>
      <c r="K61" s="5">
        <v>1171.046</v>
      </c>
      <c r="L61" s="5">
        <v>2879.22</v>
      </c>
      <c r="M61" s="5">
        <v>6393.9170000000004</v>
      </c>
      <c r="N61" s="5">
        <v>1952.0029999999999</v>
      </c>
      <c r="O61" s="5">
        <v>1023.793</v>
      </c>
      <c r="P61" s="5">
        <v>701.94500000000005</v>
      </c>
      <c r="Q61" s="5">
        <v>29409.448</v>
      </c>
    </row>
    <row r="62" spans="2:17" s="2" customFormat="1" ht="19.7" customHeight="1" x14ac:dyDescent="0.2">
      <c r="B62" s="6" t="s">
        <v>43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2:17" s="2" customFormat="1" ht="19.7" customHeight="1" x14ac:dyDescent="0.2">
      <c r="B63" s="6" t="s">
        <v>42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2:17" s="2" customFormat="1" ht="19.7" customHeight="1" x14ac:dyDescent="0.2">
      <c r="B64" s="6" t="s">
        <v>41</v>
      </c>
      <c r="C64" s="5">
        <v>401.79199999999997</v>
      </c>
      <c r="D64" s="5">
        <v>95.759</v>
      </c>
      <c r="E64" s="5">
        <v>0</v>
      </c>
      <c r="F64" s="5">
        <v>11402.214</v>
      </c>
      <c r="G64" s="5">
        <v>2188.6219999999998</v>
      </c>
      <c r="H64" s="5">
        <v>1268.077</v>
      </c>
      <c r="I64" s="5">
        <v>7318.8109999999997</v>
      </c>
      <c r="J64" s="5">
        <v>2462.8609999999999</v>
      </c>
      <c r="K64" s="5">
        <v>2373.9499999999998</v>
      </c>
      <c r="L64" s="5">
        <v>59.381</v>
      </c>
      <c r="M64" s="5">
        <v>1266.153</v>
      </c>
      <c r="N64" s="5">
        <v>540.73900000000003</v>
      </c>
      <c r="O64" s="5">
        <v>4760.1719999999996</v>
      </c>
      <c r="P64" s="5">
        <v>5159.7169999999996</v>
      </c>
      <c r="Q64" s="5">
        <v>39298.248</v>
      </c>
    </row>
    <row r="65" spans="2:17" s="2" customFormat="1" ht="19.7" customHeight="1" x14ac:dyDescent="0.2">
      <c r="B65" s="6" t="s">
        <v>40</v>
      </c>
      <c r="C65" s="5">
        <v>252.00399999999999</v>
      </c>
      <c r="D65" s="5">
        <v>113.22199999999999</v>
      </c>
      <c r="E65" s="5">
        <v>0</v>
      </c>
      <c r="F65" s="5">
        <v>293.13600000000002</v>
      </c>
      <c r="G65" s="5">
        <v>0</v>
      </c>
      <c r="H65" s="5">
        <v>0</v>
      </c>
      <c r="I65" s="5">
        <v>0</v>
      </c>
      <c r="J65" s="5">
        <v>0</v>
      </c>
      <c r="K65" s="5">
        <v>-99.221000000000004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559.14099999999996</v>
      </c>
    </row>
    <row r="66" spans="2:17" s="2" customFormat="1" ht="19.7" customHeight="1" x14ac:dyDescent="0.2">
      <c r="B66" s="6" t="s">
        <v>39</v>
      </c>
      <c r="C66" s="5">
        <v>0</v>
      </c>
      <c r="D66" s="5">
        <v>139.08199999999999</v>
      </c>
      <c r="E66" s="5">
        <v>0</v>
      </c>
      <c r="F66" s="5">
        <v>462.30700000000002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19.02</v>
      </c>
      <c r="N66" s="5">
        <v>0</v>
      </c>
      <c r="O66" s="5">
        <v>0</v>
      </c>
      <c r="P66" s="5">
        <v>0</v>
      </c>
      <c r="Q66" s="5">
        <v>620.40899999999999</v>
      </c>
    </row>
    <row r="67" spans="2:17" s="2" customFormat="1" ht="6.95" customHeight="1" x14ac:dyDescent="0.2"/>
    <row r="68" spans="2:17" s="2" customFormat="1" ht="14.45" customHeight="1" x14ac:dyDescent="0.2"/>
    <row r="69" spans="2:17" s="2" customFormat="1" ht="14.45" customHeight="1" x14ac:dyDescent="0.2">
      <c r="B69" s="2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 t="s">
        <v>38</v>
      </c>
    </row>
    <row r="70" spans="2:17" s="2" customFormat="1" ht="36.75" customHeight="1" x14ac:dyDescent="0.2">
      <c r="B70" s="9" t="s">
        <v>37</v>
      </c>
      <c r="C70" s="21" t="s">
        <v>132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9"/>
    </row>
    <row r="71" spans="2:17" s="2" customFormat="1" ht="58.7" customHeight="1" x14ac:dyDescent="0.2">
      <c r="B71" s="9"/>
      <c r="C71" s="8" t="s">
        <v>130</v>
      </c>
      <c r="D71" s="8" t="s">
        <v>129</v>
      </c>
      <c r="E71" s="8" t="s">
        <v>128</v>
      </c>
      <c r="F71" s="8" t="s">
        <v>127</v>
      </c>
      <c r="G71" s="8" t="s">
        <v>126</v>
      </c>
      <c r="H71" s="8" t="s">
        <v>125</v>
      </c>
      <c r="I71" s="8" t="s">
        <v>124</v>
      </c>
      <c r="J71" s="8" t="s">
        <v>123</v>
      </c>
      <c r="K71" s="8" t="s">
        <v>122</v>
      </c>
      <c r="L71" s="8" t="s">
        <v>121</v>
      </c>
      <c r="M71" s="8" t="s">
        <v>120</v>
      </c>
      <c r="N71" s="8" t="s">
        <v>119</v>
      </c>
      <c r="O71" s="8" t="s">
        <v>118</v>
      </c>
      <c r="P71" s="8" t="s">
        <v>32</v>
      </c>
      <c r="Q71" s="8" t="s">
        <v>117</v>
      </c>
    </row>
    <row r="72" spans="2:17" s="2" customFormat="1" ht="19.7" customHeight="1" x14ac:dyDescent="0.2">
      <c r="B72" s="6" t="s">
        <v>28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</row>
    <row r="73" spans="2:17" s="2" customFormat="1" ht="19.7" customHeight="1" x14ac:dyDescent="0.2">
      <c r="B73" s="6" t="s">
        <v>27</v>
      </c>
      <c r="C73" s="5">
        <v>23.178999999999998</v>
      </c>
      <c r="D73" s="5">
        <v>300.06700000000001</v>
      </c>
      <c r="E73" s="5">
        <v>270.685</v>
      </c>
      <c r="F73" s="5">
        <v>291.7</v>
      </c>
      <c r="G73" s="5">
        <v>20.106999999999999</v>
      </c>
      <c r="H73" s="5">
        <v>7.8330000000000002</v>
      </c>
      <c r="I73" s="5">
        <v>0</v>
      </c>
      <c r="J73" s="5">
        <v>0</v>
      </c>
      <c r="K73" s="5">
        <v>-2.762</v>
      </c>
      <c r="L73" s="5">
        <v>338.22899999999998</v>
      </c>
      <c r="M73" s="5">
        <v>60.030999999999999</v>
      </c>
      <c r="N73" s="5">
        <v>0</v>
      </c>
      <c r="O73" s="5">
        <v>795.11599999999999</v>
      </c>
      <c r="P73" s="5">
        <v>3.161</v>
      </c>
      <c r="Q73" s="5">
        <v>2107.346</v>
      </c>
    </row>
    <row r="74" spans="2:17" s="2" customFormat="1" ht="19.7" customHeight="1" x14ac:dyDescent="0.2">
      <c r="B74" s="6" t="s">
        <v>26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</row>
    <row r="75" spans="2:17" s="2" customFormat="1" ht="19.7" customHeight="1" x14ac:dyDescent="0.2">
      <c r="B75" s="6" t="s">
        <v>25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</row>
    <row r="76" spans="2:17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</row>
    <row r="77" spans="2:17" s="2" customFormat="1" ht="19.7" customHeight="1" x14ac:dyDescent="0.2">
      <c r="B77" s="6" t="s">
        <v>23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</row>
    <row r="78" spans="2:17" s="2" customFormat="1" ht="19.7" customHeight="1" x14ac:dyDescent="0.2">
      <c r="B78" s="6" t="s">
        <v>22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</row>
    <row r="79" spans="2:17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</row>
    <row r="80" spans="2:17" s="2" customFormat="1" ht="19.7" customHeight="1" x14ac:dyDescent="0.2">
      <c r="B80" s="6" t="s">
        <v>20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</row>
    <row r="81" spans="2:17" s="2" customFormat="1" ht="19.7" customHeight="1" x14ac:dyDescent="0.2">
      <c r="B81" s="6" t="s">
        <v>19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</row>
    <row r="82" spans="2:17" s="2" customFormat="1" ht="19.7" customHeight="1" x14ac:dyDescent="0.2">
      <c r="B82" s="6" t="s">
        <v>18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</row>
    <row r="83" spans="2:17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</row>
    <row r="84" spans="2:17" s="2" customFormat="1" ht="19.7" customHeight="1" x14ac:dyDescent="0.2">
      <c r="B84" s="6" t="s">
        <v>16</v>
      </c>
      <c r="C84" s="5">
        <v>0</v>
      </c>
      <c r="D84" s="5">
        <v>0</v>
      </c>
      <c r="E84" s="5">
        <v>0</v>
      </c>
      <c r="F84" s="5">
        <v>161.68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11.589</v>
      </c>
      <c r="N84" s="5">
        <v>0</v>
      </c>
      <c r="O84" s="5">
        <v>0</v>
      </c>
      <c r="P84" s="5">
        <v>0</v>
      </c>
      <c r="Q84" s="5">
        <v>173.26900000000001</v>
      </c>
    </row>
    <row r="85" spans="2:17" s="2" customFormat="1" ht="19.7" customHeight="1" x14ac:dyDescent="0.2">
      <c r="B85" s="6" t="s">
        <v>15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</row>
    <row r="86" spans="2:17" s="2" customFormat="1" ht="19.7" customHeight="1" x14ac:dyDescent="0.2">
      <c r="B86" s="6" t="s">
        <v>14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</row>
    <row r="87" spans="2:17" s="2" customFormat="1" ht="19.7" customHeight="1" x14ac:dyDescent="0.2">
      <c r="B87" s="6" t="s">
        <v>13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</row>
    <row r="88" spans="2:17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</row>
    <row r="89" spans="2:17" s="2" customFormat="1" ht="19.7" customHeight="1" x14ac:dyDescent="0.2">
      <c r="B89" s="6" t="s">
        <v>11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</row>
    <row r="90" spans="2:17" s="2" customFormat="1" ht="19.7" customHeight="1" x14ac:dyDescent="0.2">
      <c r="B90" s="6" t="s">
        <v>10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</row>
    <row r="91" spans="2:17" s="2" customFormat="1" ht="19.7" customHeight="1" x14ac:dyDescent="0.2">
      <c r="B91" s="6" t="s">
        <v>9</v>
      </c>
      <c r="C91" s="5">
        <v>7.8E-2</v>
      </c>
      <c r="D91" s="5">
        <v>0</v>
      </c>
      <c r="E91" s="5">
        <v>0</v>
      </c>
      <c r="F91" s="5">
        <v>3.4340000000000002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31.12</v>
      </c>
      <c r="Q91" s="5">
        <v>34.631999999999998</v>
      </c>
    </row>
    <row r="92" spans="2:17" s="2" customFormat="1" ht="19.7" customHeight="1" x14ac:dyDescent="0.2">
      <c r="B92" s="6" t="s">
        <v>8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</row>
    <row r="93" spans="2:17" s="2" customFormat="1" ht="19.7" customHeight="1" x14ac:dyDescent="0.2">
      <c r="B93" s="6" t="s">
        <v>7</v>
      </c>
      <c r="C93" s="5">
        <v>143.93600000000001</v>
      </c>
      <c r="D93" s="5">
        <v>1406.9259999999999</v>
      </c>
      <c r="E93" s="5">
        <v>0</v>
      </c>
      <c r="F93" s="5">
        <v>5912.4809999999998</v>
      </c>
      <c r="G93" s="5">
        <v>2980.8339999999998</v>
      </c>
      <c r="H93" s="5">
        <v>1032.0170000000001</v>
      </c>
      <c r="I93" s="5">
        <v>632.75099999999998</v>
      </c>
      <c r="J93" s="5">
        <v>54.247999999999998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4083.672</v>
      </c>
      <c r="Q93" s="5">
        <v>16246.865</v>
      </c>
    </row>
    <row r="94" spans="2:17" s="2" customFormat="1" ht="19.7" customHeight="1" x14ac:dyDescent="0.2">
      <c r="B94" s="6" t="s">
        <v>6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</row>
    <row r="95" spans="2:17" s="2" customFormat="1" ht="19.7" customHeight="1" x14ac:dyDescent="0.2">
      <c r="B95" s="6" t="s">
        <v>5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</row>
    <row r="96" spans="2:17" s="2" customFormat="1" ht="19.7" customHeight="1" x14ac:dyDescent="0.2">
      <c r="B96" s="6" t="s">
        <v>4</v>
      </c>
      <c r="C96" s="5">
        <v>0</v>
      </c>
      <c r="D96" s="5">
        <v>0</v>
      </c>
      <c r="E96" s="5">
        <v>0</v>
      </c>
      <c r="F96" s="5">
        <v>25.898</v>
      </c>
      <c r="G96" s="5">
        <v>10.010999999999999</v>
      </c>
      <c r="H96" s="5">
        <v>0.216</v>
      </c>
      <c r="I96" s="5">
        <v>0</v>
      </c>
      <c r="J96" s="5">
        <v>0</v>
      </c>
      <c r="K96" s="5">
        <v>0</v>
      </c>
      <c r="L96" s="5">
        <v>0</v>
      </c>
      <c r="M96" s="5">
        <v>2.5649999999999999</v>
      </c>
      <c r="N96" s="5">
        <v>0</v>
      </c>
      <c r="O96" s="5">
        <v>0</v>
      </c>
      <c r="P96" s="5">
        <v>7.2990000000000004</v>
      </c>
      <c r="Q96" s="5">
        <v>45.988999999999997</v>
      </c>
    </row>
    <row r="97" spans="2:17" s="2" customFormat="1" ht="19.7" customHeight="1" x14ac:dyDescent="0.2">
      <c r="B97" s="6" t="s">
        <v>3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</row>
    <row r="98" spans="2:17" s="2" customFormat="1" ht="19.7" customHeight="1" x14ac:dyDescent="0.2">
      <c r="B98" s="6" t="s">
        <v>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</row>
    <row r="99" spans="2:17" s="2" customFormat="1" ht="19.7" customHeight="1" x14ac:dyDescent="0.2">
      <c r="B99" s="6" t="s">
        <v>1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</row>
    <row r="100" spans="2:17" s="2" customFormat="1" ht="6.95" customHeight="1" x14ac:dyDescent="0.2"/>
    <row r="101" spans="2:17" s="2" customFormat="1" ht="6.95" customHeight="1" x14ac:dyDescent="0.2"/>
    <row r="102" spans="2:17" s="2" customFormat="1" ht="14.45" customHeight="1" x14ac:dyDescent="0.2"/>
    <row r="103" spans="2:17" s="2" customFormat="1" ht="73.5" customHeight="1" x14ac:dyDescent="0.2">
      <c r="B103" s="4" t="s">
        <v>0</v>
      </c>
      <c r="C103" s="4"/>
      <c r="D103" s="4"/>
      <c r="E103" s="4"/>
    </row>
    <row r="104" spans="2:17" s="2" customFormat="1" ht="28.7" customHeight="1" x14ac:dyDescent="0.2"/>
  </sheetData>
  <mergeCells count="6">
    <mergeCell ref="B103:E103"/>
    <mergeCell ref="B2:Q2"/>
    <mergeCell ref="B7:B8"/>
    <mergeCell ref="C7:Q7"/>
    <mergeCell ref="B70:B71"/>
    <mergeCell ref="C70:Q70"/>
  </mergeCells>
  <pageMargins left="0.70866141732283472" right="0.70866141732283472" top="0.74803149606299213" bottom="0.74803149606299213" header="0.31496062992125984" footer="0.31496062992125984"/>
  <pageSetup paperSize="8" scale="8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27BB-5275-4F86-9138-BBC5AFB06253}">
  <sheetPr>
    <pageSetUpPr fitToPage="1"/>
  </sheetPr>
  <dimension ref="B1:Q104"/>
  <sheetViews>
    <sheetView zoomScaleNormal="100"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10" width="13" style="1" customWidth="1"/>
    <col min="11" max="11" width="15.28515625" style="1" customWidth="1"/>
    <col min="12" max="17" width="13.28515625" style="1" customWidth="1"/>
    <col min="18" max="18" width="4.7109375" style="1" customWidth="1"/>
    <col min="19" max="16384" width="9.140625" style="1"/>
  </cols>
  <sheetData>
    <row r="1" spans="2:17" s="2" customFormat="1" ht="8.4499999999999993" customHeight="1" x14ac:dyDescent="0.2"/>
    <row r="2" spans="2:17" s="2" customFormat="1" ht="36.75" customHeight="1" x14ac:dyDescent="0.2">
      <c r="B2" s="23" t="s">
        <v>135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s="2" customFormat="1" ht="6.95" customHeight="1" x14ac:dyDescent="0.2"/>
    <row r="4" spans="2:17" s="2" customFormat="1" ht="6.95" customHeight="1" x14ac:dyDescent="0.2"/>
    <row r="5" spans="2:17" s="2" customFormat="1" ht="14.45" customHeight="1" x14ac:dyDescent="0.2"/>
    <row r="6" spans="2:17" s="2" customFormat="1" ht="14.45" customHeight="1" x14ac:dyDescent="0.2">
      <c r="B6" s="2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38</v>
      </c>
    </row>
    <row r="7" spans="2:17" s="2" customFormat="1" ht="36.75" customHeight="1" x14ac:dyDescent="0.2">
      <c r="B7" s="9" t="s">
        <v>97</v>
      </c>
      <c r="C7" s="21" t="s">
        <v>134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9"/>
    </row>
    <row r="8" spans="2:17" s="2" customFormat="1" ht="58.7" customHeight="1" x14ac:dyDescent="0.2">
      <c r="B8" s="9"/>
      <c r="C8" s="8" t="s">
        <v>130</v>
      </c>
      <c r="D8" s="8" t="s">
        <v>129</v>
      </c>
      <c r="E8" s="8" t="s">
        <v>128</v>
      </c>
      <c r="F8" s="8" t="s">
        <v>127</v>
      </c>
      <c r="G8" s="8" t="s">
        <v>126</v>
      </c>
      <c r="H8" s="8" t="s">
        <v>125</v>
      </c>
      <c r="I8" s="8" t="s">
        <v>124</v>
      </c>
      <c r="J8" s="8" t="s">
        <v>123</v>
      </c>
      <c r="K8" s="8" t="s">
        <v>122</v>
      </c>
      <c r="L8" s="8" t="s">
        <v>121</v>
      </c>
      <c r="M8" s="8" t="s">
        <v>120</v>
      </c>
      <c r="N8" s="8" t="s">
        <v>119</v>
      </c>
      <c r="O8" s="8" t="s">
        <v>118</v>
      </c>
      <c r="P8" s="8" t="s">
        <v>32</v>
      </c>
      <c r="Q8" s="8" t="s">
        <v>117</v>
      </c>
    </row>
    <row r="9" spans="2:17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14925.532999999999</v>
      </c>
      <c r="P9" s="5">
        <v>0</v>
      </c>
      <c r="Q9" s="5">
        <v>14925.532999999999</v>
      </c>
    </row>
    <row r="10" spans="2:17" s="2" customFormat="1" ht="19.7" customHeight="1" x14ac:dyDescent="0.2">
      <c r="B10" s="6" t="s">
        <v>95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2:17" s="2" customFormat="1" ht="19.7" customHeight="1" x14ac:dyDescent="0.2">
      <c r="B11" s="6" t="s">
        <v>94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582.23699999999997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582.23699999999997</v>
      </c>
    </row>
    <row r="12" spans="2:17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85.474999999999994</v>
      </c>
      <c r="G12" s="5">
        <v>0</v>
      </c>
      <c r="H12" s="5">
        <v>0</v>
      </c>
      <c r="I12" s="5">
        <v>75.668000000000006</v>
      </c>
      <c r="J12" s="5">
        <v>0</v>
      </c>
      <c r="K12" s="5">
        <v>0</v>
      </c>
      <c r="L12" s="5">
        <v>26.943999999999999</v>
      </c>
      <c r="M12" s="5">
        <v>0</v>
      </c>
      <c r="N12" s="5">
        <v>0</v>
      </c>
      <c r="O12" s="5">
        <v>0</v>
      </c>
      <c r="P12" s="5">
        <v>17.283999999999999</v>
      </c>
      <c r="Q12" s="5">
        <v>205.37100000000001</v>
      </c>
    </row>
    <row r="13" spans="2:17" s="2" customFormat="1" ht="19.7" customHeight="1" x14ac:dyDescent="0.2">
      <c r="B13" s="6" t="s">
        <v>92</v>
      </c>
      <c r="C13" s="5">
        <v>3901.9079999999999</v>
      </c>
      <c r="D13" s="5">
        <v>408.47800000000001</v>
      </c>
      <c r="E13" s="5">
        <v>2890.585</v>
      </c>
      <c r="F13" s="5">
        <v>25503.999</v>
      </c>
      <c r="G13" s="5">
        <v>102806.186</v>
      </c>
      <c r="H13" s="5">
        <v>23558.856</v>
      </c>
      <c r="I13" s="5">
        <v>31618.580999999998</v>
      </c>
      <c r="J13" s="5">
        <v>19652.291000000001</v>
      </c>
      <c r="K13" s="5">
        <v>8221.6129999999994</v>
      </c>
      <c r="L13" s="5">
        <v>1906.56</v>
      </c>
      <c r="M13" s="5">
        <v>660.25900000000001</v>
      </c>
      <c r="N13" s="5">
        <v>12337.349</v>
      </c>
      <c r="O13" s="5">
        <v>1188.42</v>
      </c>
      <c r="P13" s="5">
        <v>16099.880999999999</v>
      </c>
      <c r="Q13" s="5">
        <v>250754.96599999999</v>
      </c>
    </row>
    <row r="14" spans="2:17" s="2" customFormat="1" ht="19.7" customHeight="1" x14ac:dyDescent="0.2">
      <c r="B14" s="6" t="s">
        <v>91</v>
      </c>
      <c r="C14" s="5">
        <v>1.875</v>
      </c>
      <c r="D14" s="5">
        <v>230.98099999999999</v>
      </c>
      <c r="E14" s="5">
        <v>-8.0000000000000002E-3</v>
      </c>
      <c r="F14" s="5">
        <v>2604.855</v>
      </c>
      <c r="G14" s="5">
        <v>0</v>
      </c>
      <c r="H14" s="5">
        <v>0</v>
      </c>
      <c r="I14" s="5">
        <v>0</v>
      </c>
      <c r="J14" s="5">
        <v>0</v>
      </c>
      <c r="K14" s="5">
        <v>1153.4880000000001</v>
      </c>
      <c r="L14" s="5">
        <v>0</v>
      </c>
      <c r="M14" s="5">
        <v>1906.3610000000001</v>
      </c>
      <c r="N14" s="5">
        <v>371.73899999999998</v>
      </c>
      <c r="O14" s="5">
        <v>0</v>
      </c>
      <c r="P14" s="5">
        <v>0</v>
      </c>
      <c r="Q14" s="5">
        <v>6269.2910000000002</v>
      </c>
    </row>
    <row r="15" spans="2:17" s="2" customFormat="1" ht="19.7" customHeight="1" x14ac:dyDescent="0.2">
      <c r="B15" s="6" t="s">
        <v>90</v>
      </c>
      <c r="C15" s="5">
        <v>2932.826</v>
      </c>
      <c r="D15" s="5">
        <v>-49.649000000000001</v>
      </c>
      <c r="E15" s="5">
        <v>0</v>
      </c>
      <c r="F15" s="5">
        <v>6216.5990000000002</v>
      </c>
      <c r="G15" s="5">
        <v>3365.9029999999998</v>
      </c>
      <c r="H15" s="5">
        <v>15271.646000000001</v>
      </c>
      <c r="I15" s="5">
        <v>5203.4549999999999</v>
      </c>
      <c r="J15" s="5">
        <v>4239.7830000000004</v>
      </c>
      <c r="K15" s="5">
        <v>1976.537</v>
      </c>
      <c r="L15" s="5">
        <v>3847.4229999999998</v>
      </c>
      <c r="M15" s="5">
        <v>887.91</v>
      </c>
      <c r="N15" s="5">
        <v>2201.1770000000001</v>
      </c>
      <c r="O15" s="5">
        <v>-265.30500000000001</v>
      </c>
      <c r="P15" s="5">
        <v>2224.5929999999998</v>
      </c>
      <c r="Q15" s="5">
        <v>48052.898000000001</v>
      </c>
    </row>
    <row r="16" spans="2:17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170.15199999999999</v>
      </c>
      <c r="H16" s="5">
        <v>0</v>
      </c>
      <c r="I16" s="5">
        <v>2.6360000000000001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172.78800000000001</v>
      </c>
    </row>
    <row r="17" spans="2:17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68.38</v>
      </c>
      <c r="G17" s="5">
        <v>65.192999999999998</v>
      </c>
      <c r="H17" s="5">
        <v>10.526</v>
      </c>
      <c r="I17" s="5">
        <v>5.8390000000000004</v>
      </c>
      <c r="J17" s="5">
        <v>0</v>
      </c>
      <c r="K17" s="5">
        <v>1.52</v>
      </c>
      <c r="L17" s="5">
        <v>0</v>
      </c>
      <c r="M17" s="5">
        <v>0</v>
      </c>
      <c r="N17" s="5">
        <v>0</v>
      </c>
      <c r="O17" s="5">
        <v>0</v>
      </c>
      <c r="P17" s="5">
        <v>384.36399999999998</v>
      </c>
      <c r="Q17" s="5">
        <v>535.822</v>
      </c>
    </row>
    <row r="18" spans="2:17" s="2" customFormat="1" ht="19.7" customHeight="1" x14ac:dyDescent="0.2">
      <c r="B18" s="6" t="s">
        <v>87</v>
      </c>
      <c r="C18" s="5">
        <v>1291.308</v>
      </c>
      <c r="D18" s="5">
        <v>98.195999999999998</v>
      </c>
      <c r="E18" s="5">
        <v>0</v>
      </c>
      <c r="F18" s="5">
        <v>7903.8559999999998</v>
      </c>
      <c r="G18" s="5">
        <v>-12403.334000000001</v>
      </c>
      <c r="H18" s="5">
        <v>1054.0070000000001</v>
      </c>
      <c r="I18" s="5">
        <v>3653.7370000000001</v>
      </c>
      <c r="J18" s="5">
        <v>11536.073</v>
      </c>
      <c r="K18" s="5">
        <v>262.666</v>
      </c>
      <c r="L18" s="5">
        <v>3106.3690000000001</v>
      </c>
      <c r="M18" s="5">
        <v>2387.134</v>
      </c>
      <c r="N18" s="5">
        <v>86.159000000000006</v>
      </c>
      <c r="O18" s="5">
        <v>1502.0830000000001</v>
      </c>
      <c r="P18" s="5">
        <v>239.202</v>
      </c>
      <c r="Q18" s="5">
        <v>20717.455999999998</v>
      </c>
    </row>
    <row r="19" spans="2:17" s="2" customFormat="1" ht="19.7" customHeight="1" x14ac:dyDescent="0.2">
      <c r="B19" s="6" t="s">
        <v>86</v>
      </c>
      <c r="C19" s="5">
        <v>-4.7</v>
      </c>
      <c r="D19" s="5">
        <v>0</v>
      </c>
      <c r="E19" s="5">
        <v>0</v>
      </c>
      <c r="F19" s="5">
        <v>920.25</v>
      </c>
      <c r="G19" s="5">
        <v>-1328.923</v>
      </c>
      <c r="H19" s="5">
        <v>145.75899999999999</v>
      </c>
      <c r="I19" s="5">
        <v>369.03899999999999</v>
      </c>
      <c r="J19" s="5">
        <v>913.64700000000005</v>
      </c>
      <c r="K19" s="5">
        <v>623.40599999999995</v>
      </c>
      <c r="L19" s="5">
        <v>0</v>
      </c>
      <c r="M19" s="5">
        <v>0</v>
      </c>
      <c r="N19" s="5">
        <v>610.19899999999996</v>
      </c>
      <c r="O19" s="5">
        <v>-1070.182</v>
      </c>
      <c r="P19" s="5">
        <v>1339.433</v>
      </c>
      <c r="Q19" s="5">
        <v>2517.9279999999999</v>
      </c>
    </row>
    <row r="20" spans="2:17" s="2" customFormat="1" ht="19.7" customHeight="1" x14ac:dyDescent="0.2">
      <c r="B20" s="6" t="s">
        <v>85</v>
      </c>
      <c r="C20" s="5">
        <v>24.265000000000001</v>
      </c>
      <c r="D20" s="5">
        <v>271.02100000000002</v>
      </c>
      <c r="E20" s="5">
        <v>0</v>
      </c>
      <c r="F20" s="5">
        <v>38.831000000000003</v>
      </c>
      <c r="G20" s="5">
        <v>28.544</v>
      </c>
      <c r="H20" s="5">
        <v>11.664</v>
      </c>
      <c r="I20" s="5">
        <v>45.165999999999997</v>
      </c>
      <c r="J20" s="5">
        <v>0</v>
      </c>
      <c r="K20" s="5">
        <v>119.849</v>
      </c>
      <c r="L20" s="5">
        <v>5.9189999999999996</v>
      </c>
      <c r="M20" s="5">
        <v>7.2569999999999997</v>
      </c>
      <c r="N20" s="5">
        <v>412.82400000000001</v>
      </c>
      <c r="O20" s="5">
        <v>0</v>
      </c>
      <c r="P20" s="5">
        <v>174.03299999999999</v>
      </c>
      <c r="Q20" s="5">
        <v>1139.373</v>
      </c>
    </row>
    <row r="21" spans="2:17" s="2" customFormat="1" ht="19.7" customHeight="1" x14ac:dyDescent="0.2">
      <c r="B21" s="6" t="s">
        <v>84</v>
      </c>
      <c r="C21" s="5">
        <v>744.87300000000005</v>
      </c>
      <c r="D21" s="5">
        <v>8711.7289999999994</v>
      </c>
      <c r="E21" s="5">
        <v>0</v>
      </c>
      <c r="F21" s="5">
        <v>54666.444000000003</v>
      </c>
      <c r="G21" s="5">
        <v>770.22500000000002</v>
      </c>
      <c r="H21" s="5">
        <v>7061.0519999999997</v>
      </c>
      <c r="I21" s="5">
        <v>6215.5259999999998</v>
      </c>
      <c r="J21" s="5">
        <v>0</v>
      </c>
      <c r="K21" s="5">
        <v>847.73599999999999</v>
      </c>
      <c r="L21" s="5">
        <v>1838.7850000000001</v>
      </c>
      <c r="M21" s="5">
        <v>4578.7889999999998</v>
      </c>
      <c r="N21" s="5">
        <v>4087.1379999999999</v>
      </c>
      <c r="O21" s="5">
        <v>0</v>
      </c>
      <c r="P21" s="5">
        <v>558.91899999999998</v>
      </c>
      <c r="Q21" s="5">
        <v>90081.216</v>
      </c>
    </row>
    <row r="22" spans="2:17" s="2" customFormat="1" ht="19.7" customHeight="1" x14ac:dyDescent="0.2">
      <c r="B22" s="6" t="s">
        <v>83</v>
      </c>
      <c r="C22" s="5">
        <v>175.85599999999999</v>
      </c>
      <c r="D22" s="5">
        <v>137.04400000000001</v>
      </c>
      <c r="E22" s="5">
        <v>0</v>
      </c>
      <c r="F22" s="5">
        <v>1840.6949999999999</v>
      </c>
      <c r="G22" s="5">
        <v>186.85599999999999</v>
      </c>
      <c r="H22" s="5">
        <v>232.553</v>
      </c>
      <c r="I22" s="5">
        <v>15.45</v>
      </c>
      <c r="J22" s="5">
        <v>0</v>
      </c>
      <c r="K22" s="5">
        <v>216.13900000000001</v>
      </c>
      <c r="L22" s="5">
        <v>692.56299999999999</v>
      </c>
      <c r="M22" s="5">
        <v>323.065</v>
      </c>
      <c r="N22" s="5">
        <v>1.387</v>
      </c>
      <c r="O22" s="5">
        <v>0</v>
      </c>
      <c r="P22" s="5">
        <v>132.62</v>
      </c>
      <c r="Q22" s="5">
        <v>3954.2280000000001</v>
      </c>
    </row>
    <row r="23" spans="2:17" s="2" customFormat="1" ht="19.7" customHeight="1" x14ac:dyDescent="0.2">
      <c r="B23" s="6" t="s">
        <v>82</v>
      </c>
      <c r="C23" s="5">
        <v>635.673</v>
      </c>
      <c r="D23" s="5">
        <v>293.35399999999998</v>
      </c>
      <c r="E23" s="5">
        <v>0</v>
      </c>
      <c r="F23" s="5">
        <v>13872.076999999999</v>
      </c>
      <c r="G23" s="5">
        <v>102.80500000000001</v>
      </c>
      <c r="H23" s="5">
        <v>5811.5069999999996</v>
      </c>
      <c r="I23" s="5">
        <v>47162.586000000003</v>
      </c>
      <c r="J23" s="5">
        <v>18368.149000000001</v>
      </c>
      <c r="K23" s="5">
        <v>7501.3609999999999</v>
      </c>
      <c r="L23" s="5">
        <v>309.59500000000003</v>
      </c>
      <c r="M23" s="5">
        <v>3259.788</v>
      </c>
      <c r="N23" s="5">
        <v>12591.699000000001</v>
      </c>
      <c r="O23" s="5">
        <v>8563.7690000000002</v>
      </c>
      <c r="P23" s="5">
        <v>5580.08</v>
      </c>
      <c r="Q23" s="5">
        <v>124052.443</v>
      </c>
    </row>
    <row r="24" spans="2:17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93147.587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93147.587</v>
      </c>
    </row>
    <row r="25" spans="2:17" s="2" customFormat="1" ht="19.7" customHeight="1" x14ac:dyDescent="0.2">
      <c r="B25" s="6" t="s">
        <v>80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6481.8509999999997</v>
      </c>
      <c r="P25" s="5">
        <v>0</v>
      </c>
      <c r="Q25" s="5">
        <v>6481.8509999999997</v>
      </c>
    </row>
    <row r="26" spans="2:17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3923.518</v>
      </c>
      <c r="H26" s="5">
        <v>0</v>
      </c>
      <c r="I26" s="5">
        <v>598.60400000000004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4522.1220000000003</v>
      </c>
    </row>
    <row r="27" spans="2:17" s="2" customFormat="1" ht="19.7" customHeight="1" x14ac:dyDescent="0.2">
      <c r="B27" s="6" t="s">
        <v>78</v>
      </c>
      <c r="C27" s="5">
        <v>0</v>
      </c>
      <c r="D27" s="5">
        <v>0</v>
      </c>
      <c r="E27" s="5">
        <v>0</v>
      </c>
      <c r="F27" s="5">
        <v>33.472999999999999</v>
      </c>
      <c r="G27" s="5">
        <v>0</v>
      </c>
      <c r="H27" s="5">
        <v>68.613</v>
      </c>
      <c r="I27" s="5">
        <v>9.4920000000000009</v>
      </c>
      <c r="J27" s="5">
        <v>0</v>
      </c>
      <c r="K27" s="5">
        <v>0</v>
      </c>
      <c r="L27" s="5">
        <v>250.667</v>
      </c>
      <c r="M27" s="5">
        <v>25.414999999999999</v>
      </c>
      <c r="N27" s="5">
        <v>0</v>
      </c>
      <c r="O27" s="5">
        <v>23.466000000000001</v>
      </c>
      <c r="P27" s="5">
        <v>0</v>
      </c>
      <c r="Q27" s="5">
        <v>411.12599999999998</v>
      </c>
    </row>
    <row r="28" spans="2:17" s="2" customFormat="1" ht="19.7" customHeight="1" x14ac:dyDescent="0.2">
      <c r="B28" s="6" t="s">
        <v>77</v>
      </c>
      <c r="C28" s="5">
        <v>132.38900000000001</v>
      </c>
      <c r="D28" s="5">
        <v>0</v>
      </c>
      <c r="E28" s="5">
        <v>0</v>
      </c>
      <c r="F28" s="5">
        <v>406.93</v>
      </c>
      <c r="G28" s="5">
        <v>267.654</v>
      </c>
      <c r="H28" s="5">
        <v>163.02500000000001</v>
      </c>
      <c r="I28" s="5">
        <v>41.51</v>
      </c>
      <c r="J28" s="5">
        <v>137.149</v>
      </c>
      <c r="K28" s="5">
        <v>26.998000000000001</v>
      </c>
      <c r="L28" s="5">
        <v>256.25</v>
      </c>
      <c r="M28" s="5">
        <v>398.64400000000001</v>
      </c>
      <c r="N28" s="5">
        <v>10.33</v>
      </c>
      <c r="O28" s="5">
        <v>0</v>
      </c>
      <c r="P28" s="5">
        <v>178.11600000000001</v>
      </c>
      <c r="Q28" s="5">
        <v>2018.9949999999999</v>
      </c>
    </row>
    <row r="29" spans="2:17" s="2" customFormat="1" ht="19.7" customHeight="1" x14ac:dyDescent="0.2">
      <c r="B29" s="6" t="s">
        <v>76</v>
      </c>
      <c r="C29" s="5">
        <v>236.279</v>
      </c>
      <c r="D29" s="5">
        <v>0</v>
      </c>
      <c r="E29" s="5">
        <v>0</v>
      </c>
      <c r="F29" s="5">
        <v>341.22699999999998</v>
      </c>
      <c r="G29" s="5">
        <v>368.52300000000002</v>
      </c>
      <c r="H29" s="5">
        <v>116.486</v>
      </c>
      <c r="I29" s="5">
        <v>421.94200000000001</v>
      </c>
      <c r="J29" s="5">
        <v>127.93600000000001</v>
      </c>
      <c r="K29" s="5">
        <v>17.856999999999999</v>
      </c>
      <c r="L29" s="5">
        <v>811.77300000000002</v>
      </c>
      <c r="M29" s="5">
        <v>338.12599999999998</v>
      </c>
      <c r="N29" s="5">
        <v>203.495</v>
      </c>
      <c r="O29" s="5">
        <v>0</v>
      </c>
      <c r="P29" s="5">
        <v>36.546999999999997</v>
      </c>
      <c r="Q29" s="5">
        <v>3020.1909999999998</v>
      </c>
    </row>
    <row r="30" spans="2:17" s="2" customFormat="1" ht="19.7" customHeight="1" x14ac:dyDescent="0.2">
      <c r="B30" s="6" t="s">
        <v>75</v>
      </c>
      <c r="C30" s="5">
        <v>88.584000000000003</v>
      </c>
      <c r="D30" s="5">
        <v>15.073</v>
      </c>
      <c r="E30" s="5">
        <v>0</v>
      </c>
      <c r="F30" s="5">
        <v>10189.907999999999</v>
      </c>
      <c r="G30" s="5">
        <v>37.6</v>
      </c>
      <c r="H30" s="5">
        <v>35.234000000000002</v>
      </c>
      <c r="I30" s="5">
        <v>81.545000000000002</v>
      </c>
      <c r="J30" s="5">
        <v>0</v>
      </c>
      <c r="K30" s="5">
        <v>8.2810000000000006</v>
      </c>
      <c r="L30" s="5">
        <v>445.71300000000002</v>
      </c>
      <c r="M30" s="5">
        <v>1380.5060000000001</v>
      </c>
      <c r="N30" s="5">
        <v>0</v>
      </c>
      <c r="O30" s="5">
        <v>0</v>
      </c>
      <c r="P30" s="5">
        <v>656.14400000000001</v>
      </c>
      <c r="Q30" s="5">
        <v>12938.588</v>
      </c>
    </row>
    <row r="31" spans="2:17" s="2" customFormat="1" ht="19.7" customHeight="1" x14ac:dyDescent="0.2">
      <c r="B31" s="6" t="s">
        <v>74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406.83300000000003</v>
      </c>
      <c r="M31" s="5">
        <v>0</v>
      </c>
      <c r="N31" s="5">
        <v>0</v>
      </c>
      <c r="O31" s="5">
        <v>15800.456</v>
      </c>
      <c r="P31" s="5">
        <v>0</v>
      </c>
      <c r="Q31" s="5">
        <v>16207.289000000001</v>
      </c>
    </row>
    <row r="32" spans="2:17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27161.205000000002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27161.205000000002</v>
      </c>
    </row>
    <row r="33" spans="2:17" s="2" customFormat="1" ht="19.7" customHeight="1" x14ac:dyDescent="0.2">
      <c r="B33" s="6" t="s">
        <v>72</v>
      </c>
      <c r="C33" s="5">
        <v>3581.375</v>
      </c>
      <c r="D33" s="5">
        <v>12971.392</v>
      </c>
      <c r="E33" s="5">
        <v>6.0069999999999997</v>
      </c>
      <c r="F33" s="5">
        <v>28623.422999999999</v>
      </c>
      <c r="G33" s="5">
        <v>13506.444</v>
      </c>
      <c r="H33" s="5">
        <v>5251.049</v>
      </c>
      <c r="I33" s="5">
        <v>133.99600000000001</v>
      </c>
      <c r="J33" s="5">
        <v>7143.607</v>
      </c>
      <c r="K33" s="5">
        <v>2638.68</v>
      </c>
      <c r="L33" s="5">
        <v>653.90599999999995</v>
      </c>
      <c r="M33" s="5">
        <v>8949.8809999999994</v>
      </c>
      <c r="N33" s="5">
        <v>2998.547</v>
      </c>
      <c r="O33" s="5">
        <v>277.60700000000003</v>
      </c>
      <c r="P33" s="5">
        <v>7817.4849999999997</v>
      </c>
      <c r="Q33" s="5">
        <v>94553.399000000005</v>
      </c>
    </row>
    <row r="34" spans="2:17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897.39800000000002</v>
      </c>
      <c r="G34" s="5">
        <v>18402.688999999998</v>
      </c>
      <c r="H34" s="5">
        <v>0</v>
      </c>
      <c r="I34" s="5">
        <v>11441.137000000001</v>
      </c>
      <c r="J34" s="5">
        <v>0</v>
      </c>
      <c r="K34" s="5">
        <v>0</v>
      </c>
      <c r="L34" s="5">
        <v>1616.049</v>
      </c>
      <c r="M34" s="5">
        <v>0</v>
      </c>
      <c r="N34" s="5">
        <v>0</v>
      </c>
      <c r="O34" s="5">
        <v>0</v>
      </c>
      <c r="P34" s="5">
        <v>0</v>
      </c>
      <c r="Q34" s="5">
        <v>32357.273000000001</v>
      </c>
    </row>
    <row r="35" spans="2:17" s="2" customFormat="1" ht="19.7" customHeight="1" x14ac:dyDescent="0.2">
      <c r="B35" s="6" t="s">
        <v>70</v>
      </c>
      <c r="C35" s="5">
        <v>0</v>
      </c>
      <c r="D35" s="5">
        <v>13871.098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13871.098</v>
      </c>
    </row>
    <row r="36" spans="2:17" s="2" customFormat="1" ht="19.7" customHeight="1" x14ac:dyDescent="0.2">
      <c r="B36" s="6" t="s">
        <v>69</v>
      </c>
      <c r="C36" s="5">
        <v>0</v>
      </c>
      <c r="D36" s="5">
        <v>3570.605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3570.605</v>
      </c>
    </row>
    <row r="37" spans="2:17" s="2" customFormat="1" ht="19.7" customHeight="1" x14ac:dyDescent="0.2">
      <c r="B37" s="6" t="s">
        <v>68</v>
      </c>
      <c r="C37" s="5">
        <v>283.05900000000003</v>
      </c>
      <c r="D37" s="5">
        <v>104.46599999999999</v>
      </c>
      <c r="E37" s="5">
        <v>0</v>
      </c>
      <c r="F37" s="5">
        <v>5303.7929999999997</v>
      </c>
      <c r="G37" s="5">
        <v>245.09800000000001</v>
      </c>
      <c r="H37" s="5">
        <v>2878.2069999999999</v>
      </c>
      <c r="I37" s="5">
        <v>519.75699999999995</v>
      </c>
      <c r="J37" s="5">
        <v>0</v>
      </c>
      <c r="K37" s="5">
        <v>106.312</v>
      </c>
      <c r="L37" s="5">
        <v>5250.6880000000001</v>
      </c>
      <c r="M37" s="5">
        <v>1942.086</v>
      </c>
      <c r="N37" s="5">
        <v>810.93100000000004</v>
      </c>
      <c r="O37" s="5">
        <v>6573.6319999999996</v>
      </c>
      <c r="P37" s="5">
        <v>252.726</v>
      </c>
      <c r="Q37" s="5">
        <v>24270.755000000001</v>
      </c>
    </row>
    <row r="38" spans="2:17" s="2" customFormat="1" ht="19.7" customHeight="1" x14ac:dyDescent="0.2">
      <c r="B38" s="6" t="s">
        <v>67</v>
      </c>
      <c r="C38" s="5">
        <v>93.114000000000004</v>
      </c>
      <c r="D38" s="5">
        <v>57.719000000000001</v>
      </c>
      <c r="E38" s="5">
        <v>0</v>
      </c>
      <c r="F38" s="5">
        <v>247.34100000000001</v>
      </c>
      <c r="G38" s="5">
        <v>20.823</v>
      </c>
      <c r="H38" s="5">
        <v>28.51</v>
      </c>
      <c r="I38" s="5">
        <v>2.4950000000000001</v>
      </c>
      <c r="J38" s="5">
        <v>-2.827</v>
      </c>
      <c r="K38" s="5">
        <v>9.0839999999999996</v>
      </c>
      <c r="L38" s="5">
        <v>8.9640000000000004</v>
      </c>
      <c r="M38" s="5">
        <v>152.87100000000001</v>
      </c>
      <c r="N38" s="5">
        <v>47.456000000000003</v>
      </c>
      <c r="O38" s="5">
        <v>0</v>
      </c>
      <c r="P38" s="5">
        <v>1.28</v>
      </c>
      <c r="Q38" s="5">
        <v>666.83</v>
      </c>
    </row>
    <row r="39" spans="2:17" s="2" customFormat="1" ht="19.7" customHeight="1" x14ac:dyDescent="0.2">
      <c r="B39" s="6" t="s">
        <v>66</v>
      </c>
      <c r="C39" s="5">
        <v>1604.615</v>
      </c>
      <c r="D39" s="5">
        <v>397.846</v>
      </c>
      <c r="E39" s="5">
        <v>0</v>
      </c>
      <c r="F39" s="5">
        <v>7901.7120000000004</v>
      </c>
      <c r="G39" s="5">
        <v>0</v>
      </c>
      <c r="H39" s="5">
        <v>0</v>
      </c>
      <c r="I39" s="5">
        <v>0</v>
      </c>
      <c r="J39" s="5">
        <v>0</v>
      </c>
      <c r="K39" s="5">
        <v>4607.4250000000002</v>
      </c>
      <c r="L39" s="5">
        <v>0</v>
      </c>
      <c r="M39" s="5">
        <v>3835.7359999999999</v>
      </c>
      <c r="N39" s="5">
        <v>60.798000000000002</v>
      </c>
      <c r="O39" s="5">
        <v>0</v>
      </c>
      <c r="P39" s="5">
        <v>0</v>
      </c>
      <c r="Q39" s="5">
        <v>18408.132000000001</v>
      </c>
    </row>
    <row r="40" spans="2:17" s="2" customFormat="1" ht="19.7" customHeight="1" x14ac:dyDescent="0.2">
      <c r="B40" s="6" t="s">
        <v>65</v>
      </c>
      <c r="C40" s="5">
        <v>0</v>
      </c>
      <c r="D40" s="5">
        <v>134.971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99.783000000000001</v>
      </c>
      <c r="N40" s="5">
        <v>0</v>
      </c>
      <c r="O40" s="5">
        <v>0</v>
      </c>
      <c r="P40" s="5">
        <v>0</v>
      </c>
      <c r="Q40" s="5">
        <v>234.75399999999999</v>
      </c>
    </row>
    <row r="41" spans="2:17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481.59199999999998</v>
      </c>
      <c r="G41" s="5">
        <v>43.23</v>
      </c>
      <c r="H41" s="5">
        <v>47.85</v>
      </c>
      <c r="I41" s="5">
        <v>1473.741</v>
      </c>
      <c r="J41" s="5">
        <v>0</v>
      </c>
      <c r="K41" s="5">
        <v>17.295999999999999</v>
      </c>
      <c r="L41" s="5">
        <v>95.975999999999999</v>
      </c>
      <c r="M41" s="5">
        <v>756.95100000000002</v>
      </c>
      <c r="N41" s="5">
        <v>0</v>
      </c>
      <c r="O41" s="5">
        <v>0</v>
      </c>
      <c r="P41" s="5">
        <v>24.24</v>
      </c>
      <c r="Q41" s="5">
        <v>2940.8760000000002</v>
      </c>
    </row>
    <row r="42" spans="2:17" s="2" customFormat="1" ht="19.7" customHeight="1" x14ac:dyDescent="0.2">
      <c r="B42" s="6" t="s">
        <v>63</v>
      </c>
      <c r="C42" s="5">
        <v>2.0670000000000002</v>
      </c>
      <c r="D42" s="5">
        <v>-102.652</v>
      </c>
      <c r="E42" s="5">
        <v>357.73500000000001</v>
      </c>
      <c r="F42" s="5">
        <v>956.69600000000003</v>
      </c>
      <c r="G42" s="5">
        <v>211.261</v>
      </c>
      <c r="H42" s="5">
        <v>0</v>
      </c>
      <c r="I42" s="5">
        <v>1.6559999999999999</v>
      </c>
      <c r="J42" s="5">
        <v>0</v>
      </c>
      <c r="K42" s="5">
        <v>8.1620000000000008</v>
      </c>
      <c r="L42" s="5">
        <v>107.36499999999999</v>
      </c>
      <c r="M42" s="5">
        <v>404.625</v>
      </c>
      <c r="N42" s="5">
        <v>67.873000000000005</v>
      </c>
      <c r="O42" s="5">
        <v>0</v>
      </c>
      <c r="P42" s="5">
        <v>436.43299999999999</v>
      </c>
      <c r="Q42" s="5">
        <v>2451.221</v>
      </c>
    </row>
    <row r="43" spans="2:17" s="2" customFormat="1" ht="19.7" customHeight="1" x14ac:dyDescent="0.2">
      <c r="B43" s="6" t="s">
        <v>62</v>
      </c>
      <c r="C43" s="5">
        <v>0</v>
      </c>
      <c r="D43" s="5">
        <v>3197.2829999999999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3197.2829999999999</v>
      </c>
    </row>
    <row r="44" spans="2:17" s="2" customFormat="1" ht="19.7" customHeight="1" x14ac:dyDescent="0.2">
      <c r="B44" s="6" t="s">
        <v>61</v>
      </c>
      <c r="C44" s="5">
        <v>268.81599999999997</v>
      </c>
      <c r="D44" s="5">
        <v>9.5280000000000005</v>
      </c>
      <c r="E44" s="5">
        <v>0</v>
      </c>
      <c r="F44" s="5">
        <v>878.80600000000004</v>
      </c>
      <c r="G44" s="5">
        <v>843.42600000000004</v>
      </c>
      <c r="H44" s="5">
        <v>272.63900000000001</v>
      </c>
      <c r="I44" s="5">
        <v>1289.7380000000001</v>
      </c>
      <c r="J44" s="5">
        <v>1484.91</v>
      </c>
      <c r="K44" s="5">
        <v>89.087000000000003</v>
      </c>
      <c r="L44" s="5">
        <v>869.04600000000005</v>
      </c>
      <c r="M44" s="5">
        <v>447.75099999999998</v>
      </c>
      <c r="N44" s="5">
        <v>664.41600000000005</v>
      </c>
      <c r="O44" s="5">
        <v>0</v>
      </c>
      <c r="P44" s="5">
        <v>671.28899999999999</v>
      </c>
      <c r="Q44" s="5">
        <v>7789.4520000000002</v>
      </c>
    </row>
    <row r="45" spans="2:17" s="2" customFormat="1" ht="19.7" customHeight="1" x14ac:dyDescent="0.2">
      <c r="B45" s="6" t="s">
        <v>60</v>
      </c>
      <c r="C45" s="5">
        <v>189.10499999999999</v>
      </c>
      <c r="D45" s="5">
        <v>508.01</v>
      </c>
      <c r="E45" s="5">
        <v>0</v>
      </c>
      <c r="F45" s="5">
        <v>3305.72</v>
      </c>
      <c r="G45" s="5">
        <v>0</v>
      </c>
      <c r="H45" s="5">
        <v>1155.8420000000001</v>
      </c>
      <c r="I45" s="5">
        <v>0</v>
      </c>
      <c r="J45" s="5">
        <v>0</v>
      </c>
      <c r="K45" s="5">
        <v>-10.076000000000001</v>
      </c>
      <c r="L45" s="5">
        <v>445.70100000000002</v>
      </c>
      <c r="M45" s="5">
        <v>263.56</v>
      </c>
      <c r="N45" s="5">
        <v>4551.54</v>
      </c>
      <c r="O45" s="5">
        <v>6798.0069999999996</v>
      </c>
      <c r="P45" s="5">
        <v>12351.236000000001</v>
      </c>
      <c r="Q45" s="5">
        <v>29558.645</v>
      </c>
    </row>
    <row r="46" spans="2:17" s="2" customFormat="1" ht="19.7" customHeight="1" x14ac:dyDescent="0.2">
      <c r="B46" s="6" t="s">
        <v>59</v>
      </c>
      <c r="C46" s="5">
        <v>997.96699999999998</v>
      </c>
      <c r="D46" s="5">
        <v>2065.7190000000001</v>
      </c>
      <c r="E46" s="5">
        <v>34.244</v>
      </c>
      <c r="F46" s="5">
        <v>755.471</v>
      </c>
      <c r="G46" s="5">
        <v>105.834</v>
      </c>
      <c r="H46" s="5">
        <v>0</v>
      </c>
      <c r="I46" s="5">
        <v>5.5519999999999996</v>
      </c>
      <c r="J46" s="5">
        <v>0</v>
      </c>
      <c r="K46" s="5">
        <v>8.64</v>
      </c>
      <c r="L46" s="5">
        <v>0</v>
      </c>
      <c r="M46" s="5">
        <v>312.44799999999998</v>
      </c>
      <c r="N46" s="5">
        <v>4537.2920000000004</v>
      </c>
      <c r="O46" s="5">
        <v>1475.444</v>
      </c>
      <c r="P46" s="5">
        <v>2248.0619999999999</v>
      </c>
      <c r="Q46" s="5">
        <v>12546.673000000001</v>
      </c>
    </row>
    <row r="47" spans="2:17" s="2" customFormat="1" ht="19.7" customHeight="1" x14ac:dyDescent="0.2">
      <c r="B47" s="6" t="s">
        <v>58</v>
      </c>
      <c r="C47" s="5">
        <v>97.608999999999995</v>
      </c>
      <c r="D47" s="5">
        <v>21.847999999999999</v>
      </c>
      <c r="E47" s="5">
        <v>0</v>
      </c>
      <c r="F47" s="5">
        <v>449.56400000000002</v>
      </c>
      <c r="G47" s="5">
        <v>199.32</v>
      </c>
      <c r="H47" s="5">
        <v>125.68600000000001</v>
      </c>
      <c r="I47" s="5">
        <v>55.356000000000002</v>
      </c>
      <c r="J47" s="5">
        <v>0</v>
      </c>
      <c r="K47" s="5">
        <v>54.177999999999997</v>
      </c>
      <c r="L47" s="5">
        <v>4353.3999999999996</v>
      </c>
      <c r="M47" s="5">
        <v>921.86400000000003</v>
      </c>
      <c r="N47" s="5">
        <v>0</v>
      </c>
      <c r="O47" s="5">
        <v>0</v>
      </c>
      <c r="P47" s="5">
        <v>97.837000000000003</v>
      </c>
      <c r="Q47" s="5">
        <v>6376.6620000000003</v>
      </c>
    </row>
    <row r="48" spans="2:17" s="2" customFormat="1" ht="19.7" customHeight="1" x14ac:dyDescent="0.2">
      <c r="B48" s="6" t="s">
        <v>57</v>
      </c>
      <c r="C48" s="5">
        <v>2827.2979999999998</v>
      </c>
      <c r="D48" s="5">
        <v>12865.188</v>
      </c>
      <c r="E48" s="5">
        <v>0</v>
      </c>
      <c r="F48" s="5">
        <v>10774.338</v>
      </c>
      <c r="G48" s="5">
        <v>8381.4519999999993</v>
      </c>
      <c r="H48" s="5">
        <v>672.56299999999999</v>
      </c>
      <c r="I48" s="5">
        <v>55.634</v>
      </c>
      <c r="J48" s="5">
        <v>496.12900000000002</v>
      </c>
      <c r="K48" s="5">
        <v>1994.16</v>
      </c>
      <c r="L48" s="5">
        <v>0</v>
      </c>
      <c r="M48" s="5">
        <v>799.76099999999997</v>
      </c>
      <c r="N48" s="5">
        <v>4397.5450000000001</v>
      </c>
      <c r="O48" s="5">
        <v>1948.768</v>
      </c>
      <c r="P48" s="5">
        <v>1195.3130000000001</v>
      </c>
      <c r="Q48" s="5">
        <v>46408.148999999998</v>
      </c>
    </row>
    <row r="49" spans="2:17" s="2" customFormat="1" ht="19.7" customHeight="1" x14ac:dyDescent="0.2">
      <c r="B49" s="6" t="s">
        <v>56</v>
      </c>
      <c r="C49" s="5">
        <v>0</v>
      </c>
      <c r="D49" s="5">
        <v>16562.187999999998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16562.187999999998</v>
      </c>
    </row>
    <row r="50" spans="2:17" s="2" customFormat="1" ht="19.7" customHeight="1" x14ac:dyDescent="0.2">
      <c r="B50" s="6" t="s">
        <v>55</v>
      </c>
      <c r="C50" s="5">
        <v>149.47</v>
      </c>
      <c r="D50" s="5">
        <v>209.749</v>
      </c>
      <c r="E50" s="5">
        <v>0</v>
      </c>
      <c r="F50" s="5">
        <v>3285.9870000000001</v>
      </c>
      <c r="G50" s="5">
        <v>1647.578</v>
      </c>
      <c r="H50" s="5">
        <v>87.483000000000004</v>
      </c>
      <c r="I50" s="5">
        <v>869.63699999999994</v>
      </c>
      <c r="J50" s="5">
        <v>0</v>
      </c>
      <c r="K50" s="5">
        <v>23.687999999999999</v>
      </c>
      <c r="L50" s="5">
        <v>282.34699999999998</v>
      </c>
      <c r="M50" s="5">
        <v>404.15199999999999</v>
      </c>
      <c r="N50" s="5">
        <v>0</v>
      </c>
      <c r="O50" s="5">
        <v>256.089</v>
      </c>
      <c r="P50" s="5">
        <v>433.46199999999999</v>
      </c>
      <c r="Q50" s="5">
        <v>7649.6419999999998</v>
      </c>
    </row>
    <row r="51" spans="2:17" s="2" customFormat="1" ht="19.7" customHeight="1" x14ac:dyDescent="0.2">
      <c r="B51" s="6" t="s">
        <v>54</v>
      </c>
      <c r="C51" s="5">
        <v>300.18799999999999</v>
      </c>
      <c r="D51" s="5">
        <v>16007.987999999999</v>
      </c>
      <c r="E51" s="5">
        <v>3.0859999999999999</v>
      </c>
      <c r="F51" s="5">
        <v>5165.1350000000002</v>
      </c>
      <c r="G51" s="5">
        <v>4369.2209999999995</v>
      </c>
      <c r="H51" s="5">
        <v>11511.84</v>
      </c>
      <c r="I51" s="5">
        <v>2757.83</v>
      </c>
      <c r="J51" s="5">
        <v>6509.125</v>
      </c>
      <c r="K51" s="5">
        <v>5597.375</v>
      </c>
      <c r="L51" s="5">
        <v>119.381</v>
      </c>
      <c r="M51" s="5">
        <v>2691.19</v>
      </c>
      <c r="N51" s="5">
        <v>10625.571</v>
      </c>
      <c r="O51" s="5">
        <v>2660.2849999999999</v>
      </c>
      <c r="P51" s="5">
        <v>5020.8140000000003</v>
      </c>
      <c r="Q51" s="5">
        <v>73339.028999999995</v>
      </c>
    </row>
    <row r="52" spans="2:17" s="2" customFormat="1" ht="19.7" customHeight="1" x14ac:dyDescent="0.2">
      <c r="B52" s="6" t="s">
        <v>53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2:17" s="2" customFormat="1" ht="19.7" customHeight="1" x14ac:dyDescent="0.2">
      <c r="B53" s="6" t="s">
        <v>52</v>
      </c>
      <c r="C53" s="5">
        <v>0</v>
      </c>
      <c r="D53" s="5">
        <v>21365.315999999999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21365.315999999999</v>
      </c>
    </row>
    <row r="54" spans="2:17" s="2" customFormat="1" ht="19.7" customHeight="1" x14ac:dyDescent="0.2">
      <c r="B54" s="6" t="s">
        <v>51</v>
      </c>
      <c r="C54" s="5">
        <v>0</v>
      </c>
      <c r="D54" s="5">
        <v>8067.4979999999996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8067.4979999999996</v>
      </c>
    </row>
    <row r="55" spans="2:17" s="2" customFormat="1" ht="19.7" customHeight="1" x14ac:dyDescent="0.2">
      <c r="B55" s="6" t="s">
        <v>50</v>
      </c>
      <c r="C55" s="5">
        <v>1137.2560000000001</v>
      </c>
      <c r="D55" s="5">
        <v>3496.5439999999999</v>
      </c>
      <c r="E55" s="5">
        <v>0</v>
      </c>
      <c r="F55" s="5">
        <v>5172.0789999999997</v>
      </c>
      <c r="G55" s="5">
        <v>0</v>
      </c>
      <c r="H55" s="5">
        <v>42.511000000000003</v>
      </c>
      <c r="I55" s="5">
        <v>247.001</v>
      </c>
      <c r="J55" s="5">
        <v>0</v>
      </c>
      <c r="K55" s="5">
        <v>1119.6279999999999</v>
      </c>
      <c r="L55" s="5">
        <v>0</v>
      </c>
      <c r="M55" s="5">
        <v>1180.3409999999999</v>
      </c>
      <c r="N55" s="5">
        <v>5.35</v>
      </c>
      <c r="O55" s="5">
        <v>0</v>
      </c>
      <c r="P55" s="5">
        <v>481.57299999999998</v>
      </c>
      <c r="Q55" s="5">
        <v>12882.282999999999</v>
      </c>
    </row>
    <row r="56" spans="2:17" s="2" customFormat="1" ht="19.7" customHeight="1" x14ac:dyDescent="0.2">
      <c r="B56" s="6" t="s">
        <v>49</v>
      </c>
      <c r="C56" s="5">
        <v>0</v>
      </c>
      <c r="D56" s="5">
        <v>18266.238000000001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18266.238000000001</v>
      </c>
    </row>
    <row r="57" spans="2:17" s="2" customFormat="1" ht="19.7" customHeight="1" x14ac:dyDescent="0.2">
      <c r="B57" s="6" t="s">
        <v>48</v>
      </c>
      <c r="C57" s="5">
        <v>485.25099999999998</v>
      </c>
      <c r="D57" s="5">
        <v>0</v>
      </c>
      <c r="E57" s="5">
        <v>0</v>
      </c>
      <c r="F57" s="5">
        <v>373.52199999999999</v>
      </c>
      <c r="G57" s="5">
        <v>0</v>
      </c>
      <c r="H57" s="5">
        <v>0</v>
      </c>
      <c r="I57" s="5">
        <v>6.97</v>
      </c>
      <c r="J57" s="5">
        <v>0</v>
      </c>
      <c r="K57" s="5">
        <v>63.689</v>
      </c>
      <c r="L57" s="5">
        <v>0</v>
      </c>
      <c r="M57" s="5">
        <v>1036.442</v>
      </c>
      <c r="N57" s="5">
        <v>628.827</v>
      </c>
      <c r="O57" s="5">
        <v>0</v>
      </c>
      <c r="P57" s="5">
        <v>0</v>
      </c>
      <c r="Q57" s="5">
        <v>2594.701</v>
      </c>
    </row>
    <row r="58" spans="2:17" s="2" customFormat="1" ht="19.7" customHeight="1" x14ac:dyDescent="0.2">
      <c r="B58" s="6" t="s">
        <v>47</v>
      </c>
      <c r="C58" s="5">
        <v>0</v>
      </c>
      <c r="D58" s="5">
        <v>308.101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308.101</v>
      </c>
    </row>
    <row r="59" spans="2:17" s="2" customFormat="1" ht="19.7" customHeight="1" x14ac:dyDescent="0.2">
      <c r="B59" s="6" t="s">
        <v>46</v>
      </c>
      <c r="C59" s="5">
        <v>-2.6120000000000001</v>
      </c>
      <c r="D59" s="5">
        <v>9302.027</v>
      </c>
      <c r="E59" s="5">
        <v>116.06699999999999</v>
      </c>
      <c r="F59" s="5">
        <v>22111.25</v>
      </c>
      <c r="G59" s="5">
        <v>0</v>
      </c>
      <c r="H59" s="5">
        <v>0</v>
      </c>
      <c r="I59" s="5">
        <v>0</v>
      </c>
      <c r="J59" s="5">
        <v>0</v>
      </c>
      <c r="K59" s="5">
        <v>894.20799999999997</v>
      </c>
      <c r="L59" s="5">
        <v>2984.701</v>
      </c>
      <c r="M59" s="5">
        <v>1438.5909999999999</v>
      </c>
      <c r="N59" s="5">
        <v>4350.3329999999996</v>
      </c>
      <c r="O59" s="5">
        <v>5691.0320000000002</v>
      </c>
      <c r="P59" s="5">
        <v>546.48500000000001</v>
      </c>
      <c r="Q59" s="5">
        <v>47432.082000000002</v>
      </c>
    </row>
    <row r="60" spans="2:17" s="2" customFormat="1" ht="19.7" customHeight="1" x14ac:dyDescent="0.2">
      <c r="B60" s="6" t="s">
        <v>45</v>
      </c>
      <c r="C60" s="5">
        <v>0</v>
      </c>
      <c r="D60" s="5">
        <v>3737.2890000000002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3737.2890000000002</v>
      </c>
    </row>
    <row r="61" spans="2:17" s="2" customFormat="1" ht="19.7" customHeight="1" x14ac:dyDescent="0.2">
      <c r="B61" s="6" t="s">
        <v>44</v>
      </c>
      <c r="C61" s="5">
        <v>2362.9450000000002</v>
      </c>
      <c r="D61" s="5">
        <v>5325.058</v>
      </c>
      <c r="E61" s="5">
        <v>0</v>
      </c>
      <c r="F61" s="5">
        <v>6759.0569999999998</v>
      </c>
      <c r="G61" s="5">
        <v>400.11</v>
      </c>
      <c r="H61" s="5">
        <v>191.404</v>
      </c>
      <c r="I61" s="5">
        <v>5813.6980000000003</v>
      </c>
      <c r="J61" s="5">
        <v>40.965000000000003</v>
      </c>
      <c r="K61" s="5">
        <v>1419.3219999999999</v>
      </c>
      <c r="L61" s="5">
        <v>1.6579999999999999</v>
      </c>
      <c r="M61" s="5">
        <v>1673.117</v>
      </c>
      <c r="N61" s="5">
        <v>998.64</v>
      </c>
      <c r="O61" s="5">
        <v>545.10500000000002</v>
      </c>
      <c r="P61" s="5">
        <v>5058.8580000000002</v>
      </c>
      <c r="Q61" s="5">
        <v>30589.937000000002</v>
      </c>
    </row>
    <row r="62" spans="2:17" s="2" customFormat="1" ht="19.7" customHeight="1" x14ac:dyDescent="0.2">
      <c r="B62" s="6" t="s">
        <v>43</v>
      </c>
      <c r="C62" s="5">
        <v>0</v>
      </c>
      <c r="D62" s="5">
        <v>3420.02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3420.02</v>
      </c>
    </row>
    <row r="63" spans="2:17" s="2" customFormat="1" ht="19.7" customHeight="1" x14ac:dyDescent="0.2">
      <c r="B63" s="6" t="s">
        <v>42</v>
      </c>
      <c r="C63" s="5">
        <v>0</v>
      </c>
      <c r="D63" s="5">
        <v>8755.2289999999994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8755.2289999999994</v>
      </c>
    </row>
    <row r="64" spans="2:17" s="2" customFormat="1" ht="19.7" customHeight="1" x14ac:dyDescent="0.2">
      <c r="B64" s="6" t="s">
        <v>41</v>
      </c>
      <c r="C64" s="5">
        <v>49.088999999999999</v>
      </c>
      <c r="D64" s="5">
        <v>3.4380000000000002</v>
      </c>
      <c r="E64" s="5">
        <v>0</v>
      </c>
      <c r="F64" s="5">
        <v>3191.7049999999999</v>
      </c>
      <c r="G64" s="5">
        <v>35.832000000000001</v>
      </c>
      <c r="H64" s="5">
        <v>71.929000000000002</v>
      </c>
      <c r="I64" s="5">
        <v>2148.1570000000002</v>
      </c>
      <c r="J64" s="5">
        <v>1386.723</v>
      </c>
      <c r="K64" s="5">
        <v>120.822</v>
      </c>
      <c r="L64" s="5">
        <v>3.347</v>
      </c>
      <c r="M64" s="5">
        <v>272.529</v>
      </c>
      <c r="N64" s="5">
        <v>24.619</v>
      </c>
      <c r="O64" s="5">
        <v>0</v>
      </c>
      <c r="P64" s="5">
        <v>1391.36</v>
      </c>
      <c r="Q64" s="5">
        <v>8699.5499999999993</v>
      </c>
    </row>
    <row r="65" spans="2:17" s="2" customFormat="1" ht="19.7" customHeight="1" x14ac:dyDescent="0.2">
      <c r="B65" s="6" t="s">
        <v>40</v>
      </c>
      <c r="C65" s="5">
        <v>2002.5129999999999</v>
      </c>
      <c r="D65" s="5">
        <v>-534.82899999999995</v>
      </c>
      <c r="E65" s="5">
        <v>663.50300000000004</v>
      </c>
      <c r="F65" s="5">
        <v>11698.151</v>
      </c>
      <c r="G65" s="5">
        <v>0</v>
      </c>
      <c r="H65" s="5">
        <v>12.718999999999999</v>
      </c>
      <c r="I65" s="5">
        <v>4.3040000000000003</v>
      </c>
      <c r="J65" s="5">
        <v>0</v>
      </c>
      <c r="K65" s="5">
        <v>7379.2079999999996</v>
      </c>
      <c r="L65" s="5">
        <v>0</v>
      </c>
      <c r="M65" s="5">
        <v>976.72500000000002</v>
      </c>
      <c r="N65" s="5">
        <v>5835.3540000000003</v>
      </c>
      <c r="O65" s="5">
        <v>40.847000000000001</v>
      </c>
      <c r="P65" s="5">
        <v>15107.364</v>
      </c>
      <c r="Q65" s="5">
        <v>43185.858999999997</v>
      </c>
    </row>
    <row r="66" spans="2:17" s="2" customFormat="1" ht="19.7" customHeight="1" x14ac:dyDescent="0.2">
      <c r="B66" s="6" t="s">
        <v>39</v>
      </c>
      <c r="C66" s="5">
        <v>2666.5419999999999</v>
      </c>
      <c r="D66" s="5">
        <v>155.91</v>
      </c>
      <c r="E66" s="5">
        <v>0</v>
      </c>
      <c r="F66" s="5">
        <v>19913.824000000001</v>
      </c>
      <c r="G66" s="5">
        <v>63.16</v>
      </c>
      <c r="H66" s="5">
        <v>1638.9949999999999</v>
      </c>
      <c r="I66" s="5">
        <v>3112.2249999999999</v>
      </c>
      <c r="J66" s="5">
        <v>0</v>
      </c>
      <c r="K66" s="5">
        <v>4287.0290000000005</v>
      </c>
      <c r="L66" s="5">
        <v>23.71</v>
      </c>
      <c r="M66" s="5">
        <v>1305.758</v>
      </c>
      <c r="N66" s="5">
        <v>5198.8540000000003</v>
      </c>
      <c r="O66" s="5">
        <v>4299.0119999999997</v>
      </c>
      <c r="P66" s="5">
        <v>354.41800000000001</v>
      </c>
      <c r="Q66" s="5">
        <v>43019.436999999998</v>
      </c>
    </row>
    <row r="67" spans="2:17" s="2" customFormat="1" ht="6.95" customHeight="1" x14ac:dyDescent="0.2"/>
    <row r="68" spans="2:17" s="2" customFormat="1" ht="14.45" customHeight="1" x14ac:dyDescent="0.2"/>
    <row r="69" spans="2:17" s="2" customFormat="1" ht="14.45" customHeight="1" x14ac:dyDescent="0.2">
      <c r="B69" s="2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 t="s">
        <v>38</v>
      </c>
    </row>
    <row r="70" spans="2:17" s="2" customFormat="1" ht="36.75" customHeight="1" x14ac:dyDescent="0.2">
      <c r="B70" s="9" t="s">
        <v>37</v>
      </c>
      <c r="C70" s="21" t="s">
        <v>134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9"/>
    </row>
    <row r="71" spans="2:17" s="2" customFormat="1" ht="58.7" customHeight="1" x14ac:dyDescent="0.2">
      <c r="B71" s="9"/>
      <c r="C71" s="8" t="s">
        <v>130</v>
      </c>
      <c r="D71" s="8" t="s">
        <v>129</v>
      </c>
      <c r="E71" s="8" t="s">
        <v>128</v>
      </c>
      <c r="F71" s="8" t="s">
        <v>127</v>
      </c>
      <c r="G71" s="8" t="s">
        <v>126</v>
      </c>
      <c r="H71" s="8" t="s">
        <v>125</v>
      </c>
      <c r="I71" s="8" t="s">
        <v>124</v>
      </c>
      <c r="J71" s="8" t="s">
        <v>123</v>
      </c>
      <c r="K71" s="8" t="s">
        <v>122</v>
      </c>
      <c r="L71" s="8" t="s">
        <v>121</v>
      </c>
      <c r="M71" s="8" t="s">
        <v>120</v>
      </c>
      <c r="N71" s="8" t="s">
        <v>119</v>
      </c>
      <c r="O71" s="8" t="s">
        <v>118</v>
      </c>
      <c r="P71" s="8" t="s">
        <v>32</v>
      </c>
      <c r="Q71" s="8" t="s">
        <v>117</v>
      </c>
    </row>
    <row r="72" spans="2:17" s="2" customFormat="1" ht="19.7" customHeight="1" x14ac:dyDescent="0.2">
      <c r="B72" s="6" t="s">
        <v>28</v>
      </c>
      <c r="C72" s="5">
        <v>2.048</v>
      </c>
      <c r="D72" s="5">
        <v>0.97599999999999998</v>
      </c>
      <c r="E72" s="5">
        <v>0</v>
      </c>
      <c r="F72" s="5">
        <v>19.483000000000001</v>
      </c>
      <c r="G72" s="5">
        <v>4.2069999999999999</v>
      </c>
      <c r="H72" s="5">
        <v>0</v>
      </c>
      <c r="I72" s="5">
        <v>1.528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18.097999999999999</v>
      </c>
      <c r="Q72" s="5">
        <v>46.34</v>
      </c>
    </row>
    <row r="73" spans="2:17" s="2" customFormat="1" ht="19.7" customHeight="1" x14ac:dyDescent="0.2">
      <c r="B73" s="6" t="s">
        <v>27</v>
      </c>
      <c r="C73" s="5">
        <v>4.5919999999999996</v>
      </c>
      <c r="D73" s="5">
        <v>65.606999999999999</v>
      </c>
      <c r="E73" s="5">
        <v>55.06</v>
      </c>
      <c r="F73" s="5">
        <v>285.83999999999997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50.066000000000003</v>
      </c>
      <c r="N73" s="5">
        <v>0</v>
      </c>
      <c r="O73" s="5">
        <v>70.257999999999996</v>
      </c>
      <c r="P73" s="5">
        <v>0</v>
      </c>
      <c r="Q73" s="5">
        <v>531.423</v>
      </c>
    </row>
    <row r="74" spans="2:17" s="2" customFormat="1" ht="19.7" customHeight="1" x14ac:dyDescent="0.2">
      <c r="B74" s="6" t="s">
        <v>26</v>
      </c>
      <c r="C74" s="5">
        <v>0</v>
      </c>
      <c r="D74" s="5">
        <v>0.215</v>
      </c>
      <c r="E74" s="5">
        <v>0</v>
      </c>
      <c r="F74" s="5">
        <v>369.79700000000003</v>
      </c>
      <c r="G74" s="5">
        <v>76.227000000000004</v>
      </c>
      <c r="H74" s="5">
        <v>1.571</v>
      </c>
      <c r="I74" s="5">
        <v>0</v>
      </c>
      <c r="J74" s="5">
        <v>0</v>
      </c>
      <c r="K74" s="5">
        <v>2608.4079999999999</v>
      </c>
      <c r="L74" s="5">
        <v>0</v>
      </c>
      <c r="M74" s="5">
        <v>-36.344999999999999</v>
      </c>
      <c r="N74" s="5">
        <v>0</v>
      </c>
      <c r="O74" s="5">
        <v>1023.5940000000001</v>
      </c>
      <c r="P74" s="5">
        <v>0</v>
      </c>
      <c r="Q74" s="5">
        <v>4043.4670000000001</v>
      </c>
    </row>
    <row r="75" spans="2:17" s="2" customFormat="1" ht="19.7" customHeight="1" x14ac:dyDescent="0.2">
      <c r="B75" s="6" t="s">
        <v>25</v>
      </c>
      <c r="C75" s="5">
        <v>0</v>
      </c>
      <c r="D75" s="5">
        <v>0</v>
      </c>
      <c r="E75" s="5">
        <v>0</v>
      </c>
      <c r="F75" s="5">
        <v>758.01599999999996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758.01599999999996</v>
      </c>
    </row>
    <row r="76" spans="2:17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</row>
    <row r="77" spans="2:17" s="2" customFormat="1" ht="19.7" customHeight="1" x14ac:dyDescent="0.2">
      <c r="B77" s="6" t="s">
        <v>23</v>
      </c>
      <c r="C77" s="5">
        <v>31.588000000000001</v>
      </c>
      <c r="D77" s="5">
        <v>47.319000000000003</v>
      </c>
      <c r="E77" s="5">
        <v>0</v>
      </c>
      <c r="F77" s="5">
        <v>6.8780000000000001</v>
      </c>
      <c r="G77" s="5">
        <v>-5.8000000000000003E-2</v>
      </c>
      <c r="H77" s="5">
        <v>0</v>
      </c>
      <c r="I77" s="5">
        <v>0</v>
      </c>
      <c r="J77" s="5">
        <v>0</v>
      </c>
      <c r="K77" s="5">
        <v>2.0419999999999998</v>
      </c>
      <c r="L77" s="5">
        <v>69.942999999999998</v>
      </c>
      <c r="M77" s="5">
        <v>0</v>
      </c>
      <c r="N77" s="5">
        <v>0</v>
      </c>
      <c r="O77" s="5">
        <v>0</v>
      </c>
      <c r="P77" s="5">
        <v>0</v>
      </c>
      <c r="Q77" s="5">
        <v>157.71199999999999</v>
      </c>
    </row>
    <row r="78" spans="2:17" s="2" customFormat="1" ht="19.7" customHeight="1" x14ac:dyDescent="0.2">
      <c r="B78" s="6" t="s">
        <v>22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</row>
    <row r="79" spans="2:17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</row>
    <row r="80" spans="2:17" s="2" customFormat="1" ht="19.7" customHeight="1" x14ac:dyDescent="0.2">
      <c r="B80" s="6" t="s">
        <v>20</v>
      </c>
      <c r="C80" s="5">
        <v>0</v>
      </c>
      <c r="D80" s="5">
        <v>157.77500000000001</v>
      </c>
      <c r="E80" s="5">
        <v>0</v>
      </c>
      <c r="F80" s="5">
        <v>736.98900000000003</v>
      </c>
      <c r="G80" s="5">
        <v>38.908000000000001</v>
      </c>
      <c r="H80" s="5">
        <v>21.945</v>
      </c>
      <c r="I80" s="5">
        <v>99.403000000000006</v>
      </c>
      <c r="J80" s="5">
        <v>0</v>
      </c>
      <c r="K80" s="5">
        <v>6.4560000000000004</v>
      </c>
      <c r="L80" s="5">
        <v>0</v>
      </c>
      <c r="M80" s="5">
        <v>110.042</v>
      </c>
      <c r="N80" s="5">
        <v>25.393000000000001</v>
      </c>
      <c r="O80" s="5">
        <v>0</v>
      </c>
      <c r="P80" s="5">
        <v>1.7270000000000001</v>
      </c>
      <c r="Q80" s="5">
        <v>1198.6379999999999</v>
      </c>
    </row>
    <row r="81" spans="2:17" s="2" customFormat="1" ht="19.7" customHeight="1" x14ac:dyDescent="0.2">
      <c r="B81" s="6" t="s">
        <v>19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</row>
    <row r="82" spans="2:17" s="2" customFormat="1" ht="19.7" customHeight="1" x14ac:dyDescent="0.2">
      <c r="B82" s="6" t="s">
        <v>18</v>
      </c>
      <c r="C82" s="5">
        <v>8.9999999999999993E-3</v>
      </c>
      <c r="D82" s="5">
        <v>4.5999999999999999E-2</v>
      </c>
      <c r="E82" s="5">
        <v>0</v>
      </c>
      <c r="F82" s="5">
        <v>164.84200000000001</v>
      </c>
      <c r="G82" s="5">
        <v>-7.6999999999999999E-2</v>
      </c>
      <c r="H82" s="5">
        <v>8.9999999999999993E-3</v>
      </c>
      <c r="I82" s="5">
        <v>0</v>
      </c>
      <c r="J82" s="5">
        <v>0</v>
      </c>
      <c r="K82" s="5">
        <v>0</v>
      </c>
      <c r="L82" s="5">
        <v>1.7000000000000001E-2</v>
      </c>
      <c r="M82" s="5">
        <v>6.9000000000000006E-2</v>
      </c>
      <c r="N82" s="5">
        <v>0</v>
      </c>
      <c r="O82" s="5">
        <v>0</v>
      </c>
      <c r="P82" s="5">
        <v>3.2000000000000001E-2</v>
      </c>
      <c r="Q82" s="5">
        <v>164.947</v>
      </c>
    </row>
    <row r="83" spans="2:17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</row>
    <row r="84" spans="2:17" s="2" customFormat="1" ht="19.7" customHeight="1" x14ac:dyDescent="0.2">
      <c r="B84" s="6" t="s">
        <v>16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</row>
    <row r="85" spans="2:17" s="2" customFormat="1" ht="19.7" customHeight="1" x14ac:dyDescent="0.2">
      <c r="B85" s="6" t="s">
        <v>15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</row>
    <row r="86" spans="2:17" s="2" customFormat="1" ht="19.7" customHeight="1" x14ac:dyDescent="0.2">
      <c r="B86" s="6" t="s">
        <v>14</v>
      </c>
      <c r="C86" s="5">
        <v>0.371</v>
      </c>
      <c r="D86" s="5">
        <v>0</v>
      </c>
      <c r="E86" s="5">
        <v>0</v>
      </c>
      <c r="F86" s="5">
        <v>7.4210000000000003</v>
      </c>
      <c r="G86" s="5">
        <v>1.4870000000000001</v>
      </c>
      <c r="H86" s="5">
        <v>0</v>
      </c>
      <c r="I86" s="5">
        <v>0.36899999999999999</v>
      </c>
      <c r="J86" s="5">
        <v>0</v>
      </c>
      <c r="K86" s="5">
        <v>1.4999999999999999E-2</v>
      </c>
      <c r="L86" s="5">
        <v>1.0999999999999999E-2</v>
      </c>
      <c r="M86" s="5">
        <v>4.718</v>
      </c>
      <c r="N86" s="5">
        <v>0</v>
      </c>
      <c r="O86" s="5">
        <v>0</v>
      </c>
      <c r="P86" s="5">
        <v>0</v>
      </c>
      <c r="Q86" s="5">
        <v>14.391999999999999</v>
      </c>
    </row>
    <row r="87" spans="2:17" s="2" customFormat="1" ht="19.7" customHeight="1" x14ac:dyDescent="0.2">
      <c r="B87" s="6" t="s">
        <v>13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</row>
    <row r="88" spans="2:17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</row>
    <row r="89" spans="2:17" s="2" customFormat="1" ht="19.7" customHeight="1" x14ac:dyDescent="0.2">
      <c r="B89" s="6" t="s">
        <v>11</v>
      </c>
      <c r="C89" s="5">
        <v>427.92500000000001</v>
      </c>
      <c r="D89" s="5">
        <v>-39.25</v>
      </c>
      <c r="E89" s="5">
        <v>0</v>
      </c>
      <c r="F89" s="5">
        <v>447.14</v>
      </c>
      <c r="G89" s="5">
        <v>3514.5569999999998</v>
      </c>
      <c r="H89" s="5">
        <v>-6.5209999999999999</v>
      </c>
      <c r="I89" s="5">
        <v>472.84899999999999</v>
      </c>
      <c r="J89" s="5">
        <v>0</v>
      </c>
      <c r="K89" s="5">
        <v>199.51599999999999</v>
      </c>
      <c r="L89" s="5">
        <v>4411.87</v>
      </c>
      <c r="M89" s="5">
        <v>21.247</v>
      </c>
      <c r="N89" s="5">
        <v>0</v>
      </c>
      <c r="O89" s="5">
        <v>1187.635</v>
      </c>
      <c r="P89" s="5">
        <v>162.68899999999999</v>
      </c>
      <c r="Q89" s="5">
        <v>10799.656999999999</v>
      </c>
    </row>
    <row r="90" spans="2:17" s="2" customFormat="1" ht="19.7" customHeight="1" x14ac:dyDescent="0.2">
      <c r="B90" s="6" t="s">
        <v>10</v>
      </c>
      <c r="C90" s="5">
        <v>0</v>
      </c>
      <c r="D90" s="5">
        <v>94.721999999999994</v>
      </c>
      <c r="E90" s="5">
        <v>0</v>
      </c>
      <c r="F90" s="5">
        <v>650.73599999999999</v>
      </c>
      <c r="G90" s="5">
        <v>0</v>
      </c>
      <c r="H90" s="5">
        <v>0</v>
      </c>
      <c r="I90" s="5">
        <v>0</v>
      </c>
      <c r="J90" s="5">
        <v>0</v>
      </c>
      <c r="K90" s="5">
        <v>63.475999999999999</v>
      </c>
      <c r="L90" s="5">
        <v>0</v>
      </c>
      <c r="M90" s="5">
        <v>240.08799999999999</v>
      </c>
      <c r="N90" s="5">
        <v>0</v>
      </c>
      <c r="O90" s="5">
        <v>0</v>
      </c>
      <c r="P90" s="5">
        <v>0</v>
      </c>
      <c r="Q90" s="5">
        <v>1049.0219999999999</v>
      </c>
    </row>
    <row r="91" spans="2:17" s="2" customFormat="1" ht="19.7" customHeight="1" x14ac:dyDescent="0.2">
      <c r="B91" s="6" t="s">
        <v>9</v>
      </c>
      <c r="C91" s="5">
        <v>0.47699999999999998</v>
      </c>
      <c r="D91" s="5">
        <v>22.622</v>
      </c>
      <c r="E91" s="5">
        <v>0</v>
      </c>
      <c r="F91" s="5">
        <v>204.55199999999999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116.47799999999999</v>
      </c>
      <c r="Q91" s="5">
        <v>344.12900000000002</v>
      </c>
    </row>
    <row r="92" spans="2:17" s="2" customFormat="1" ht="19.7" customHeight="1" x14ac:dyDescent="0.2">
      <c r="B92" s="6" t="s">
        <v>8</v>
      </c>
      <c r="C92" s="5">
        <v>1.9119999999999999</v>
      </c>
      <c r="D92" s="5">
        <v>-0.152</v>
      </c>
      <c r="E92" s="5">
        <v>0</v>
      </c>
      <c r="F92" s="5">
        <v>1500.2750000000001</v>
      </c>
      <c r="G92" s="5">
        <v>8.2680000000000007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316.66899999999998</v>
      </c>
      <c r="Q92" s="5">
        <v>1826.972</v>
      </c>
    </row>
    <row r="93" spans="2:17" s="2" customFormat="1" ht="19.7" customHeight="1" x14ac:dyDescent="0.2">
      <c r="B93" s="6" t="s">
        <v>7</v>
      </c>
      <c r="C93" s="5">
        <v>111.372</v>
      </c>
      <c r="D93" s="5">
        <v>742.99900000000002</v>
      </c>
      <c r="E93" s="5">
        <v>0</v>
      </c>
      <c r="F93" s="5">
        <v>2329.1790000000001</v>
      </c>
      <c r="G93" s="5">
        <v>1041.3510000000001</v>
      </c>
      <c r="H93" s="5">
        <v>291.125</v>
      </c>
      <c r="I93" s="5">
        <v>193.64699999999999</v>
      </c>
      <c r="J93" s="5">
        <v>10.42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1682.7660000000001</v>
      </c>
      <c r="Q93" s="5">
        <v>6402.8590000000004</v>
      </c>
    </row>
    <row r="94" spans="2:17" s="2" customFormat="1" ht="19.7" customHeight="1" x14ac:dyDescent="0.2">
      <c r="B94" s="6" t="s">
        <v>6</v>
      </c>
      <c r="C94" s="5">
        <v>165.03399999999999</v>
      </c>
      <c r="D94" s="5">
        <v>2.5830000000000002</v>
      </c>
      <c r="E94" s="5">
        <v>0</v>
      </c>
      <c r="F94" s="5">
        <v>2191.0300000000002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456.86500000000001</v>
      </c>
      <c r="Q94" s="5">
        <v>2815.5120000000002</v>
      </c>
    </row>
    <row r="95" spans="2:17" s="2" customFormat="1" ht="19.7" customHeight="1" x14ac:dyDescent="0.2">
      <c r="B95" s="6" t="s">
        <v>5</v>
      </c>
      <c r="C95" s="5">
        <v>848.35699999999997</v>
      </c>
      <c r="D95" s="5">
        <v>1022.808</v>
      </c>
      <c r="E95" s="5">
        <v>0</v>
      </c>
      <c r="F95" s="5">
        <v>2302.9630000000002</v>
      </c>
      <c r="G95" s="5">
        <v>3317.6570000000002</v>
      </c>
      <c r="H95" s="5">
        <v>137.33199999999999</v>
      </c>
      <c r="I95" s="5">
        <v>3338.6320000000001</v>
      </c>
      <c r="J95" s="5">
        <v>0</v>
      </c>
      <c r="K95" s="5">
        <v>3480.6640000000002</v>
      </c>
      <c r="L95" s="5">
        <v>46.238999999999997</v>
      </c>
      <c r="M95" s="5">
        <v>690.298</v>
      </c>
      <c r="N95" s="5">
        <v>2285.3870000000002</v>
      </c>
      <c r="O95" s="5">
        <v>0</v>
      </c>
      <c r="P95" s="5">
        <v>0</v>
      </c>
      <c r="Q95" s="5">
        <v>17470.337</v>
      </c>
    </row>
    <row r="96" spans="2:17" s="2" customFormat="1" ht="19.7" customHeight="1" x14ac:dyDescent="0.2">
      <c r="B96" s="6" t="s">
        <v>4</v>
      </c>
      <c r="C96" s="5">
        <v>9.8439999999999994</v>
      </c>
      <c r="D96" s="5">
        <v>3.3290000000000002</v>
      </c>
      <c r="E96" s="5">
        <v>0</v>
      </c>
      <c r="F96" s="5">
        <v>27.754999999999999</v>
      </c>
      <c r="G96" s="5">
        <v>10.728999999999999</v>
      </c>
      <c r="H96" s="5">
        <v>0.215</v>
      </c>
      <c r="I96" s="5">
        <v>0</v>
      </c>
      <c r="J96" s="5">
        <v>0</v>
      </c>
      <c r="K96" s="5">
        <v>0</v>
      </c>
      <c r="L96" s="5">
        <v>0</v>
      </c>
      <c r="M96" s="5">
        <v>2.7480000000000002</v>
      </c>
      <c r="N96" s="5">
        <v>0</v>
      </c>
      <c r="O96" s="5">
        <v>0</v>
      </c>
      <c r="P96" s="5">
        <v>7.819</v>
      </c>
      <c r="Q96" s="5">
        <v>62.439</v>
      </c>
    </row>
    <row r="97" spans="2:17" s="2" customFormat="1" ht="19.7" customHeight="1" x14ac:dyDescent="0.2">
      <c r="B97" s="6" t="s">
        <v>3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</row>
    <row r="98" spans="2:17" s="2" customFormat="1" ht="19.7" customHeight="1" x14ac:dyDescent="0.2">
      <c r="B98" s="6" t="s">
        <v>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</row>
    <row r="99" spans="2:17" s="2" customFormat="1" ht="19.7" customHeight="1" x14ac:dyDescent="0.2">
      <c r="B99" s="6" t="s">
        <v>1</v>
      </c>
      <c r="C99" s="5">
        <v>6.0000000000000001E-3</v>
      </c>
      <c r="D99" s="5">
        <v>0</v>
      </c>
      <c r="E99" s="5">
        <v>0</v>
      </c>
      <c r="F99" s="5">
        <v>249.684</v>
      </c>
      <c r="G99" s="5">
        <v>4.9740000000000002</v>
      </c>
      <c r="H99" s="5">
        <v>0</v>
      </c>
      <c r="I99" s="5">
        <v>-4.3999999999999997E-2</v>
      </c>
      <c r="J99" s="5">
        <v>0.33600000000000002</v>
      </c>
      <c r="K99" s="5">
        <v>0</v>
      </c>
      <c r="L99" s="5">
        <v>0</v>
      </c>
      <c r="M99" s="5">
        <v>0.74399999999999999</v>
      </c>
      <c r="N99" s="5">
        <v>0</v>
      </c>
      <c r="O99" s="5">
        <v>0</v>
      </c>
      <c r="P99" s="5">
        <v>5.8769999999999998</v>
      </c>
      <c r="Q99" s="5">
        <v>261.577</v>
      </c>
    </row>
    <row r="100" spans="2:17" s="2" customFormat="1" ht="6.95" customHeight="1" x14ac:dyDescent="0.2"/>
    <row r="101" spans="2:17" s="2" customFormat="1" ht="6.95" customHeight="1" x14ac:dyDescent="0.2"/>
    <row r="102" spans="2:17" s="2" customFormat="1" ht="14.45" customHeight="1" x14ac:dyDescent="0.2"/>
    <row r="103" spans="2:17" s="2" customFormat="1" ht="73.5" customHeight="1" x14ac:dyDescent="0.2">
      <c r="B103" s="4" t="s">
        <v>0</v>
      </c>
      <c r="C103" s="4"/>
      <c r="D103" s="4"/>
      <c r="E103" s="4"/>
      <c r="F103" s="4"/>
    </row>
    <row r="104" spans="2:17" s="2" customFormat="1" ht="28.7" customHeight="1" x14ac:dyDescent="0.2"/>
  </sheetData>
  <mergeCells count="6">
    <mergeCell ref="B103:F103"/>
    <mergeCell ref="B2:Q2"/>
    <mergeCell ref="B7:B8"/>
    <mergeCell ref="C7:Q7"/>
    <mergeCell ref="B70:B71"/>
    <mergeCell ref="C70:Q70"/>
  </mergeCells>
  <pageMargins left="0.70866141732283472" right="0.70866141732283472" top="0.74803149606299213" bottom="0.74803149606299213" header="0.31496062992125984" footer="0.31496062992125984"/>
  <pageSetup paperSize="8" scale="83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09C6-0B2A-410D-8EEB-D79FBEF07526}">
  <sheetPr>
    <pageSetUpPr fitToPage="1"/>
  </sheetPr>
  <dimension ref="B1:Q104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33.5703125" style="1" customWidth="1"/>
    <col min="3" max="17" width="14.5703125" style="1" customWidth="1"/>
    <col min="18" max="18" width="4.7109375" style="1" customWidth="1"/>
    <col min="19" max="16384" width="9.140625" style="1"/>
  </cols>
  <sheetData>
    <row r="1" spans="2:17" s="2" customFormat="1" ht="8.4499999999999993" customHeight="1" x14ac:dyDescent="0.2"/>
    <row r="2" spans="2:17" s="2" customFormat="1" ht="36.75" customHeight="1" x14ac:dyDescent="0.2">
      <c r="B2" s="23" t="s">
        <v>137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s="2" customFormat="1" ht="6.95" customHeight="1" x14ac:dyDescent="0.2"/>
    <row r="4" spans="2:17" s="2" customFormat="1" ht="6.95" customHeight="1" x14ac:dyDescent="0.2"/>
    <row r="5" spans="2:17" s="2" customFormat="1" ht="14.45" customHeight="1" x14ac:dyDescent="0.2"/>
    <row r="6" spans="2:17" s="2" customFormat="1" ht="14.45" customHeight="1" x14ac:dyDescent="0.2">
      <c r="B6" s="2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38</v>
      </c>
    </row>
    <row r="7" spans="2:17" s="2" customFormat="1" ht="36.75" customHeight="1" x14ac:dyDescent="0.2">
      <c r="B7" s="9" t="s">
        <v>97</v>
      </c>
      <c r="C7" s="21" t="s">
        <v>136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9"/>
    </row>
    <row r="8" spans="2:17" s="2" customFormat="1" ht="58.7" customHeight="1" x14ac:dyDescent="0.2">
      <c r="B8" s="9"/>
      <c r="C8" s="8" t="s">
        <v>130</v>
      </c>
      <c r="D8" s="8" t="s">
        <v>129</v>
      </c>
      <c r="E8" s="8" t="s">
        <v>128</v>
      </c>
      <c r="F8" s="8" t="s">
        <v>127</v>
      </c>
      <c r="G8" s="8" t="s">
        <v>126</v>
      </c>
      <c r="H8" s="8" t="s">
        <v>125</v>
      </c>
      <c r="I8" s="8" t="s">
        <v>124</v>
      </c>
      <c r="J8" s="8" t="s">
        <v>123</v>
      </c>
      <c r="K8" s="8" t="s">
        <v>122</v>
      </c>
      <c r="L8" s="8" t="s">
        <v>121</v>
      </c>
      <c r="M8" s="8" t="s">
        <v>120</v>
      </c>
      <c r="N8" s="8" t="s">
        <v>119</v>
      </c>
      <c r="O8" s="8" t="s">
        <v>118</v>
      </c>
      <c r="P8" s="8" t="s">
        <v>32</v>
      </c>
      <c r="Q8" s="8" t="s">
        <v>117</v>
      </c>
    </row>
    <row r="9" spans="2:17" s="2" customFormat="1" ht="19.7" customHeight="1" x14ac:dyDescent="0.2">
      <c r="B9" s="6" t="s">
        <v>96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10251.088</v>
      </c>
      <c r="P9" s="5">
        <v>0</v>
      </c>
      <c r="Q9" s="5">
        <v>10251.088</v>
      </c>
    </row>
    <row r="10" spans="2:17" s="2" customFormat="1" ht="19.7" customHeight="1" x14ac:dyDescent="0.2">
      <c r="B10" s="6" t="s">
        <v>95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2:17" s="2" customFormat="1" ht="19.7" customHeight="1" x14ac:dyDescent="0.2">
      <c r="B11" s="6" t="s">
        <v>94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76986.623999999996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76986.623999999996</v>
      </c>
    </row>
    <row r="12" spans="2:17" s="2" customFormat="1" ht="19.7" customHeight="1" x14ac:dyDescent="0.2">
      <c r="B12" s="6" t="s">
        <v>93</v>
      </c>
      <c r="C12" s="5">
        <v>0</v>
      </c>
      <c r="D12" s="5">
        <v>0</v>
      </c>
      <c r="E12" s="5">
        <v>0</v>
      </c>
      <c r="F12" s="5">
        <v>7160.1360000000004</v>
      </c>
      <c r="G12" s="5">
        <v>0</v>
      </c>
      <c r="H12" s="5">
        <v>0</v>
      </c>
      <c r="I12" s="5">
        <v>5769.4690000000001</v>
      </c>
      <c r="J12" s="5">
        <v>0</v>
      </c>
      <c r="K12" s="5">
        <v>0</v>
      </c>
      <c r="L12" s="5">
        <v>2224.884</v>
      </c>
      <c r="M12" s="5">
        <v>0</v>
      </c>
      <c r="N12" s="5">
        <v>0</v>
      </c>
      <c r="O12" s="5">
        <v>0</v>
      </c>
      <c r="P12" s="5">
        <v>1462.404</v>
      </c>
      <c r="Q12" s="5">
        <v>16616.893</v>
      </c>
    </row>
    <row r="13" spans="2:17" s="2" customFormat="1" ht="19.7" customHeight="1" x14ac:dyDescent="0.2">
      <c r="B13" s="6" t="s">
        <v>92</v>
      </c>
      <c r="C13" s="5">
        <v>1635.57</v>
      </c>
      <c r="D13" s="5">
        <v>216.119</v>
      </c>
      <c r="E13" s="5">
        <v>0</v>
      </c>
      <c r="F13" s="5">
        <v>9529.8040000000001</v>
      </c>
      <c r="G13" s="5">
        <v>54019.644999999997</v>
      </c>
      <c r="H13" s="5">
        <v>12160.593999999999</v>
      </c>
      <c r="I13" s="5">
        <v>15956.192999999999</v>
      </c>
      <c r="J13" s="5">
        <v>9970.8629999999994</v>
      </c>
      <c r="K13" s="5">
        <v>3480.7689999999998</v>
      </c>
      <c r="L13" s="5">
        <v>662.28399999999999</v>
      </c>
      <c r="M13" s="5">
        <v>256.363</v>
      </c>
      <c r="N13" s="5">
        <v>4720.5200000000004</v>
      </c>
      <c r="O13" s="5">
        <v>602.64400000000001</v>
      </c>
      <c r="P13" s="5">
        <v>7631.277</v>
      </c>
      <c r="Q13" s="5">
        <v>120842.645</v>
      </c>
    </row>
    <row r="14" spans="2:17" s="2" customFormat="1" ht="19.7" customHeight="1" x14ac:dyDescent="0.2">
      <c r="B14" s="6" t="s">
        <v>91</v>
      </c>
      <c r="C14" s="5">
        <v>90.765000000000001</v>
      </c>
      <c r="D14" s="5">
        <v>6025.4189999999999</v>
      </c>
      <c r="E14" s="5">
        <v>-2.1999999999999999E-2</v>
      </c>
      <c r="F14" s="5">
        <v>10930.706</v>
      </c>
      <c r="G14" s="5">
        <v>6.548</v>
      </c>
      <c r="H14" s="5">
        <v>1058.922</v>
      </c>
      <c r="I14" s="5">
        <v>0</v>
      </c>
      <c r="J14" s="5">
        <v>-0.108</v>
      </c>
      <c r="K14" s="5">
        <v>8452.2330000000002</v>
      </c>
      <c r="L14" s="5">
        <v>0</v>
      </c>
      <c r="M14" s="5">
        <v>498.17200000000003</v>
      </c>
      <c r="N14" s="5">
        <v>4276.5429999999997</v>
      </c>
      <c r="O14" s="5">
        <v>0</v>
      </c>
      <c r="P14" s="5">
        <v>0</v>
      </c>
      <c r="Q14" s="5">
        <v>31339.178</v>
      </c>
    </row>
    <row r="15" spans="2:17" s="2" customFormat="1" ht="19.7" customHeight="1" x14ac:dyDescent="0.2">
      <c r="B15" s="6" t="s">
        <v>90</v>
      </c>
      <c r="C15" s="5">
        <v>478.72500000000002</v>
      </c>
      <c r="D15" s="5">
        <v>-8.7609999999999992</v>
      </c>
      <c r="E15" s="5">
        <v>0</v>
      </c>
      <c r="F15" s="5">
        <v>549.82799999999997</v>
      </c>
      <c r="G15" s="5">
        <v>574.43499999999995</v>
      </c>
      <c r="H15" s="5">
        <v>2661.0549999999998</v>
      </c>
      <c r="I15" s="5">
        <v>879.64200000000005</v>
      </c>
      <c r="J15" s="5">
        <v>748.197</v>
      </c>
      <c r="K15" s="5">
        <v>301.11099999999999</v>
      </c>
      <c r="L15" s="5">
        <v>678.95699999999999</v>
      </c>
      <c r="M15" s="5">
        <v>150.41499999999999</v>
      </c>
      <c r="N15" s="5">
        <v>360.00400000000002</v>
      </c>
      <c r="O15" s="5">
        <v>-21.504000000000001</v>
      </c>
      <c r="P15" s="5">
        <v>377.64699999999999</v>
      </c>
      <c r="Q15" s="5">
        <v>7729.7510000000002</v>
      </c>
    </row>
    <row r="16" spans="2:17" s="2" customFormat="1" ht="19.7" customHeight="1" x14ac:dyDescent="0.2">
      <c r="B16" s="6" t="s">
        <v>89</v>
      </c>
      <c r="C16" s="5">
        <v>0</v>
      </c>
      <c r="D16" s="5">
        <v>0</v>
      </c>
      <c r="E16" s="5">
        <v>0</v>
      </c>
      <c r="F16" s="5">
        <v>0</v>
      </c>
      <c r="G16" s="5">
        <v>11922.097</v>
      </c>
      <c r="H16" s="5">
        <v>0</v>
      </c>
      <c r="I16" s="5">
        <v>189.88800000000001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12111.985000000001</v>
      </c>
    </row>
    <row r="17" spans="2:17" s="2" customFormat="1" ht="19.7" customHeight="1" x14ac:dyDescent="0.2">
      <c r="B17" s="6" t="s">
        <v>88</v>
      </c>
      <c r="C17" s="5">
        <v>0</v>
      </c>
      <c r="D17" s="5">
        <v>0</v>
      </c>
      <c r="E17" s="5">
        <v>0</v>
      </c>
      <c r="F17" s="5">
        <v>442.01600000000002</v>
      </c>
      <c r="G17" s="5">
        <v>15940.814</v>
      </c>
      <c r="H17" s="5">
        <v>245.40799999999999</v>
      </c>
      <c r="I17" s="5">
        <v>373.69799999999998</v>
      </c>
      <c r="J17" s="5">
        <v>0</v>
      </c>
      <c r="K17" s="5">
        <v>34.479999999999997</v>
      </c>
      <c r="L17" s="5">
        <v>145.32900000000001</v>
      </c>
      <c r="M17" s="5">
        <v>0</v>
      </c>
      <c r="N17" s="5">
        <v>0</v>
      </c>
      <c r="O17" s="5">
        <v>3.33</v>
      </c>
      <c r="P17" s="5">
        <v>5738.85</v>
      </c>
      <c r="Q17" s="5">
        <v>22923.924999999999</v>
      </c>
    </row>
    <row r="18" spans="2:17" s="2" customFormat="1" ht="19.7" customHeight="1" x14ac:dyDescent="0.2">
      <c r="B18" s="6" t="s">
        <v>87</v>
      </c>
      <c r="C18" s="5">
        <v>7373.8549999999996</v>
      </c>
      <c r="D18" s="5">
        <v>874.85500000000002</v>
      </c>
      <c r="E18" s="5">
        <v>0</v>
      </c>
      <c r="F18" s="5">
        <v>12469.867</v>
      </c>
      <c r="G18" s="5">
        <v>144966.95199999999</v>
      </c>
      <c r="H18" s="5">
        <v>30951.463</v>
      </c>
      <c r="I18" s="5">
        <v>23381.22</v>
      </c>
      <c r="J18" s="5">
        <v>62448.239000000001</v>
      </c>
      <c r="K18" s="5">
        <v>6819.2420000000002</v>
      </c>
      <c r="L18" s="5">
        <v>1460.6379999999999</v>
      </c>
      <c r="M18" s="5">
        <v>6190.5640000000003</v>
      </c>
      <c r="N18" s="5">
        <v>2417.1060000000002</v>
      </c>
      <c r="O18" s="5">
        <v>339.53699999999998</v>
      </c>
      <c r="P18" s="5">
        <v>-161.09299999999999</v>
      </c>
      <c r="Q18" s="5">
        <v>299532.44500000001</v>
      </c>
    </row>
    <row r="19" spans="2:17" s="2" customFormat="1" ht="19.7" customHeight="1" x14ac:dyDescent="0.2">
      <c r="B19" s="6" t="s">
        <v>86</v>
      </c>
      <c r="C19" s="5">
        <v>-2.097</v>
      </c>
      <c r="D19" s="5">
        <v>0</v>
      </c>
      <c r="E19" s="5">
        <v>0</v>
      </c>
      <c r="F19" s="5">
        <v>246.04599999999999</v>
      </c>
      <c r="G19" s="5">
        <v>-449.60599999999999</v>
      </c>
      <c r="H19" s="5">
        <v>47.725999999999999</v>
      </c>
      <c r="I19" s="5">
        <v>111.90900000000001</v>
      </c>
      <c r="J19" s="5">
        <v>289.93099999999998</v>
      </c>
      <c r="K19" s="5">
        <v>173.87299999999999</v>
      </c>
      <c r="L19" s="5">
        <v>0</v>
      </c>
      <c r="M19" s="5">
        <v>0</v>
      </c>
      <c r="N19" s="5">
        <v>87.503</v>
      </c>
      <c r="O19" s="5">
        <v>-436.34500000000003</v>
      </c>
      <c r="P19" s="5">
        <v>331.697</v>
      </c>
      <c r="Q19" s="5">
        <v>400.637</v>
      </c>
    </row>
    <row r="20" spans="2:17" s="2" customFormat="1" ht="19.7" customHeight="1" x14ac:dyDescent="0.2">
      <c r="B20" s="6" t="s">
        <v>85</v>
      </c>
      <c r="C20" s="5">
        <v>98.43</v>
      </c>
      <c r="D20" s="5">
        <v>253.99700000000001</v>
      </c>
      <c r="E20" s="5">
        <v>0</v>
      </c>
      <c r="F20" s="5">
        <v>742.97</v>
      </c>
      <c r="G20" s="5">
        <v>276.08199999999999</v>
      </c>
      <c r="H20" s="5">
        <v>225.37200000000001</v>
      </c>
      <c r="I20" s="5">
        <v>52.093000000000004</v>
      </c>
      <c r="J20" s="5">
        <v>0</v>
      </c>
      <c r="K20" s="5">
        <v>1076.009</v>
      </c>
      <c r="L20" s="5">
        <v>475.90199999999999</v>
      </c>
      <c r="M20" s="5">
        <v>115.745</v>
      </c>
      <c r="N20" s="5">
        <v>3374.8020000000001</v>
      </c>
      <c r="O20" s="5">
        <v>0</v>
      </c>
      <c r="P20" s="5">
        <v>311.96499999999997</v>
      </c>
      <c r="Q20" s="5">
        <v>7003.3670000000002</v>
      </c>
    </row>
    <row r="21" spans="2:17" s="2" customFormat="1" ht="19.7" customHeight="1" x14ac:dyDescent="0.2">
      <c r="B21" s="6" t="s">
        <v>84</v>
      </c>
      <c r="C21" s="5">
        <v>181.71</v>
      </c>
      <c r="D21" s="5">
        <v>2125.6419999999998</v>
      </c>
      <c r="E21" s="5">
        <v>0</v>
      </c>
      <c r="F21" s="5">
        <v>13361.928</v>
      </c>
      <c r="G21" s="5">
        <v>187.827</v>
      </c>
      <c r="H21" s="5">
        <v>1718.6569999999999</v>
      </c>
      <c r="I21" s="5">
        <v>1515.1</v>
      </c>
      <c r="J21" s="5">
        <v>0</v>
      </c>
      <c r="K21" s="5">
        <v>206.59899999999999</v>
      </c>
      <c r="L21" s="5">
        <v>453.74700000000001</v>
      </c>
      <c r="M21" s="5">
        <v>1124.3979999999999</v>
      </c>
      <c r="N21" s="5">
        <v>998.31799999999998</v>
      </c>
      <c r="O21" s="5">
        <v>0</v>
      </c>
      <c r="P21" s="5">
        <v>137.26400000000001</v>
      </c>
      <c r="Q21" s="5">
        <v>22011.19</v>
      </c>
    </row>
    <row r="22" spans="2:17" s="2" customFormat="1" ht="19.7" customHeight="1" x14ac:dyDescent="0.2">
      <c r="B22" s="6" t="s">
        <v>83</v>
      </c>
      <c r="C22" s="5">
        <v>492.21300000000002</v>
      </c>
      <c r="D22" s="5">
        <v>1086.383</v>
      </c>
      <c r="E22" s="5">
        <v>0</v>
      </c>
      <c r="F22" s="5">
        <v>1887.8320000000001</v>
      </c>
      <c r="G22" s="5">
        <v>38049.027999999998</v>
      </c>
      <c r="H22" s="5">
        <v>14252.772000000001</v>
      </c>
      <c r="I22" s="5">
        <v>769.70799999999997</v>
      </c>
      <c r="J22" s="5">
        <v>6695.951</v>
      </c>
      <c r="K22" s="5">
        <v>316.04199999999997</v>
      </c>
      <c r="L22" s="5">
        <v>11223.291999999999</v>
      </c>
      <c r="M22" s="5">
        <v>-338.072</v>
      </c>
      <c r="N22" s="5">
        <v>14.676</v>
      </c>
      <c r="O22" s="5">
        <v>0</v>
      </c>
      <c r="P22" s="5">
        <v>969.19600000000003</v>
      </c>
      <c r="Q22" s="5">
        <v>75419.020999999993</v>
      </c>
    </row>
    <row r="23" spans="2:17" s="2" customFormat="1" ht="19.7" customHeight="1" x14ac:dyDescent="0.2">
      <c r="B23" s="6" t="s">
        <v>82</v>
      </c>
      <c r="C23" s="5">
        <v>1437.463</v>
      </c>
      <c r="D23" s="5">
        <v>690.73400000000004</v>
      </c>
      <c r="E23" s="5">
        <v>0</v>
      </c>
      <c r="F23" s="5">
        <v>27886.519</v>
      </c>
      <c r="G23" s="5">
        <v>8489.8979999999992</v>
      </c>
      <c r="H23" s="5">
        <v>7920.7579999999998</v>
      </c>
      <c r="I23" s="5">
        <v>25670.292000000001</v>
      </c>
      <c r="J23" s="5">
        <v>10147.727999999999</v>
      </c>
      <c r="K23" s="5">
        <v>9961.4140000000007</v>
      </c>
      <c r="L23" s="5">
        <v>47.454000000000001</v>
      </c>
      <c r="M23" s="5">
        <v>-619.06299999999999</v>
      </c>
      <c r="N23" s="5">
        <v>19546</v>
      </c>
      <c r="O23" s="5">
        <v>0</v>
      </c>
      <c r="P23" s="5">
        <v>2574.71</v>
      </c>
      <c r="Q23" s="5">
        <v>113753.90700000001</v>
      </c>
    </row>
    <row r="24" spans="2:17" s="2" customFormat="1" ht="19.7" customHeight="1" x14ac:dyDescent="0.2">
      <c r="B24" s="6" t="s">
        <v>81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92867.293999999994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92867.293999999994</v>
      </c>
    </row>
    <row r="25" spans="2:17" s="2" customFormat="1" ht="19.7" customHeight="1" x14ac:dyDescent="0.2">
      <c r="B25" s="6" t="s">
        <v>80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10429.883</v>
      </c>
      <c r="P25" s="5">
        <v>0</v>
      </c>
      <c r="Q25" s="5">
        <v>10429.883</v>
      </c>
    </row>
    <row r="26" spans="2:17" s="2" customFormat="1" ht="19.7" customHeight="1" x14ac:dyDescent="0.2">
      <c r="B26" s="6" t="s">
        <v>79</v>
      </c>
      <c r="C26" s="5">
        <v>0</v>
      </c>
      <c r="D26" s="5">
        <v>0</v>
      </c>
      <c r="E26" s="5">
        <v>0</v>
      </c>
      <c r="F26" s="5">
        <v>0</v>
      </c>
      <c r="G26" s="5">
        <v>19809.668000000001</v>
      </c>
      <c r="H26" s="5">
        <v>0</v>
      </c>
      <c r="I26" s="5">
        <v>2610.9270000000001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22420.595000000001</v>
      </c>
    </row>
    <row r="27" spans="2:17" s="2" customFormat="1" ht="19.7" customHeight="1" x14ac:dyDescent="0.2">
      <c r="B27" s="6" t="s">
        <v>78</v>
      </c>
      <c r="C27" s="5">
        <v>0.1</v>
      </c>
      <c r="D27" s="5">
        <v>0</v>
      </c>
      <c r="E27" s="5">
        <v>0</v>
      </c>
      <c r="F27" s="5">
        <v>30.643999999999998</v>
      </c>
      <c r="G27" s="5">
        <v>1666.0350000000001</v>
      </c>
      <c r="H27" s="5">
        <v>-61.695999999999998</v>
      </c>
      <c r="I27" s="5">
        <v>380.78199999999998</v>
      </c>
      <c r="J27" s="5">
        <v>1658.22</v>
      </c>
      <c r="K27" s="5">
        <v>62.728999999999999</v>
      </c>
      <c r="L27" s="5">
        <v>873.26300000000003</v>
      </c>
      <c r="M27" s="5">
        <v>15.526</v>
      </c>
      <c r="N27" s="5">
        <v>0</v>
      </c>
      <c r="O27" s="5">
        <v>-13.363</v>
      </c>
      <c r="P27" s="5">
        <v>172.411</v>
      </c>
      <c r="Q27" s="5">
        <v>4784.6509999999998</v>
      </c>
    </row>
    <row r="28" spans="2:17" s="2" customFormat="1" ht="19.7" customHeight="1" x14ac:dyDescent="0.2">
      <c r="B28" s="6" t="s">
        <v>77</v>
      </c>
      <c r="C28" s="5">
        <v>336.238</v>
      </c>
      <c r="D28" s="5">
        <v>95.555000000000007</v>
      </c>
      <c r="E28" s="5">
        <v>0</v>
      </c>
      <c r="F28" s="5">
        <v>1043.4380000000001</v>
      </c>
      <c r="G28" s="5">
        <v>17804.081999999999</v>
      </c>
      <c r="H28" s="5">
        <v>10350.055</v>
      </c>
      <c r="I28" s="5">
        <v>2496.7379999999998</v>
      </c>
      <c r="J28" s="5">
        <v>8965.5450000000001</v>
      </c>
      <c r="K28" s="5">
        <v>1614.2329999999999</v>
      </c>
      <c r="L28" s="5">
        <v>2358.1379999999999</v>
      </c>
      <c r="M28" s="5">
        <v>1035.1279999999999</v>
      </c>
      <c r="N28" s="5">
        <v>3.5990000000000002</v>
      </c>
      <c r="O28" s="5">
        <v>295.82499999999999</v>
      </c>
      <c r="P28" s="5">
        <v>550.75300000000004</v>
      </c>
      <c r="Q28" s="5">
        <v>46949.326999999997</v>
      </c>
    </row>
    <row r="29" spans="2:17" s="2" customFormat="1" ht="19.7" customHeight="1" x14ac:dyDescent="0.2">
      <c r="B29" s="6" t="s">
        <v>76</v>
      </c>
      <c r="C29" s="5">
        <v>375.78</v>
      </c>
      <c r="D29" s="5">
        <v>26.356999999999999</v>
      </c>
      <c r="E29" s="5">
        <v>0</v>
      </c>
      <c r="F29" s="5">
        <v>582.20500000000004</v>
      </c>
      <c r="G29" s="5">
        <v>9419.5939999999991</v>
      </c>
      <c r="H29" s="5">
        <v>2856.7779999999998</v>
      </c>
      <c r="I29" s="5">
        <v>355.93799999999999</v>
      </c>
      <c r="J29" s="5">
        <v>572.65300000000002</v>
      </c>
      <c r="K29" s="5">
        <v>506.88499999999999</v>
      </c>
      <c r="L29" s="5">
        <v>3661.37</v>
      </c>
      <c r="M29" s="5">
        <v>887.79</v>
      </c>
      <c r="N29" s="5">
        <v>236.42099999999999</v>
      </c>
      <c r="O29" s="5">
        <v>0</v>
      </c>
      <c r="P29" s="5">
        <v>161.858</v>
      </c>
      <c r="Q29" s="5">
        <v>19643.629000000001</v>
      </c>
    </row>
    <row r="30" spans="2:17" s="2" customFormat="1" ht="19.7" customHeight="1" x14ac:dyDescent="0.2">
      <c r="B30" s="6" t="s">
        <v>75</v>
      </c>
      <c r="C30" s="5">
        <v>558.40800000000002</v>
      </c>
      <c r="D30" s="5">
        <v>105.58499999999999</v>
      </c>
      <c r="E30" s="5">
        <v>0</v>
      </c>
      <c r="F30" s="5">
        <v>404.733</v>
      </c>
      <c r="G30" s="5">
        <v>11859.130999999999</v>
      </c>
      <c r="H30" s="5">
        <v>13333.241</v>
      </c>
      <c r="I30" s="5">
        <v>3563.6669999999999</v>
      </c>
      <c r="J30" s="5">
        <v>729.75</v>
      </c>
      <c r="K30" s="5">
        <v>2160.3530000000001</v>
      </c>
      <c r="L30" s="5">
        <v>3194.5479999999998</v>
      </c>
      <c r="M30" s="5">
        <v>1866.6849999999999</v>
      </c>
      <c r="N30" s="5">
        <v>0</v>
      </c>
      <c r="O30" s="5">
        <v>0</v>
      </c>
      <c r="P30" s="5">
        <v>1144.8979999999999</v>
      </c>
      <c r="Q30" s="5">
        <v>38920.999000000003</v>
      </c>
    </row>
    <row r="31" spans="2:17" s="2" customFormat="1" ht="19.7" customHeight="1" x14ac:dyDescent="0.2">
      <c r="B31" s="6" t="s">
        <v>74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149.36199999999999</v>
      </c>
      <c r="M31" s="5">
        <v>0</v>
      </c>
      <c r="N31" s="5">
        <v>0</v>
      </c>
      <c r="O31" s="5">
        <v>4881.8509999999997</v>
      </c>
      <c r="P31" s="5">
        <v>0</v>
      </c>
      <c r="Q31" s="5">
        <v>5031.2129999999997</v>
      </c>
    </row>
    <row r="32" spans="2:17" s="2" customFormat="1" ht="19.7" customHeight="1" x14ac:dyDescent="0.2">
      <c r="B32" s="6" t="s">
        <v>73</v>
      </c>
      <c r="C32" s="5">
        <v>0</v>
      </c>
      <c r="D32" s="5">
        <v>0</v>
      </c>
      <c r="E32" s="5">
        <v>0</v>
      </c>
      <c r="F32" s="5">
        <v>22026.005000000001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22026.005000000001</v>
      </c>
    </row>
    <row r="33" spans="2:17" s="2" customFormat="1" ht="19.7" customHeight="1" x14ac:dyDescent="0.2">
      <c r="B33" s="6" t="s">
        <v>72</v>
      </c>
      <c r="C33" s="5">
        <v>1105.6890000000001</v>
      </c>
      <c r="D33" s="5">
        <v>6961.6109999999999</v>
      </c>
      <c r="E33" s="5">
        <v>33.134</v>
      </c>
      <c r="F33" s="5">
        <v>8294.9979999999996</v>
      </c>
      <c r="G33" s="5">
        <v>31432.819</v>
      </c>
      <c r="H33" s="5">
        <v>18553.594000000001</v>
      </c>
      <c r="I33" s="5">
        <v>166.72399999999999</v>
      </c>
      <c r="J33" s="5">
        <v>28746.314999999999</v>
      </c>
      <c r="K33" s="5">
        <v>1381.9059999999999</v>
      </c>
      <c r="L33" s="5">
        <v>1528.78</v>
      </c>
      <c r="M33" s="5">
        <v>1088.462</v>
      </c>
      <c r="N33" s="5">
        <v>3352.87</v>
      </c>
      <c r="O33" s="5">
        <v>832.822</v>
      </c>
      <c r="P33" s="5">
        <v>2256.6239999999998</v>
      </c>
      <c r="Q33" s="5">
        <v>105736.348</v>
      </c>
    </row>
    <row r="34" spans="2:17" s="2" customFormat="1" ht="19.7" customHeight="1" x14ac:dyDescent="0.2">
      <c r="B34" s="6" t="s">
        <v>71</v>
      </c>
      <c r="C34" s="5">
        <v>0</v>
      </c>
      <c r="D34" s="5">
        <v>0</v>
      </c>
      <c r="E34" s="5">
        <v>0</v>
      </c>
      <c r="F34" s="5">
        <v>375.94099999999997</v>
      </c>
      <c r="G34" s="5">
        <v>7378.15</v>
      </c>
      <c r="H34" s="5">
        <v>0</v>
      </c>
      <c r="I34" s="5">
        <v>4545.9979999999996</v>
      </c>
      <c r="J34" s="5">
        <v>21.038</v>
      </c>
      <c r="K34" s="5">
        <v>0</v>
      </c>
      <c r="L34" s="5">
        <v>658.10900000000004</v>
      </c>
      <c r="M34" s="5">
        <v>0</v>
      </c>
      <c r="N34" s="5">
        <v>0</v>
      </c>
      <c r="O34" s="5">
        <v>0</v>
      </c>
      <c r="P34" s="5">
        <v>14.84</v>
      </c>
      <c r="Q34" s="5">
        <v>12994.075999999999</v>
      </c>
    </row>
    <row r="35" spans="2:17" s="2" customFormat="1" ht="19.7" customHeight="1" x14ac:dyDescent="0.2">
      <c r="B35" s="6" t="s">
        <v>70</v>
      </c>
      <c r="C35" s="5">
        <v>0</v>
      </c>
      <c r="D35" s="5">
        <v>7152.4309999999996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7152.4309999999996</v>
      </c>
    </row>
    <row r="36" spans="2:17" s="2" customFormat="1" ht="19.7" customHeight="1" x14ac:dyDescent="0.2">
      <c r="B36" s="6" t="s">
        <v>69</v>
      </c>
      <c r="C36" s="5">
        <v>0</v>
      </c>
      <c r="D36" s="5">
        <v>3401.5030000000002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3401.5030000000002</v>
      </c>
    </row>
    <row r="37" spans="2:17" s="2" customFormat="1" ht="19.7" customHeight="1" x14ac:dyDescent="0.2">
      <c r="B37" s="6" t="s">
        <v>68</v>
      </c>
      <c r="C37" s="5">
        <v>988.55399999999997</v>
      </c>
      <c r="D37" s="5">
        <v>133.477</v>
      </c>
      <c r="E37" s="5">
        <v>0</v>
      </c>
      <c r="F37" s="5">
        <v>10263.549000000001</v>
      </c>
      <c r="G37" s="5">
        <v>14819.924000000001</v>
      </c>
      <c r="H37" s="5">
        <v>13047.66</v>
      </c>
      <c r="I37" s="5">
        <v>13536.463</v>
      </c>
      <c r="J37" s="5">
        <v>6061.35</v>
      </c>
      <c r="K37" s="5">
        <v>4167.9520000000002</v>
      </c>
      <c r="L37" s="5">
        <v>3471.6210000000001</v>
      </c>
      <c r="M37" s="5">
        <v>1358.4690000000001</v>
      </c>
      <c r="N37" s="5">
        <v>265.01400000000001</v>
      </c>
      <c r="O37" s="5">
        <v>1882.1610000000001</v>
      </c>
      <c r="P37" s="5">
        <v>4715.7269999999999</v>
      </c>
      <c r="Q37" s="5">
        <v>74711.921000000002</v>
      </c>
    </row>
    <row r="38" spans="2:17" s="2" customFormat="1" ht="19.7" customHeight="1" x14ac:dyDescent="0.2">
      <c r="B38" s="6" t="s">
        <v>67</v>
      </c>
      <c r="C38" s="5">
        <v>1231.355</v>
      </c>
      <c r="D38" s="5">
        <v>9888.14</v>
      </c>
      <c r="E38" s="5">
        <v>0</v>
      </c>
      <c r="F38" s="5">
        <v>717.49400000000003</v>
      </c>
      <c r="G38" s="5">
        <v>2281.4409999999998</v>
      </c>
      <c r="H38" s="5">
        <v>2430.777</v>
      </c>
      <c r="I38" s="5">
        <v>253.678</v>
      </c>
      <c r="J38" s="5">
        <v>573.45500000000004</v>
      </c>
      <c r="K38" s="5">
        <v>742.41200000000003</v>
      </c>
      <c r="L38" s="5">
        <v>542.98299999999995</v>
      </c>
      <c r="M38" s="5">
        <v>486.13299999999998</v>
      </c>
      <c r="N38" s="5">
        <v>3092.5479999999998</v>
      </c>
      <c r="O38" s="5">
        <v>0</v>
      </c>
      <c r="P38" s="5">
        <v>117.244</v>
      </c>
      <c r="Q38" s="5">
        <v>22357.66</v>
      </c>
    </row>
    <row r="39" spans="2:17" s="2" customFormat="1" ht="19.7" customHeight="1" x14ac:dyDescent="0.2">
      <c r="B39" s="6" t="s">
        <v>66</v>
      </c>
      <c r="C39" s="5">
        <v>177.39699999999999</v>
      </c>
      <c r="D39" s="5">
        <v>4.7889999999999997</v>
      </c>
      <c r="E39" s="5">
        <v>0</v>
      </c>
      <c r="F39" s="5">
        <v>608.23199999999997</v>
      </c>
      <c r="G39" s="5">
        <v>0</v>
      </c>
      <c r="H39" s="5">
        <v>0</v>
      </c>
      <c r="I39" s="5">
        <v>0</v>
      </c>
      <c r="J39" s="5">
        <v>0</v>
      </c>
      <c r="K39" s="5">
        <v>171.316</v>
      </c>
      <c r="L39" s="5">
        <v>0</v>
      </c>
      <c r="M39" s="5">
        <v>54.877000000000002</v>
      </c>
      <c r="N39" s="5">
        <v>-5.1779999999999999</v>
      </c>
      <c r="O39" s="5">
        <v>0</v>
      </c>
      <c r="P39" s="5">
        <v>0</v>
      </c>
      <c r="Q39" s="5">
        <v>1011.433</v>
      </c>
    </row>
    <row r="40" spans="2:17" s="2" customFormat="1" ht="19.7" customHeight="1" x14ac:dyDescent="0.2">
      <c r="B40" s="6" t="s">
        <v>65</v>
      </c>
      <c r="C40" s="5">
        <v>53.674999999999997</v>
      </c>
      <c r="D40" s="5">
        <v>-0.89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180.577</v>
      </c>
      <c r="N40" s="5">
        <v>0</v>
      </c>
      <c r="O40" s="5">
        <v>0</v>
      </c>
      <c r="P40" s="5">
        <v>0</v>
      </c>
      <c r="Q40" s="5">
        <v>233.36199999999999</v>
      </c>
    </row>
    <row r="41" spans="2:17" s="2" customFormat="1" ht="19.7" customHeight="1" x14ac:dyDescent="0.2">
      <c r="B41" s="6" t="s">
        <v>64</v>
      </c>
      <c r="C41" s="5">
        <v>0</v>
      </c>
      <c r="D41" s="5">
        <v>0</v>
      </c>
      <c r="E41" s="5">
        <v>0</v>
      </c>
      <c r="F41" s="5">
        <v>362.154</v>
      </c>
      <c r="G41" s="5">
        <v>1766.2360000000001</v>
      </c>
      <c r="H41" s="5">
        <v>3616.94</v>
      </c>
      <c r="I41" s="5">
        <v>3134.6460000000002</v>
      </c>
      <c r="J41" s="5">
        <v>985.85500000000002</v>
      </c>
      <c r="K41" s="5">
        <v>866.07</v>
      </c>
      <c r="L41" s="5">
        <v>1289.903</v>
      </c>
      <c r="M41" s="5">
        <v>415.86399999999998</v>
      </c>
      <c r="N41" s="5">
        <v>1.3540000000000001</v>
      </c>
      <c r="O41" s="5">
        <v>0</v>
      </c>
      <c r="P41" s="5">
        <v>272.11799999999999</v>
      </c>
      <c r="Q41" s="5">
        <v>12711.14</v>
      </c>
    </row>
    <row r="42" spans="2:17" s="2" customFormat="1" ht="19.7" customHeight="1" x14ac:dyDescent="0.2">
      <c r="B42" s="6" t="s">
        <v>63</v>
      </c>
      <c r="C42" s="5">
        <v>153.61500000000001</v>
      </c>
      <c r="D42" s="5">
        <v>5673.0730000000003</v>
      </c>
      <c r="E42" s="5">
        <v>0</v>
      </c>
      <c r="F42" s="5">
        <v>1198.0429999999999</v>
      </c>
      <c r="G42" s="5">
        <v>29723.335999999999</v>
      </c>
      <c r="H42" s="5">
        <v>7147.5020000000004</v>
      </c>
      <c r="I42" s="5">
        <v>93.942999999999998</v>
      </c>
      <c r="J42" s="5">
        <v>46.540999999999997</v>
      </c>
      <c r="K42" s="5">
        <v>421.36399999999998</v>
      </c>
      <c r="L42" s="5">
        <v>471.06200000000001</v>
      </c>
      <c r="M42" s="5">
        <v>2313.9769999999999</v>
      </c>
      <c r="N42" s="5">
        <v>2032.1769999999999</v>
      </c>
      <c r="O42" s="5">
        <v>0</v>
      </c>
      <c r="P42" s="5">
        <v>-1070.107</v>
      </c>
      <c r="Q42" s="5">
        <v>48204.525999999998</v>
      </c>
    </row>
    <row r="43" spans="2:17" s="2" customFormat="1" ht="19.7" customHeight="1" x14ac:dyDescent="0.2">
      <c r="B43" s="6" t="s">
        <v>62</v>
      </c>
      <c r="C43" s="5">
        <v>0</v>
      </c>
      <c r="D43" s="5">
        <v>12873.279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12873.279</v>
      </c>
    </row>
    <row r="44" spans="2:17" s="2" customFormat="1" ht="19.7" customHeight="1" x14ac:dyDescent="0.2">
      <c r="B44" s="6" t="s">
        <v>61</v>
      </c>
      <c r="C44" s="5">
        <v>1802.9580000000001</v>
      </c>
      <c r="D44" s="5">
        <v>93.57</v>
      </c>
      <c r="E44" s="5">
        <v>0</v>
      </c>
      <c r="F44" s="5">
        <v>7532.7190000000001</v>
      </c>
      <c r="G44" s="5">
        <v>61063.536</v>
      </c>
      <c r="H44" s="5">
        <v>19462.341</v>
      </c>
      <c r="I44" s="5">
        <v>5895.4669999999996</v>
      </c>
      <c r="J44" s="5">
        <v>25950.998</v>
      </c>
      <c r="K44" s="5">
        <v>4709.7209999999995</v>
      </c>
      <c r="L44" s="5">
        <v>11012.178</v>
      </c>
      <c r="M44" s="5">
        <v>2886.3139999999999</v>
      </c>
      <c r="N44" s="5">
        <v>411.06</v>
      </c>
      <c r="O44" s="5">
        <v>0</v>
      </c>
      <c r="P44" s="5">
        <v>12331.918</v>
      </c>
      <c r="Q44" s="5">
        <v>153152.78</v>
      </c>
    </row>
    <row r="45" spans="2:17" s="2" customFormat="1" ht="19.7" customHeight="1" x14ac:dyDescent="0.2">
      <c r="B45" s="6" t="s">
        <v>60</v>
      </c>
      <c r="C45" s="5">
        <v>688.08399999999995</v>
      </c>
      <c r="D45" s="5">
        <v>1451.1420000000001</v>
      </c>
      <c r="E45" s="5">
        <v>0</v>
      </c>
      <c r="F45" s="5">
        <v>511.37299999999999</v>
      </c>
      <c r="G45" s="5">
        <v>0</v>
      </c>
      <c r="H45" s="5">
        <v>4792.9719999999998</v>
      </c>
      <c r="I45" s="5">
        <v>0</v>
      </c>
      <c r="J45" s="5">
        <v>0</v>
      </c>
      <c r="K45" s="5">
        <v>4789.6000000000004</v>
      </c>
      <c r="L45" s="5">
        <v>-14.978</v>
      </c>
      <c r="M45" s="5">
        <v>149.512</v>
      </c>
      <c r="N45" s="5">
        <v>1568.489</v>
      </c>
      <c r="O45" s="5">
        <v>3962.99</v>
      </c>
      <c r="P45" s="5">
        <v>3546.8879999999999</v>
      </c>
      <c r="Q45" s="5">
        <v>21446.072</v>
      </c>
    </row>
    <row r="46" spans="2:17" s="2" customFormat="1" ht="19.7" customHeight="1" x14ac:dyDescent="0.2">
      <c r="B46" s="6" t="s">
        <v>59</v>
      </c>
      <c r="C46" s="5">
        <v>6504.9759999999997</v>
      </c>
      <c r="D46" s="5">
        <v>22096.541000000001</v>
      </c>
      <c r="E46" s="5">
        <v>618.55600000000004</v>
      </c>
      <c r="F46" s="5">
        <v>7775.9260000000004</v>
      </c>
      <c r="G46" s="5">
        <v>1899.47</v>
      </c>
      <c r="H46" s="5">
        <v>0</v>
      </c>
      <c r="I46" s="5">
        <v>1077.4490000000001</v>
      </c>
      <c r="J46" s="5">
        <v>0</v>
      </c>
      <c r="K46" s="5">
        <v>1191.136</v>
      </c>
      <c r="L46" s="5">
        <v>997.94500000000005</v>
      </c>
      <c r="M46" s="5">
        <v>305.09100000000001</v>
      </c>
      <c r="N46" s="5">
        <v>7749.5420000000004</v>
      </c>
      <c r="O46" s="5">
        <v>18408.613000000001</v>
      </c>
      <c r="P46" s="5">
        <v>16852.198</v>
      </c>
      <c r="Q46" s="5">
        <v>85477.442999999999</v>
      </c>
    </row>
    <row r="47" spans="2:17" s="2" customFormat="1" ht="19.7" customHeight="1" x14ac:dyDescent="0.2">
      <c r="B47" s="6" t="s">
        <v>58</v>
      </c>
      <c r="C47" s="5">
        <v>172.024</v>
      </c>
      <c r="D47" s="5">
        <v>6.0380000000000003</v>
      </c>
      <c r="E47" s="5">
        <v>0</v>
      </c>
      <c r="F47" s="5">
        <v>491.91399999999999</v>
      </c>
      <c r="G47" s="5">
        <v>11019.127</v>
      </c>
      <c r="H47" s="5">
        <v>4789.0569999999998</v>
      </c>
      <c r="I47" s="5">
        <v>811.96199999999999</v>
      </c>
      <c r="J47" s="5">
        <v>520.16200000000003</v>
      </c>
      <c r="K47" s="5">
        <v>868.66700000000003</v>
      </c>
      <c r="L47" s="5">
        <v>928.46500000000003</v>
      </c>
      <c r="M47" s="5">
        <v>394.83800000000002</v>
      </c>
      <c r="N47" s="5">
        <v>21.468</v>
      </c>
      <c r="O47" s="5">
        <v>0</v>
      </c>
      <c r="P47" s="5">
        <v>375.61200000000002</v>
      </c>
      <c r="Q47" s="5">
        <v>20399.333999999999</v>
      </c>
    </row>
    <row r="48" spans="2:17" s="2" customFormat="1" ht="19.7" customHeight="1" x14ac:dyDescent="0.2">
      <c r="B48" s="6" t="s">
        <v>57</v>
      </c>
      <c r="C48" s="5">
        <v>10698.375</v>
      </c>
      <c r="D48" s="5">
        <v>81.989000000000004</v>
      </c>
      <c r="E48" s="5">
        <v>0</v>
      </c>
      <c r="F48" s="5">
        <v>14141.548000000001</v>
      </c>
      <c r="G48" s="5">
        <v>70700.308000000005</v>
      </c>
      <c r="H48" s="5">
        <v>32579.034</v>
      </c>
      <c r="I48" s="5">
        <v>43516.453999999998</v>
      </c>
      <c r="J48" s="5">
        <v>28072.057000000001</v>
      </c>
      <c r="K48" s="5">
        <v>9079.0619999999999</v>
      </c>
      <c r="L48" s="5">
        <v>636.43899999999996</v>
      </c>
      <c r="M48" s="5">
        <v>3260.665</v>
      </c>
      <c r="N48" s="5">
        <v>835.92</v>
      </c>
      <c r="O48" s="5">
        <v>0</v>
      </c>
      <c r="P48" s="5">
        <v>3226.8519999999999</v>
      </c>
      <c r="Q48" s="5">
        <v>216828.70300000001</v>
      </c>
    </row>
    <row r="49" spans="2:17" s="2" customFormat="1" ht="19.7" customHeight="1" x14ac:dyDescent="0.2">
      <c r="B49" s="6" t="s">
        <v>56</v>
      </c>
      <c r="C49" s="5">
        <v>0</v>
      </c>
      <c r="D49" s="5">
        <v>5124.759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5124.759</v>
      </c>
    </row>
    <row r="50" spans="2:17" s="2" customFormat="1" ht="19.7" customHeight="1" x14ac:dyDescent="0.2">
      <c r="B50" s="6" t="s">
        <v>55</v>
      </c>
      <c r="C50" s="5">
        <v>401.1</v>
      </c>
      <c r="D50" s="5">
        <v>411.87099999999998</v>
      </c>
      <c r="E50" s="5">
        <v>0</v>
      </c>
      <c r="F50" s="5">
        <v>8600.7819999999992</v>
      </c>
      <c r="G50" s="5">
        <v>269413.08899999998</v>
      </c>
      <c r="H50" s="5">
        <v>15521.369000000001</v>
      </c>
      <c r="I50" s="5">
        <v>46622.165000000001</v>
      </c>
      <c r="J50" s="5">
        <v>1043.788</v>
      </c>
      <c r="K50" s="5">
        <v>3613.3809999999999</v>
      </c>
      <c r="L50" s="5">
        <v>7593.4780000000001</v>
      </c>
      <c r="M50" s="5">
        <v>155.191</v>
      </c>
      <c r="N50" s="5">
        <v>985.30700000000002</v>
      </c>
      <c r="O50" s="5">
        <v>289.65199999999999</v>
      </c>
      <c r="P50" s="5">
        <v>1434.5940000000001</v>
      </c>
      <c r="Q50" s="5">
        <v>356085.76699999999</v>
      </c>
    </row>
    <row r="51" spans="2:17" s="2" customFormat="1" ht="19.7" customHeight="1" x14ac:dyDescent="0.2">
      <c r="B51" s="6" t="s">
        <v>54</v>
      </c>
      <c r="C51" s="5">
        <v>5735.8</v>
      </c>
      <c r="D51" s="5">
        <v>13368.038</v>
      </c>
      <c r="E51" s="5">
        <v>0</v>
      </c>
      <c r="F51" s="5">
        <v>3698.732</v>
      </c>
      <c r="G51" s="5">
        <v>4224.2290000000003</v>
      </c>
      <c r="H51" s="5">
        <v>10967.691000000001</v>
      </c>
      <c r="I51" s="5">
        <v>2638.84</v>
      </c>
      <c r="J51" s="5">
        <v>6636.4790000000003</v>
      </c>
      <c r="K51" s="5">
        <v>4990.2060000000001</v>
      </c>
      <c r="L51" s="5">
        <v>370.26</v>
      </c>
      <c r="M51" s="5">
        <v>2424.4380000000001</v>
      </c>
      <c r="N51" s="5">
        <v>9173.4330000000009</v>
      </c>
      <c r="O51" s="5">
        <v>989.93</v>
      </c>
      <c r="P51" s="5">
        <v>1007.3920000000001</v>
      </c>
      <c r="Q51" s="5">
        <v>66225.467999999993</v>
      </c>
    </row>
    <row r="52" spans="2:17" s="2" customFormat="1" ht="19.7" customHeight="1" x14ac:dyDescent="0.2">
      <c r="B52" s="6" t="s">
        <v>53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2:17" s="2" customFormat="1" ht="19.7" customHeight="1" x14ac:dyDescent="0.2">
      <c r="B53" s="6" t="s">
        <v>52</v>
      </c>
      <c r="C53" s="5">
        <v>0</v>
      </c>
      <c r="D53" s="5">
        <v>10987.023999999999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10987.023999999999</v>
      </c>
    </row>
    <row r="54" spans="2:17" s="2" customFormat="1" ht="19.7" customHeight="1" x14ac:dyDescent="0.2">
      <c r="B54" s="6" t="s">
        <v>51</v>
      </c>
      <c r="C54" s="5">
        <v>0</v>
      </c>
      <c r="D54" s="5">
        <v>2326.6080000000002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2326.6080000000002</v>
      </c>
    </row>
    <row r="55" spans="2:17" s="2" customFormat="1" ht="19.7" customHeight="1" x14ac:dyDescent="0.2">
      <c r="B55" s="6" t="s">
        <v>50</v>
      </c>
      <c r="C55" s="5">
        <v>4527.2030000000004</v>
      </c>
      <c r="D55" s="5">
        <v>183.41499999999999</v>
      </c>
      <c r="E55" s="5">
        <v>0</v>
      </c>
      <c r="F55" s="5">
        <v>5820.2920000000004</v>
      </c>
      <c r="G55" s="5">
        <v>32485.671999999999</v>
      </c>
      <c r="H55" s="5">
        <v>10868.169</v>
      </c>
      <c r="I55" s="5">
        <v>18645.442999999999</v>
      </c>
      <c r="J55" s="5">
        <v>7795.6180000000004</v>
      </c>
      <c r="K55" s="5">
        <v>2651.6959999999999</v>
      </c>
      <c r="L55" s="5">
        <v>5137.1229999999996</v>
      </c>
      <c r="M55" s="5">
        <v>755.66899999999998</v>
      </c>
      <c r="N55" s="5">
        <v>1440.614</v>
      </c>
      <c r="O55" s="5">
        <v>0</v>
      </c>
      <c r="P55" s="5">
        <v>1291.732</v>
      </c>
      <c r="Q55" s="5">
        <v>91602.645999999993</v>
      </c>
    </row>
    <row r="56" spans="2:17" s="2" customFormat="1" ht="19.7" customHeight="1" x14ac:dyDescent="0.2">
      <c r="B56" s="6" t="s">
        <v>49</v>
      </c>
      <c r="C56" s="5">
        <v>0</v>
      </c>
      <c r="D56" s="5">
        <v>4564.9369999999999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4564.9369999999999</v>
      </c>
    </row>
    <row r="57" spans="2:17" s="2" customFormat="1" ht="19.7" customHeight="1" x14ac:dyDescent="0.2">
      <c r="B57" s="6" t="s">
        <v>48</v>
      </c>
      <c r="C57" s="5">
        <v>10.882999999999999</v>
      </c>
      <c r="D57" s="5">
        <v>0</v>
      </c>
      <c r="E57" s="5">
        <v>0</v>
      </c>
      <c r="F57" s="5">
        <v>-34.517000000000003</v>
      </c>
      <c r="G57" s="5">
        <v>0</v>
      </c>
      <c r="H57" s="5">
        <v>0</v>
      </c>
      <c r="I57" s="5">
        <v>691.00800000000004</v>
      </c>
      <c r="J57" s="5">
        <v>0</v>
      </c>
      <c r="K57" s="5">
        <v>15.382</v>
      </c>
      <c r="L57" s="5">
        <v>0</v>
      </c>
      <c r="M57" s="5">
        <v>19.53</v>
      </c>
      <c r="N57" s="5">
        <v>161.55199999999999</v>
      </c>
      <c r="O57" s="5">
        <v>0</v>
      </c>
      <c r="P57" s="5">
        <v>0</v>
      </c>
      <c r="Q57" s="5">
        <v>863.83799999999997</v>
      </c>
    </row>
    <row r="58" spans="2:17" s="2" customFormat="1" ht="19.7" customHeight="1" x14ac:dyDescent="0.2">
      <c r="B58" s="6" t="s">
        <v>47</v>
      </c>
      <c r="C58" s="5">
        <v>0</v>
      </c>
      <c r="D58" s="5">
        <v>136.90100000000001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136.90100000000001</v>
      </c>
    </row>
    <row r="59" spans="2:17" s="2" customFormat="1" ht="19.7" customHeight="1" x14ac:dyDescent="0.2">
      <c r="B59" s="6" t="s">
        <v>46</v>
      </c>
      <c r="C59" s="5">
        <v>-2.7189999999999999</v>
      </c>
      <c r="D59" s="5">
        <v>961.28099999999995</v>
      </c>
      <c r="E59" s="5">
        <v>12.896000000000001</v>
      </c>
      <c r="F59" s="5">
        <v>2409.7199999999998</v>
      </c>
      <c r="G59" s="5">
        <v>0</v>
      </c>
      <c r="H59" s="5">
        <v>0</v>
      </c>
      <c r="I59" s="5">
        <v>0</v>
      </c>
      <c r="J59" s="5">
        <v>0</v>
      </c>
      <c r="K59" s="5">
        <v>98.597999999999999</v>
      </c>
      <c r="L59" s="5">
        <v>206.471</v>
      </c>
      <c r="M59" s="5">
        <v>241.67400000000001</v>
      </c>
      <c r="N59" s="5">
        <v>280.08499999999998</v>
      </c>
      <c r="O59" s="5">
        <v>405.41699999999997</v>
      </c>
      <c r="P59" s="5">
        <v>60.72</v>
      </c>
      <c r="Q59" s="5">
        <v>4674.143</v>
      </c>
    </row>
    <row r="60" spans="2:17" s="2" customFormat="1" ht="19.7" customHeight="1" x14ac:dyDescent="0.2">
      <c r="B60" s="6" t="s">
        <v>45</v>
      </c>
      <c r="C60" s="5">
        <v>0</v>
      </c>
      <c r="D60" s="5">
        <v>1816.4929999999999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1816.4929999999999</v>
      </c>
    </row>
    <row r="61" spans="2:17" s="2" customFormat="1" ht="19.7" customHeight="1" x14ac:dyDescent="0.2">
      <c r="B61" s="6" t="s">
        <v>44</v>
      </c>
      <c r="C61" s="5">
        <v>5196.4110000000001</v>
      </c>
      <c r="D61" s="5">
        <v>185.34100000000001</v>
      </c>
      <c r="E61" s="5">
        <v>0</v>
      </c>
      <c r="F61" s="5">
        <v>3263.6010000000001</v>
      </c>
      <c r="G61" s="5">
        <v>54253.913999999997</v>
      </c>
      <c r="H61" s="5">
        <v>21624.215</v>
      </c>
      <c r="I61" s="5">
        <v>5159.9070000000002</v>
      </c>
      <c r="J61" s="5">
        <v>10954.064</v>
      </c>
      <c r="K61" s="5">
        <v>5216.8230000000003</v>
      </c>
      <c r="L61" s="5">
        <v>2395.3130000000001</v>
      </c>
      <c r="M61" s="5">
        <v>1528.7360000000001</v>
      </c>
      <c r="N61" s="5">
        <v>253.31800000000001</v>
      </c>
      <c r="O61" s="5">
        <v>510.428</v>
      </c>
      <c r="P61" s="5">
        <v>1266.6949999999999</v>
      </c>
      <c r="Q61" s="5">
        <v>111808.766</v>
      </c>
    </row>
    <row r="62" spans="2:17" s="2" customFormat="1" ht="19.7" customHeight="1" x14ac:dyDescent="0.2">
      <c r="B62" s="6" t="s">
        <v>43</v>
      </c>
      <c r="C62" s="5">
        <v>0</v>
      </c>
      <c r="D62" s="5">
        <v>686.25900000000001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686.25900000000001</v>
      </c>
    </row>
    <row r="63" spans="2:17" s="2" customFormat="1" ht="19.7" customHeight="1" x14ac:dyDescent="0.2">
      <c r="B63" s="6" t="s">
        <v>42</v>
      </c>
      <c r="C63" s="5">
        <v>0</v>
      </c>
      <c r="D63" s="5">
        <v>3003.9470000000001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3003.9470000000001</v>
      </c>
    </row>
    <row r="64" spans="2:17" s="2" customFormat="1" ht="19.7" customHeight="1" x14ac:dyDescent="0.2">
      <c r="B64" s="6" t="s">
        <v>41</v>
      </c>
      <c r="C64" s="5">
        <v>431.09399999999999</v>
      </c>
      <c r="D64" s="5">
        <v>457.65600000000001</v>
      </c>
      <c r="E64" s="5">
        <v>0</v>
      </c>
      <c r="F64" s="5">
        <v>12284.88</v>
      </c>
      <c r="G64" s="5">
        <v>2583.7339999999999</v>
      </c>
      <c r="H64" s="5">
        <v>3444.6660000000002</v>
      </c>
      <c r="I64" s="5">
        <v>4384.3119999999999</v>
      </c>
      <c r="J64" s="5">
        <v>2574.3760000000002</v>
      </c>
      <c r="K64" s="5">
        <v>320.37</v>
      </c>
      <c r="L64" s="5">
        <v>38.726999999999997</v>
      </c>
      <c r="M64" s="5">
        <v>241.762</v>
      </c>
      <c r="N64" s="5">
        <v>7.6710000000000003</v>
      </c>
      <c r="O64" s="5">
        <v>541.98900000000003</v>
      </c>
      <c r="P64" s="5">
        <v>2316.06</v>
      </c>
      <c r="Q64" s="5">
        <v>29627.296999999999</v>
      </c>
    </row>
    <row r="65" spans="2:17" s="2" customFormat="1" ht="19.7" customHeight="1" x14ac:dyDescent="0.2">
      <c r="B65" s="6" t="s">
        <v>40</v>
      </c>
      <c r="C65" s="5">
        <v>1417.538</v>
      </c>
      <c r="D65" s="5">
        <v>215.059</v>
      </c>
      <c r="E65" s="5">
        <v>274.95699999999999</v>
      </c>
      <c r="F65" s="5">
        <v>605.06500000000005</v>
      </c>
      <c r="G65" s="5">
        <v>0</v>
      </c>
      <c r="H65" s="5">
        <v>8.48</v>
      </c>
      <c r="I65" s="5">
        <v>2.6059999999999999</v>
      </c>
      <c r="J65" s="5">
        <v>0</v>
      </c>
      <c r="K65" s="5">
        <v>1994.529</v>
      </c>
      <c r="L65" s="5">
        <v>0</v>
      </c>
      <c r="M65" s="5">
        <v>250.41399999999999</v>
      </c>
      <c r="N65" s="5">
        <v>1858.8340000000001</v>
      </c>
      <c r="O65" s="5">
        <v>67.83</v>
      </c>
      <c r="P65" s="5">
        <v>4061.1030000000001</v>
      </c>
      <c r="Q65" s="5">
        <v>10756.415000000001</v>
      </c>
    </row>
    <row r="66" spans="2:17" s="2" customFormat="1" ht="19.7" customHeight="1" x14ac:dyDescent="0.2">
      <c r="B66" s="6" t="s">
        <v>39</v>
      </c>
      <c r="C66" s="5">
        <v>412.76799999999997</v>
      </c>
      <c r="D66" s="5">
        <v>77.715999999999994</v>
      </c>
      <c r="E66" s="5">
        <v>0</v>
      </c>
      <c r="F66" s="5">
        <v>2668.3240000000001</v>
      </c>
      <c r="G66" s="5">
        <v>0</v>
      </c>
      <c r="H66" s="5">
        <v>-0.72399999999999998</v>
      </c>
      <c r="I66" s="5">
        <v>1667.566</v>
      </c>
      <c r="J66" s="5">
        <v>0</v>
      </c>
      <c r="K66" s="5">
        <v>334.58600000000001</v>
      </c>
      <c r="L66" s="5">
        <v>6.9790000000000001</v>
      </c>
      <c r="M66" s="5">
        <v>341.84899999999999</v>
      </c>
      <c r="N66" s="5">
        <v>1024.567</v>
      </c>
      <c r="O66" s="5">
        <v>0</v>
      </c>
      <c r="P66" s="5">
        <v>75.537000000000006</v>
      </c>
      <c r="Q66" s="5">
        <v>6609.1679999999997</v>
      </c>
    </row>
    <row r="67" spans="2:17" s="2" customFormat="1" ht="6.95" customHeight="1" x14ac:dyDescent="0.2"/>
    <row r="68" spans="2:17" s="2" customFormat="1" ht="14.45" customHeight="1" x14ac:dyDescent="0.2"/>
    <row r="69" spans="2:17" s="2" customFormat="1" ht="14.45" customHeight="1" x14ac:dyDescent="0.2">
      <c r="B69" s="2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 t="s">
        <v>38</v>
      </c>
    </row>
    <row r="70" spans="2:17" s="2" customFormat="1" ht="36.75" customHeight="1" x14ac:dyDescent="0.2">
      <c r="B70" s="9" t="s">
        <v>37</v>
      </c>
      <c r="C70" s="21" t="s">
        <v>136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9"/>
    </row>
    <row r="71" spans="2:17" s="2" customFormat="1" ht="58.7" customHeight="1" x14ac:dyDescent="0.2">
      <c r="B71" s="9"/>
      <c r="C71" s="8" t="s">
        <v>130</v>
      </c>
      <c r="D71" s="8" t="s">
        <v>129</v>
      </c>
      <c r="E71" s="8" t="s">
        <v>128</v>
      </c>
      <c r="F71" s="8" t="s">
        <v>127</v>
      </c>
      <c r="G71" s="8" t="s">
        <v>126</v>
      </c>
      <c r="H71" s="8" t="s">
        <v>125</v>
      </c>
      <c r="I71" s="8" t="s">
        <v>124</v>
      </c>
      <c r="J71" s="8" t="s">
        <v>123</v>
      </c>
      <c r="K71" s="8" t="s">
        <v>122</v>
      </c>
      <c r="L71" s="8" t="s">
        <v>121</v>
      </c>
      <c r="M71" s="8" t="s">
        <v>120</v>
      </c>
      <c r="N71" s="8" t="s">
        <v>119</v>
      </c>
      <c r="O71" s="8" t="s">
        <v>118</v>
      </c>
      <c r="P71" s="8" t="s">
        <v>32</v>
      </c>
      <c r="Q71" s="8" t="s">
        <v>117</v>
      </c>
    </row>
    <row r="72" spans="2:17" s="2" customFormat="1" ht="19.7" customHeight="1" x14ac:dyDescent="0.2">
      <c r="B72" s="6" t="s">
        <v>28</v>
      </c>
      <c r="C72" s="5">
        <v>14.15</v>
      </c>
      <c r="D72" s="5">
        <v>6.8070000000000004</v>
      </c>
      <c r="E72" s="5">
        <v>0</v>
      </c>
      <c r="F72" s="5">
        <v>567.03499999999997</v>
      </c>
      <c r="G72" s="5">
        <v>152.637</v>
      </c>
      <c r="H72" s="5">
        <v>0</v>
      </c>
      <c r="I72" s="5">
        <v>50.691000000000003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625.43200000000002</v>
      </c>
      <c r="Q72" s="5">
        <v>1416.752</v>
      </c>
    </row>
    <row r="73" spans="2:17" s="2" customFormat="1" ht="19.7" customHeight="1" x14ac:dyDescent="0.2">
      <c r="B73" s="6" t="s">
        <v>27</v>
      </c>
      <c r="C73" s="5">
        <v>267.298</v>
      </c>
      <c r="D73" s="5">
        <v>4692.085</v>
      </c>
      <c r="E73" s="5">
        <v>155.53</v>
      </c>
      <c r="F73" s="5">
        <v>1476.55</v>
      </c>
      <c r="G73" s="5">
        <v>272.13799999999998</v>
      </c>
      <c r="H73" s="5">
        <v>673.51</v>
      </c>
      <c r="I73" s="5">
        <v>16.298999999999999</v>
      </c>
      <c r="J73" s="5">
        <v>0</v>
      </c>
      <c r="K73" s="5">
        <v>4.3559999999999999</v>
      </c>
      <c r="L73" s="5">
        <v>1847.73</v>
      </c>
      <c r="M73" s="5">
        <v>500.00599999999997</v>
      </c>
      <c r="N73" s="5">
        <v>0</v>
      </c>
      <c r="O73" s="5">
        <v>4380.3270000000002</v>
      </c>
      <c r="P73" s="5">
        <v>108.295</v>
      </c>
      <c r="Q73" s="5">
        <v>14394.124</v>
      </c>
    </row>
    <row r="74" spans="2:17" s="2" customFormat="1" ht="19.7" customHeight="1" x14ac:dyDescent="0.2">
      <c r="B74" s="6" t="s">
        <v>26</v>
      </c>
      <c r="C74" s="5">
        <v>0</v>
      </c>
      <c r="D74" s="5">
        <v>0.19800000000000001</v>
      </c>
      <c r="E74" s="5">
        <v>0</v>
      </c>
      <c r="F74" s="5">
        <v>206.65799999999999</v>
      </c>
      <c r="G74" s="5">
        <v>34.75</v>
      </c>
      <c r="H74" s="5">
        <v>-1.571</v>
      </c>
      <c r="I74" s="5">
        <v>0</v>
      </c>
      <c r="J74" s="5">
        <v>0</v>
      </c>
      <c r="K74" s="5">
        <v>793.55600000000004</v>
      </c>
      <c r="L74" s="5">
        <v>0</v>
      </c>
      <c r="M74" s="5">
        <v>-32.731999999999999</v>
      </c>
      <c r="N74" s="5">
        <v>0</v>
      </c>
      <c r="O74" s="5">
        <v>442.62900000000002</v>
      </c>
      <c r="P74" s="5">
        <v>0</v>
      </c>
      <c r="Q74" s="5">
        <v>1443.4880000000001</v>
      </c>
    </row>
    <row r="75" spans="2:17" s="2" customFormat="1" ht="19.7" customHeight="1" x14ac:dyDescent="0.2">
      <c r="B75" s="6" t="s">
        <v>25</v>
      </c>
      <c r="C75" s="5">
        <v>1606.779</v>
      </c>
      <c r="D75" s="5">
        <v>625.45699999999999</v>
      </c>
      <c r="E75" s="5">
        <v>0</v>
      </c>
      <c r="F75" s="5">
        <v>11641.251</v>
      </c>
      <c r="G75" s="5">
        <v>1891.335</v>
      </c>
      <c r="H75" s="5">
        <v>698.05399999999997</v>
      </c>
      <c r="I75" s="5">
        <v>1307.4280000000001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4167.2290000000003</v>
      </c>
      <c r="Q75" s="5">
        <v>21937.532999999999</v>
      </c>
    </row>
    <row r="76" spans="2:17" s="2" customFormat="1" ht="19.7" customHeight="1" x14ac:dyDescent="0.2">
      <c r="B76" s="6" t="s">
        <v>24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</row>
    <row r="77" spans="2:17" s="2" customFormat="1" ht="19.7" customHeight="1" x14ac:dyDescent="0.2">
      <c r="B77" s="6" t="s">
        <v>23</v>
      </c>
      <c r="C77" s="5">
        <v>57.610999999999997</v>
      </c>
      <c r="D77" s="5">
        <v>32.555</v>
      </c>
      <c r="E77" s="5">
        <v>0</v>
      </c>
      <c r="F77" s="5">
        <v>218.107</v>
      </c>
      <c r="G77" s="5">
        <v>-1.5980000000000001</v>
      </c>
      <c r="H77" s="5">
        <v>0</v>
      </c>
      <c r="I77" s="5">
        <v>0</v>
      </c>
      <c r="J77" s="5">
        <v>0</v>
      </c>
      <c r="K77" s="5">
        <v>14.173999999999999</v>
      </c>
      <c r="L77" s="5">
        <v>26.606000000000002</v>
      </c>
      <c r="M77" s="5">
        <v>0</v>
      </c>
      <c r="N77" s="5">
        <v>0</v>
      </c>
      <c r="O77" s="5">
        <v>0</v>
      </c>
      <c r="P77" s="5">
        <v>0</v>
      </c>
      <c r="Q77" s="5">
        <v>347.45499999999998</v>
      </c>
    </row>
    <row r="78" spans="2:17" s="2" customFormat="1" ht="19.7" customHeight="1" x14ac:dyDescent="0.2">
      <c r="B78" s="6" t="s">
        <v>22</v>
      </c>
      <c r="C78" s="5">
        <v>217.90299999999999</v>
      </c>
      <c r="D78" s="5">
        <v>97.915999999999997</v>
      </c>
      <c r="E78" s="5">
        <v>0</v>
      </c>
      <c r="F78" s="5">
        <v>1315.442</v>
      </c>
      <c r="G78" s="5">
        <v>14.973000000000001</v>
      </c>
      <c r="H78" s="5">
        <v>259.04199999999997</v>
      </c>
      <c r="I78" s="5">
        <v>10.848000000000001</v>
      </c>
      <c r="J78" s="5">
        <v>0</v>
      </c>
      <c r="K78" s="5">
        <v>0</v>
      </c>
      <c r="L78" s="5">
        <v>754.06399999999996</v>
      </c>
      <c r="M78" s="5">
        <v>259.32400000000001</v>
      </c>
      <c r="N78" s="5">
        <v>0</v>
      </c>
      <c r="O78" s="5">
        <v>0</v>
      </c>
      <c r="P78" s="5">
        <v>59.935000000000002</v>
      </c>
      <c r="Q78" s="5">
        <v>2989.4470000000001</v>
      </c>
    </row>
    <row r="79" spans="2:17" s="2" customFormat="1" ht="19.7" customHeight="1" x14ac:dyDescent="0.2">
      <c r="B79" s="6" t="s">
        <v>21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</row>
    <row r="80" spans="2:17" s="2" customFormat="1" ht="19.7" customHeight="1" x14ac:dyDescent="0.2">
      <c r="B80" s="6" t="s">
        <v>20</v>
      </c>
      <c r="C80" s="5">
        <v>52.5</v>
      </c>
      <c r="D80" s="5">
        <v>1057.27</v>
      </c>
      <c r="E80" s="5">
        <v>0</v>
      </c>
      <c r="F80" s="5">
        <v>2498.6010000000001</v>
      </c>
      <c r="G80" s="5">
        <v>155.392</v>
      </c>
      <c r="H80" s="5">
        <v>88.179000000000002</v>
      </c>
      <c r="I80" s="5">
        <v>396.363</v>
      </c>
      <c r="J80" s="5">
        <v>0</v>
      </c>
      <c r="K80" s="5">
        <v>25.637</v>
      </c>
      <c r="L80" s="5">
        <v>0</v>
      </c>
      <c r="M80" s="5">
        <v>454.60399999999998</v>
      </c>
      <c r="N80" s="5">
        <v>101.379</v>
      </c>
      <c r="O80" s="5">
        <v>0</v>
      </c>
      <c r="P80" s="5">
        <v>6.984</v>
      </c>
      <c r="Q80" s="5">
        <v>4836.9089999999997</v>
      </c>
    </row>
    <row r="81" spans="2:17" s="2" customFormat="1" ht="19.7" customHeight="1" x14ac:dyDescent="0.2">
      <c r="B81" s="6" t="s">
        <v>19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</row>
    <row r="82" spans="2:17" s="2" customFormat="1" ht="19.7" customHeight="1" x14ac:dyDescent="0.2">
      <c r="B82" s="6" t="s">
        <v>18</v>
      </c>
      <c r="C82" s="5">
        <v>542.36599999999999</v>
      </c>
      <c r="D82" s="5">
        <v>754.42600000000004</v>
      </c>
      <c r="E82" s="5">
        <v>0</v>
      </c>
      <c r="F82" s="5">
        <v>6688.6559999999999</v>
      </c>
      <c r="G82" s="5">
        <v>948.06399999999996</v>
      </c>
      <c r="H82" s="5">
        <v>434.25099999999998</v>
      </c>
      <c r="I82" s="5">
        <v>106.46</v>
      </c>
      <c r="J82" s="5">
        <v>0</v>
      </c>
      <c r="K82" s="5">
        <v>34.89</v>
      </c>
      <c r="L82" s="5">
        <v>931.61300000000006</v>
      </c>
      <c r="M82" s="5">
        <v>709.46900000000005</v>
      </c>
      <c r="N82" s="5">
        <v>0</v>
      </c>
      <c r="O82" s="5">
        <v>0</v>
      </c>
      <c r="P82" s="5">
        <v>1473.924</v>
      </c>
      <c r="Q82" s="5">
        <v>12624.119000000001</v>
      </c>
    </row>
    <row r="83" spans="2:17" s="2" customFormat="1" ht="19.7" customHeight="1" x14ac:dyDescent="0.2">
      <c r="B83" s="6" t="s">
        <v>17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</row>
    <row r="84" spans="2:17" s="2" customFormat="1" ht="19.7" customHeight="1" x14ac:dyDescent="0.2">
      <c r="B84" s="6" t="s">
        <v>16</v>
      </c>
      <c r="C84" s="5">
        <v>13.055999999999999</v>
      </c>
      <c r="D84" s="5">
        <v>16.699000000000002</v>
      </c>
      <c r="E84" s="5">
        <v>0</v>
      </c>
      <c r="F84" s="5">
        <v>590.67899999999997</v>
      </c>
      <c r="G84" s="5">
        <v>26.059000000000001</v>
      </c>
      <c r="H84" s="5">
        <v>0</v>
      </c>
      <c r="I84" s="5">
        <v>54.174999999999997</v>
      </c>
      <c r="J84" s="5">
        <v>0</v>
      </c>
      <c r="K84" s="5">
        <v>0.108</v>
      </c>
      <c r="L84" s="5">
        <v>53.363</v>
      </c>
      <c r="M84" s="5">
        <v>31.908999999999999</v>
      </c>
      <c r="N84" s="5">
        <v>0</v>
      </c>
      <c r="O84" s="5">
        <v>0</v>
      </c>
      <c r="P84" s="5">
        <v>0</v>
      </c>
      <c r="Q84" s="5">
        <v>786.048</v>
      </c>
    </row>
    <row r="85" spans="2:17" s="2" customFormat="1" ht="19.7" customHeight="1" x14ac:dyDescent="0.2">
      <c r="B85" s="6" t="s">
        <v>15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</row>
    <row r="86" spans="2:17" s="2" customFormat="1" ht="19.7" customHeight="1" x14ac:dyDescent="0.2">
      <c r="B86" s="6" t="s">
        <v>14</v>
      </c>
      <c r="C86" s="5">
        <v>3381.413</v>
      </c>
      <c r="D86" s="5">
        <v>440.16</v>
      </c>
      <c r="E86" s="5">
        <v>0</v>
      </c>
      <c r="F86" s="5">
        <v>3824.5520000000001</v>
      </c>
      <c r="G86" s="5">
        <v>9291.7559999999994</v>
      </c>
      <c r="H86" s="5">
        <v>340.68799999999999</v>
      </c>
      <c r="I86" s="5">
        <v>12.59</v>
      </c>
      <c r="J86" s="5">
        <v>0</v>
      </c>
      <c r="K86" s="5">
        <v>-592.61400000000003</v>
      </c>
      <c r="L86" s="5">
        <v>693.97500000000002</v>
      </c>
      <c r="M86" s="5">
        <v>671.02800000000002</v>
      </c>
      <c r="N86" s="5">
        <v>1531.954</v>
      </c>
      <c r="O86" s="5">
        <v>-202.286</v>
      </c>
      <c r="P86" s="5">
        <v>161.56700000000001</v>
      </c>
      <c r="Q86" s="5">
        <v>19554.782999999999</v>
      </c>
    </row>
    <row r="87" spans="2:17" s="2" customFormat="1" ht="19.7" customHeight="1" x14ac:dyDescent="0.2">
      <c r="B87" s="6" t="s">
        <v>13</v>
      </c>
      <c r="C87" s="5">
        <v>0</v>
      </c>
      <c r="D87" s="5">
        <v>324.334</v>
      </c>
      <c r="E87" s="5">
        <v>0</v>
      </c>
      <c r="F87" s="5">
        <v>1893.1980000000001</v>
      </c>
      <c r="G87" s="5">
        <v>761.04899999999998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306.69799999999998</v>
      </c>
      <c r="Q87" s="5">
        <v>3285.279</v>
      </c>
    </row>
    <row r="88" spans="2:17" s="2" customFormat="1" ht="19.7" customHeight="1" x14ac:dyDescent="0.2">
      <c r="B88" s="6" t="s">
        <v>12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</row>
    <row r="89" spans="2:17" s="2" customFormat="1" ht="19.7" customHeight="1" x14ac:dyDescent="0.2">
      <c r="B89" s="6" t="s">
        <v>11</v>
      </c>
      <c r="C89" s="5">
        <v>427.92500000000001</v>
      </c>
      <c r="D89" s="5">
        <v>-39.204999999999998</v>
      </c>
      <c r="E89" s="5">
        <v>0</v>
      </c>
      <c r="F89" s="5">
        <v>307.125</v>
      </c>
      <c r="G89" s="5">
        <v>3514.556</v>
      </c>
      <c r="H89" s="5">
        <v>-6.5209999999999999</v>
      </c>
      <c r="I89" s="5">
        <v>472.84800000000001</v>
      </c>
      <c r="J89" s="5">
        <v>0</v>
      </c>
      <c r="K89" s="5">
        <v>199.51599999999999</v>
      </c>
      <c r="L89" s="5">
        <v>4411.87</v>
      </c>
      <c r="M89" s="5">
        <v>21.247</v>
      </c>
      <c r="N89" s="5">
        <v>0</v>
      </c>
      <c r="O89" s="5">
        <v>1187.634</v>
      </c>
      <c r="P89" s="5">
        <v>162.69300000000001</v>
      </c>
      <c r="Q89" s="5">
        <v>10659.688</v>
      </c>
    </row>
    <row r="90" spans="2:17" s="2" customFormat="1" ht="19.7" customHeight="1" x14ac:dyDescent="0.2">
      <c r="B90" s="6" t="s">
        <v>10</v>
      </c>
      <c r="C90" s="5">
        <v>0</v>
      </c>
      <c r="D90" s="5">
        <v>29.911999999999999</v>
      </c>
      <c r="E90" s="5">
        <v>0</v>
      </c>
      <c r="F90" s="5">
        <v>261.14</v>
      </c>
      <c r="G90" s="5">
        <v>0</v>
      </c>
      <c r="H90" s="5">
        <v>0</v>
      </c>
      <c r="I90" s="5">
        <v>0</v>
      </c>
      <c r="J90" s="5">
        <v>0</v>
      </c>
      <c r="K90" s="5">
        <v>22.302</v>
      </c>
      <c r="L90" s="5">
        <v>0</v>
      </c>
      <c r="M90" s="5">
        <v>194.315</v>
      </c>
      <c r="N90" s="5">
        <v>0</v>
      </c>
      <c r="O90" s="5">
        <v>0</v>
      </c>
      <c r="P90" s="5">
        <v>0</v>
      </c>
      <c r="Q90" s="5">
        <v>507.66899999999998</v>
      </c>
    </row>
    <row r="91" spans="2:17" s="2" customFormat="1" ht="19.7" customHeight="1" x14ac:dyDescent="0.2">
      <c r="B91" s="6" t="s">
        <v>9</v>
      </c>
      <c r="C91" s="5">
        <v>-0.55500000000000005</v>
      </c>
      <c r="D91" s="5">
        <v>2.6150000000000002</v>
      </c>
      <c r="E91" s="5">
        <v>0</v>
      </c>
      <c r="F91" s="5">
        <v>213.29900000000001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213.55</v>
      </c>
      <c r="Q91" s="5">
        <v>428.90899999999999</v>
      </c>
    </row>
    <row r="92" spans="2:17" s="2" customFormat="1" ht="19.7" customHeight="1" x14ac:dyDescent="0.2">
      <c r="B92" s="6" t="s">
        <v>8</v>
      </c>
      <c r="C92" s="5">
        <v>160.69200000000001</v>
      </c>
      <c r="D92" s="5">
        <v>51.561</v>
      </c>
      <c r="E92" s="5">
        <v>0</v>
      </c>
      <c r="F92" s="5">
        <v>7227.9669999999996</v>
      </c>
      <c r="G92" s="5">
        <v>2135.1350000000002</v>
      </c>
      <c r="H92" s="5">
        <v>0</v>
      </c>
      <c r="I92" s="5">
        <v>423.53699999999998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2382.8200000000002</v>
      </c>
      <c r="Q92" s="5">
        <v>12381.712</v>
      </c>
    </row>
    <row r="93" spans="2:17" s="2" customFormat="1" ht="19.7" customHeight="1" x14ac:dyDescent="0.2">
      <c r="B93" s="6" t="s">
        <v>7</v>
      </c>
      <c r="C93" s="5">
        <v>478.87099999999998</v>
      </c>
      <c r="D93" s="5">
        <v>1383.546</v>
      </c>
      <c r="E93" s="5">
        <v>0</v>
      </c>
      <c r="F93" s="5">
        <v>5830.3829999999998</v>
      </c>
      <c r="G93" s="5">
        <v>6953.7179999999998</v>
      </c>
      <c r="H93" s="5">
        <v>2564.192</v>
      </c>
      <c r="I93" s="5">
        <v>1396.509</v>
      </c>
      <c r="J93" s="5">
        <v>482.09100000000001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8334.1589999999997</v>
      </c>
      <c r="Q93" s="5">
        <v>27423.469000000001</v>
      </c>
    </row>
    <row r="94" spans="2:17" s="2" customFormat="1" ht="19.7" customHeight="1" x14ac:dyDescent="0.2">
      <c r="B94" s="6" t="s">
        <v>6</v>
      </c>
      <c r="C94" s="5">
        <v>-11.981999999999999</v>
      </c>
      <c r="D94" s="5">
        <v>-0.188</v>
      </c>
      <c r="E94" s="5">
        <v>0</v>
      </c>
      <c r="F94" s="5">
        <v>-75.19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250.34700000000001</v>
      </c>
      <c r="Q94" s="5">
        <v>162.98699999999999</v>
      </c>
    </row>
    <row r="95" spans="2:17" s="2" customFormat="1" ht="19.7" customHeight="1" x14ac:dyDescent="0.2">
      <c r="B95" s="6" t="s">
        <v>5</v>
      </c>
      <c r="C95" s="5">
        <v>3819.6480000000001</v>
      </c>
      <c r="D95" s="5">
        <v>6910.2309999999998</v>
      </c>
      <c r="E95" s="5">
        <v>0</v>
      </c>
      <c r="F95" s="5">
        <v>5424.1729999999998</v>
      </c>
      <c r="G95" s="5">
        <v>3079.038</v>
      </c>
      <c r="H95" s="5">
        <v>45.567999999999998</v>
      </c>
      <c r="I95" s="5">
        <v>889.654</v>
      </c>
      <c r="J95" s="5">
        <v>0</v>
      </c>
      <c r="K95" s="5">
        <v>1179.135</v>
      </c>
      <c r="L95" s="5">
        <v>141.58099999999999</v>
      </c>
      <c r="M95" s="5">
        <v>1918.309</v>
      </c>
      <c r="N95" s="5">
        <v>606.00699999999995</v>
      </c>
      <c r="O95" s="5">
        <v>0</v>
      </c>
      <c r="P95" s="5">
        <v>0</v>
      </c>
      <c r="Q95" s="5">
        <v>24013.344000000001</v>
      </c>
    </row>
    <row r="96" spans="2:17" s="2" customFormat="1" ht="19.7" customHeight="1" x14ac:dyDescent="0.2">
      <c r="B96" s="6" t="s">
        <v>4</v>
      </c>
      <c r="C96" s="5">
        <v>425.01100000000002</v>
      </c>
      <c r="D96" s="5">
        <v>118.49299999999999</v>
      </c>
      <c r="E96" s="5">
        <v>0</v>
      </c>
      <c r="F96" s="5">
        <v>4137.5879999999997</v>
      </c>
      <c r="G96" s="5">
        <v>442.678</v>
      </c>
      <c r="H96" s="5">
        <v>448.26900000000001</v>
      </c>
      <c r="I96" s="5">
        <v>154.11500000000001</v>
      </c>
      <c r="J96" s="5">
        <v>0</v>
      </c>
      <c r="K96" s="5">
        <v>0</v>
      </c>
      <c r="L96" s="5">
        <v>0</v>
      </c>
      <c r="M96" s="5">
        <v>524.66099999999994</v>
      </c>
      <c r="N96" s="5">
        <v>0</v>
      </c>
      <c r="O96" s="5">
        <v>0</v>
      </c>
      <c r="P96" s="5">
        <v>2322.4430000000002</v>
      </c>
      <c r="Q96" s="5">
        <v>8573.2579999999998</v>
      </c>
    </row>
    <row r="97" spans="2:17" s="2" customFormat="1" ht="19.7" customHeight="1" x14ac:dyDescent="0.2">
      <c r="B97" s="6" t="s">
        <v>3</v>
      </c>
      <c r="C97" s="5">
        <v>217.42099999999999</v>
      </c>
      <c r="D97" s="5">
        <v>25.236999999999998</v>
      </c>
      <c r="E97" s="5">
        <v>0</v>
      </c>
      <c r="F97" s="5">
        <v>505.51600000000002</v>
      </c>
      <c r="G97" s="5">
        <v>0</v>
      </c>
      <c r="H97" s="5">
        <v>0</v>
      </c>
      <c r="I97" s="5">
        <v>27.670999999999999</v>
      </c>
      <c r="J97" s="5">
        <v>0</v>
      </c>
      <c r="K97" s="5">
        <v>26.154</v>
      </c>
      <c r="L97" s="5">
        <v>0</v>
      </c>
      <c r="M97" s="5">
        <v>0</v>
      </c>
      <c r="N97" s="5">
        <v>78.328000000000003</v>
      </c>
      <c r="O97" s="5">
        <v>0</v>
      </c>
      <c r="P97" s="5">
        <v>0</v>
      </c>
      <c r="Q97" s="5">
        <v>880.327</v>
      </c>
    </row>
    <row r="98" spans="2:17" s="2" customFormat="1" ht="19.7" customHeight="1" x14ac:dyDescent="0.2">
      <c r="B98" s="6" t="s">
        <v>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</row>
    <row r="99" spans="2:17" s="2" customFormat="1" ht="19.7" customHeight="1" x14ac:dyDescent="0.2">
      <c r="B99" s="6" t="s">
        <v>1</v>
      </c>
      <c r="C99" s="5">
        <v>99.84</v>
      </c>
      <c r="D99" s="5">
        <v>5.4630000000000001</v>
      </c>
      <c r="E99" s="5">
        <v>0</v>
      </c>
      <c r="F99" s="5">
        <v>1264.566</v>
      </c>
      <c r="G99" s="5">
        <v>422.36</v>
      </c>
      <c r="H99" s="5">
        <v>0</v>
      </c>
      <c r="I99" s="5">
        <v>55.856999999999999</v>
      </c>
      <c r="J99" s="5">
        <v>46.064</v>
      </c>
      <c r="K99" s="5">
        <v>0</v>
      </c>
      <c r="L99" s="5">
        <v>0</v>
      </c>
      <c r="M99" s="5">
        <v>27.084</v>
      </c>
      <c r="N99" s="5">
        <v>0</v>
      </c>
      <c r="O99" s="5">
        <v>0</v>
      </c>
      <c r="P99" s="5">
        <v>381.62</v>
      </c>
      <c r="Q99" s="5">
        <v>2302.8539999999998</v>
      </c>
    </row>
    <row r="100" spans="2:17" s="2" customFormat="1" ht="6.95" customHeight="1" x14ac:dyDescent="0.2"/>
    <row r="101" spans="2:17" s="2" customFormat="1" ht="6.95" customHeight="1" x14ac:dyDescent="0.2"/>
    <row r="102" spans="2:17" s="2" customFormat="1" ht="14.45" customHeight="1" x14ac:dyDescent="0.2"/>
    <row r="103" spans="2:17" s="2" customFormat="1" ht="73.5" customHeight="1" x14ac:dyDescent="0.2">
      <c r="B103" s="4" t="s">
        <v>0</v>
      </c>
      <c r="C103" s="4"/>
      <c r="D103" s="4"/>
      <c r="E103" s="4"/>
      <c r="F103" s="4"/>
    </row>
    <row r="104" spans="2:17" s="2" customFormat="1" ht="28.7" customHeight="1" x14ac:dyDescent="0.2"/>
  </sheetData>
  <mergeCells count="6">
    <mergeCell ref="B103:F103"/>
    <mergeCell ref="B2:Q2"/>
    <mergeCell ref="B7:B8"/>
    <mergeCell ref="C7:Q7"/>
    <mergeCell ref="B70:B71"/>
    <mergeCell ref="C70:Q70"/>
  </mergeCells>
  <pageMargins left="0.70866141732283472" right="0.70866141732283472" top="0.74803149606299213" bottom="0.74803149606299213" header="0.31496062992125984" footer="0.31496062992125984"/>
  <pageSetup paperSize="8" scale="76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26F0-220B-4395-A3D2-8EEAC529C1DD}">
  <sheetPr>
    <pageSetUpPr fitToPage="1"/>
  </sheetPr>
  <dimension ref="B1:E102"/>
  <sheetViews>
    <sheetView workbookViewId="0">
      <selection activeCell="B5" sqref="B5"/>
    </sheetView>
  </sheetViews>
  <sheetFormatPr defaultRowHeight="12.75" x14ac:dyDescent="0.2"/>
  <cols>
    <col min="1" max="1" width="2" style="1" customWidth="1"/>
    <col min="2" max="2" width="40.7109375" style="1" customWidth="1"/>
    <col min="3" max="4" width="31.140625" style="1" customWidth="1"/>
    <col min="5" max="5" width="6.140625" style="1" customWidth="1"/>
    <col min="6" max="6" width="79.5703125" style="1" customWidth="1"/>
    <col min="7" max="7" width="4.7109375" style="1" customWidth="1"/>
    <col min="8" max="16384" width="9.140625" style="1"/>
  </cols>
  <sheetData>
    <row r="1" spans="2:5" s="2" customFormat="1" ht="8.4499999999999993" customHeight="1" x14ac:dyDescent="0.2"/>
    <row r="2" spans="2:5" s="2" customFormat="1" ht="36.75" customHeight="1" x14ac:dyDescent="0.2">
      <c r="B2" s="25" t="s">
        <v>140</v>
      </c>
      <c r="C2" s="25"/>
      <c r="D2" s="25"/>
      <c r="E2" s="24"/>
    </row>
    <row r="3" spans="2:5" s="2" customFormat="1" ht="6.95" customHeight="1" x14ac:dyDescent="0.2"/>
    <row r="4" spans="2:5" s="2" customFormat="1" ht="6.95" customHeight="1" x14ac:dyDescent="0.2"/>
    <row r="5" spans="2:5" s="2" customFormat="1" ht="14.45" customHeight="1" x14ac:dyDescent="0.2"/>
    <row r="6" spans="2:5" s="2" customFormat="1" ht="14.45" customHeight="1" x14ac:dyDescent="0.2">
      <c r="B6" s="11"/>
      <c r="C6" s="11"/>
      <c r="D6" s="10" t="s">
        <v>38</v>
      </c>
    </row>
    <row r="7" spans="2:5" s="2" customFormat="1" ht="58.7" customHeight="1" x14ac:dyDescent="0.2">
      <c r="B7" s="8" t="s">
        <v>97</v>
      </c>
      <c r="C7" s="8" t="s">
        <v>139</v>
      </c>
      <c r="D7" s="8" t="s">
        <v>138</v>
      </c>
    </row>
    <row r="8" spans="2:5" s="2" customFormat="1" ht="19.7" customHeight="1" x14ac:dyDescent="0.2">
      <c r="B8" s="6" t="s">
        <v>96</v>
      </c>
      <c r="C8" s="5">
        <v>862.38599999999997</v>
      </c>
      <c r="D8" s="5">
        <v>9388.7019999999993</v>
      </c>
    </row>
    <row r="9" spans="2:5" s="2" customFormat="1" ht="19.7" customHeight="1" x14ac:dyDescent="0.2">
      <c r="B9" s="6" t="s">
        <v>95</v>
      </c>
      <c r="C9" s="5">
        <v>0</v>
      </c>
      <c r="D9" s="5">
        <v>0</v>
      </c>
    </row>
    <row r="10" spans="2:5" s="2" customFormat="1" ht="19.7" customHeight="1" x14ac:dyDescent="0.2">
      <c r="B10" s="6" t="s">
        <v>94</v>
      </c>
      <c r="C10" s="5">
        <v>7528.2929999999997</v>
      </c>
      <c r="D10" s="5">
        <v>69458.331000000006</v>
      </c>
    </row>
    <row r="11" spans="2:5" s="2" customFormat="1" ht="19.7" customHeight="1" x14ac:dyDescent="0.2">
      <c r="B11" s="6" t="s">
        <v>93</v>
      </c>
      <c r="C11" s="5">
        <v>236</v>
      </c>
      <c r="D11" s="5">
        <v>16380.893</v>
      </c>
    </row>
    <row r="12" spans="2:5" s="2" customFormat="1" ht="19.7" customHeight="1" x14ac:dyDescent="0.2">
      <c r="B12" s="6" t="s">
        <v>92</v>
      </c>
      <c r="C12" s="5">
        <v>-540.84400000000005</v>
      </c>
      <c r="D12" s="5">
        <v>121383.489</v>
      </c>
    </row>
    <row r="13" spans="2:5" s="2" customFormat="1" ht="19.7" customHeight="1" x14ac:dyDescent="0.2">
      <c r="B13" s="6" t="s">
        <v>91</v>
      </c>
      <c r="C13" s="5">
        <v>197.327</v>
      </c>
      <c r="D13" s="5">
        <v>31141.850999999999</v>
      </c>
    </row>
    <row r="14" spans="2:5" s="2" customFormat="1" ht="19.7" customHeight="1" x14ac:dyDescent="0.2">
      <c r="B14" s="6" t="s">
        <v>90</v>
      </c>
      <c r="C14" s="5">
        <v>-28.449000000000002</v>
      </c>
      <c r="D14" s="5">
        <v>7758.2</v>
      </c>
    </row>
    <row r="15" spans="2:5" s="2" customFormat="1" ht="19.7" customHeight="1" x14ac:dyDescent="0.2">
      <c r="B15" s="6" t="s">
        <v>89</v>
      </c>
      <c r="C15" s="5">
        <v>4614.4620000000004</v>
      </c>
      <c r="D15" s="5">
        <v>7497.5230000000001</v>
      </c>
    </row>
    <row r="16" spans="2:5" s="2" customFormat="1" ht="19.7" customHeight="1" x14ac:dyDescent="0.2">
      <c r="B16" s="6" t="s">
        <v>88</v>
      </c>
      <c r="C16" s="5">
        <v>-2000.9010000000001</v>
      </c>
      <c r="D16" s="5">
        <v>24924.826000000001</v>
      </c>
    </row>
    <row r="17" spans="2:4" s="2" customFormat="1" ht="19.7" customHeight="1" x14ac:dyDescent="0.2">
      <c r="B17" s="6" t="s">
        <v>87</v>
      </c>
      <c r="C17" s="5">
        <v>-6136.8980000000001</v>
      </c>
      <c r="D17" s="5">
        <v>305669.34299999999</v>
      </c>
    </row>
    <row r="18" spans="2:4" s="2" customFormat="1" ht="19.7" customHeight="1" x14ac:dyDescent="0.2">
      <c r="B18" s="6" t="s">
        <v>86</v>
      </c>
      <c r="C18" s="5">
        <v>-740.096</v>
      </c>
      <c r="D18" s="5">
        <v>1140.7329999999999</v>
      </c>
    </row>
    <row r="19" spans="2:4" s="2" customFormat="1" ht="19.7" customHeight="1" x14ac:dyDescent="0.2">
      <c r="B19" s="6" t="s">
        <v>85</v>
      </c>
      <c r="C19" s="5">
        <v>583.29300000000001</v>
      </c>
      <c r="D19" s="5">
        <v>6420.0739999999996</v>
      </c>
    </row>
    <row r="20" spans="2:4" s="2" customFormat="1" ht="19.7" customHeight="1" x14ac:dyDescent="0.2">
      <c r="B20" s="6" t="s">
        <v>84</v>
      </c>
      <c r="C20" s="5">
        <v>2025.1110000000001</v>
      </c>
      <c r="D20" s="5">
        <v>19986.079000000002</v>
      </c>
    </row>
    <row r="21" spans="2:4" s="2" customFormat="1" ht="19.7" customHeight="1" x14ac:dyDescent="0.2">
      <c r="B21" s="6" t="s">
        <v>83</v>
      </c>
      <c r="C21" s="5">
        <v>-1057.2270000000001</v>
      </c>
      <c r="D21" s="5">
        <v>76476.248000000007</v>
      </c>
    </row>
    <row r="22" spans="2:4" s="2" customFormat="1" ht="19.7" customHeight="1" x14ac:dyDescent="0.2">
      <c r="B22" s="6" t="s">
        <v>82</v>
      </c>
      <c r="C22" s="5">
        <v>7649.1040000000003</v>
      </c>
      <c r="D22" s="5">
        <v>106104.803</v>
      </c>
    </row>
    <row r="23" spans="2:4" s="2" customFormat="1" ht="19.7" customHeight="1" x14ac:dyDescent="0.2">
      <c r="B23" s="6" t="s">
        <v>81</v>
      </c>
      <c r="C23" s="5">
        <v>9277.01</v>
      </c>
      <c r="D23" s="5">
        <v>83590.284</v>
      </c>
    </row>
    <row r="24" spans="2:4" s="2" customFormat="1" ht="19.7" customHeight="1" x14ac:dyDescent="0.2">
      <c r="B24" s="6" t="s">
        <v>80</v>
      </c>
      <c r="C24" s="5">
        <v>490.51900000000001</v>
      </c>
      <c r="D24" s="5">
        <v>9939.3639999999996</v>
      </c>
    </row>
    <row r="25" spans="2:4" s="2" customFormat="1" ht="19.7" customHeight="1" x14ac:dyDescent="0.2">
      <c r="B25" s="6" t="s">
        <v>79</v>
      </c>
      <c r="C25" s="5">
        <v>4584.3739999999998</v>
      </c>
      <c r="D25" s="5">
        <v>17836.221000000001</v>
      </c>
    </row>
    <row r="26" spans="2:4" s="2" customFormat="1" ht="19.7" customHeight="1" x14ac:dyDescent="0.2">
      <c r="B26" s="6" t="s">
        <v>78</v>
      </c>
      <c r="C26" s="5">
        <v>-1413.1420000000001</v>
      </c>
      <c r="D26" s="5">
        <v>6197.7929999999997</v>
      </c>
    </row>
    <row r="27" spans="2:4" s="2" customFormat="1" ht="19.7" customHeight="1" x14ac:dyDescent="0.2">
      <c r="B27" s="6" t="s">
        <v>77</v>
      </c>
      <c r="C27" s="5">
        <v>-1521.4469999999999</v>
      </c>
      <c r="D27" s="5">
        <v>48470.773999999998</v>
      </c>
    </row>
    <row r="28" spans="2:4" s="2" customFormat="1" ht="19.7" customHeight="1" x14ac:dyDescent="0.2">
      <c r="B28" s="6" t="s">
        <v>76</v>
      </c>
      <c r="C28" s="5">
        <v>1585.162</v>
      </c>
      <c r="D28" s="5">
        <v>18058.467000000001</v>
      </c>
    </row>
    <row r="29" spans="2:4" s="2" customFormat="1" ht="19.7" customHeight="1" x14ac:dyDescent="0.2">
      <c r="B29" s="6" t="s">
        <v>75</v>
      </c>
      <c r="C29" s="5">
        <v>3727.181</v>
      </c>
      <c r="D29" s="5">
        <v>35193.817999999999</v>
      </c>
    </row>
    <row r="30" spans="2:4" s="2" customFormat="1" ht="19.7" customHeight="1" x14ac:dyDescent="0.2">
      <c r="B30" s="6" t="s">
        <v>74</v>
      </c>
      <c r="C30" s="5">
        <v>1259.1289999999999</v>
      </c>
      <c r="D30" s="5">
        <v>3772.0839999999998</v>
      </c>
    </row>
    <row r="31" spans="2:4" s="2" customFormat="1" ht="19.7" customHeight="1" x14ac:dyDescent="0.2">
      <c r="B31" s="6" t="s">
        <v>73</v>
      </c>
      <c r="C31" s="5">
        <v>2818.5039999999999</v>
      </c>
      <c r="D31" s="5">
        <v>19207.501</v>
      </c>
    </row>
    <row r="32" spans="2:4" s="2" customFormat="1" ht="19.7" customHeight="1" x14ac:dyDescent="0.2">
      <c r="B32" s="6" t="s">
        <v>72</v>
      </c>
      <c r="C32" s="5">
        <v>-958.59299999999996</v>
      </c>
      <c r="D32" s="5">
        <v>106694.94100000001</v>
      </c>
    </row>
    <row r="33" spans="2:4" s="2" customFormat="1" ht="19.7" customHeight="1" x14ac:dyDescent="0.2">
      <c r="B33" s="6" t="s">
        <v>71</v>
      </c>
      <c r="C33" s="5">
        <v>2443.922</v>
      </c>
      <c r="D33" s="5">
        <v>10550.154</v>
      </c>
    </row>
    <row r="34" spans="2:4" s="2" customFormat="1" ht="19.7" customHeight="1" x14ac:dyDescent="0.2">
      <c r="B34" s="6" t="s">
        <v>70</v>
      </c>
      <c r="C34" s="5">
        <v>-5.6150000000000002</v>
      </c>
      <c r="D34" s="5">
        <v>7158.0460000000003</v>
      </c>
    </row>
    <row r="35" spans="2:4" s="2" customFormat="1" ht="19.7" customHeight="1" x14ac:dyDescent="0.2">
      <c r="B35" s="6" t="s">
        <v>69</v>
      </c>
      <c r="C35" s="5">
        <v>772</v>
      </c>
      <c r="D35" s="5">
        <v>2629.5030000000002</v>
      </c>
    </row>
    <row r="36" spans="2:4" s="2" customFormat="1" ht="19.7" customHeight="1" x14ac:dyDescent="0.2">
      <c r="B36" s="6" t="s">
        <v>68</v>
      </c>
      <c r="C36" s="5">
        <v>8849.6669999999995</v>
      </c>
      <c r="D36" s="5">
        <v>65862.254000000001</v>
      </c>
    </row>
    <row r="37" spans="2:4" s="2" customFormat="1" ht="19.7" customHeight="1" x14ac:dyDescent="0.2">
      <c r="B37" s="6" t="s">
        <v>67</v>
      </c>
      <c r="C37" s="5">
        <v>-14.845000000000001</v>
      </c>
      <c r="D37" s="5">
        <v>22372.505000000001</v>
      </c>
    </row>
    <row r="38" spans="2:4" s="2" customFormat="1" ht="19.7" customHeight="1" x14ac:dyDescent="0.2">
      <c r="B38" s="6" t="s">
        <v>66</v>
      </c>
      <c r="C38" s="5">
        <v>-159.39599999999999</v>
      </c>
      <c r="D38" s="5">
        <v>1170.829</v>
      </c>
    </row>
    <row r="39" spans="2:4" s="2" customFormat="1" ht="19.7" customHeight="1" x14ac:dyDescent="0.2">
      <c r="B39" s="6" t="s">
        <v>65</v>
      </c>
      <c r="C39" s="5">
        <v>115.736</v>
      </c>
      <c r="D39" s="5">
        <v>117.626</v>
      </c>
    </row>
    <row r="40" spans="2:4" s="2" customFormat="1" ht="19.7" customHeight="1" x14ac:dyDescent="0.2">
      <c r="B40" s="6" t="s">
        <v>64</v>
      </c>
      <c r="C40" s="5">
        <v>1878.404</v>
      </c>
      <c r="D40" s="5">
        <v>10832.736000000001</v>
      </c>
    </row>
    <row r="41" spans="2:4" s="2" customFormat="1" ht="19.7" customHeight="1" x14ac:dyDescent="0.2">
      <c r="B41" s="6" t="s">
        <v>63</v>
      </c>
      <c r="C41" s="5">
        <v>-1620.4649999999999</v>
      </c>
      <c r="D41" s="5">
        <v>49824.991000000002</v>
      </c>
    </row>
    <row r="42" spans="2:4" s="2" customFormat="1" ht="19.7" customHeight="1" x14ac:dyDescent="0.2">
      <c r="B42" s="6" t="s">
        <v>62</v>
      </c>
      <c r="C42" s="5">
        <v>1061.8019999999999</v>
      </c>
      <c r="D42" s="5">
        <v>11811.477000000001</v>
      </c>
    </row>
    <row r="43" spans="2:4" s="2" customFormat="1" ht="19.7" customHeight="1" x14ac:dyDescent="0.2">
      <c r="B43" s="6" t="s">
        <v>61</v>
      </c>
      <c r="C43" s="5">
        <v>6146.5410000000002</v>
      </c>
      <c r="D43" s="5">
        <v>147006.239</v>
      </c>
    </row>
    <row r="44" spans="2:4" s="2" customFormat="1" ht="19.7" customHeight="1" x14ac:dyDescent="0.2">
      <c r="B44" s="6" t="s">
        <v>60</v>
      </c>
      <c r="C44" s="5">
        <v>4001.2890000000002</v>
      </c>
      <c r="D44" s="5">
        <v>17444.782999999999</v>
      </c>
    </row>
    <row r="45" spans="2:4" s="2" customFormat="1" ht="19.7" customHeight="1" x14ac:dyDescent="0.2">
      <c r="B45" s="6" t="s">
        <v>59</v>
      </c>
      <c r="C45" s="5">
        <v>-3237.5439999999999</v>
      </c>
      <c r="D45" s="5">
        <v>88714.986999999994</v>
      </c>
    </row>
    <row r="46" spans="2:4" s="2" customFormat="1" ht="19.7" customHeight="1" x14ac:dyDescent="0.2">
      <c r="B46" s="6" t="s">
        <v>58</v>
      </c>
      <c r="C46" s="5">
        <v>2565.8429999999998</v>
      </c>
      <c r="D46" s="5">
        <v>17833.491000000002</v>
      </c>
    </row>
    <row r="47" spans="2:4" s="2" customFormat="1" ht="19.7" customHeight="1" x14ac:dyDescent="0.2">
      <c r="B47" s="6" t="s">
        <v>57</v>
      </c>
      <c r="C47" s="5">
        <v>-2321.7330000000002</v>
      </c>
      <c r="D47" s="5">
        <v>219150.43599999999</v>
      </c>
    </row>
    <row r="48" spans="2:4" s="2" customFormat="1" ht="19.7" customHeight="1" x14ac:dyDescent="0.2">
      <c r="B48" s="6" t="s">
        <v>56</v>
      </c>
      <c r="C48" s="5">
        <v>0</v>
      </c>
      <c r="D48" s="5">
        <v>5124.759</v>
      </c>
    </row>
    <row r="49" spans="2:4" s="2" customFormat="1" ht="19.7" customHeight="1" x14ac:dyDescent="0.2">
      <c r="B49" s="6" t="s">
        <v>55</v>
      </c>
      <c r="C49" s="5">
        <v>13373.391</v>
      </c>
      <c r="D49" s="5">
        <v>342712.37599999999</v>
      </c>
    </row>
    <row r="50" spans="2:4" s="2" customFormat="1" ht="19.7" customHeight="1" x14ac:dyDescent="0.2">
      <c r="B50" s="6" t="s">
        <v>54</v>
      </c>
      <c r="C50" s="5">
        <v>1289</v>
      </c>
      <c r="D50" s="5">
        <v>64936.468000000001</v>
      </c>
    </row>
    <row r="51" spans="2:4" s="2" customFormat="1" ht="19.7" customHeight="1" x14ac:dyDescent="0.2">
      <c r="B51" s="6" t="s">
        <v>53</v>
      </c>
      <c r="C51" s="5">
        <v>0</v>
      </c>
      <c r="D51" s="5">
        <v>0</v>
      </c>
    </row>
    <row r="52" spans="2:4" s="2" customFormat="1" ht="19.7" customHeight="1" x14ac:dyDescent="0.2">
      <c r="B52" s="6" t="s">
        <v>52</v>
      </c>
      <c r="C52" s="5">
        <v>-265.18900000000002</v>
      </c>
      <c r="D52" s="5">
        <v>11252.213</v>
      </c>
    </row>
    <row r="53" spans="2:4" s="2" customFormat="1" ht="19.7" customHeight="1" x14ac:dyDescent="0.2">
      <c r="B53" s="6" t="s">
        <v>51</v>
      </c>
      <c r="C53" s="5">
        <v>102.93600000000001</v>
      </c>
      <c r="D53" s="5">
        <v>2223.672</v>
      </c>
    </row>
    <row r="54" spans="2:4" s="2" customFormat="1" ht="19.7" customHeight="1" x14ac:dyDescent="0.2">
      <c r="B54" s="6" t="s">
        <v>50</v>
      </c>
      <c r="C54" s="5">
        <v>537.00599999999997</v>
      </c>
      <c r="D54" s="5">
        <v>91065.64</v>
      </c>
    </row>
    <row r="55" spans="2:4" s="2" customFormat="1" ht="19.7" customHeight="1" x14ac:dyDescent="0.2">
      <c r="B55" s="6" t="s">
        <v>49</v>
      </c>
      <c r="C55" s="5">
        <v>33.92</v>
      </c>
      <c r="D55" s="5">
        <v>4531.0169999999998</v>
      </c>
    </row>
    <row r="56" spans="2:4" s="2" customFormat="1" ht="19.7" customHeight="1" x14ac:dyDescent="0.2">
      <c r="B56" s="6" t="s">
        <v>48</v>
      </c>
      <c r="C56" s="5">
        <v>214.816</v>
      </c>
      <c r="D56" s="5">
        <v>649.02200000000005</v>
      </c>
    </row>
    <row r="57" spans="2:4" s="2" customFormat="1" ht="19.7" customHeight="1" x14ac:dyDescent="0.2">
      <c r="B57" s="6" t="s">
        <v>47</v>
      </c>
      <c r="C57" s="5">
        <v>13.505000000000001</v>
      </c>
      <c r="D57" s="5">
        <v>123.396</v>
      </c>
    </row>
    <row r="58" spans="2:4" s="2" customFormat="1" ht="19.7" customHeight="1" x14ac:dyDescent="0.2">
      <c r="B58" s="6" t="s">
        <v>46</v>
      </c>
      <c r="C58" s="5">
        <v>-7080.1090000000004</v>
      </c>
      <c r="D58" s="5">
        <v>11754.252</v>
      </c>
    </row>
    <row r="59" spans="2:4" s="2" customFormat="1" ht="19.7" customHeight="1" x14ac:dyDescent="0.2">
      <c r="B59" s="6" t="s">
        <v>45</v>
      </c>
      <c r="C59" s="5">
        <v>9.3770000000000007</v>
      </c>
      <c r="D59" s="5">
        <v>1807.116</v>
      </c>
    </row>
    <row r="60" spans="2:4" s="2" customFormat="1" ht="19.7" customHeight="1" x14ac:dyDescent="0.2">
      <c r="B60" s="6" t="s">
        <v>44</v>
      </c>
      <c r="C60" s="5">
        <v>3292.1089999999999</v>
      </c>
      <c r="D60" s="5">
        <v>108516.65700000001</v>
      </c>
    </row>
    <row r="61" spans="2:4" s="2" customFormat="1" ht="19.7" customHeight="1" x14ac:dyDescent="0.2">
      <c r="B61" s="6" t="s">
        <v>43</v>
      </c>
      <c r="C61" s="5">
        <v>-2.7850000000000001</v>
      </c>
      <c r="D61" s="5">
        <v>689.04399999999998</v>
      </c>
    </row>
    <row r="62" spans="2:4" s="2" customFormat="1" ht="19.7" customHeight="1" x14ac:dyDescent="0.2">
      <c r="B62" s="6" t="s">
        <v>42</v>
      </c>
      <c r="C62" s="5">
        <v>0</v>
      </c>
      <c r="D62" s="5">
        <v>3003.9470000000001</v>
      </c>
    </row>
    <row r="63" spans="2:4" s="2" customFormat="1" ht="19.7" customHeight="1" x14ac:dyDescent="0.2">
      <c r="B63" s="6" t="s">
        <v>41</v>
      </c>
      <c r="C63" s="5">
        <v>170.8</v>
      </c>
      <c r="D63" s="5">
        <v>29456.496999999999</v>
      </c>
    </row>
    <row r="64" spans="2:4" s="2" customFormat="1" ht="19.7" customHeight="1" x14ac:dyDescent="0.2">
      <c r="B64" s="6" t="s">
        <v>40</v>
      </c>
      <c r="C64" s="5">
        <v>-1222.154</v>
      </c>
      <c r="D64" s="5">
        <v>11978.569</v>
      </c>
    </row>
    <row r="65" spans="2:4" s="2" customFormat="1" ht="19.7" customHeight="1" x14ac:dyDescent="0.2">
      <c r="B65" s="6" t="s">
        <v>39</v>
      </c>
      <c r="C65" s="5">
        <v>766.01800000000003</v>
      </c>
      <c r="D65" s="5">
        <v>5843.15</v>
      </c>
    </row>
    <row r="66" spans="2:4" s="2" customFormat="1" ht="6.95" customHeight="1" x14ac:dyDescent="0.2"/>
    <row r="67" spans="2:4" s="2" customFormat="1" ht="14.45" customHeight="1" x14ac:dyDescent="0.2"/>
    <row r="68" spans="2:4" s="2" customFormat="1" ht="14.45" customHeight="1" x14ac:dyDescent="0.2">
      <c r="B68" s="11"/>
      <c r="C68" s="11"/>
      <c r="D68" s="10" t="s">
        <v>38</v>
      </c>
    </row>
    <row r="69" spans="2:4" s="2" customFormat="1" ht="58.7" customHeight="1" x14ac:dyDescent="0.2">
      <c r="B69" s="8" t="s">
        <v>37</v>
      </c>
      <c r="C69" s="8" t="s">
        <v>139</v>
      </c>
      <c r="D69" s="8" t="s">
        <v>138</v>
      </c>
    </row>
    <row r="70" spans="2:4" s="2" customFormat="1" ht="19.7" customHeight="1" x14ac:dyDescent="0.2">
      <c r="B70" s="6" t="s">
        <v>28</v>
      </c>
      <c r="C70" s="5">
        <v>25.433</v>
      </c>
      <c r="D70" s="5">
        <v>1391.319</v>
      </c>
    </row>
    <row r="71" spans="2:4" s="2" customFormat="1" ht="19.7" customHeight="1" x14ac:dyDescent="0.2">
      <c r="B71" s="6" t="s">
        <v>27</v>
      </c>
      <c r="C71" s="5">
        <v>871.72699999999998</v>
      </c>
      <c r="D71" s="5">
        <v>13522.397000000001</v>
      </c>
    </row>
    <row r="72" spans="2:4" s="2" customFormat="1" ht="19.7" customHeight="1" x14ac:dyDescent="0.2">
      <c r="B72" s="6" t="s">
        <v>26</v>
      </c>
      <c r="C72" s="5">
        <v>-1006.467</v>
      </c>
      <c r="D72" s="5">
        <v>2449.9549999999999</v>
      </c>
    </row>
    <row r="73" spans="2:4" s="2" customFormat="1" ht="19.7" customHeight="1" x14ac:dyDescent="0.2">
      <c r="B73" s="6" t="s">
        <v>25</v>
      </c>
      <c r="C73" s="5">
        <v>1591.5920000000001</v>
      </c>
      <c r="D73" s="5">
        <v>20345.940999999999</v>
      </c>
    </row>
    <row r="74" spans="2:4" s="2" customFormat="1" ht="19.7" customHeight="1" x14ac:dyDescent="0.2">
      <c r="B74" s="6" t="s">
        <v>24</v>
      </c>
      <c r="C74" s="5">
        <v>0</v>
      </c>
      <c r="D74" s="5">
        <v>0</v>
      </c>
    </row>
    <row r="75" spans="2:4" s="2" customFormat="1" ht="19.7" customHeight="1" x14ac:dyDescent="0.2">
      <c r="B75" s="6" t="s">
        <v>23</v>
      </c>
      <c r="C75" s="5">
        <v>-170.08</v>
      </c>
      <c r="D75" s="5">
        <v>517.53499999999997</v>
      </c>
    </row>
    <row r="76" spans="2:4" s="2" customFormat="1" ht="19.7" customHeight="1" x14ac:dyDescent="0.2">
      <c r="B76" s="6" t="s">
        <v>22</v>
      </c>
      <c r="C76" s="5">
        <v>-63.451000000000001</v>
      </c>
      <c r="D76" s="5">
        <v>3052.8980000000001</v>
      </c>
    </row>
    <row r="77" spans="2:4" s="2" customFormat="1" ht="19.7" customHeight="1" x14ac:dyDescent="0.2">
      <c r="B77" s="6" t="s">
        <v>21</v>
      </c>
      <c r="C77" s="5">
        <v>0</v>
      </c>
      <c r="D77" s="5">
        <v>0</v>
      </c>
    </row>
    <row r="78" spans="2:4" s="2" customFormat="1" ht="19.7" customHeight="1" x14ac:dyDescent="0.2">
      <c r="B78" s="6" t="s">
        <v>20</v>
      </c>
      <c r="C78" s="5">
        <v>4281.0079999999998</v>
      </c>
      <c r="D78" s="5">
        <v>555.90099999999995</v>
      </c>
    </row>
    <row r="79" spans="2:4" s="2" customFormat="1" ht="19.7" customHeight="1" x14ac:dyDescent="0.2">
      <c r="B79" s="6" t="s">
        <v>19</v>
      </c>
      <c r="C79" s="5">
        <v>0</v>
      </c>
      <c r="D79" s="5">
        <v>0</v>
      </c>
    </row>
    <row r="80" spans="2:4" s="2" customFormat="1" ht="19.7" customHeight="1" x14ac:dyDescent="0.2">
      <c r="B80" s="6" t="s">
        <v>18</v>
      </c>
      <c r="C80" s="5">
        <v>-352.97300000000001</v>
      </c>
      <c r="D80" s="5">
        <v>12977.092000000001</v>
      </c>
    </row>
    <row r="81" spans="2:4" s="2" customFormat="1" ht="19.7" customHeight="1" x14ac:dyDescent="0.2">
      <c r="B81" s="6" t="s">
        <v>17</v>
      </c>
      <c r="C81" s="5">
        <v>0</v>
      </c>
      <c r="D81" s="5">
        <v>0</v>
      </c>
    </row>
    <row r="82" spans="2:4" s="2" customFormat="1" ht="19.7" customHeight="1" x14ac:dyDescent="0.2">
      <c r="B82" s="6" t="s">
        <v>16</v>
      </c>
      <c r="C82" s="5">
        <v>-43.338999999999999</v>
      </c>
      <c r="D82" s="5">
        <v>829.38699999999994</v>
      </c>
    </row>
    <row r="83" spans="2:4" s="2" customFormat="1" ht="19.7" customHeight="1" x14ac:dyDescent="0.2">
      <c r="B83" s="6" t="s">
        <v>15</v>
      </c>
      <c r="C83" s="5">
        <v>0</v>
      </c>
      <c r="D83" s="5">
        <v>0</v>
      </c>
    </row>
    <row r="84" spans="2:4" s="2" customFormat="1" ht="19.7" customHeight="1" x14ac:dyDescent="0.2">
      <c r="B84" s="6" t="s">
        <v>14</v>
      </c>
      <c r="C84" s="5">
        <v>-1062.954</v>
      </c>
      <c r="D84" s="5">
        <v>20617.737000000001</v>
      </c>
    </row>
    <row r="85" spans="2:4" s="2" customFormat="1" ht="19.7" customHeight="1" x14ac:dyDescent="0.2">
      <c r="B85" s="6" t="s">
        <v>13</v>
      </c>
      <c r="C85" s="5">
        <v>-58.921999999999997</v>
      </c>
      <c r="D85" s="5">
        <v>3344.201</v>
      </c>
    </row>
    <row r="86" spans="2:4" s="2" customFormat="1" ht="19.7" customHeight="1" x14ac:dyDescent="0.2">
      <c r="B86" s="6" t="s">
        <v>12</v>
      </c>
      <c r="C86" s="5">
        <v>0</v>
      </c>
      <c r="D86" s="5">
        <v>0</v>
      </c>
    </row>
    <row r="87" spans="2:4" s="2" customFormat="1" ht="19.7" customHeight="1" x14ac:dyDescent="0.2">
      <c r="B87" s="6" t="s">
        <v>11</v>
      </c>
      <c r="C87" s="5">
        <v>629.84500000000003</v>
      </c>
      <c r="D87" s="5">
        <v>10029.843000000001</v>
      </c>
    </row>
    <row r="88" spans="2:4" s="2" customFormat="1" ht="19.7" customHeight="1" x14ac:dyDescent="0.2">
      <c r="B88" s="6" t="s">
        <v>10</v>
      </c>
      <c r="C88" s="5">
        <v>-11.237</v>
      </c>
      <c r="D88" s="5">
        <v>518.90599999999995</v>
      </c>
    </row>
    <row r="89" spans="2:4" s="2" customFormat="1" ht="19.7" customHeight="1" x14ac:dyDescent="0.2">
      <c r="B89" s="6" t="s">
        <v>9</v>
      </c>
      <c r="C89" s="5">
        <v>-110.65</v>
      </c>
      <c r="D89" s="5">
        <v>539.55899999999997</v>
      </c>
    </row>
    <row r="90" spans="2:4" s="2" customFormat="1" ht="19.7" customHeight="1" x14ac:dyDescent="0.2">
      <c r="B90" s="6" t="s">
        <v>8</v>
      </c>
      <c r="C90" s="5">
        <v>-295.99599999999998</v>
      </c>
      <c r="D90" s="5">
        <v>12677.708000000001</v>
      </c>
    </row>
    <row r="91" spans="2:4" s="2" customFormat="1" ht="19.7" customHeight="1" x14ac:dyDescent="0.2">
      <c r="B91" s="6" t="s">
        <v>7</v>
      </c>
      <c r="C91" s="5">
        <v>5528.6469999999999</v>
      </c>
      <c r="D91" s="5">
        <v>21894.822</v>
      </c>
    </row>
    <row r="92" spans="2:4" s="2" customFormat="1" ht="19.7" customHeight="1" x14ac:dyDescent="0.2">
      <c r="B92" s="6" t="s">
        <v>6</v>
      </c>
      <c r="C92" s="5">
        <v>217.303</v>
      </c>
      <c r="D92" s="5">
        <v>-54.316000000000003</v>
      </c>
    </row>
    <row r="93" spans="2:4" s="2" customFormat="1" ht="19.7" customHeight="1" x14ac:dyDescent="0.2">
      <c r="B93" s="6" t="s">
        <v>5</v>
      </c>
      <c r="C93" s="5">
        <v>4085.15</v>
      </c>
      <c r="D93" s="5">
        <v>19928.194</v>
      </c>
    </row>
    <row r="94" spans="2:4" s="2" customFormat="1" ht="19.7" customHeight="1" x14ac:dyDescent="0.2">
      <c r="B94" s="6" t="s">
        <v>4</v>
      </c>
      <c r="C94" s="5">
        <v>531.32500000000005</v>
      </c>
      <c r="D94" s="5">
        <v>8041.933</v>
      </c>
    </row>
    <row r="95" spans="2:4" s="2" customFormat="1" ht="19.7" customHeight="1" x14ac:dyDescent="0.2">
      <c r="B95" s="6" t="s">
        <v>3</v>
      </c>
      <c r="C95" s="5">
        <v>-69.905000000000001</v>
      </c>
      <c r="D95" s="5">
        <v>950.23199999999997</v>
      </c>
    </row>
    <row r="96" spans="2:4" s="2" customFormat="1" ht="19.7" customHeight="1" x14ac:dyDescent="0.2">
      <c r="B96" s="6" t="s">
        <v>2</v>
      </c>
      <c r="C96" s="5">
        <v>0</v>
      </c>
      <c r="D96" s="5">
        <v>0</v>
      </c>
    </row>
    <row r="97" spans="2:5" s="2" customFormat="1" ht="19.7" customHeight="1" x14ac:dyDescent="0.2">
      <c r="B97" s="6" t="s">
        <v>1</v>
      </c>
      <c r="C97" s="5">
        <v>-199.34700000000001</v>
      </c>
      <c r="D97" s="5">
        <v>2502.201</v>
      </c>
    </row>
    <row r="98" spans="2:5" s="2" customFormat="1" ht="6.95" customHeight="1" x14ac:dyDescent="0.2"/>
    <row r="99" spans="2:5" s="2" customFormat="1" ht="6.95" customHeight="1" x14ac:dyDescent="0.2"/>
    <row r="100" spans="2:5" s="2" customFormat="1" ht="14.45" customHeight="1" x14ac:dyDescent="0.2"/>
    <row r="101" spans="2:5" s="2" customFormat="1" ht="73.5" customHeight="1" x14ac:dyDescent="0.2">
      <c r="B101" s="14" t="s">
        <v>0</v>
      </c>
      <c r="C101" s="14"/>
      <c r="D101" s="14"/>
      <c r="E101" s="14"/>
    </row>
    <row r="102" spans="2:5" s="2" customFormat="1" ht="28.7" customHeight="1" x14ac:dyDescent="0.2"/>
  </sheetData>
  <mergeCells count="2">
    <mergeCell ref="B2:D2"/>
    <mergeCell ref="B101:E101"/>
  </mergeCells>
  <pageMargins left="0.9055118110236221" right="0.70866141732283472" top="0.74803149606299213" bottom="0.74803149606299213" header="0.31496062992125984" footer="0.31496062992125984"/>
  <pageSetup paperSize="8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G1</vt:lpstr>
      <vt:lpstr>G2</vt:lpstr>
      <vt:lpstr>G3 (PART I)</vt:lpstr>
      <vt:lpstr>G3 (PART II)</vt:lpstr>
      <vt:lpstr>G4 (PART I)</vt:lpstr>
      <vt:lpstr>G4 (PART II)</vt:lpstr>
      <vt:lpstr>G4 (PART III)</vt:lpstr>
      <vt:lpstr>G4 (PART IV)</vt:lpstr>
      <vt:lpstr>G4 (PART V)</vt:lpstr>
      <vt:lpstr>G5 (PART I)</vt:lpstr>
      <vt:lpstr>G5 (PART II)</vt:lpstr>
      <vt:lpstr>G6</vt:lpstr>
      <vt:lpstr>G7</vt:lpstr>
      <vt:lpstr>G8 (PART I)</vt:lpstr>
      <vt:lpstr>G8 (PART II)</vt:lpstr>
      <vt:lpstr>G9 (PART I)</vt:lpstr>
      <vt:lpstr>G9 (PART II)</vt:lpstr>
      <vt:lpstr>G9 (PART III)</vt:lpstr>
      <vt:lpstr>G9 (PART IV)</vt:lpstr>
      <vt:lpstr>G9 (PART V)</vt:lpstr>
      <vt:lpstr>G10 (PART I)</vt:lpstr>
      <vt:lpstr>G10 (PART II)</vt:lpstr>
      <vt:lpstr>'G1'!Print_Area</vt:lpstr>
      <vt:lpstr>'G10 (PART I)'!Print_Area</vt:lpstr>
      <vt:lpstr>'G10 (PART II)'!Print_Area</vt:lpstr>
      <vt:lpstr>'G3 (PART I)'!Print_Area</vt:lpstr>
      <vt:lpstr>'G4 (PART I)'!Print_Area</vt:lpstr>
      <vt:lpstr>'G4 (PART II)'!Print_Area</vt:lpstr>
      <vt:lpstr>'G4 (PART III)'!Print_Area</vt:lpstr>
      <vt:lpstr>'G4 (PART IV)'!Print_Area</vt:lpstr>
      <vt:lpstr>'G4 (PART V)'!Print_Area</vt:lpstr>
      <vt:lpstr>'G5 (PART I)'!Print_Area</vt:lpstr>
      <vt:lpstr>'G5 (PART II)'!Print_Area</vt:lpstr>
      <vt:lpstr>'G6'!Print_Area</vt:lpstr>
      <vt:lpstr>'G7'!Print_Area</vt:lpstr>
      <vt:lpstr>'G8 (PART I)'!Print_Area</vt:lpstr>
      <vt:lpstr>'G8 (PART II)'!Print_Area</vt:lpstr>
      <vt:lpstr>'G9 (PART I)'!Print_Area</vt:lpstr>
      <vt:lpstr>'G9 (PART II)'!Print_Area</vt:lpstr>
      <vt:lpstr>'G9 (PART III)'!Print_Area</vt:lpstr>
      <vt:lpstr>'G9 (PART IV)'!Print_Area</vt:lpstr>
      <vt:lpstr>'G9 (PART V)'!Print_Area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Tuan KOH (MAS)</dc:creator>
  <cp:lastModifiedBy>Hui Tuan KOH (MAS)</cp:lastModifiedBy>
  <dcterms:created xsi:type="dcterms:W3CDTF">2022-02-07T08:24:42Z</dcterms:created>
  <dcterms:modified xsi:type="dcterms:W3CDTF">2022-02-07T08:25:15Z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2022-02-07T08:24:43Z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342f97ff-ac21-454c-a452-cb8874ee292f</vt:lpwstr>
  </property>
  <property fmtid="{D5CDD505-2E9C-101B-9397-08002B2CF9AE}" pid="8" name="MSIP_Label_5434c4c7-833e-41e4-b0ab-cdb227a2f6f7_ContentBits">
    <vt:lpwstr>0</vt:lpwstr>
  </property>
</Properties>
</file>