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team.dms.mas.gov.sg/sites/EPG_MR/2022Apr/Statistical Appendix/"/>
    </mc:Choice>
  </mc:AlternateContent>
  <xr:revisionPtr revIDLastSave="0" documentId="13_ncr:1_{81DCC538-C0FA-41C8-ACFD-60BC78DA3527}" xr6:coauthVersionLast="47" xr6:coauthVersionMax="47" xr10:uidLastSave="{00000000-0000-0000-0000-000000000000}"/>
  <bookViews>
    <workbookView xWindow="-110" yWindow="-110" windowWidth="19420" windowHeight="10420" tabRatio="766" firstSheet="1" activeTab="1" xr2:uid="{00000000-000D-0000-FFFF-FFFF00000000}"/>
  </bookViews>
  <sheets>
    <sheet name="FAME Persistence2" sheetId="735" state="veryHidden" r:id="rId1"/>
    <sheet name="Content Page" sheetId="762" r:id="rId2"/>
    <sheet name="Table 1" sheetId="743" r:id="rId3"/>
    <sheet name="Table 2" sheetId="744" r:id="rId4"/>
    <sheet name="Table 3" sheetId="745" r:id="rId5"/>
    <sheet name="Table 4" sheetId="747" r:id="rId6"/>
    <sheet name="Table 5" sheetId="748" r:id="rId7"/>
    <sheet name="Table 6" sheetId="749" r:id="rId8"/>
    <sheet name="Table 7" sheetId="750" r:id="rId9"/>
    <sheet name="Table 8" sheetId="751" r:id="rId10"/>
    <sheet name="Table 9" sheetId="763" r:id="rId11"/>
    <sheet name="Table 10" sheetId="752" r:id="rId12"/>
    <sheet name="Table 11" sheetId="764" r:id="rId13"/>
    <sheet name="Table 12" sheetId="754" r:id="rId14"/>
    <sheet name="Table 13" sheetId="755" r:id="rId15"/>
    <sheet name="Table 14" sheetId="684" r:id="rId16"/>
    <sheet name="Table 15" sheetId="769" r:id="rId17"/>
    <sheet name="Table 15-old" sheetId="767" state="hidden" r:id="rId18"/>
    <sheet name="ngdp" sheetId="768" state="hidden" r:id="rId19"/>
    <sheet name="note" sheetId="766" state="hidden" r:id="rId20"/>
  </sheets>
  <definedNames>
    <definedName name="_DLX_DLI2011.INC">'Table 14'!#REF!</definedName>
    <definedName name="_DLX_DLI2012.INC">'Table 14'!#REF!</definedName>
    <definedName name="_DLX_DLI2013.INC">'Table 14'!#REF!</definedName>
    <definedName name="_DLX_DLI2014.INC">'Table 14'!#REF!</definedName>
    <definedName name="_DLX_DLI2015.INC">'Table 14'!#REF!</definedName>
    <definedName name="_DLX_DLI2016.INC">'Table 14'!#REF!</definedName>
    <definedName name="_DLX_DLI2017.INC">'Table 14'!#REF!</definedName>
    <definedName name="_DLX1.INC">'Table 9'!#REF!</definedName>
    <definedName name="_DLX10.INC">'Table 12'!#REF!</definedName>
    <definedName name="_DLX11.INC">'Table 15-old'!$H$40:$I$85</definedName>
    <definedName name="_DLX12.INC">'Table 2'!#REF!</definedName>
    <definedName name="_DLX13.INC">'Table 2'!#REF!</definedName>
    <definedName name="_DLX14.INC">'Table 4'!#REF!</definedName>
    <definedName name="_DLX15.INC">'Table 4'!#REF!</definedName>
    <definedName name="_DLX16.INC">'Table 5'!#REF!</definedName>
    <definedName name="_DLX17.INC">'Table 5'!#REF!</definedName>
    <definedName name="_DLX18.INC">ngdp!$K$5:$L$14</definedName>
    <definedName name="_DLX2.INC">'Table 9'!#REF!</definedName>
    <definedName name="_DLX3.INC">'Table 12'!#REF!</definedName>
    <definedName name="_DLX30.INC">'Table 14'!#REF!</definedName>
    <definedName name="_DLX31.INC">'Table 14'!#REF!</definedName>
    <definedName name="_DLX38.INC">'Table 14'!#REF!</definedName>
    <definedName name="_DLX39.INC">'Table 1'!#REF!</definedName>
    <definedName name="_DLX4.INC">'Table 12'!#REF!</definedName>
    <definedName name="_DLX40.INC">'Table 1'!#REF!</definedName>
    <definedName name="_DLX41.INC">'Table 3'!#REF!</definedName>
    <definedName name="_DLX42.INC">'Table 3'!#REF!</definedName>
    <definedName name="_DLX43.INC">'Table 6'!#REF!</definedName>
    <definedName name="_DLX44.INC">'Table 6'!#REF!</definedName>
    <definedName name="_DLX45.INC">'Table 7'!#REF!</definedName>
    <definedName name="_DLX46.INC">'Table 7'!#REF!</definedName>
    <definedName name="_DLX47.INC">'Table 8'!#REF!</definedName>
    <definedName name="_DLX48.INC">'Table 8'!#REF!</definedName>
    <definedName name="_DLX49.INC">'Table 10'!#REF!</definedName>
    <definedName name="_DLX5.INC">'Table 13'!#REF!</definedName>
    <definedName name="_DLX50.INC">'Table 10'!#REF!</definedName>
    <definedName name="_DLX6.INC">'Table 13'!#REF!</definedName>
    <definedName name="_DLX7.INC">#REF!</definedName>
    <definedName name="_DLX8.INC">#REF!</definedName>
    <definedName name="_DLX9.INC">'Table 14'!#REF!</definedName>
    <definedName name="_xlnm.Print_Area" localSheetId="1">'Content Page'!$A$1:$C$37</definedName>
    <definedName name="_xlnm.Print_Area" localSheetId="2">'Table 1'!$A$1:$L$37</definedName>
    <definedName name="_xlnm.Print_Area" localSheetId="11">'Table 10'!$A$1:$L$17</definedName>
    <definedName name="_xlnm.Print_Area" localSheetId="12">'Table 11'!$A$1:$N$13</definedName>
    <definedName name="_xlnm.Print_Area" localSheetId="13">'Table 12'!$A$1:$H$16</definedName>
    <definedName name="_xlnm.Print_Area" localSheetId="14">'Table 13'!$A$1:$L$10</definedName>
    <definedName name="_xlnm.Print_Area" localSheetId="15">'Table 14'!$A$1:$M$17</definedName>
    <definedName name="_xlnm.Print_Area" localSheetId="16">'Table 15'!$A$1:$E$31</definedName>
    <definedName name="_xlnm.Print_Area" localSheetId="17">'Table 15-old'!$A$1:$E$35</definedName>
    <definedName name="_xlnm.Print_Area" localSheetId="3">'Table 2'!$A$1:$K$17</definedName>
    <definedName name="_xlnm.Print_Area" localSheetId="4">'Table 3'!$A$1:$K$31</definedName>
    <definedName name="_xlnm.Print_Area" localSheetId="5">'Table 4'!$A$1:$K$22</definedName>
    <definedName name="_xlnm.Print_Area" localSheetId="6">'Table 5'!$A$1:$L$24</definedName>
    <definedName name="_xlnm.Print_Area" localSheetId="7">'Table 6'!$A$1:$L$20</definedName>
    <definedName name="_xlnm.Print_Area" localSheetId="8">'Table 7'!$A$1:$L$20</definedName>
    <definedName name="_xlnm.Print_Area" localSheetId="9">'Table 8'!$A$1:$K$27</definedName>
    <definedName name="_xlnm.Print_Area" localSheetId="10">'Table 9'!$A$1:$K$16</definedName>
    <definedName name="_xlnm.Print_Titles" localSheetId="2">'Table 1'!$1:$5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764" l="1"/>
  <c r="I7" i="768" l="1"/>
  <c r="M38" i="767" s="1"/>
  <c r="G6" i="768"/>
  <c r="AG7" i="768" l="1"/>
  <c r="AH7" i="768"/>
  <c r="AI7" i="768"/>
  <c r="AJ7" i="768"/>
  <c r="F6" i="768"/>
  <c r="G8" i="768"/>
  <c r="AF7" i="768"/>
  <c r="AE7" i="768"/>
  <c r="AD7" i="768"/>
  <c r="AC7" i="768"/>
  <c r="AB7" i="768"/>
  <c r="AA7" i="768"/>
  <c r="F7" i="768" s="1"/>
  <c r="J38" i="767" s="1"/>
  <c r="Z7" i="768"/>
  <c r="Y7" i="768"/>
  <c r="E6" i="768"/>
  <c r="E7" i="768" s="1"/>
  <c r="D6" i="768"/>
  <c r="D7" i="768" s="1"/>
  <c r="C6" i="768"/>
  <c r="C7" i="768" s="1"/>
  <c r="H7" i="768" l="1"/>
  <c r="L38" i="767" s="1"/>
  <c r="G7" i="768"/>
  <c r="K38" i="767" s="1"/>
  <c r="M7" i="767"/>
  <c r="M9" i="767"/>
  <c r="M10" i="767"/>
  <c r="M11" i="767"/>
  <c r="M13" i="767"/>
  <c r="M14" i="767"/>
  <c r="M15" i="767"/>
  <c r="M16" i="767"/>
  <c r="M17" i="767"/>
  <c r="M18" i="767"/>
  <c r="M19" i="767"/>
  <c r="M6" i="767"/>
  <c r="J7" i="767"/>
  <c r="K7" i="767"/>
  <c r="L7" i="767"/>
  <c r="J9" i="767"/>
  <c r="K9" i="767"/>
  <c r="L9" i="767"/>
  <c r="J10" i="767"/>
  <c r="K10" i="767"/>
  <c r="L10" i="767"/>
  <c r="J11" i="767"/>
  <c r="K11" i="767"/>
  <c r="L11" i="767"/>
  <c r="J13" i="767"/>
  <c r="K13" i="767"/>
  <c r="L13" i="767"/>
  <c r="J14" i="767"/>
  <c r="K14" i="767"/>
  <c r="L14" i="767"/>
  <c r="J15" i="767"/>
  <c r="K15" i="767"/>
  <c r="L15" i="767"/>
  <c r="J16" i="767"/>
  <c r="K16" i="767"/>
  <c r="L16" i="767"/>
  <c r="J17" i="767"/>
  <c r="K17" i="767"/>
  <c r="L17" i="767"/>
  <c r="J18" i="767"/>
  <c r="K18" i="767"/>
  <c r="L18" i="767"/>
  <c r="J19" i="767"/>
  <c r="K19" i="767"/>
  <c r="L19" i="767"/>
  <c r="K6" i="767"/>
  <c r="L6" i="767"/>
  <c r="J6" i="767"/>
  <c r="K4" i="767"/>
  <c r="L4" i="767"/>
  <c r="M4" i="767"/>
  <c r="J4" i="767"/>
  <c r="M69" i="767"/>
  <c r="M12" i="767" s="1"/>
  <c r="L69" i="767"/>
  <c r="K69" i="767"/>
  <c r="J69" i="767"/>
  <c r="M65" i="767"/>
  <c r="M8" i="767" s="1"/>
  <c r="L65" i="767"/>
  <c r="K65" i="767"/>
  <c r="J65" i="767"/>
  <c r="I65" i="767"/>
  <c r="M48" i="767"/>
  <c r="L48" i="767"/>
  <c r="L12" i="767" s="1"/>
  <c r="K48" i="767"/>
  <c r="K12" i="767" s="1"/>
  <c r="J48" i="767"/>
  <c r="J12" i="767" s="1"/>
  <c r="L44" i="767"/>
  <c r="L8" i="767" s="1"/>
  <c r="K44" i="767"/>
  <c r="K8" i="767" s="1"/>
  <c r="J44" i="767"/>
  <c r="J8" i="767" s="1"/>
  <c r="I44" i="767"/>
  <c r="C6" i="767" l="1"/>
  <c r="K21" i="767"/>
  <c r="C21" i="767" s="1"/>
  <c r="C17" i="767"/>
  <c r="K32" i="767"/>
  <c r="C32" i="767" s="1"/>
  <c r="J31" i="767"/>
  <c r="B31" i="767" s="1"/>
  <c r="B16" i="767"/>
  <c r="D14" i="767"/>
  <c r="L29" i="767"/>
  <c r="D29" i="767" s="1"/>
  <c r="C13" i="767"/>
  <c r="K28" i="767"/>
  <c r="C28" i="767" s="1"/>
  <c r="J26" i="767"/>
  <c r="B26" i="767" s="1"/>
  <c r="B11" i="767"/>
  <c r="D9" i="767"/>
  <c r="L24" i="767"/>
  <c r="D24" i="767" s="1"/>
  <c r="K22" i="767"/>
  <c r="C22" i="767" s="1"/>
  <c r="C7" i="767"/>
  <c r="M33" i="767"/>
  <c r="E33" i="767" s="1"/>
  <c r="E18" i="767"/>
  <c r="E9" i="767"/>
  <c r="M24" i="767"/>
  <c r="E24" i="767" s="1"/>
  <c r="J27" i="767"/>
  <c r="B27" i="767" s="1"/>
  <c r="B12" i="767"/>
  <c r="E8" i="767"/>
  <c r="M23" i="767"/>
  <c r="E23" i="767" s="1"/>
  <c r="E12" i="767"/>
  <c r="M27" i="767"/>
  <c r="E27" i="767" s="1"/>
  <c r="D19" i="767"/>
  <c r="L34" i="767"/>
  <c r="D34" i="767" s="1"/>
  <c r="K33" i="767"/>
  <c r="C33" i="767" s="1"/>
  <c r="C18" i="767"/>
  <c r="B17" i="767"/>
  <c r="J32" i="767"/>
  <c r="B32" i="767" s="1"/>
  <c r="D15" i="767"/>
  <c r="L30" i="767"/>
  <c r="D30" i="767" s="1"/>
  <c r="K29" i="767"/>
  <c r="C29" i="767" s="1"/>
  <c r="C14" i="767"/>
  <c r="B13" i="767"/>
  <c r="J28" i="767"/>
  <c r="B28" i="767" s="1"/>
  <c r="D10" i="767"/>
  <c r="L25" i="767"/>
  <c r="D25" i="767" s="1"/>
  <c r="C9" i="767"/>
  <c r="K24" i="767"/>
  <c r="C24" i="767" s="1"/>
  <c r="J22" i="767"/>
  <c r="B22" i="767" s="1"/>
  <c r="B7" i="767"/>
  <c r="E17" i="767"/>
  <c r="M32" i="767"/>
  <c r="E32" i="767" s="1"/>
  <c r="E13" i="767"/>
  <c r="M28" i="767"/>
  <c r="E28" i="767" s="1"/>
  <c r="E7" i="767"/>
  <c r="M22" i="767"/>
  <c r="E22" i="767" s="1"/>
  <c r="D8" i="767"/>
  <c r="L23" i="767"/>
  <c r="D23" i="767" s="1"/>
  <c r="M29" i="767"/>
  <c r="E29" i="767" s="1"/>
  <c r="E14" i="767"/>
  <c r="J23" i="767"/>
  <c r="B23" i="767" s="1"/>
  <c r="B8" i="767"/>
  <c r="K27" i="767"/>
  <c r="C27" i="767" s="1"/>
  <c r="C12" i="767"/>
  <c r="B6" i="767"/>
  <c r="J21" i="767"/>
  <c r="B21" i="767" s="1"/>
  <c r="K34" i="767"/>
  <c r="C34" i="767" s="1"/>
  <c r="C19" i="767"/>
  <c r="B18" i="767"/>
  <c r="J33" i="767"/>
  <c r="B33" i="767" s="1"/>
  <c r="D16" i="767"/>
  <c r="L31" i="767"/>
  <c r="D31" i="767" s="1"/>
  <c r="K30" i="767"/>
  <c r="C30" i="767" s="1"/>
  <c r="C15" i="767"/>
  <c r="B14" i="767"/>
  <c r="J29" i="767"/>
  <c r="B29" i="767" s="1"/>
  <c r="D11" i="767"/>
  <c r="L26" i="767"/>
  <c r="D26" i="767" s="1"/>
  <c r="K25" i="767"/>
  <c r="C25" i="767" s="1"/>
  <c r="C10" i="767"/>
  <c r="B9" i="767"/>
  <c r="J24" i="767"/>
  <c r="B24" i="767" s="1"/>
  <c r="E6" i="767"/>
  <c r="M21" i="767"/>
  <c r="E21" i="767" s="1"/>
  <c r="E16" i="767"/>
  <c r="M31" i="767"/>
  <c r="E31" i="767" s="1"/>
  <c r="E11" i="767"/>
  <c r="M26" i="767"/>
  <c r="E26" i="767" s="1"/>
  <c r="D18" i="767"/>
  <c r="L33" i="767"/>
  <c r="D33" i="767" s="1"/>
  <c r="K23" i="767"/>
  <c r="C23" i="767" s="1"/>
  <c r="C8" i="767"/>
  <c r="D12" i="767"/>
  <c r="L27" i="767"/>
  <c r="D27" i="767" s="1"/>
  <c r="D6" i="767"/>
  <c r="L21" i="767"/>
  <c r="D21" i="767" s="1"/>
  <c r="J34" i="767"/>
  <c r="B34" i="767" s="1"/>
  <c r="B19" i="767"/>
  <c r="D17" i="767"/>
  <c r="L32" i="767"/>
  <c r="D32" i="767" s="1"/>
  <c r="K31" i="767"/>
  <c r="C31" i="767" s="1"/>
  <c r="C16" i="767"/>
  <c r="J30" i="767"/>
  <c r="B30" i="767" s="1"/>
  <c r="B15" i="767"/>
  <c r="D13" i="767"/>
  <c r="L28" i="767"/>
  <c r="D28" i="767" s="1"/>
  <c r="K26" i="767"/>
  <c r="C26" i="767" s="1"/>
  <c r="C11" i="767"/>
  <c r="B10" i="767"/>
  <c r="J25" i="767"/>
  <c r="B25" i="767" s="1"/>
  <c r="D7" i="767"/>
  <c r="L22" i="767"/>
  <c r="D22" i="767" s="1"/>
  <c r="E19" i="767"/>
  <c r="M34" i="767"/>
  <c r="E34" i="767" s="1"/>
  <c r="E15" i="767"/>
  <c r="M30" i="767"/>
  <c r="E30" i="767" s="1"/>
  <c r="M25" i="767"/>
  <c r="E25" i="767" s="1"/>
  <c r="E10" i="767"/>
</calcChain>
</file>

<file path=xl/sharedStrings.xml><?xml version="1.0" encoding="utf-8"?>
<sst xmlns="http://schemas.openxmlformats.org/spreadsheetml/2006/main" count="3415" uniqueCount="999">
  <si>
    <t>Operating Revenue</t>
  </si>
  <si>
    <t>Expenditure</t>
  </si>
  <si>
    <t>Monthly</t>
  </si>
  <si>
    <t>Unit Labour Cost</t>
  </si>
  <si>
    <t>US Dollar</t>
  </si>
  <si>
    <t>S$ Billion</t>
  </si>
  <si>
    <t>Feb</t>
  </si>
  <si>
    <t>Mar</t>
  </si>
  <si>
    <t>Apr</t>
  </si>
  <si>
    <t>May</t>
  </si>
  <si>
    <t>Jun</t>
  </si>
  <si>
    <t>Jul</t>
  </si>
  <si>
    <t>Aug</t>
  </si>
  <si>
    <t>Sep</t>
  </si>
  <si>
    <t>Oct</t>
  </si>
  <si>
    <t>Nov</t>
  </si>
  <si>
    <t>Dec</t>
  </si>
  <si>
    <t>Jan</t>
  </si>
  <si>
    <t>exr'ene_usa.a</t>
  </si>
  <si>
    <t>exr'ene_gbr.a</t>
  </si>
  <si>
    <t>exr'ene_euro.a</t>
  </si>
  <si>
    <t>exr'ene_che.a*100</t>
  </si>
  <si>
    <t>exr'ene_jpn.a*100</t>
  </si>
  <si>
    <t>exr'ene_mys.a</t>
  </si>
  <si>
    <t>exr'ene_hkg.a</t>
  </si>
  <si>
    <t>exr'ene_tai.a*100</t>
  </si>
  <si>
    <t>exr'ene_kor.a*100</t>
  </si>
  <si>
    <t>exr'ene_aus.a</t>
  </si>
  <si>
    <t>exr'ene_usa.q</t>
  </si>
  <si>
    <t>exr'ene_gbr.q</t>
  </si>
  <si>
    <t>exr'ene_euro.q</t>
  </si>
  <si>
    <t>exr'ene_che.q*100</t>
  </si>
  <si>
    <t>exr'ene_jpn.q*100</t>
  </si>
  <si>
    <t>exr'ene_mys.q</t>
  </si>
  <si>
    <t>exr'ene_hkg.q</t>
  </si>
  <si>
    <t>exr'ene_tai.q*100</t>
  </si>
  <si>
    <t>exr'ene_kor.q*100</t>
  </si>
  <si>
    <t>exr'ene_aus.q</t>
  </si>
  <si>
    <t>mon'dli.m</t>
  </si>
  <si>
    <t>trd_raw</t>
  </si>
  <si>
    <t>$D$5</t>
  </si>
  <si>
    <t>$E$5</t>
  </si>
  <si>
    <t>$F$5</t>
  </si>
  <si>
    <t>$G$5</t>
  </si>
  <si>
    <t>$H$5</t>
  </si>
  <si>
    <t>$J$5</t>
  </si>
  <si>
    <t>$K$5</t>
  </si>
  <si>
    <t>$L$5</t>
  </si>
  <si>
    <t>$M$5</t>
  </si>
  <si>
    <t>$N$5</t>
  </si>
  <si>
    <t>$O$5</t>
  </si>
  <si>
    <t>$P$5</t>
  </si>
  <si>
    <t>$Q$5</t>
  </si>
  <si>
    <t>$R$5</t>
  </si>
  <si>
    <t>$T$5</t>
  </si>
  <si>
    <t>$U$5</t>
  </si>
  <si>
    <t>$V$5</t>
  </si>
  <si>
    <t>$W$5</t>
  </si>
  <si>
    <t>$X$5</t>
  </si>
  <si>
    <t>$Y$5</t>
  </si>
  <si>
    <t>$Z$5</t>
  </si>
  <si>
    <t>$D$13</t>
  </si>
  <si>
    <t>$E$13</t>
  </si>
  <si>
    <t>$F$13</t>
  </si>
  <si>
    <t>$G$13</t>
  </si>
  <si>
    <t>$H$13</t>
  </si>
  <si>
    <t>$J$13</t>
  </si>
  <si>
    <t>$K$13</t>
  </si>
  <si>
    <t>$L$13</t>
  </si>
  <si>
    <t>$M$13</t>
  </si>
  <si>
    <t>$N$13</t>
  </si>
  <si>
    <t>$O$13</t>
  </si>
  <si>
    <t>fiscal</t>
  </si>
  <si>
    <t>$C$12</t>
  </si>
  <si>
    <t>$D$12</t>
  </si>
  <si>
    <t>$E$12</t>
  </si>
  <si>
    <t>$F$12</t>
  </si>
  <si>
    <t>$G$12</t>
  </si>
  <si>
    <t>$H$12</t>
  </si>
  <si>
    <t>$J$12</t>
  </si>
  <si>
    <t>$K$12</t>
  </si>
  <si>
    <t>$L$12</t>
  </si>
  <si>
    <t>$M$12</t>
  </si>
  <si>
    <t>$N$12</t>
  </si>
  <si>
    <t>$O$12</t>
  </si>
  <si>
    <t>$P$12</t>
  </si>
  <si>
    <t>$R$12</t>
  </si>
  <si>
    <t>MON</t>
  </si>
  <si>
    <t>$C$13</t>
  </si>
  <si>
    <t>$I$13</t>
  </si>
  <si>
    <t>DLI</t>
  </si>
  <si>
    <t>S$exr</t>
  </si>
  <si>
    <t>$C$10</t>
  </si>
  <si>
    <t>Annual</t>
  </si>
  <si>
    <t>$D$10</t>
  </si>
  <si>
    <t>$E$10</t>
  </si>
  <si>
    <t>$F$10</t>
  </si>
  <si>
    <t>$G$10</t>
  </si>
  <si>
    <t>$H$10</t>
  </si>
  <si>
    <t>$I$10</t>
  </si>
  <si>
    <t>$J$10</t>
  </si>
  <si>
    <t>$K$10</t>
  </si>
  <si>
    <t>$L$10</t>
  </si>
  <si>
    <t>0</t>
  </si>
  <si>
    <t>Quarterly</t>
  </si>
  <si>
    <t>$C$11</t>
  </si>
  <si>
    <t>$D$11</t>
  </si>
  <si>
    <t>$E$11</t>
  </si>
  <si>
    <t>$F$11</t>
  </si>
  <si>
    <t>$G$11</t>
  </si>
  <si>
    <t>$H$11</t>
  </si>
  <si>
    <t>$I$11</t>
  </si>
  <si>
    <t>$K$11</t>
  </si>
  <si>
    <t>$L$11</t>
  </si>
  <si>
    <t>$M$11</t>
  </si>
  <si>
    <t>bop-ca</t>
  </si>
  <si>
    <t>$J$11</t>
  </si>
  <si>
    <t>$N$11</t>
  </si>
  <si>
    <t>gdp</t>
  </si>
  <si>
    <t>(rtrd'tx.a)</t>
  </si>
  <si>
    <t>(rtrd'tdx.a)</t>
  </si>
  <si>
    <t>(rtrd'tdx_3.a)</t>
  </si>
  <si>
    <t>(rtrd'tdx_noil.a)</t>
  </si>
  <si>
    <t>(rtrd'tdx_elec.a)</t>
  </si>
  <si>
    <t>(rtrd'tex.a)</t>
  </si>
  <si>
    <t>(rtrd'tm.a)</t>
  </si>
  <si>
    <t>(rtrd'tdx_noilidn.a)</t>
  </si>
  <si>
    <t>(trd'ptdx_noilmys.a)</t>
  </si>
  <si>
    <t>gov'grc.fy</t>
  </si>
  <si>
    <t>gov'grct.fy</t>
  </si>
  <si>
    <t>gov'grct_inc.fy</t>
  </si>
  <si>
    <t>gov'grct_ass.fy</t>
  </si>
  <si>
    <t>gov'grct_stmp.fy</t>
  </si>
  <si>
    <t>gov'grct_gst.fy</t>
  </si>
  <si>
    <t>gov'get.fy</t>
  </si>
  <si>
    <t>gov'gec.fy</t>
  </si>
  <si>
    <t>gov'gek.fy</t>
  </si>
  <si>
    <t>gov'gs.fy</t>
  </si>
  <si>
    <t>gov'cont.fy</t>
  </si>
  <si>
    <t>gov'grcnt_nii.fy</t>
  </si>
  <si>
    <t>gov'gb.fy</t>
  </si>
  <si>
    <t>nac'ngdp.fy</t>
  </si>
  <si>
    <t>(fir'eplr_sgp.a)</t>
  </si>
  <si>
    <t>(fir'esav_b.a)</t>
  </si>
  <si>
    <t>(fir'efd12_b.a)</t>
  </si>
  <si>
    <t>(fir'eplr_sgp.q)</t>
  </si>
  <si>
    <t>(fir'esav_b.q)</t>
  </si>
  <si>
    <t>(fir'efd12_b.q)</t>
  </si>
  <si>
    <t>A1:L1</t>
  </si>
  <si>
    <t>$B$11</t>
  </si>
  <si>
    <t>$B$12</t>
  </si>
  <si>
    <t>$B$13</t>
  </si>
  <si>
    <t>$B$14</t>
  </si>
  <si>
    <t>$B$15</t>
  </si>
  <si>
    <t>$B$16</t>
  </si>
  <si>
    <t>(bop'bca.a)</t>
  </si>
  <si>
    <t>(bop'bca.a/nac'ngdp.a)*100</t>
  </si>
  <si>
    <t>(bop'bxg.a)</t>
  </si>
  <si>
    <t>(bop'bmg.a)</t>
  </si>
  <si>
    <t>(bop'bg.a)</t>
  </si>
  <si>
    <t>(bop'bs.a)</t>
  </si>
  <si>
    <t>(bop'bsrepair.a)</t>
  </si>
  <si>
    <t>(bop'bstsp.a)</t>
  </si>
  <si>
    <t>(bop'bstv.a)</t>
  </si>
  <si>
    <t>(bop'bsfin.a)</t>
  </si>
  <si>
    <t>(bop'bsppty.a)</t>
  </si>
  <si>
    <t>(bop'binc_pri.a)</t>
  </si>
  <si>
    <t>(bop'binc_sec.a)</t>
  </si>
  <si>
    <t>(bop'bca.q)</t>
  </si>
  <si>
    <t>(bop'bca.q/nac'ngdp.q)*100</t>
  </si>
  <si>
    <t>(bop'bxg.q)</t>
  </si>
  <si>
    <t>(bop'bmg.q)</t>
  </si>
  <si>
    <t>(bop'bg.q)</t>
  </si>
  <si>
    <t>(bop'bs.q)</t>
  </si>
  <si>
    <t>(bop'bsrepair.q)</t>
  </si>
  <si>
    <t>(bop'bstsp.q)</t>
  </si>
  <si>
    <t>(bop'bstv.q)</t>
  </si>
  <si>
    <t>(bop'bsfin.q)</t>
  </si>
  <si>
    <t>(bop'bsppty.q)</t>
  </si>
  <si>
    <t>(bop'binc_pri.q)</t>
  </si>
  <si>
    <t>(bop'binc_sec.q)</t>
  </si>
  <si>
    <t>bop_ka</t>
  </si>
  <si>
    <t>$O$11</t>
  </si>
  <si>
    <t>$P$11</t>
  </si>
  <si>
    <t>$B$19</t>
  </si>
  <si>
    <t>$B$17</t>
  </si>
  <si>
    <t>$B$20</t>
  </si>
  <si>
    <t>$B$18</t>
  </si>
  <si>
    <t>$B$21</t>
  </si>
  <si>
    <t xml:space="preserve">cpi </t>
  </si>
  <si>
    <t>LAB 2</t>
  </si>
  <si>
    <t>LAB 1</t>
  </si>
  <si>
    <t>gdpexp</t>
  </si>
  <si>
    <t>(bop'bfa.a)</t>
  </si>
  <si>
    <t>(bop'bfa_di.a)</t>
  </si>
  <si>
    <t>(bop'bfa_pi.a)</t>
  </si>
  <si>
    <t>(bop'bfa_fd.a)</t>
  </si>
  <si>
    <t>(bop'bfa_oi.a)</t>
  </si>
  <si>
    <t>(bop'beo.a)</t>
  </si>
  <si>
    <t>(bop'bo.a)</t>
  </si>
  <si>
    <t>(bop'bofr.a)</t>
  </si>
  <si>
    <t>(bop'bfa.q)</t>
  </si>
  <si>
    <t>(bop'bfa_di.q)</t>
  </si>
  <si>
    <t>(bop'bfa_pi.q)</t>
  </si>
  <si>
    <t>(bop'bfa_fd.q)</t>
  </si>
  <si>
    <t>(bop'bfa_oi.q)</t>
  </si>
  <si>
    <t>(bop'beo.q)</t>
  </si>
  <si>
    <t>(bop'bo.q)</t>
  </si>
  <si>
    <t>(bop'bofr.q)</t>
  </si>
  <si>
    <t>$H$23</t>
  </si>
  <si>
    <t>$D$23</t>
  </si>
  <si>
    <t>$F$23</t>
  </si>
  <si>
    <t>$G$23</t>
  </si>
  <si>
    <t>$E$23</t>
  </si>
  <si>
    <t>$C$23</t>
  </si>
  <si>
    <t>(rtrd'tx12.a)</t>
  </si>
  <si>
    <t>(rtrd'tdx12.a)</t>
  </si>
  <si>
    <t>(rtrd'tdx12_3.a)</t>
  </si>
  <si>
    <t>(rtrd'tdx12_noil.a)</t>
  </si>
  <si>
    <t>(rtrd'tex12.a)</t>
  </si>
  <si>
    <t>(rtrd'tm12.a)</t>
  </si>
  <si>
    <t>$I$23</t>
  </si>
  <si>
    <t>$J$23</t>
  </si>
  <si>
    <t>$K$23</t>
  </si>
  <si>
    <t>$L$23</t>
  </si>
  <si>
    <t>$M$23</t>
  </si>
  <si>
    <t>$N$23</t>
  </si>
  <si>
    <t>$BN$18</t>
  </si>
  <si>
    <t>$AX$18</t>
  </si>
  <si>
    <t>$AD$18</t>
  </si>
  <si>
    <t>$M$18</t>
  </si>
  <si>
    <t>$BH$5</t>
  </si>
  <si>
    <t>$AR$5</t>
  </si>
  <si>
    <t>$BP$18</t>
  </si>
  <si>
    <t>$AG$18</t>
  </si>
  <si>
    <t>$BE$5</t>
  </si>
  <si>
    <t>$BH$18</t>
  </si>
  <si>
    <t>$X$18</t>
  </si>
  <si>
    <t>$BB$5</t>
  </si>
  <si>
    <t>$BM$18</t>
  </si>
  <si>
    <t>$AW$18</t>
  </si>
  <si>
    <t>$AC$18</t>
  </si>
  <si>
    <t>$L$18</t>
  </si>
  <si>
    <t>$BG$5</t>
  </si>
  <si>
    <t>$AQ$5</t>
  </si>
  <si>
    <t>$BC$18</t>
  </si>
  <si>
    <t>$W$18</t>
  </si>
  <si>
    <t>$BA$5</t>
  </si>
  <si>
    <t>$BD$18</t>
  </si>
  <si>
    <t>$T$18</t>
  </si>
  <si>
    <t>$AX$5</t>
  </si>
  <si>
    <t>$BB$18</t>
  </si>
  <si>
    <t>$AJ$18</t>
  </si>
  <si>
    <t>$Q$18</t>
  </si>
  <si>
    <t>$BL$5</t>
  </si>
  <si>
    <t>$AV$5</t>
  </si>
  <si>
    <t>$AB$5</t>
  </si>
  <si>
    <t>$AQ$18</t>
  </si>
  <si>
    <t>$BM$5</t>
  </si>
  <si>
    <t>$AC$5</t>
  </si>
  <si>
    <t>$AH$18</t>
  </si>
  <si>
    <t>$BJ$5</t>
  </si>
  <si>
    <t>$AA$5</t>
  </si>
  <si>
    <t>$BA$18</t>
  </si>
  <si>
    <t>$AI$18</t>
  </si>
  <si>
    <t>$P$18</t>
  </si>
  <si>
    <t>$BK$5</t>
  </si>
  <si>
    <t>$AU$5</t>
  </si>
  <si>
    <t>$BK$18</t>
  </si>
  <si>
    <t>$AA$18</t>
  </si>
  <si>
    <t>$BI$5</t>
  </si>
  <si>
    <t>$BL$18</t>
  </si>
  <si>
    <t>$AB$18</t>
  </si>
  <si>
    <t>$BF$5</t>
  </si>
  <si>
    <t>$BF$18</t>
  </si>
  <si>
    <t>$AP$18</t>
  </si>
  <si>
    <t>$V$18</t>
  </si>
  <si>
    <t>$D$18</t>
  </si>
  <si>
    <t>$AZ$5</t>
  </si>
  <si>
    <t>$AH$5</t>
  </si>
  <si>
    <t>$AU$18</t>
  </si>
  <si>
    <t>$J$18</t>
  </si>
  <si>
    <t>$AM$5</t>
  </si>
  <si>
    <t>$AR$18</t>
  </si>
  <si>
    <t>$F$18</t>
  </si>
  <si>
    <t>$AJ$5</t>
  </si>
  <si>
    <t>$BE$18</t>
  </si>
  <si>
    <t>$AM$18</t>
  </si>
  <si>
    <t>$U$18</t>
  </si>
  <si>
    <t>$BP$5</t>
  </si>
  <si>
    <t>$AY$5</t>
  </si>
  <si>
    <t>$AG$5</t>
  </si>
  <si>
    <t>$AK$18</t>
  </si>
  <si>
    <t>$E$18</t>
  </si>
  <si>
    <t>$AI$5</t>
  </si>
  <si>
    <t>$AL$18</t>
  </si>
  <si>
    <t>$BN$5</t>
  </si>
  <si>
    <t>$AD$5</t>
  </si>
  <si>
    <t>$BJ$18</t>
  </si>
  <si>
    <t>$AT$18</t>
  </si>
  <si>
    <t>$Z$18</t>
  </si>
  <si>
    <t>$H$18</t>
  </si>
  <si>
    <t>$BD$5</t>
  </si>
  <si>
    <t>$AL$5</t>
  </si>
  <si>
    <t>$BG$18</t>
  </si>
  <si>
    <t>$R$18</t>
  </si>
  <si>
    <t>$AW$5</t>
  </si>
  <si>
    <t>$AZ$18</t>
  </si>
  <si>
    <t>$O$18</t>
  </si>
  <si>
    <t>$AT$5</t>
  </si>
  <si>
    <t>$BI$18</t>
  </si>
  <si>
    <t>$AS$18</t>
  </si>
  <si>
    <t>$Y$18</t>
  </si>
  <si>
    <t>$G$18</t>
  </si>
  <si>
    <t>$BC$5</t>
  </si>
  <si>
    <t>$AK$5</t>
  </si>
  <si>
    <t>$AY$18</t>
  </si>
  <si>
    <t>$N$18</t>
  </si>
  <si>
    <t>$AS$5</t>
  </si>
  <si>
    <t>$AV$18</t>
  </si>
  <si>
    <t>$K$18</t>
  </si>
  <si>
    <t>$AP$5</t>
  </si>
  <si>
    <t>(trd'ptdx_noiltha.a)</t>
  </si>
  <si>
    <t>(trd'ptdx_noilnie.a)</t>
  </si>
  <si>
    <t>(trd'ptdx_noilhkg.a)</t>
  </si>
  <si>
    <t>(trd'ptdx_noilkor.a)</t>
  </si>
  <si>
    <t>(trd'ptdx_noiltai.a)</t>
  </si>
  <si>
    <t>(trd'ptdx_noilchn.a)</t>
  </si>
  <si>
    <t>(trd'ptdx_noileu27.a)</t>
  </si>
  <si>
    <t>(trd'ptdx_noiljpn.a)</t>
  </si>
  <si>
    <t>(trd'ptdx_noilusa.a)</t>
  </si>
  <si>
    <t>(trd'ptdx_noilbrn.a)</t>
  </si>
  <si>
    <t>(trd'ptdx_noillao.a)</t>
  </si>
  <si>
    <t>(trd'ptdx_noilmyn.a)</t>
  </si>
  <si>
    <t>(trd'ptdx_noilphl.a)</t>
  </si>
  <si>
    <t>(trd'ptdx_noilvnm.a)</t>
  </si>
  <si>
    <t>(trd'ptdx_noilcam.a)</t>
  </si>
  <si>
    <t>(rtrd'tdx_noilasn.a)</t>
  </si>
  <si>
    <t>(trd'ptdx_aut.a-ptdx_3aut.a)</t>
  </si>
  <si>
    <t>(trd'ptdx_bel.a-ptdx_3bel.a)</t>
  </si>
  <si>
    <t>(trd'ptdx_den.a-ptdx_3den.a)</t>
  </si>
  <si>
    <t>(trd'ptdx_fin.a-ptdx_3fin.a)</t>
  </si>
  <si>
    <t>(trd'ptdx_fra.a-ptdx_3fra.a)</t>
  </si>
  <si>
    <t>(trd'ptdx_deu.a-ptdx_3deu.a)</t>
  </si>
  <si>
    <t>(trd'ptdx_gre.a-ptdx_3gre.a)</t>
  </si>
  <si>
    <t>(trd'ptdx_ita.a-ptdx_3ita.a)</t>
  </si>
  <si>
    <t>(trd'ptdx_ire.a-ptdx_3ire.a)</t>
  </si>
  <si>
    <t>(trd'ptdx_nld.a-ptdx_3nld.a)</t>
  </si>
  <si>
    <t>(trd'ptdx_por.a-ptdx_3por.a)</t>
  </si>
  <si>
    <t>(trd'ptdx_spa.a-ptdx_3spa.a)</t>
  </si>
  <si>
    <t>(trd'ptdx_swe.a-ptdx_3swe.a)</t>
  </si>
  <si>
    <t>(trd'ptdx_gbr.a-ptdx_3gbr.a)</t>
  </si>
  <si>
    <t>(trd'ptdx_lux.a-ptdx_3lux.a)</t>
  </si>
  <si>
    <t>(trd'ptdx_csk.a-ptdx_3csk.a)</t>
  </si>
  <si>
    <t>(trd'ptdx_hun.a-ptdx_3hun.a)</t>
  </si>
  <si>
    <t>(trd'ptdx_lit.a-ptdx_3lit.a)</t>
  </si>
  <si>
    <t>(trd'ptdx_lat.a-ptdx_3lat.a)</t>
  </si>
  <si>
    <t>(trd'ptdx_est.a-ptdx_3est.a)</t>
  </si>
  <si>
    <t>(trd'ptdx_svn.a-ptdx_3svn.a)</t>
  </si>
  <si>
    <t>(trd'ptdx_svk.a-ptdx_3svk.a)</t>
  </si>
  <si>
    <t>(trd'ptdx_pol.a-ptdx_3pol.a)</t>
  </si>
  <si>
    <t>(trd'ptdx_mlt.a-ptdx_3mlt.a)</t>
  </si>
  <si>
    <t>(trd'ptdx_cyp.a-ptdx_3cyp.a)</t>
  </si>
  <si>
    <t>(trd'ptdx_noileu25.a)</t>
  </si>
  <si>
    <t>(rtrd'tx.q)</t>
  </si>
  <si>
    <t>(rtrd'tdx.q)</t>
  </si>
  <si>
    <t>(rtrd'tdx_3.q)</t>
  </si>
  <si>
    <t>(rtrd'tdx_noil.q)</t>
  </si>
  <si>
    <t>(rtrd'tdx_elec.q)</t>
  </si>
  <si>
    <t>(rtrd'tex.q)</t>
  </si>
  <si>
    <t>(rtrd'tm.q)</t>
  </si>
  <si>
    <t>(rtrd'tx12.q)</t>
  </si>
  <si>
    <t>(rtrd'tdx12.q)</t>
  </si>
  <si>
    <t>(rtrd'tdx12_3.q)</t>
  </si>
  <si>
    <t>(rtrd'tdx12_noil.q)</t>
  </si>
  <si>
    <t>(rtrd'tex12.q)</t>
  </si>
  <si>
    <t>(rtrd'tm12.q)</t>
  </si>
  <si>
    <t>(rtrd'tdx_noilidn.q)</t>
  </si>
  <si>
    <t>(trd'ptdx_noilmys.q)</t>
  </si>
  <si>
    <t>(trd'ptdx_noiltha.q)</t>
  </si>
  <si>
    <t>(trd'ptdx_noilnie.q)</t>
  </si>
  <si>
    <t>(trd'ptdx_noilhkg.q)</t>
  </si>
  <si>
    <t>(trd'ptdx_noilkor.q)</t>
  </si>
  <si>
    <t>(trd'ptdx_noiltai.q)</t>
  </si>
  <si>
    <t>(trd'ptdx_noilchn.q)</t>
  </si>
  <si>
    <t>(trd'ptdx_noileu27.q)</t>
  </si>
  <si>
    <t>(trd'ptdx_noiljpn.q)</t>
  </si>
  <si>
    <t>(trd'ptdx_noilusa.q)</t>
  </si>
  <si>
    <t>(trd'ptdx_noilbrn.q)</t>
  </si>
  <si>
    <t>(trd'ptdx_noillao.q)</t>
  </si>
  <si>
    <t>(trd'ptdx_noilmyn.q)</t>
  </si>
  <si>
    <t>(trd'ptdx_noilphl.q)</t>
  </si>
  <si>
    <t>(trd'ptdx_noilvnm.q)</t>
  </si>
  <si>
    <t>(trd'ptdx_noilcam.q)</t>
  </si>
  <si>
    <t>(rtrd'tdx_noilasn.q)</t>
  </si>
  <si>
    <t>(trd'ptdx_aut.q-ptdx_3aut.q)</t>
  </si>
  <si>
    <t>(trd'ptdx_bel.q-ptdx_3bel.q)</t>
  </si>
  <si>
    <t>(trd'ptdx_den.q-ptdx_3den.q)</t>
  </si>
  <si>
    <t>(trd'ptdx_fin.q-ptdx_3fin.q)</t>
  </si>
  <si>
    <t>(trd'ptdx_fra.q-ptdx_3fra.q)</t>
  </si>
  <si>
    <t>(trd'ptdx_deu.q-ptdx_3deu.q)</t>
  </si>
  <si>
    <t>(trd'ptdx_gre.q-ptdx_3gre.q)</t>
  </si>
  <si>
    <t>(trd'ptdx_ita.q-ptdx_3ita.q)</t>
  </si>
  <si>
    <t>(trd'ptdx_ire.q-ptdx_3ire.q)</t>
  </si>
  <si>
    <t>(trd'ptdx_nld.q-ptdx_3nld.q)</t>
  </si>
  <si>
    <t>(trd'ptdx_por.q-ptdx_3por.q)</t>
  </si>
  <si>
    <t>(trd'ptdx_spa.q-ptdx_3spa.q)</t>
  </si>
  <si>
    <t>(trd'ptdx_swe.q-ptdx_3swe.q)</t>
  </si>
  <si>
    <t>(trd'ptdx_gbr.q-ptdx_3gbr.q)</t>
  </si>
  <si>
    <t>(trd'ptdx_lux.q-ptdx_3lux.q)</t>
  </si>
  <si>
    <t>(trd'ptdx_csk.q-ptdx_3csk.q)</t>
  </si>
  <si>
    <t>(trd'ptdx_hun.q-ptdx_3hun.q)</t>
  </si>
  <si>
    <t>(trd'ptdx_lit.q-ptdx_3lit.q)</t>
  </si>
  <si>
    <t>(trd'ptdx_lat.q-ptdx_3lat.q)</t>
  </si>
  <si>
    <t>(trd'ptdx_est.q-ptdx_3est.q)</t>
  </si>
  <si>
    <t>(trd'ptdx_svn.q-ptdx_3svn.q)</t>
  </si>
  <si>
    <t>(trd'ptdx_svk.q-ptdx_3svk.q)</t>
  </si>
  <si>
    <t>(trd'ptdx_pol.q-ptdx_3pol.q)</t>
  </si>
  <si>
    <t>(trd'ptdx_mlt.q-ptdx_3mlt.q)</t>
  </si>
  <si>
    <t>(trd'ptdx_cyp.q-ptdx_3cyp.q)</t>
  </si>
  <si>
    <t>(trd'ptdx_noileu25.q)</t>
  </si>
  <si>
    <t>(fir'esibor3_s$.a)</t>
  </si>
  <si>
    <t>(fir'elibor3.a)</t>
  </si>
  <si>
    <t>(fir'esibor3_s$.q)</t>
  </si>
  <si>
    <t>(fir'elibor3.q)</t>
  </si>
  <si>
    <t>(mon'fmn.a)/1000</t>
  </si>
  <si>
    <t>(mon'fmb.a)/1000</t>
  </si>
  <si>
    <t>(mon'fl.a)/1000</t>
  </si>
  <si>
    <t>(mon'resmon.a)/1000</t>
  </si>
  <si>
    <t>ytypct(mon'fmn.a)</t>
  </si>
  <si>
    <t>ytypct(mon'fmb.a)</t>
  </si>
  <si>
    <t>ytypct(mon'fl.a)</t>
  </si>
  <si>
    <t>ytypct(mon'resmon.a)</t>
  </si>
  <si>
    <t>(mon'fmn.q)/1000</t>
  </si>
  <si>
    <t>(mon'fmb.q)/1000</t>
  </si>
  <si>
    <t>(mon'fl.q)/1000</t>
  </si>
  <si>
    <t>(mon'resmon.q)/1000</t>
  </si>
  <si>
    <t>ytypct(mon'fmn.q)</t>
  </si>
  <si>
    <t>ytypct(mon'fmb.q)</t>
  </si>
  <si>
    <t>ytypct(mon'fl.q)</t>
  </si>
  <si>
    <t>ytypct(mon'resmon.q)</t>
  </si>
  <si>
    <t>A1:A21</t>
  </si>
  <si>
    <t>A1:A11</t>
  </si>
  <si>
    <t>2017Q1</t>
  </si>
  <si>
    <t>A1:A49</t>
  </si>
  <si>
    <t>$C$26</t>
  </si>
  <si>
    <t>A1:A22</t>
  </si>
  <si>
    <t>$D$26</t>
  </si>
  <si>
    <t>$E$26</t>
  </si>
  <si>
    <t>$F$26</t>
  </si>
  <si>
    <t>$G$26</t>
  </si>
  <si>
    <t>$H$26</t>
  </si>
  <si>
    <t>$I$26</t>
  </si>
  <si>
    <t>$J$26</t>
  </si>
  <si>
    <t>$K$26</t>
  </si>
  <si>
    <t>$L$26</t>
  </si>
  <si>
    <t>$M$26</t>
  </si>
  <si>
    <t>$N$26</t>
  </si>
  <si>
    <t>$O$26</t>
  </si>
  <si>
    <t>A1:A25</t>
  </si>
  <si>
    <t>$C$24</t>
  </si>
  <si>
    <t>$D$24</t>
  </si>
  <si>
    <t>$E$24</t>
  </si>
  <si>
    <t>$F$24</t>
  </si>
  <si>
    <t>$G$24</t>
  </si>
  <si>
    <t>$H$24</t>
  </si>
  <si>
    <t>$I$24</t>
  </si>
  <si>
    <t>$J$24</t>
  </si>
  <si>
    <t>$K$24</t>
  </si>
  <si>
    <t>$L$24</t>
  </si>
  <si>
    <t>$M$24</t>
  </si>
  <si>
    <t>$O$24</t>
  </si>
  <si>
    <t>$P$24</t>
  </si>
  <si>
    <t>$N$24</t>
  </si>
  <si>
    <t>$O$23</t>
  </si>
  <si>
    <t>$P$23</t>
  </si>
  <si>
    <t>$Q$23</t>
  </si>
  <si>
    <t>$R$23</t>
  </si>
  <si>
    <t>$S$23</t>
  </si>
  <si>
    <t>$T$23</t>
  </si>
  <si>
    <t>2016</t>
  </si>
  <si>
    <t>Refresh</t>
  </si>
  <si>
    <t>A1:A12</t>
  </si>
  <si>
    <t>core inflation</t>
  </si>
  <si>
    <t>$B$33</t>
  </si>
  <si>
    <t>$B$23</t>
  </si>
  <si>
    <t>$B$36</t>
  </si>
  <si>
    <t>$B$26</t>
  </si>
  <si>
    <t>$B$10</t>
  </si>
  <si>
    <t>$B$29</t>
  </si>
  <si>
    <t>$B$31</t>
  </si>
  <si>
    <t>$B$25</t>
  </si>
  <si>
    <t>$B$22</t>
  </si>
  <si>
    <t>$B$9</t>
  </si>
  <si>
    <t>$B$32</t>
  </si>
  <si>
    <t>$B$35</t>
  </si>
  <si>
    <t>$B$24</t>
  </si>
  <si>
    <t>$B$27</t>
  </si>
  <si>
    <t>$B$30</t>
  </si>
  <si>
    <t>$B$34</t>
  </si>
  <si>
    <t>$B$28</t>
  </si>
  <si>
    <t>$BP$69</t>
  </si>
  <si>
    <t>$AY$69</t>
  </si>
  <si>
    <t>$AG$69</t>
  </si>
  <si>
    <t>$N$69</t>
  </si>
  <si>
    <t>$BN$69</t>
  </si>
  <si>
    <t>$AX$69</t>
  </si>
  <si>
    <t>$AD$69</t>
  </si>
  <si>
    <t>$M$69</t>
  </si>
  <si>
    <t>$BM$69</t>
  </si>
  <si>
    <t>$AW$69</t>
  </si>
  <si>
    <t>$AC$69</t>
  </si>
  <si>
    <t>$L$69</t>
  </si>
  <si>
    <t>$BH$69</t>
  </si>
  <si>
    <t>$AR$69</t>
  </si>
  <si>
    <t>$X$69</t>
  </si>
  <si>
    <t>$F$69</t>
  </si>
  <si>
    <t>$AK$69</t>
  </si>
  <si>
    <t>$P$69</t>
  </si>
  <si>
    <t>$AV$69</t>
  </si>
  <si>
    <t>$K$69</t>
  </si>
  <si>
    <t>$BK$69</t>
  </si>
  <si>
    <t>$AU$69</t>
  </si>
  <si>
    <t>$AA$69</t>
  </si>
  <si>
    <t>$J$69</t>
  </si>
  <si>
    <t>$BJ$69</t>
  </si>
  <si>
    <t>$AT$69</t>
  </si>
  <si>
    <t>$Z$69</t>
  </si>
  <si>
    <t>$H$69</t>
  </si>
  <si>
    <t>$BI$69</t>
  </si>
  <si>
    <t>$AS$69</t>
  </si>
  <si>
    <t>$Y$69</t>
  </si>
  <si>
    <t>$G$69</t>
  </si>
  <si>
    <t>$BD$69</t>
  </si>
  <si>
    <t>$AL$69</t>
  </si>
  <si>
    <t>$T$69</t>
  </si>
  <si>
    <t>$R$69</t>
  </si>
  <si>
    <t>$AJ$69</t>
  </si>
  <si>
    <t>$AI$69</t>
  </si>
  <si>
    <t>$BL$69</t>
  </si>
  <si>
    <t>$BG$69</t>
  </si>
  <si>
    <t>$AQ$69</t>
  </si>
  <si>
    <t>$W$69</t>
  </si>
  <si>
    <t>$E$69</t>
  </si>
  <si>
    <t>$BF$69</t>
  </si>
  <si>
    <t>$AP$69</t>
  </si>
  <si>
    <t>$V$69</t>
  </si>
  <si>
    <t>$D$69</t>
  </si>
  <si>
    <t>$BE$69</t>
  </si>
  <si>
    <t>$AM$69</t>
  </si>
  <si>
    <t>$U$69</t>
  </si>
  <si>
    <t>$AZ$69</t>
  </si>
  <si>
    <t>$AH$69</t>
  </si>
  <si>
    <t>$O$69</t>
  </si>
  <si>
    <t>$BC$69</t>
  </si>
  <si>
    <t>$BB$69</t>
  </si>
  <si>
    <t>$Q$69</t>
  </si>
  <si>
    <t>$BA$69</t>
  </si>
  <si>
    <t>$AB$69</t>
  </si>
  <si>
    <t>(rtrd'tx.m)</t>
  </si>
  <si>
    <t>(rtrd'tdx.m)</t>
  </si>
  <si>
    <t>(rtrd'tdx_3.m)</t>
  </si>
  <si>
    <t>(rtrd'tdx_noil.m)</t>
  </si>
  <si>
    <t>(rtrd'tdx_elec.m)</t>
  </si>
  <si>
    <t>(rtrd'tex.m)</t>
  </si>
  <si>
    <t>(rtrd'tm.m)</t>
  </si>
  <si>
    <t>(rtrd'tx12.m)</t>
  </si>
  <si>
    <t>(rtrd'tdx12.m)</t>
  </si>
  <si>
    <t>(rtrd'tdx12_3.m)</t>
  </si>
  <si>
    <t>(rtrd'tdx12_noil.m)</t>
  </si>
  <si>
    <t>(rtrd'tex12.m)</t>
  </si>
  <si>
    <t>(rtrd'tm12.m)</t>
  </si>
  <si>
    <t>(rtrd'tdx_noilidn.m)</t>
  </si>
  <si>
    <t>(trd'ptdx_noilmys.m)</t>
  </si>
  <si>
    <t>(trd'ptdx_noiltha.m)</t>
  </si>
  <si>
    <t>(trd'ptdx_noilnie.m)</t>
  </si>
  <si>
    <t>(trd'ptdx_noilhkg.m)</t>
  </si>
  <si>
    <t>(trd'ptdx_noilkor.m)</t>
  </si>
  <si>
    <t>(trd'ptdx_noiltai.m)</t>
  </si>
  <si>
    <t>(trd'ptdx_noilchn.m)</t>
  </si>
  <si>
    <t>(trd'ptdx_noileu27.m)</t>
  </si>
  <si>
    <t>(trd'ptdx_noiljpn.m)</t>
  </si>
  <si>
    <t>(trd'ptdx_noilusa.m)</t>
  </si>
  <si>
    <t>(trd'ptdx_noilbrn.m)</t>
  </si>
  <si>
    <t>(trd'ptdx_noillao.m)</t>
  </si>
  <si>
    <t>(trd'ptdx_noilmyn.m)</t>
  </si>
  <si>
    <t>(trd'ptdx_noilphl.m)</t>
  </si>
  <si>
    <t>(trd'ptdx_noilvnm.m)</t>
  </si>
  <si>
    <t>(trd'ptdx_noilcam.m)</t>
  </si>
  <si>
    <t>(rtrd'tdx_noilasn.m)</t>
  </si>
  <si>
    <t>(trd'ptdx_noileu25.m)</t>
  </si>
  <si>
    <t>A1:A40</t>
  </si>
  <si>
    <t>2017M3</t>
  </si>
  <si>
    <t>.DESC</t>
  </si>
  <si>
    <t>2015.Q1</t>
  </si>
  <si>
    <t>2015.Q2</t>
  </si>
  <si>
    <t>2015.Q3</t>
  </si>
  <si>
    <t>2015.Q4</t>
  </si>
  <si>
    <t>2016.Q1</t>
  </si>
  <si>
    <t>2016.Q2</t>
  </si>
  <si>
    <t>2016.Q3</t>
  </si>
  <si>
    <t>2016.Q4</t>
  </si>
  <si>
    <t>2017.Q1</t>
  </si>
  <si>
    <t>S$exr (Haver)</t>
  </si>
  <si>
    <t>(emp'lwcpf%.a)</t>
  </si>
  <si>
    <t>(emp'lprod10%c.a)</t>
  </si>
  <si>
    <t>(emp'lprod10%c_m.a)</t>
  </si>
  <si>
    <t>(emp'lprod10%c_c.a)</t>
  </si>
  <si>
    <t>(emp'lprod10%c_wsale.a)</t>
  </si>
  <si>
    <t>(emp'lprod10%c_resth.a)</t>
  </si>
  <si>
    <t>(emp'lprod10%c_ts.a)</t>
  </si>
  <si>
    <t>(emp'lprod10%c_ic.a)</t>
  </si>
  <si>
    <t>(emp'lprod10%c_f.a)</t>
  </si>
  <si>
    <t>(emp'lprod10%c_b.a)</t>
  </si>
  <si>
    <t>ytypct(emp'lulc10.a)</t>
  </si>
  <si>
    <t>ytypct(emp'lulc10_m.a)</t>
  </si>
  <si>
    <t>(emp'lwcpf%.q)</t>
  </si>
  <si>
    <t>(emp'lprod10%c.q)</t>
  </si>
  <si>
    <t>(emp'lprod10%c_m.q)</t>
  </si>
  <si>
    <t>(emp'lprod10%c_c.q)</t>
  </si>
  <si>
    <t>(emp'lprod10%c_wsale.q)</t>
  </si>
  <si>
    <t>(emp'lprod10%c_resth.q)</t>
  </si>
  <si>
    <t>(emp'lprod10%c_ts.q)</t>
  </si>
  <si>
    <t>(emp'lprod10%c_ic.q)</t>
  </si>
  <si>
    <t>(emp'lprod10%c_f.q)</t>
  </si>
  <si>
    <t>(emp'lprod10%c_b.q)</t>
  </si>
  <si>
    <t>ytypct(emp'lulc10.q)</t>
  </si>
  <si>
    <t>ytypct(emp'lulc10_m.q)</t>
  </si>
  <si>
    <t>(emp'le#.a/1000)</t>
  </si>
  <si>
    <t>(emp'le#_m.a/1000)</t>
  </si>
  <si>
    <t>(emp'le#_c.a/1000)</t>
  </si>
  <si>
    <t>(emp'le#_wsale.a/1000)</t>
  </si>
  <si>
    <t>(emp'le#_resth.a/1000)</t>
  </si>
  <si>
    <t>(emp'le#_ts.a/1000)</t>
  </si>
  <si>
    <t>(emp'le#_ic.a/1000)</t>
  </si>
  <si>
    <t>(emp'le#_f.a/1000)</t>
  </si>
  <si>
    <t>(emp'le#_b.a/1000)</t>
  </si>
  <si>
    <t>(emp'le#_svo.a/1000)</t>
  </si>
  <si>
    <t>(emp'le#_ogpi.a/1000)</t>
  </si>
  <si>
    <t>(emp'le#.q/1000)</t>
  </si>
  <si>
    <t>(emp'le#_m.q/1000)</t>
  </si>
  <si>
    <t>(emp'le#_c.q/1000)</t>
  </si>
  <si>
    <t>(emp'le#_wsale.q/1000)</t>
  </si>
  <si>
    <t>(emp'le#_resth.q/1000)</t>
  </si>
  <si>
    <t>(emp'le#_ts.q/1000)</t>
  </si>
  <si>
    <t>(emp'le#_ic.q/1000)</t>
  </si>
  <si>
    <t>(emp'le#_f.q/1000)</t>
  </si>
  <si>
    <t>(emp'le#_b.q/1000)</t>
  </si>
  <si>
    <t>(emp'le#_svo.q/1000)</t>
  </si>
  <si>
    <t>(emp'le#_ogpi.q/1000)</t>
  </si>
  <si>
    <t>pri'pcpi14_underlying.m</t>
  </si>
  <si>
    <t>core inflation (Haver)</t>
  </si>
  <si>
    <t>2017.Q2</t>
  </si>
  <si>
    <t>N576NGDP@EMERGEPR</t>
  </si>
  <si>
    <t>Singapore: Gross Domestic Product (NSA, Mil.S$)</t>
  </si>
  <si>
    <t>2017.Q3</t>
  </si>
  <si>
    <t>2017.Q4</t>
  </si>
  <si>
    <t>FY2016</t>
  </si>
  <si>
    <t>2018</t>
  </si>
  <si>
    <t>Singapore: CGov Estimated Budget: Primary Surplus/Deficit (FY, Thous.SGD)</t>
  </si>
  <si>
    <t>Singapore: Central Government Estimated Operating Revenue Budget (FY, Thous.SGD)</t>
  </si>
  <si>
    <t>Singapore: Central Gov Estimated Receipts: Tax Revenue (FY, Thous.SGD)</t>
  </si>
  <si>
    <t>Singapore: Central Gov Estimated Expenditure Budget (FY, Thous.SGD)</t>
  </si>
  <si>
    <t>Singapore: Central Gov Estimated Operating Expenditure Budget (FY, Thous.SGD)</t>
  </si>
  <si>
    <t>Singapore: Central Gov Estimated Outlays: Development Expenditure(FY, Thous.SGD)</t>
  </si>
  <si>
    <t>Singapore: CGov Estimated Budget: Special Transfers (Fiscal Year, Thous.SGD)</t>
  </si>
  <si>
    <t>Singapore: CGov Estimated Budget: Net Investment Returns Contrib (FY,Thous.SGD)</t>
  </si>
  <si>
    <t>Singapore: Central Government: Primary Surplus/Deficit (Fiscal Year, Thous.SGD)</t>
  </si>
  <si>
    <t>Singapore: Central Government Operating Revenue (Fiscal Year, Thous.SGD)</t>
  </si>
  <si>
    <t>Singapore: Cntrl Gov Actual Operating Rev: Operating Tax Revenue (FY, Thous.SGD)</t>
  </si>
  <si>
    <t>Singapore: Central Government Actual Expenditure (Fiscal Year, Thous.SGD)</t>
  </si>
  <si>
    <t>Singapore: Central Gov Actual Operating Expenditure (Fiscal Year, Thous.SGD)</t>
  </si>
  <si>
    <t>Singapore: Central Government: Actual Development Expenditure (FY, Thous.SGD)</t>
  </si>
  <si>
    <t>Singapore: Central Government: Special Transfers (Fiscal Year, Thous.SGD)</t>
  </si>
  <si>
    <t>Singapore: Central Government: Net Investment Returns Contribution(FY,Thous.SGD)</t>
  </si>
  <si>
    <t>FY2015</t>
  </si>
  <si>
    <t>Nominal Gross Domestic Product (NSA, Mil.S$)</t>
  </si>
  <si>
    <t>B576FGRO@EMERGEPR</t>
  </si>
  <si>
    <t>B576FRCI@EMERGEPR</t>
  </si>
  <si>
    <t>B576FRII@EMERGEPR</t>
  </si>
  <si>
    <t>B576FRWH@EMERGEPR</t>
  </si>
  <si>
    <t>B576FRSB@EMERGEPR</t>
  </si>
  <si>
    <t>B576FRAX@EMERGEPR</t>
  </si>
  <si>
    <t>B576FRSD@EMERGEPR</t>
  </si>
  <si>
    <t>A576FGRO@EMERGEPR</t>
  </si>
  <si>
    <t>A576FRCI@EMERGEPR</t>
  </si>
  <si>
    <t>A576FRII@EMERGEPR</t>
  </si>
  <si>
    <t>A576FRWH@EMERGEPR</t>
  </si>
  <si>
    <t>A576FRSB@EMERGEPR</t>
  </si>
  <si>
    <t>A576FRAX@EMERGEPR</t>
  </si>
  <si>
    <t>A576FRTZ@EMERGEPR</t>
  </si>
  <si>
    <t>A576FRSD@EMERGEPR</t>
  </si>
  <si>
    <t>Singapore: Central Gov Estimated Receipts: Corporate Income Tax (FY, Thous.SGD)</t>
  </si>
  <si>
    <t>Singapore: Central Gov Estimated Receipts: Personal Income Tax (FY, Thous.SGD)</t>
  </si>
  <si>
    <t>Singapore: Central Gov Estimated Receipts: Withholding Tax (FY, Thous.SGD)</t>
  </si>
  <si>
    <t>Singapore: CGov Est Operating Rev Bdgt: Statutory Board Contrib(FY, Thous.SGD)</t>
  </si>
  <si>
    <t>Singapore: Central Gov Est Operating Revenue Budget: Asset Taxes (FY, Thous.SGD)</t>
  </si>
  <si>
    <t>Singapore: Central Gov Estimated Receipts: Stamp Duty (FY, Thous.SGD)</t>
  </si>
  <si>
    <t>Singapore: Central Gov Actual Operating Rev: Corporate Income Tax(FY, Thous.SGD)</t>
  </si>
  <si>
    <t>Singapore: Cntrl Gov Actual Operating Rev: Individual Income Tax (FY, Thous.SGD)</t>
  </si>
  <si>
    <t>Singapore: Central Gov Actual Receipts: Withholding Tax(FY, Thous.SGD)</t>
  </si>
  <si>
    <t>Singapore: Cntrl Gov Actual Operating Rev: Statutory Brd Contrib (FY, Thous.SGD)</t>
  </si>
  <si>
    <t>Singapore: Central Gov Actual Operating Revenue: Assets Taxes (FY, Thous.SGD)</t>
  </si>
  <si>
    <t>Singapore: Central Gov Actual Receipts: Goods and Services Tax (FY, Thous.SGD)</t>
  </si>
  <si>
    <t>Singapore: Central Gov Actual Receipts: Stamp Duty Tax (FY, Thous.SGD)</t>
  </si>
  <si>
    <t>2018.Q1</t>
  </si>
  <si>
    <t>2018.Q2</t>
  </si>
  <si>
    <t>2018.Q3</t>
  </si>
  <si>
    <t>2018.Q4</t>
  </si>
  <si>
    <t>2019</t>
  </si>
  <si>
    <t>FY2017</t>
  </si>
  <si>
    <t>2019.Q1</t>
  </si>
  <si>
    <t>2019.Q2</t>
  </si>
  <si>
    <t>2019.Q3</t>
  </si>
  <si>
    <t>2019.Q4</t>
  </si>
  <si>
    <t>2020</t>
  </si>
  <si>
    <t>Q1</t>
  </si>
  <si>
    <t>Year-on-year Percentage Change</t>
  </si>
  <si>
    <t>Overall Economy</t>
  </si>
  <si>
    <t>Source: Singapore Department of Statistics</t>
  </si>
  <si>
    <t>Total Demand</t>
  </si>
  <si>
    <t>Table 3: Wages, Value Added Per Worker and Unit Labour Cost</t>
  </si>
  <si>
    <t>Average Monthly Earnings</t>
  </si>
  <si>
    <t>Value Added Per Worker</t>
  </si>
  <si>
    <t>Table 4: Employment by Sector</t>
  </si>
  <si>
    <t xml:space="preserve">    Others</t>
  </si>
  <si>
    <t>Source: Ministry of Manpower</t>
  </si>
  <si>
    <t>Table 5: Imports and Exports by Category</t>
  </si>
  <si>
    <t>Source: Enterprise Singapore</t>
  </si>
  <si>
    <t>Total Trade (At Current Prices)</t>
  </si>
  <si>
    <t>Total Trade (At 2018 Prices)</t>
  </si>
  <si>
    <t>Table 1: Real GDP Growth by Sector</t>
  </si>
  <si>
    <t>Table 2: Real GDP Growth by Expenditure Components</t>
  </si>
  <si>
    <t>CPI-All Items</t>
  </si>
  <si>
    <t>Source: Singapore Department of Statistics and Monetary Authority of Singapore</t>
  </si>
  <si>
    <t>Current Account Balance</t>
  </si>
  <si>
    <t>Current Account Balance (% of GDP)</t>
  </si>
  <si>
    <t>Table 8: Current Account</t>
  </si>
  <si>
    <t>Capital and Financial Account Balance</t>
  </si>
  <si>
    <t>Overall Balance</t>
  </si>
  <si>
    <t>Source: Monetary Authority of Singapore</t>
  </si>
  <si>
    <t>Singapore Dollar per Foreign Currency Unit (End of Period)</t>
  </si>
  <si>
    <t>Pound Sterling</t>
  </si>
  <si>
    <t>Euro</t>
  </si>
  <si>
    <t>Year-on-year Percentage Change (End of Period)</t>
  </si>
  <si>
    <t>Table 13: Interest Rates</t>
  </si>
  <si>
    <t>Percent per annum (End of period)</t>
  </si>
  <si>
    <t>3-month Singapore Interbank Offered Rate (SIBOR)</t>
  </si>
  <si>
    <t>3-month London Interbank Offered Rate (LIBOR)</t>
  </si>
  <si>
    <t>Table 15: Government Operating Revenues, Expenditures and Transfers</t>
  </si>
  <si>
    <t xml:space="preserve">    Tax Revenue</t>
  </si>
  <si>
    <t xml:space="preserve">        Income Tax</t>
  </si>
  <si>
    <t xml:space="preserve">        Asset Taxes</t>
  </si>
  <si>
    <t xml:space="preserve">        Stamp Duty</t>
  </si>
  <si>
    <t xml:space="preserve">        Goods and Services Tax</t>
  </si>
  <si>
    <t xml:space="preserve">    Non-tax Revenue</t>
  </si>
  <si>
    <t xml:space="preserve">    Operating Expenditure</t>
  </si>
  <si>
    <t xml:space="preserve">    Development Expenditure</t>
  </si>
  <si>
    <t>Primary Surplus (+) / Deficit (−)</t>
  </si>
  <si>
    <t xml:space="preserve">    Less: Special Transfers</t>
  </si>
  <si>
    <t xml:space="preserve">    Add: Contribution from Net Investment Returns</t>
  </si>
  <si>
    <t>Overall Budget Surplus (+) / Deficit (−)</t>
  </si>
  <si>
    <t>Percentage of Nominal GDP</t>
  </si>
  <si>
    <t>Source: Ministry of Finance</t>
  </si>
  <si>
    <t>Fiscal Year 2018</t>
  </si>
  <si>
    <t>Estimated</t>
  </si>
  <si>
    <t>A576FGRT@EMERGEPR</t>
  </si>
  <si>
    <t>A576FGEJ@EMERGEPR</t>
  </si>
  <si>
    <t>A576FGEV@EMERGEPR</t>
  </si>
  <si>
    <t>A576FETS@EMERGEPR</t>
  </si>
  <si>
    <t>A576FGPB@EMERGEPR</t>
  </si>
  <si>
    <t>A576FGEO@EMERGEPR</t>
  </si>
  <si>
    <t>A576FGWN@EMERGEPR</t>
  </si>
  <si>
    <t>2021</t>
  </si>
  <si>
    <t>B576FGRT@EMERGEPR</t>
  </si>
  <si>
    <t>B576FRTZ@EMERGEPR</t>
  </si>
  <si>
    <t>B576FGEJ@EMERGEPR</t>
  </si>
  <si>
    <t>B576FGEO@EMERGEPR</t>
  </si>
  <si>
    <t>B576FGEV@EMERGEPR</t>
  </si>
  <si>
    <t>B576FGPB@EMERGEPR</t>
  </si>
  <si>
    <t>B576FETS@EMERGEPR</t>
  </si>
  <si>
    <t>B576FGWN@EMERGEPR</t>
  </si>
  <si>
    <t>2020.Q1</t>
  </si>
  <si>
    <t>2015.Q1 *Q</t>
  </si>
  <si>
    <t>FY2018</t>
  </si>
  <si>
    <t>MOD</t>
  </si>
  <si>
    <t>2020.Q2</t>
  </si>
  <si>
    <t>2020.Q3</t>
  </si>
  <si>
    <t>2020.Q4</t>
  </si>
  <si>
    <t>Nominal GDP</t>
  </si>
  <si>
    <t>Singapore: Central Gov Estimated Receipts: Goods/Services Tax (FY, Thous.SGD)</t>
  </si>
  <si>
    <t>Official Foreign Reserves (End of Period)</t>
  </si>
  <si>
    <t>A576FGBB@EMERGEPR</t>
  </si>
  <si>
    <t>B576FGBB@EMERGEPR</t>
  </si>
  <si>
    <t>Singapore: Central Government Overall Budget Surplus/Deficit (FY, Thous.SGD)</t>
  </si>
  <si>
    <t>Singapore: Central Gov Estimated Overall Budget Surplus/Deficit (FY, Thous.SGD)</t>
  </si>
  <si>
    <t>Q2</t>
  </si>
  <si>
    <t>Q3</t>
  </si>
  <si>
    <t>Quarter-on-quarter Percentage Change (Seasonally Adjusted)</t>
  </si>
  <si>
    <t>Q4</t>
  </si>
  <si>
    <t>STATISTICAL APPENDIX</t>
  </si>
  <si>
    <t>Disclaimer: MAS is not liable for any damage or loss of any kind, howsoever caused as a result (direct or indirect) of the use of any information or data contained in this publication, including but not limited to any damage or loss suffered as a result of reliance on the information or data contained in or available in this publication. You are reminded to observe the terms of use of the MAS website, on which this publication is made available.</t>
  </si>
  <si>
    <t>Gross Domestic Product</t>
  </si>
  <si>
    <t>Table 1</t>
  </si>
  <si>
    <t>Real GDP Growth by Sector</t>
  </si>
  <si>
    <t>Table 2</t>
  </si>
  <si>
    <t>Real GDP Growth by Expenditure Components</t>
  </si>
  <si>
    <t>Labour Market</t>
  </si>
  <si>
    <t>Table 3</t>
  </si>
  <si>
    <t>Wages, Value Added Per Worker and Unit Labour Cost</t>
  </si>
  <si>
    <t>Table 4</t>
  </si>
  <si>
    <t>Trade</t>
  </si>
  <si>
    <t>Table 5</t>
  </si>
  <si>
    <t>Imports and Exports by Category</t>
  </si>
  <si>
    <t>Table 6</t>
  </si>
  <si>
    <t>Consumer Price Index and Inflation</t>
  </si>
  <si>
    <t>Table 7</t>
  </si>
  <si>
    <t>Consumer Price Index by Expenditure Category and MAS Core Inflation Measure</t>
  </si>
  <si>
    <t>Balance of Payments</t>
  </si>
  <si>
    <t>Table 8</t>
  </si>
  <si>
    <t>Current Account</t>
  </si>
  <si>
    <t>Table 9</t>
  </si>
  <si>
    <t>Exchange Rates</t>
  </si>
  <si>
    <t>Table 10</t>
  </si>
  <si>
    <t>Bilateral Exchange Rates</t>
  </si>
  <si>
    <t>Table 11</t>
  </si>
  <si>
    <t>Singapore Dollar Nominal Effective Exchange Rate (S$ NEER)</t>
  </si>
  <si>
    <t>Table 12</t>
  </si>
  <si>
    <t>Money Supply</t>
  </si>
  <si>
    <t>Table 13</t>
  </si>
  <si>
    <t>Interest Rates</t>
  </si>
  <si>
    <t>Table 14</t>
  </si>
  <si>
    <t>Domestic Liquidity Indicator (DLI)</t>
  </si>
  <si>
    <t>Government Finance</t>
  </si>
  <si>
    <t>Table 15</t>
  </si>
  <si>
    <t>Government Operating Revenues, Expenditures and Transfers</t>
  </si>
  <si>
    <t>Period</t>
  </si>
  <si>
    <t>Average for week</t>
  </si>
  <si>
    <t>Table 14: Domestic Liquidity Indicator (DLI)</t>
  </si>
  <si>
    <t xml:space="preserve">* Advance Estimates </t>
  </si>
  <si>
    <t>Row height</t>
  </si>
  <si>
    <t>Title</t>
  </si>
  <si>
    <t>Roboto</t>
  </si>
  <si>
    <t>Table</t>
  </si>
  <si>
    <t>Shading</t>
  </si>
  <si>
    <t>Page setup</t>
  </si>
  <si>
    <t>right and left</t>
  </si>
  <si>
    <t>top and bottom</t>
  </si>
  <si>
    <r>
      <t>Overall Economy</t>
    </r>
    <r>
      <rPr>
        <vertAlign val="superscript"/>
        <sz val="10"/>
        <color rgb="FF000000"/>
        <rFont val="Roboto"/>
      </rPr>
      <t>1</t>
    </r>
  </si>
  <si>
    <r>
      <rPr>
        <vertAlign val="superscript"/>
        <sz val="10"/>
        <rFont val="Roboto"/>
      </rPr>
      <t xml:space="preserve">1 </t>
    </r>
    <r>
      <rPr>
        <sz val="10"/>
        <rFont val="Roboto"/>
      </rPr>
      <t xml:space="preserve"> Based on GDP at market prices in chained 2015 dollars. Value added per worker for sectors is computed using gross value added at basic prices in chained 2015 dollars.</t>
    </r>
  </si>
  <si>
    <t>Employment Change (in Thousands)</t>
  </si>
  <si>
    <t>Landscape</t>
  </si>
  <si>
    <t>Table 7: Consumer Price Index by Expenditure Category and MAS Core Inflation Measure</t>
  </si>
  <si>
    <r>
      <t>MAS Core Inflation Measure</t>
    </r>
    <r>
      <rPr>
        <b/>
        <vertAlign val="superscript"/>
        <sz val="10"/>
        <color rgb="FF000000"/>
        <rFont val="Roboto"/>
      </rPr>
      <t>1</t>
    </r>
  </si>
  <si>
    <r>
      <rPr>
        <vertAlign val="superscript"/>
        <sz val="10"/>
        <rFont val="Roboto"/>
      </rPr>
      <t xml:space="preserve">1 </t>
    </r>
    <r>
      <rPr>
        <sz val="10"/>
        <rFont val="Roboto"/>
      </rPr>
      <t>The MAS Core Inflation measure is the CPI-All Items excluding the accommodation and private transport expenditure categories.</t>
    </r>
  </si>
  <si>
    <r>
      <t xml:space="preserve">Note: The DLI is a measure of overall monetary conditions, reflecting changes in the S$NEER and 3-month S$ SIBOR rate.  A positive (negative) number indicates a tightening (easing) monetary policy stance from the previous quarter. Please refer to the June 2001 issue of the MAS ED </t>
    </r>
    <r>
      <rPr>
        <i/>
        <sz val="10"/>
        <color rgb="FF000000"/>
        <rFont val="Roboto"/>
      </rPr>
      <t>Quarterly Bulletin</t>
    </r>
    <r>
      <rPr>
        <sz val="10"/>
        <color rgb="FF000000"/>
        <rFont val="Roboto"/>
      </rPr>
      <t xml:space="preserve"> for more information.</t>
    </r>
  </si>
  <si>
    <t>Change from 3 Months Ago</t>
  </si>
  <si>
    <t>bold</t>
  </si>
  <si>
    <t>(Revised)</t>
  </si>
  <si>
    <t>2018 !Y</t>
  </si>
  <si>
    <t>Fiscal Year 2019</t>
  </si>
  <si>
    <t>Fiscal Year 2021</t>
  </si>
  <si>
    <t>Fiscal Year 2020</t>
  </si>
  <si>
    <t>Actual</t>
  </si>
  <si>
    <t>FY2019</t>
  </si>
  <si>
    <t>https://team.dms.mas.gov.sg/sites/EPG_PAD/04%20Fiscal%20Policy/Regular%20Surveillance%20and%20Forecasting/03%20Budget/Charts/FY2021cht.xlsx</t>
  </si>
  <si>
    <t>GDP estimated given to MOF 2021 using nGDP to do splicing</t>
  </si>
  <si>
    <t>2021 Q1F</t>
  </si>
  <si>
    <t>Q2F</t>
  </si>
  <si>
    <t>Q3F</t>
  </si>
  <si>
    <t>Q4F</t>
  </si>
  <si>
    <t>2022 Q1F</t>
  </si>
  <si>
    <t>(Budgeted)</t>
  </si>
  <si>
    <t>Manufacturing</t>
  </si>
  <si>
    <t>Construction</t>
  </si>
  <si>
    <t>Transportation &amp; Storage</t>
  </si>
  <si>
    <t>Information &amp; Communications</t>
  </si>
  <si>
    <t>Financial &amp; Insurance Services</t>
  </si>
  <si>
    <t>Other Services Industries</t>
  </si>
  <si>
    <t>S$ Billion (End of Period)</t>
  </si>
  <si>
    <t>Wholesale Trade</t>
  </si>
  <si>
    <t>Retail Trade</t>
  </si>
  <si>
    <t>Accommodation</t>
  </si>
  <si>
    <t>Food &amp; Beverage Services</t>
  </si>
  <si>
    <t>Finance &amp; Insurance</t>
  </si>
  <si>
    <t>Real Estate</t>
  </si>
  <si>
    <t>Professional Services</t>
  </si>
  <si>
    <t>Administrative &amp; Support Services</t>
  </si>
  <si>
    <t>Domestic Demand</t>
  </si>
  <si>
    <t>Exports of Goods and Services</t>
  </si>
  <si>
    <t>Imports of Goods and Services</t>
  </si>
  <si>
    <t>Consumption</t>
  </si>
  <si>
    <t>Gross Fixed Capital Formation</t>
  </si>
  <si>
    <t>Public</t>
  </si>
  <si>
    <t>Private</t>
  </si>
  <si>
    <t>Goods Producing Industries</t>
  </si>
  <si>
    <t>Services Producing Industries</t>
  </si>
  <si>
    <t>ASEAN</t>
  </si>
  <si>
    <t>NEA-3</t>
  </si>
  <si>
    <t>EU</t>
  </si>
  <si>
    <t>Japan</t>
  </si>
  <si>
    <t>United States</t>
  </si>
  <si>
    <t>Indonesia</t>
  </si>
  <si>
    <t>Malaysia</t>
  </si>
  <si>
    <t>Thailand</t>
  </si>
  <si>
    <t>Hong Kong</t>
  </si>
  <si>
    <t>Korea</t>
  </si>
  <si>
    <t>Taiwan</t>
  </si>
  <si>
    <t>Food</t>
  </si>
  <si>
    <t>Clothing &amp; Footwear</t>
  </si>
  <si>
    <t>Housing &amp; Utilities</t>
  </si>
  <si>
    <t>Household Durables &amp; Services</t>
  </si>
  <si>
    <t>Health Care</t>
  </si>
  <si>
    <t>Transport</t>
  </si>
  <si>
    <t>Communication</t>
  </si>
  <si>
    <t>Recreation &amp; Culture</t>
  </si>
  <si>
    <t>Education</t>
  </si>
  <si>
    <t>Miscellaneous Goods &amp; Services</t>
  </si>
  <si>
    <t>Primary Income Balance</t>
  </si>
  <si>
    <t>Secondary Income Balance</t>
  </si>
  <si>
    <t>Exports</t>
  </si>
  <si>
    <t>Imports</t>
  </si>
  <si>
    <t>Manufacturing Services</t>
  </si>
  <si>
    <t>Maintenance &amp; Repair Services</t>
  </si>
  <si>
    <t>Travel</t>
  </si>
  <si>
    <t>Financial</t>
  </si>
  <si>
    <t>Direct Investment</t>
  </si>
  <si>
    <t>Portfolio Investment</t>
  </si>
  <si>
    <t>Financial Derivatives</t>
  </si>
  <si>
    <t>Other Investment</t>
  </si>
  <si>
    <t>Reserve Money</t>
  </si>
  <si>
    <t>Tax Revenue</t>
  </si>
  <si>
    <t>Non-tax Revenue</t>
  </si>
  <si>
    <t>Income Tax</t>
  </si>
  <si>
    <t>Asset Taxes</t>
  </si>
  <si>
    <t>Stamp Duty</t>
  </si>
  <si>
    <t>Goods and Services Tax</t>
  </si>
  <si>
    <t>Operating Expenditure</t>
  </si>
  <si>
    <t>Development Expenditure</t>
  </si>
  <si>
    <t>Less: Special Transfers</t>
  </si>
  <si>
    <t>Add: Contribution from Net Investment Returns</t>
  </si>
  <si>
    <t>Domestic Exports</t>
  </si>
  <si>
    <t>Oil</t>
  </si>
  <si>
    <t>Non-oil</t>
  </si>
  <si>
    <t>Electronics</t>
  </si>
  <si>
    <t>Non-electronics</t>
  </si>
  <si>
    <t>Re-exports</t>
  </si>
  <si>
    <t>All Countries</t>
  </si>
  <si>
    <t>Goods Balance</t>
  </si>
  <si>
    <t>Services Balance</t>
  </si>
  <si>
    <t>Exports of Goods</t>
  </si>
  <si>
    <t>Imports of Goods</t>
  </si>
  <si>
    <t>Insurance</t>
  </si>
  <si>
    <t>Government Goods &amp; Services</t>
  </si>
  <si>
    <t>Personal, Cultural &amp; Recreational</t>
  </si>
  <si>
    <t>Other Business Services</t>
  </si>
  <si>
    <t>Net Errors &amp; Omissions</t>
  </si>
  <si>
    <t>100 Units of Swiss Franc</t>
  </si>
  <si>
    <t>100 Units of Japanese Yen</t>
  </si>
  <si>
    <t>100 Units of Malaysian Ringgit</t>
  </si>
  <si>
    <t>100 Units of Hong Kong Dollar</t>
  </si>
  <si>
    <t>100 Units of New Taiwan Dollar</t>
  </si>
  <si>
    <t>100 Units of Korean Won</t>
  </si>
  <si>
    <t>100 Units of Australian Dollar</t>
  </si>
  <si>
    <t>Fees and Charges</t>
  </si>
  <si>
    <t>Others</t>
  </si>
  <si>
    <t xml:space="preserve">    Fees and Charges</t>
  </si>
  <si>
    <t>Dates Column width</t>
  </si>
  <si>
    <t>Source: Central Provident Fund Board, Singapore Department of Statistics and Ministry of Manpower</t>
  </si>
  <si>
    <t>Table 10: Bilateral Exchange Rates</t>
  </si>
  <si>
    <t>Table 11: Singapore Dollar Nominal Effective Exchange Rate (S$ NEER)</t>
  </si>
  <si>
    <t>Employment by Sector</t>
  </si>
  <si>
    <t xml:space="preserve">Overall Economy </t>
  </si>
  <si>
    <t>Non-oil Domestic Exports by Destination</t>
  </si>
  <si>
    <t>Table 6: Non-oil Domestic Exports by Destination</t>
  </si>
  <si>
    <t>Table 12: Money Supply</t>
  </si>
  <si>
    <t>Real Estate Services</t>
  </si>
  <si>
    <r>
      <rPr>
        <vertAlign val="superscript"/>
        <sz val="10"/>
        <rFont val="Roboto"/>
      </rPr>
      <t>1</t>
    </r>
    <r>
      <rPr>
        <sz val="10"/>
        <rFont val="Roboto"/>
      </rPr>
      <t xml:space="preserve">  Other Goods Producing Industries comprise Agriculture, Fishing, Quarrying, Utilities, Sewerage and Waste Management</t>
    </r>
  </si>
  <si>
    <t>Telecommunications, Computer &amp; Information</t>
  </si>
  <si>
    <t>Charges For The Use Of Intellectual Property</t>
  </si>
  <si>
    <r>
      <t>Other Goods Producing Industries</t>
    </r>
    <r>
      <rPr>
        <vertAlign val="superscript"/>
        <sz val="10"/>
        <color rgb="FF000000"/>
        <rFont val="Roboto"/>
      </rPr>
      <t>1</t>
    </r>
  </si>
  <si>
    <t>Monetary Aggregates and Interest Rates</t>
  </si>
  <si>
    <t>China</t>
  </si>
  <si>
    <t>M2*</t>
  </si>
  <si>
    <t>M3*</t>
  </si>
  <si>
    <t>M1*</t>
  </si>
  <si>
    <t>Q1*</t>
  </si>
  <si>
    <t>Index (29 Mar–1 Apr 2021 Average=100)</t>
  </si>
  <si>
    <t>Fiscal Year 2021 (Revised)</t>
  </si>
  <si>
    <t>Fiscal Year 2022 (Budgeted)</t>
  </si>
  <si>
    <t>SORA</t>
  </si>
  <si>
    <t xml:space="preserve">Source: ABS Benchmarks Administration Co Pte Ltd and ICE Benchmark Administration Ltd </t>
  </si>
  <si>
    <t>na</t>
  </si>
  <si>
    <t>Add: Net Investment Returns Contribution</t>
  </si>
  <si>
    <t>Less: Interest Costs and Loan Expenses</t>
  </si>
  <si>
    <t>-</t>
  </si>
  <si>
    <t>Table 9: Capital and Financial Account</t>
  </si>
  <si>
    <t>Capital and Financial Account</t>
  </si>
  <si>
    <t xml:space="preserve">* On 1 July 2021, two major changes in MAS’ banking sector regulatory framework took effect. This led to changes in the way data are reported by financial institutions, and consequently, to changes to the statistics reported in MAS’ Monthly Statistical Bulletin (MSB), including data on monetary aggregates, and their sub-components. The data is only available from July 2021, and will not be comparable to data compiled on the previous basis.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</si>
</sst>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42" x14ac:knownFonts="1">
    <font>
      <sz val="10"/>
      <name val="Arial"/>
    </font>
    <font>
      <sz val="11"/>
      <color theme="1"/>
      <name val="Calibri"/>
      <family val="2"/>
      <scheme val="minor"/>
    </font>
    <font>
      <sz val="8"/>
      <name val="Arial"/>
      <family val="2"/>
    </font>
    <font>
      <sz val="8"/>
      <name val="Calibri"/>
      <family val="2"/>
      <scheme val="minor"/>
    </font>
    <font>
      <sz val="7.5"/>
      <name val="Calibri"/>
      <family val="2"/>
      <scheme val="minor"/>
    </font>
    <font>
      <sz val="8"/>
      <name val="Calibri"/>
      <family val="2"/>
    </font>
    <font>
      <sz val="8"/>
      <color theme="0" tint="-0.34998626667073579"/>
      <name val="Calibri"/>
      <family val="2"/>
    </font>
    <font>
      <sz val="10"/>
      <name val="Arial"/>
      <family val="2"/>
    </font>
    <font>
      <sz val="8"/>
      <color theme="1"/>
      <name val="Arial"/>
      <family val="2"/>
    </font>
    <font>
      <sz val="8"/>
      <color rgb="FFFF0000"/>
      <name val="Arial"/>
      <family val="2"/>
    </font>
    <font>
      <sz val="8"/>
      <color rgb="FF000000"/>
      <name val="Roboto"/>
    </font>
    <font>
      <sz val="8"/>
      <name val="Roboto"/>
    </font>
    <font>
      <b/>
      <sz val="12"/>
      <name val="Roboto"/>
    </font>
    <font>
      <sz val="11"/>
      <color indexed="8"/>
      <name val="Calibri"/>
      <family val="2"/>
      <scheme val="minor"/>
    </font>
    <font>
      <sz val="8"/>
      <name val="Arial"/>
      <family val="2"/>
    </font>
    <font>
      <b/>
      <sz val="18"/>
      <color rgb="FF996600"/>
      <name val="Calibri"/>
      <family val="2"/>
      <scheme val="minor"/>
    </font>
    <font>
      <u/>
      <sz val="11"/>
      <color theme="10"/>
      <name val="Calibri"/>
      <family val="2"/>
      <scheme val="minor"/>
    </font>
    <font>
      <b/>
      <sz val="11"/>
      <name val="Roboto"/>
    </font>
    <font>
      <b/>
      <sz val="18"/>
      <color rgb="FF996600"/>
      <name val="Roboto"/>
    </font>
    <font>
      <sz val="10"/>
      <name val="Roboto"/>
    </font>
    <font>
      <b/>
      <sz val="10"/>
      <color theme="1"/>
      <name val="Roboto"/>
    </font>
    <font>
      <sz val="10"/>
      <color theme="1"/>
      <name val="Roboto"/>
    </font>
    <font>
      <i/>
      <sz val="10"/>
      <color theme="1"/>
      <name val="Roboto"/>
    </font>
    <font>
      <b/>
      <sz val="10"/>
      <name val="Roboto"/>
    </font>
    <font>
      <sz val="10"/>
      <name val="Calibri"/>
      <family val="2"/>
    </font>
    <font>
      <b/>
      <sz val="10"/>
      <color rgb="FF000000"/>
      <name val="Roboto"/>
    </font>
    <font>
      <sz val="10"/>
      <color rgb="FF000000"/>
      <name val="Roboto"/>
    </font>
    <font>
      <b/>
      <u/>
      <sz val="10"/>
      <name val="Arial"/>
      <family val="2"/>
    </font>
    <font>
      <vertAlign val="superscript"/>
      <sz val="10"/>
      <color rgb="FF000000"/>
      <name val="Roboto"/>
    </font>
    <font>
      <vertAlign val="superscript"/>
      <sz val="10"/>
      <name val="Roboto"/>
    </font>
    <font>
      <b/>
      <vertAlign val="superscript"/>
      <sz val="10"/>
      <color rgb="FF000000"/>
      <name val="Roboto"/>
    </font>
    <font>
      <b/>
      <sz val="10"/>
      <color rgb="FFFF0000"/>
      <name val="Roboto"/>
    </font>
    <font>
      <sz val="10"/>
      <color rgb="FFFFFFFF"/>
      <name val="Roboto"/>
    </font>
    <font>
      <i/>
      <sz val="10"/>
      <color rgb="FF000000"/>
      <name val="Roboto"/>
    </font>
    <font>
      <sz val="10"/>
      <color theme="0" tint="-0.34998626667073579"/>
      <name val="Roboto"/>
    </font>
    <font>
      <b/>
      <u/>
      <sz val="8"/>
      <name val="Arial"/>
      <family val="2"/>
    </font>
    <font>
      <b/>
      <u/>
      <sz val="8"/>
      <color rgb="FF000000"/>
      <name val="Roboto"/>
    </font>
    <font>
      <sz val="11"/>
      <color rgb="FF0000FF"/>
      <name val="Calibri"/>
      <family val="2"/>
      <scheme val="minor"/>
    </font>
    <font>
      <sz val="8"/>
      <color rgb="FFFF0000"/>
      <name val="Roboto"/>
    </font>
    <font>
      <u/>
      <sz val="10"/>
      <color theme="10"/>
      <name val="Arial"/>
      <family val="2"/>
    </font>
    <font>
      <u/>
      <sz val="10"/>
      <color theme="10"/>
      <name val="Arial"/>
      <family val="2"/>
    </font>
    <font>
      <sz val="8"/>
      <name val="Arial"/>
      <family val="2"/>
    </font>
  </fonts>
  <fills count="3">
    <fill>
      <patternFill patternType="none"/>
    </fill>
    <fill>
      <patternFill patternType="gray125"/>
    </fill>
    <fill>
      <patternFill patternType="solid">
        <fgColor rgb="FFFFFF9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7">
    <xf numFmtId="0" fontId="0" fillId="0" borderId="0"/>
    <xf numFmtId="0" fontId="7" fillId="0" borderId="0"/>
    <xf numFmtId="0" fontId="13" fillId="0" borderId="0"/>
    <xf numFmtId="0" fontId="1" fillId="0" borderId="0"/>
    <xf numFmtId="0" fontId="16" fillId="0" borderId="0" applyNumberFormat="0" applyFill="0" applyBorder="0" applyAlignment="0" applyProtection="0"/>
    <xf numFmtId="0" fontId="39" fillId="0" borderId="0" applyNumberFormat="0" applyFill="0" applyBorder="0" applyAlignment="0" applyProtection="0"/>
    <xf numFmtId="0" fontId="13" fillId="0" borderId="0"/>
  </cellStyleXfs>
  <cellXfs count="231">
    <xf numFmtId="0" fontId="0" fillId="0" borderId="0" xfId="0"/>
    <xf numFmtId="0" fontId="2" fillId="0" borderId="0" xfId="0" applyFont="1"/>
    <xf numFmtId="0" fontId="0" fillId="0" borderId="0" xfId="0" quotePrefix="1"/>
    <xf numFmtId="22" fontId="0" fillId="0" borderId="0" xfId="0" applyNumberFormat="1"/>
    <xf numFmtId="0" fontId="3" fillId="0" borderId="0" xfId="0" applyFont="1"/>
    <xf numFmtId="166" fontId="3" fillId="0" borderId="0" xfId="0" applyNumberFormat="1" applyFont="1"/>
    <xf numFmtId="166" fontId="6" fillId="0" borderId="0" xfId="0" applyNumberFormat="1" applyFont="1" applyBorder="1" applyAlignment="1">
      <alignment horizontal="right" wrapText="1"/>
    </xf>
    <xf numFmtId="19" fontId="0" fillId="0" borderId="0" xfId="0" applyNumberFormat="1"/>
    <xf numFmtId="0" fontId="2" fillId="0" borderId="0" xfId="1" applyFont="1"/>
    <xf numFmtId="0" fontId="2" fillId="0" borderId="0" xfId="1" quotePrefix="1" applyFont="1"/>
    <xf numFmtId="1" fontId="2" fillId="0" borderId="0" xfId="1" applyNumberFormat="1" applyFont="1"/>
    <xf numFmtId="164" fontId="2" fillId="0" borderId="0" xfId="1" applyNumberFormat="1" applyFont="1"/>
    <xf numFmtId="0" fontId="10" fillId="0" borderId="0" xfId="0" applyFont="1" applyAlignment="1">
      <alignment vertical="center"/>
    </xf>
    <xf numFmtId="164" fontId="10" fillId="0" borderId="0" xfId="1" applyNumberFormat="1" applyFont="1" applyAlignment="1">
      <alignment horizontal="center" vertical="center"/>
    </xf>
    <xf numFmtId="0" fontId="5" fillId="0" borderId="0" xfId="1" applyFont="1" applyAlignment="1">
      <alignment vertical="center"/>
    </xf>
    <xf numFmtId="0" fontId="2" fillId="0" borderId="0" xfId="1" applyFont="1" applyFill="1"/>
    <xf numFmtId="0" fontId="11" fillId="0" borderId="0" xfId="1" applyFont="1" applyBorder="1" applyAlignment="1">
      <alignment horizontal="left" vertical="center"/>
    </xf>
    <xf numFmtId="0" fontId="2" fillId="0" borderId="0" xfId="1" applyFont="1" applyBorder="1"/>
    <xf numFmtId="0" fontId="11" fillId="0" borderId="0" xfId="1" applyFont="1" applyBorder="1" applyAlignment="1">
      <alignment vertical="center"/>
    </xf>
    <xf numFmtId="0" fontId="12" fillId="0" borderId="0" xfId="0" applyFont="1" applyAlignment="1">
      <alignment vertical="center"/>
    </xf>
    <xf numFmtId="2" fontId="2" fillId="0" borderId="0" xfId="1" applyNumberFormat="1" applyFont="1"/>
    <xf numFmtId="0" fontId="2" fillId="0" borderId="0" xfId="1" quotePrefix="1" applyFont="1" applyAlignment="1">
      <alignment horizontal="left"/>
    </xf>
    <xf numFmtId="0" fontId="2" fillId="0" borderId="0" xfId="1" applyFont="1" applyAlignment="1">
      <alignment horizontal="right"/>
    </xf>
    <xf numFmtId="1" fontId="10" fillId="0" borderId="0" xfId="1" applyNumberFormat="1" applyFont="1" applyAlignment="1">
      <alignment horizontal="center" vertical="center"/>
    </xf>
    <xf numFmtId="0" fontId="15" fillId="0" borderId="0" xfId="3" applyFont="1"/>
    <xf numFmtId="0" fontId="1" fillId="0" borderId="0" xfId="3"/>
    <xf numFmtId="0" fontId="17" fillId="0" borderId="0" xfId="0" applyFont="1" applyAlignment="1">
      <alignment vertical="center"/>
    </xf>
    <xf numFmtId="0" fontId="18" fillId="0" borderId="0" xfId="3" applyFont="1"/>
    <xf numFmtId="0" fontId="19" fillId="0" borderId="0" xfId="0" quotePrefix="1" applyFont="1" applyFill="1"/>
    <xf numFmtId="0" fontId="20" fillId="0" borderId="0" xfId="1" quotePrefix="1" applyFont="1" applyAlignment="1">
      <alignment horizontal="left"/>
    </xf>
    <xf numFmtId="0" fontId="21" fillId="0" borderId="0" xfId="3" applyFont="1"/>
    <xf numFmtId="0" fontId="17" fillId="0" borderId="0" xfId="1" applyFont="1" applyAlignment="1">
      <alignment vertical="center"/>
    </xf>
    <xf numFmtId="0" fontId="10" fillId="0" borderId="0" xfId="1" applyFont="1"/>
    <xf numFmtId="0" fontId="4" fillId="0" borderId="0" xfId="1" applyFont="1" applyAlignment="1">
      <alignment horizontal="left"/>
    </xf>
    <xf numFmtId="0" fontId="23" fillId="0" borderId="0" xfId="0" applyFont="1" applyAlignment="1">
      <alignment vertical="center"/>
    </xf>
    <xf numFmtId="0" fontId="7" fillId="0" borderId="0" xfId="0" applyFont="1"/>
    <xf numFmtId="0" fontId="26" fillId="0" borderId="11" xfId="0" applyFont="1" applyBorder="1" applyAlignment="1">
      <alignment vertical="center"/>
    </xf>
    <xf numFmtId="0" fontId="25" fillId="0" borderId="11" xfId="0" applyFont="1" applyBorder="1" applyAlignment="1">
      <alignment vertical="center"/>
    </xf>
    <xf numFmtId="164" fontId="25" fillId="0" borderId="5" xfId="0" applyNumberFormat="1" applyFont="1" applyBorder="1" applyAlignment="1">
      <alignment horizontal="center" vertical="center"/>
    </xf>
    <xf numFmtId="164" fontId="26" fillId="0" borderId="0" xfId="0" applyNumberFormat="1" applyFont="1" applyBorder="1" applyAlignment="1">
      <alignment horizontal="center" vertical="center"/>
    </xf>
    <xf numFmtId="164" fontId="26" fillId="0" borderId="5" xfId="0" applyNumberFormat="1" applyFont="1" applyBorder="1" applyAlignment="1">
      <alignment horizontal="center" vertical="center"/>
    </xf>
    <xf numFmtId="164" fontId="19" fillId="0" borderId="0" xfId="0" applyNumberFormat="1" applyFont="1" applyBorder="1" applyAlignment="1">
      <alignment horizontal="center" vertical="center"/>
    </xf>
    <xf numFmtId="164" fontId="19" fillId="0" borderId="5" xfId="0" applyNumberFormat="1" applyFont="1" applyBorder="1" applyAlignment="1">
      <alignment horizontal="center" vertical="center"/>
    </xf>
    <xf numFmtId="0" fontId="26" fillId="0" borderId="12" xfId="0" applyFont="1" applyBorder="1" applyAlignment="1">
      <alignment vertical="center"/>
    </xf>
    <xf numFmtId="164" fontId="19" fillId="0" borderId="7" xfId="0" applyNumberFormat="1" applyFont="1" applyBorder="1" applyAlignment="1">
      <alignment horizontal="center" vertical="center"/>
    </xf>
    <xf numFmtId="164" fontId="19" fillId="0" borderId="8" xfId="0" applyNumberFormat="1" applyFont="1" applyBorder="1" applyAlignment="1">
      <alignment horizontal="center" vertical="center"/>
    </xf>
    <xf numFmtId="0" fontId="19" fillId="0" borderId="0" xfId="0" applyFont="1" applyBorder="1" applyAlignment="1">
      <alignment vertical="center"/>
    </xf>
    <xf numFmtId="164" fontId="26" fillId="0" borderId="7" xfId="0" applyNumberFormat="1" applyFont="1" applyBorder="1" applyAlignment="1">
      <alignment horizontal="center" vertical="center"/>
    </xf>
    <xf numFmtId="0" fontId="24" fillId="2" borderId="10" xfId="0" applyFont="1" applyFill="1" applyBorder="1"/>
    <xf numFmtId="0" fontId="26" fillId="2" borderId="12" xfId="0" applyFont="1" applyFill="1" applyBorder="1" applyAlignment="1">
      <alignment vertical="center"/>
    </xf>
    <xf numFmtId="0" fontId="25" fillId="2" borderId="1" xfId="0" applyFont="1" applyFill="1" applyBorder="1" applyAlignment="1">
      <alignment horizontal="center" vertical="center"/>
    </xf>
    <xf numFmtId="164" fontId="26" fillId="0" borderId="4" xfId="0" applyNumberFormat="1" applyFont="1" applyBorder="1" applyAlignment="1">
      <alignment horizontal="center" vertical="center"/>
    </xf>
    <xf numFmtId="164" fontId="26" fillId="0" borderId="6" xfId="0" applyNumberFormat="1" applyFont="1" applyBorder="1" applyAlignment="1">
      <alignment horizontal="center" vertical="center"/>
    </xf>
    <xf numFmtId="164" fontId="19" fillId="0" borderId="4" xfId="0" applyNumberFormat="1" applyFont="1" applyBorder="1" applyAlignment="1">
      <alignment horizontal="center" vertical="center"/>
    </xf>
    <xf numFmtId="164" fontId="19" fillId="0" borderId="6" xfId="0" applyNumberFormat="1" applyFont="1" applyBorder="1" applyAlignment="1">
      <alignment horizontal="center" vertical="center"/>
    </xf>
    <xf numFmtId="164" fontId="25" fillId="0" borderId="0" xfId="0" applyNumberFormat="1" applyFont="1" applyBorder="1" applyAlignment="1">
      <alignment horizontal="center" vertical="center"/>
    </xf>
    <xf numFmtId="164" fontId="23" fillId="0" borderId="0" xfId="0" applyNumberFormat="1" applyFont="1" applyBorder="1" applyAlignment="1">
      <alignment horizontal="center" vertical="center"/>
    </xf>
    <xf numFmtId="164" fontId="25" fillId="0" borderId="4" xfId="0" applyNumberFormat="1" applyFont="1" applyBorder="1" applyAlignment="1">
      <alignment horizontal="center" vertical="center"/>
    </xf>
    <xf numFmtId="164" fontId="23" fillId="0" borderId="4" xfId="0" applyNumberFormat="1" applyFont="1" applyBorder="1" applyAlignment="1">
      <alignment horizontal="center" vertical="center"/>
    </xf>
    <xf numFmtId="164" fontId="23" fillId="0" borderId="5" xfId="0" applyNumberFormat="1" applyFont="1" applyBorder="1" applyAlignment="1">
      <alignment horizontal="center" vertical="center"/>
    </xf>
    <xf numFmtId="0" fontId="19" fillId="0" borderId="0" xfId="0" applyFont="1"/>
    <xf numFmtId="0" fontId="19" fillId="2" borderId="10" xfId="0" applyFont="1" applyFill="1" applyBorder="1"/>
    <xf numFmtId="164" fontId="20" fillId="0" borderId="5" xfId="1" applyNumberFormat="1" applyFont="1" applyBorder="1" applyAlignment="1">
      <alignment horizontal="center" vertical="center"/>
    </xf>
    <xf numFmtId="164" fontId="21" fillId="0" borderId="5" xfId="1" applyNumberFormat="1" applyFont="1" applyBorder="1" applyAlignment="1">
      <alignment horizontal="center" vertical="center"/>
    </xf>
    <xf numFmtId="164" fontId="21" fillId="0" borderId="8" xfId="1" applyNumberFormat="1" applyFont="1" applyBorder="1" applyAlignment="1">
      <alignment horizontal="center" vertical="center"/>
    </xf>
    <xf numFmtId="0" fontId="19" fillId="0" borderId="0" xfId="1" applyFont="1" applyBorder="1" applyAlignment="1">
      <alignment vertical="center"/>
    </xf>
    <xf numFmtId="164" fontId="20" fillId="0" borderId="0" xfId="1" applyNumberFormat="1" applyFont="1" applyBorder="1" applyAlignment="1">
      <alignment horizontal="center" vertical="center"/>
    </xf>
    <xf numFmtId="164" fontId="21" fillId="0" borderId="0" xfId="1" applyNumberFormat="1" applyFont="1" applyBorder="1" applyAlignment="1">
      <alignment horizontal="center" vertical="center"/>
    </xf>
    <xf numFmtId="164" fontId="21" fillId="0" borderId="7" xfId="1" applyNumberFormat="1" applyFont="1" applyBorder="1" applyAlignment="1">
      <alignment horizontal="center" vertical="center"/>
    </xf>
    <xf numFmtId="0" fontId="27" fillId="0" borderId="0" xfId="0" applyFont="1"/>
    <xf numFmtId="164" fontId="26" fillId="0" borderId="0" xfId="1" applyNumberFormat="1" applyFont="1" applyAlignment="1">
      <alignment horizontal="center" vertical="center"/>
    </xf>
    <xf numFmtId="0" fontId="7" fillId="0" borderId="0" xfId="1" applyFont="1"/>
    <xf numFmtId="164" fontId="7" fillId="0" borderId="0" xfId="1" applyNumberFormat="1" applyFont="1"/>
    <xf numFmtId="164" fontId="25" fillId="0" borderId="15" xfId="1" applyNumberFormat="1" applyFont="1" applyBorder="1" applyAlignment="1">
      <alignment horizontal="center" vertical="center"/>
    </xf>
    <xf numFmtId="164" fontId="26" fillId="0" borderId="5" xfId="1" applyNumberFormat="1" applyFont="1" applyBorder="1" applyAlignment="1">
      <alignment horizontal="center" vertical="center"/>
    </xf>
    <xf numFmtId="164" fontId="26" fillId="0" borderId="11" xfId="1" applyNumberFormat="1" applyFont="1" applyBorder="1" applyAlignment="1">
      <alignment horizontal="center" vertical="center"/>
    </xf>
    <xf numFmtId="164" fontId="26" fillId="0" borderId="8" xfId="1" applyNumberFormat="1" applyFont="1" applyBorder="1" applyAlignment="1">
      <alignment horizontal="center" vertical="center"/>
    </xf>
    <xf numFmtId="164" fontId="26" fillId="0" borderId="12" xfId="1" applyNumberFormat="1" applyFont="1" applyBorder="1" applyAlignment="1">
      <alignment horizontal="center" vertical="center"/>
    </xf>
    <xf numFmtId="164" fontId="25" fillId="0" borderId="0" xfId="1" applyNumberFormat="1" applyFont="1" applyBorder="1" applyAlignment="1">
      <alignment horizontal="center" vertical="center"/>
    </xf>
    <xf numFmtId="164" fontId="25" fillId="0" borderId="5" xfId="1" applyNumberFormat="1" applyFont="1" applyBorder="1" applyAlignment="1">
      <alignment horizontal="center" vertical="center"/>
    </xf>
    <xf numFmtId="164" fontId="26" fillId="0" borderId="0" xfId="1" applyNumberFormat="1" applyFont="1" applyBorder="1" applyAlignment="1">
      <alignment horizontal="center" vertical="center"/>
    </xf>
    <xf numFmtId="164" fontId="26" fillId="0" borderId="7" xfId="1" applyNumberFormat="1" applyFont="1" applyBorder="1" applyAlignment="1">
      <alignment horizontal="center" vertical="center"/>
    </xf>
    <xf numFmtId="0" fontId="19" fillId="0" borderId="0" xfId="1" applyFont="1"/>
    <xf numFmtId="0" fontId="22" fillId="0" borderId="0" xfId="3" applyFont="1" applyAlignment="1">
      <alignment vertical="top" wrapText="1"/>
    </xf>
    <xf numFmtId="0" fontId="25" fillId="0" borderId="11" xfId="1" applyFont="1" applyBorder="1" applyAlignment="1">
      <alignment vertical="center"/>
    </xf>
    <xf numFmtId="0" fontId="26" fillId="0" borderId="11" xfId="1" applyFont="1" applyBorder="1" applyAlignment="1">
      <alignment vertical="center"/>
    </xf>
    <xf numFmtId="0" fontId="19" fillId="0" borderId="0" xfId="1" applyFont="1" applyBorder="1" applyAlignment="1">
      <alignment horizontal="left" vertical="center"/>
    </xf>
    <xf numFmtId="164" fontId="25" fillId="0" borderId="7" xfId="1" applyNumberFormat="1" applyFont="1" applyBorder="1" applyAlignment="1">
      <alignment horizontal="center" vertical="center"/>
    </xf>
    <xf numFmtId="0" fontId="31" fillId="0" borderId="0" xfId="1" applyFont="1" applyBorder="1" applyAlignment="1">
      <alignment horizontal="left" vertical="center"/>
    </xf>
    <xf numFmtId="0" fontId="25" fillId="0" borderId="12" xfId="0" applyFont="1" applyBorder="1" applyAlignment="1">
      <alignment vertical="center"/>
    </xf>
    <xf numFmtId="0" fontId="26" fillId="0" borderId="0" xfId="0" applyFont="1" applyAlignment="1">
      <alignment vertical="center"/>
    </xf>
    <xf numFmtId="164" fontId="25" fillId="0" borderId="11" xfId="1" applyNumberFormat="1" applyFont="1" applyBorder="1" applyAlignment="1">
      <alignment horizontal="center" vertical="center"/>
    </xf>
    <xf numFmtId="0" fontId="25" fillId="0" borderId="12" xfId="1" applyFont="1" applyBorder="1" applyAlignment="1">
      <alignment vertical="center"/>
    </xf>
    <xf numFmtId="164" fontId="25" fillId="0" borderId="12" xfId="1" applyNumberFormat="1" applyFont="1" applyBorder="1" applyAlignment="1">
      <alignment horizontal="center" vertical="center"/>
    </xf>
    <xf numFmtId="164" fontId="25" fillId="0" borderId="8" xfId="1" applyNumberFormat="1" applyFont="1" applyBorder="1" applyAlignment="1">
      <alignment horizontal="center" vertical="center"/>
    </xf>
    <xf numFmtId="0" fontId="26" fillId="0" borderId="10" xfId="0" applyFont="1" applyBorder="1" applyAlignment="1">
      <alignment vertical="center"/>
    </xf>
    <xf numFmtId="0" fontId="19" fillId="0" borderId="0" xfId="0" applyFont="1" applyBorder="1"/>
    <xf numFmtId="165" fontId="26" fillId="0" borderId="5" xfId="1" applyNumberFormat="1" applyFont="1" applyBorder="1" applyAlignment="1">
      <alignment horizontal="center" vertical="center"/>
    </xf>
    <xf numFmtId="165" fontId="26" fillId="0" borderId="11" xfId="1" applyNumberFormat="1" applyFont="1" applyBorder="1" applyAlignment="1">
      <alignment horizontal="center" vertical="center"/>
    </xf>
    <xf numFmtId="2" fontId="26" fillId="0" borderId="5" xfId="1" applyNumberFormat="1" applyFont="1" applyBorder="1" applyAlignment="1">
      <alignment horizontal="center" vertical="center"/>
    </xf>
    <xf numFmtId="2" fontId="26" fillId="0" borderId="11" xfId="1" applyNumberFormat="1" applyFont="1" applyBorder="1" applyAlignment="1">
      <alignment horizontal="center" vertical="center"/>
    </xf>
    <xf numFmtId="0" fontId="26" fillId="0" borderId="11" xfId="1" applyFont="1" applyBorder="1" applyAlignment="1">
      <alignment horizontal="left" vertical="center" wrapText="1"/>
    </xf>
    <xf numFmtId="0" fontId="23" fillId="2" borderId="10" xfId="0" applyFont="1" applyFill="1" applyBorder="1" applyAlignment="1">
      <alignment vertical="center" wrapText="1"/>
    </xf>
    <xf numFmtId="0" fontId="23" fillId="2" borderId="12" xfId="0" applyFont="1" applyFill="1" applyBorder="1" applyAlignment="1">
      <alignment horizontal="center" vertical="center" wrapText="1"/>
    </xf>
    <xf numFmtId="0" fontId="23" fillId="0" borderId="5" xfId="0" applyFont="1" applyBorder="1" applyAlignment="1">
      <alignment horizontal="center" vertical="center" wrapText="1"/>
    </xf>
    <xf numFmtId="0" fontId="19" fillId="0" borderId="11" xfId="0" applyFont="1" applyBorder="1" applyAlignment="1">
      <alignment vertical="center" wrapText="1"/>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23" fillId="2" borderId="12" xfId="0" applyFont="1" applyFill="1" applyBorder="1" applyAlignment="1">
      <alignment horizontal="center" vertical="center"/>
    </xf>
    <xf numFmtId="0" fontId="23" fillId="2" borderId="1" xfId="0" applyFont="1" applyFill="1" applyBorder="1" applyAlignment="1">
      <alignment horizontal="center" vertical="center"/>
    </xf>
    <xf numFmtId="0" fontId="23" fillId="0" borderId="2"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5" xfId="0" applyFont="1" applyBorder="1" applyAlignment="1">
      <alignment horizontal="center" vertical="center" wrapText="1"/>
    </xf>
    <xf numFmtId="2" fontId="19" fillId="0" borderId="4" xfId="0" applyNumberFormat="1" applyFont="1" applyBorder="1" applyAlignment="1">
      <alignment horizontal="center" vertical="center" wrapText="1"/>
    </xf>
    <xf numFmtId="2" fontId="19" fillId="0" borderId="5" xfId="0" applyNumberFormat="1" applyFont="1" applyBorder="1" applyAlignment="1">
      <alignment horizontal="center" vertical="center" wrapText="1"/>
    </xf>
    <xf numFmtId="2" fontId="19" fillId="0" borderId="6" xfId="0" applyNumberFormat="1" applyFont="1" applyBorder="1" applyAlignment="1">
      <alignment horizontal="center" vertical="center" wrapText="1"/>
    </xf>
    <xf numFmtId="2" fontId="19" fillId="0" borderId="7" xfId="0" applyNumberFormat="1" applyFont="1" applyBorder="1" applyAlignment="1">
      <alignment horizontal="center" vertical="center" wrapText="1"/>
    </xf>
    <xf numFmtId="2" fontId="19" fillId="0" borderId="8" xfId="0" applyNumberFormat="1" applyFont="1" applyBorder="1" applyAlignment="1">
      <alignment horizontal="center" vertical="center" wrapText="1"/>
    </xf>
    <xf numFmtId="0" fontId="10" fillId="0" borderId="11" xfId="0" applyFont="1" applyBorder="1" applyAlignment="1">
      <alignment vertical="center"/>
    </xf>
    <xf numFmtId="2" fontId="26" fillId="0" borderId="0" xfId="1" applyNumberFormat="1" applyFont="1" applyBorder="1" applyAlignment="1">
      <alignment horizontal="center" vertical="center"/>
    </xf>
    <xf numFmtId="2" fontId="26" fillId="0" borderId="7" xfId="1" applyNumberFormat="1" applyFont="1" applyBorder="1" applyAlignment="1">
      <alignment horizontal="center" vertical="center"/>
    </xf>
    <xf numFmtId="2" fontId="26" fillId="0" borderId="8" xfId="1" applyNumberFormat="1" applyFont="1" applyBorder="1" applyAlignment="1">
      <alignment horizontal="center" vertical="center"/>
    </xf>
    <xf numFmtId="2" fontId="26" fillId="0" borderId="12" xfId="1" applyNumberFormat="1" applyFont="1" applyBorder="1" applyAlignment="1">
      <alignment horizontal="center" vertical="center"/>
    </xf>
    <xf numFmtId="0" fontId="19" fillId="0" borderId="7" xfId="0" quotePrefix="1" applyFont="1" applyFill="1" applyBorder="1"/>
    <xf numFmtId="0" fontId="20" fillId="0" borderId="7" xfId="3" applyFont="1" applyBorder="1"/>
    <xf numFmtId="0" fontId="21" fillId="0" borderId="7" xfId="3" applyFont="1" applyBorder="1"/>
    <xf numFmtId="0" fontId="32" fillId="0" borderId="11" xfId="0" applyFont="1" applyBorder="1"/>
    <xf numFmtId="1" fontId="23" fillId="2" borderId="1" xfId="0" applyNumberFormat="1" applyFont="1" applyFill="1" applyBorder="1" applyAlignment="1">
      <alignment horizontal="center"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166" fontId="19" fillId="0" borderId="11" xfId="0" applyNumberFormat="1" applyFont="1" applyBorder="1" applyAlignment="1">
      <alignment horizontal="center" vertical="center"/>
    </xf>
    <xf numFmtId="166" fontId="19" fillId="0" borderId="12" xfId="0" applyNumberFormat="1" applyFont="1" applyBorder="1" applyAlignment="1">
      <alignment horizontal="center" vertical="center"/>
    </xf>
    <xf numFmtId="166" fontId="34" fillId="0" borderId="12" xfId="0" applyNumberFormat="1" applyFont="1" applyBorder="1" applyAlignment="1">
      <alignment horizontal="center" vertical="center" wrapText="1"/>
    </xf>
    <xf numFmtId="165" fontId="26" fillId="0" borderId="0" xfId="1" applyNumberFormat="1" applyFont="1" applyBorder="1" applyAlignment="1">
      <alignment horizontal="center" vertical="center"/>
    </xf>
    <xf numFmtId="0" fontId="23" fillId="2" borderId="10" xfId="0" applyFont="1" applyFill="1" applyBorder="1" applyAlignment="1">
      <alignment horizontal="center" vertical="center" wrapText="1"/>
    </xf>
    <xf numFmtId="0" fontId="19" fillId="2" borderId="12" xfId="0" applyFont="1" applyFill="1" applyBorder="1"/>
    <xf numFmtId="0" fontId="35" fillId="0" borderId="0" xfId="1" applyFont="1"/>
    <xf numFmtId="0" fontId="36" fillId="0" borderId="0" xfId="1" applyFont="1" applyAlignment="1">
      <alignment vertical="center"/>
    </xf>
    <xf numFmtId="164" fontId="0" fillId="0" borderId="0" xfId="0" applyNumberFormat="1"/>
    <xf numFmtId="0" fontId="2" fillId="0" borderId="0" xfId="1" applyFont="1" applyAlignment="1">
      <alignment horizontal="center" wrapText="1"/>
    </xf>
    <xf numFmtId="0" fontId="8" fillId="0" borderId="0" xfId="1" applyFont="1" applyAlignment="1">
      <alignment horizontal="center" wrapText="1"/>
    </xf>
    <xf numFmtId="0" fontId="9" fillId="0" borderId="0" xfId="1" applyFont="1" applyAlignment="1">
      <alignment horizontal="center" wrapText="1"/>
    </xf>
    <xf numFmtId="0" fontId="2" fillId="0" borderId="0" xfId="1" applyFont="1" applyAlignment="1">
      <alignment wrapText="1"/>
    </xf>
    <xf numFmtId="164" fontId="9" fillId="0" borderId="0" xfId="1" applyNumberFormat="1" applyFont="1"/>
    <xf numFmtId="0" fontId="9" fillId="0" borderId="0" xfId="1" applyFont="1"/>
    <xf numFmtId="164" fontId="2" fillId="0" borderId="0" xfId="1" applyNumberFormat="1" applyFont="1" applyFill="1"/>
    <xf numFmtId="164" fontId="37" fillId="0" borderId="0" xfId="0" applyNumberFormat="1" applyFont="1" applyFill="1"/>
    <xf numFmtId="0" fontId="9" fillId="0" borderId="0" xfId="1" applyFont="1" applyAlignment="1">
      <alignment horizontal="right"/>
    </xf>
    <xf numFmtId="164" fontId="38" fillId="0" borderId="0" xfId="1" applyNumberFormat="1" applyFont="1" applyAlignment="1">
      <alignment horizontal="center" vertical="center"/>
    </xf>
    <xf numFmtId="1" fontId="38" fillId="0" borderId="0" xfId="1" applyNumberFormat="1" applyFont="1" applyAlignment="1">
      <alignment horizontal="center" vertical="center"/>
    </xf>
    <xf numFmtId="0" fontId="39" fillId="0" borderId="0" xfId="5"/>
    <xf numFmtId="0" fontId="39" fillId="0" borderId="0" xfId="5" quotePrefix="1" applyFill="1"/>
    <xf numFmtId="0" fontId="40" fillId="0" borderId="0" xfId="5" applyFont="1"/>
    <xf numFmtId="0" fontId="40" fillId="0" borderId="0" xfId="5" quotePrefix="1" applyFont="1" applyFill="1"/>
    <xf numFmtId="164" fontId="25" fillId="0" borderId="4" xfId="0" applyNumberFormat="1" applyFont="1" applyFill="1" applyBorder="1" applyAlignment="1">
      <alignment vertical="center"/>
    </xf>
    <xf numFmtId="164" fontId="25" fillId="0" borderId="5" xfId="0" applyNumberFormat="1" applyFont="1" applyFill="1" applyBorder="1" applyAlignment="1">
      <alignment vertical="center"/>
    </xf>
    <xf numFmtId="164" fontId="25" fillId="0" borderId="0" xfId="1" applyNumberFormat="1" applyFont="1" applyFill="1" applyBorder="1" applyAlignment="1">
      <alignment horizontal="center" vertical="center"/>
    </xf>
    <xf numFmtId="164" fontId="26" fillId="0" borderId="0" xfId="1" applyNumberFormat="1" applyFont="1" applyFill="1" applyBorder="1" applyAlignment="1">
      <alignment horizontal="center" vertical="center"/>
    </xf>
    <xf numFmtId="0" fontId="26" fillId="0" borderId="11" xfId="1" applyFont="1" applyBorder="1" applyAlignment="1">
      <alignment horizontal="left" vertical="center" indent="1"/>
    </xf>
    <xf numFmtId="0" fontId="26" fillId="0" borderId="11" xfId="1" applyFont="1" applyBorder="1" applyAlignment="1">
      <alignment horizontal="left" vertical="center" wrapText="1" indent="1"/>
    </xf>
    <xf numFmtId="0" fontId="26" fillId="0" borderId="12" xfId="1" applyFont="1" applyBorder="1" applyAlignment="1">
      <alignment horizontal="left" vertical="center" indent="1"/>
    </xf>
    <xf numFmtId="0" fontId="26" fillId="0" borderId="11" xfId="0" applyFont="1" applyBorder="1" applyAlignment="1">
      <alignment horizontal="left" vertical="center" indent="1"/>
    </xf>
    <xf numFmtId="0" fontId="26" fillId="0" borderId="12" xfId="0" applyFont="1" applyBorder="1" applyAlignment="1">
      <alignment horizontal="left" vertical="center" indent="1"/>
    </xf>
    <xf numFmtId="0" fontId="26" fillId="0" borderId="11" xfId="0" applyFont="1" applyBorder="1" applyAlignment="1">
      <alignment horizontal="left" vertical="center" indent="2"/>
    </xf>
    <xf numFmtId="0" fontId="26" fillId="0" borderId="11" xfId="0" applyFont="1" applyBorder="1" applyAlignment="1">
      <alignment horizontal="left" vertical="center" indent="3"/>
    </xf>
    <xf numFmtId="0" fontId="26" fillId="0" borderId="11" xfId="1" applyFont="1" applyBorder="1" applyAlignment="1">
      <alignment horizontal="left" vertical="center" indent="2"/>
    </xf>
    <xf numFmtId="0" fontId="26" fillId="0" borderId="11" xfId="1" applyFont="1" applyBorder="1" applyAlignment="1">
      <alignment horizontal="left" vertical="center" indent="3"/>
    </xf>
    <xf numFmtId="0" fontId="26" fillId="0" borderId="11" xfId="1" applyFont="1" applyBorder="1" applyAlignment="1">
      <alignment horizontal="left" vertical="center" indent="4"/>
    </xf>
    <xf numFmtId="164" fontId="25" fillId="0" borderId="8" xfId="0" applyNumberFormat="1" applyFont="1" applyBorder="1" applyAlignment="1">
      <alignment horizontal="center" vertical="center"/>
    </xf>
    <xf numFmtId="164" fontId="25" fillId="0" borderId="12" xfId="0" applyNumberFormat="1" applyFont="1" applyBorder="1" applyAlignment="1">
      <alignment horizontal="center" vertical="center"/>
    </xf>
    <xf numFmtId="164" fontId="25" fillId="0" borderId="11" xfId="0" applyNumberFormat="1" applyFont="1" applyBorder="1" applyAlignment="1">
      <alignment horizontal="center" vertical="center" wrapText="1"/>
    </xf>
    <xf numFmtId="164" fontId="26" fillId="0" borderId="11" xfId="0" applyNumberFormat="1" applyFont="1" applyBorder="1" applyAlignment="1">
      <alignment horizontal="center" vertical="center" wrapText="1"/>
    </xf>
    <xf numFmtId="164" fontId="25" fillId="0" borderId="12" xfId="0" applyNumberFormat="1" applyFont="1" applyBorder="1" applyAlignment="1">
      <alignment horizontal="center" vertical="center" wrapText="1"/>
    </xf>
    <xf numFmtId="164" fontId="19" fillId="0" borderId="12" xfId="1" applyNumberFormat="1" applyFont="1" applyBorder="1" applyAlignment="1">
      <alignment horizontal="center" vertical="center"/>
    </xf>
    <xf numFmtId="164" fontId="19" fillId="0" borderId="7" xfId="1" applyNumberFormat="1" applyFont="1" applyBorder="1" applyAlignment="1">
      <alignment horizontal="center" vertical="center"/>
    </xf>
    <xf numFmtId="164" fontId="19" fillId="0" borderId="8" xfId="1" applyNumberFormat="1" applyFont="1" applyBorder="1" applyAlignment="1">
      <alignment horizontal="center" vertical="center"/>
    </xf>
    <xf numFmtId="2" fontId="23" fillId="0" borderId="7" xfId="0" applyNumberFormat="1" applyFont="1" applyBorder="1" applyAlignment="1">
      <alignment horizontal="center" vertical="center" wrapText="1"/>
    </xf>
    <xf numFmtId="2" fontId="23" fillId="0" borderId="8" xfId="0" applyNumberFormat="1" applyFont="1" applyBorder="1" applyAlignment="1">
      <alignment horizontal="center" vertical="center" wrapText="1"/>
    </xf>
    <xf numFmtId="0" fontId="19" fillId="0" borderId="0" xfId="1" applyFont="1" applyAlignment="1">
      <alignment vertical="center"/>
    </xf>
    <xf numFmtId="0" fontId="25" fillId="0" borderId="0" xfId="0" applyFont="1" applyFill="1" applyBorder="1" applyAlignment="1">
      <alignment horizontal="center" vertical="center"/>
    </xf>
    <xf numFmtId="0" fontId="2" fillId="0" borderId="0" xfId="1" applyFont="1" applyFill="1" applyBorder="1"/>
    <xf numFmtId="0" fontId="25" fillId="0" borderId="0" xfId="1" applyFont="1" applyFill="1" applyBorder="1" applyAlignment="1">
      <alignment vertical="center"/>
    </xf>
    <xf numFmtId="0" fontId="19" fillId="0" borderId="0" xfId="1" applyFont="1" applyFill="1"/>
    <xf numFmtId="0" fontId="25" fillId="0" borderId="0" xfId="1" applyFont="1" applyFill="1" applyBorder="1" applyAlignment="1">
      <alignment horizontal="center" vertical="center"/>
    </xf>
    <xf numFmtId="164" fontId="7" fillId="0" borderId="0" xfId="1" applyNumberFormat="1" applyFont="1" applyFill="1" applyBorder="1" applyAlignment="1">
      <alignment horizontal="center"/>
    </xf>
    <xf numFmtId="0" fontId="7" fillId="0" borderId="0" xfId="1" applyFont="1" applyFill="1"/>
    <xf numFmtId="164" fontId="7" fillId="0" borderId="0" xfId="1" applyNumberFormat="1" applyFont="1" applyFill="1"/>
    <xf numFmtId="164" fontId="7" fillId="0" borderId="5" xfId="1" applyNumberFormat="1" applyFont="1" applyBorder="1" applyAlignment="1">
      <alignment horizontal="center"/>
    </xf>
    <xf numFmtId="164" fontId="7" fillId="0" borderId="8" xfId="1" applyNumberFormat="1" applyFont="1" applyBorder="1" applyAlignment="1">
      <alignment horizontal="center"/>
    </xf>
    <xf numFmtId="0" fontId="19" fillId="0" borderId="0" xfId="1" applyFont="1" applyAlignment="1">
      <alignment horizontal="left" wrapText="1"/>
    </xf>
    <xf numFmtId="164" fontId="26" fillId="0" borderId="11" xfId="0" applyNumberFormat="1" applyFont="1" applyBorder="1" applyAlignment="1">
      <alignment horizontal="center" vertical="center"/>
    </xf>
    <xf numFmtId="164" fontId="19" fillId="0" borderId="11" xfId="0" applyNumberFormat="1" applyFont="1" applyBorder="1" applyAlignment="1">
      <alignment horizontal="center" vertical="center"/>
    </xf>
    <xf numFmtId="164" fontId="19" fillId="0" borderId="12" xfId="0" applyNumberFormat="1" applyFont="1" applyBorder="1" applyAlignment="1">
      <alignment horizontal="center" vertical="center"/>
    </xf>
    <xf numFmtId="0" fontId="23" fillId="2" borderId="12" xfId="0" applyFont="1" applyFill="1" applyBorder="1" applyAlignment="1">
      <alignment horizontal="center" vertical="center" wrapText="1"/>
    </xf>
    <xf numFmtId="2" fontId="19" fillId="0" borderId="0" xfId="0" applyNumberFormat="1" applyFont="1" applyAlignment="1">
      <alignment horizontal="center" vertical="center" wrapText="1"/>
    </xf>
    <xf numFmtId="164" fontId="26" fillId="0" borderId="10" xfId="1" applyNumberFormat="1" applyFont="1" applyBorder="1" applyAlignment="1">
      <alignment horizontal="center" vertical="center"/>
    </xf>
    <xf numFmtId="164" fontId="26" fillId="0" borderId="3" xfId="1" applyNumberFormat="1" applyFont="1" applyBorder="1" applyAlignment="1">
      <alignment horizontal="center" vertical="center"/>
    </xf>
    <xf numFmtId="164" fontId="26" fillId="0" borderId="15" xfId="1" applyNumberFormat="1" applyFont="1" applyBorder="1" applyAlignment="1">
      <alignment horizontal="center" vertical="center"/>
    </xf>
    <xf numFmtId="164" fontId="26" fillId="0" borderId="2" xfId="1" applyNumberFormat="1" applyFont="1" applyBorder="1" applyAlignment="1">
      <alignment horizontal="center" vertical="center"/>
    </xf>
    <xf numFmtId="164" fontId="26" fillId="0" borderId="4" xfId="1" applyNumberFormat="1" applyFont="1" applyBorder="1" applyAlignment="1">
      <alignment horizontal="center" vertical="center"/>
    </xf>
    <xf numFmtId="164" fontId="26" fillId="0" borderId="6" xfId="1" applyNumberFormat="1" applyFont="1" applyBorder="1" applyAlignment="1">
      <alignment horizontal="center" vertical="center"/>
    </xf>
    <xf numFmtId="164" fontId="26" fillId="0" borderId="11" xfId="0" quotePrefix="1" applyNumberFormat="1" applyFont="1" applyBorder="1" applyAlignment="1">
      <alignment horizontal="center" vertical="center" wrapText="1"/>
    </xf>
    <xf numFmtId="0" fontId="22" fillId="0" borderId="0" xfId="3" applyFont="1" applyAlignment="1">
      <alignment horizontal="left" vertical="top" wrapText="1"/>
    </xf>
    <xf numFmtId="0" fontId="25" fillId="2" borderId="10" xfId="0" applyFont="1" applyFill="1" applyBorder="1" applyAlignment="1">
      <alignment horizontal="center" vertical="center"/>
    </xf>
    <xf numFmtId="0" fontId="25" fillId="2" borderId="12" xfId="0" applyFont="1" applyFill="1" applyBorder="1" applyAlignment="1">
      <alignment horizontal="center" vertical="center"/>
    </xf>
    <xf numFmtId="0" fontId="25" fillId="2" borderId="9" xfId="0" applyFont="1" applyFill="1" applyBorder="1" applyAlignment="1">
      <alignment horizontal="center" vertical="center"/>
    </xf>
    <xf numFmtId="0" fontId="25" fillId="2" borderId="13" xfId="0" applyFont="1" applyFill="1" applyBorder="1" applyAlignment="1">
      <alignment horizontal="center" vertical="center"/>
    </xf>
    <xf numFmtId="0" fontId="25" fillId="2" borderId="14" xfId="0" applyFont="1" applyFill="1" applyBorder="1" applyAlignment="1">
      <alignment horizontal="center" vertical="center"/>
    </xf>
    <xf numFmtId="164" fontId="25" fillId="2" borderId="1" xfId="0" applyNumberFormat="1" applyFont="1" applyFill="1" applyBorder="1" applyAlignment="1">
      <alignment horizontal="center" vertical="center"/>
    </xf>
    <xf numFmtId="0" fontId="23" fillId="2" borderId="1" xfId="0" applyFont="1" applyFill="1" applyBorder="1" applyAlignment="1">
      <alignment horizontal="center" vertical="center"/>
    </xf>
    <xf numFmtId="0" fontId="25" fillId="2" borderId="15" xfId="0" applyFont="1" applyFill="1" applyBorder="1" applyAlignment="1">
      <alignment horizontal="center" vertical="center"/>
    </xf>
    <xf numFmtId="0" fontId="25" fillId="2" borderId="8" xfId="0" applyFont="1" applyFill="1" applyBorder="1" applyAlignment="1">
      <alignment horizontal="center" vertical="center"/>
    </xf>
    <xf numFmtId="0" fontId="19" fillId="0" borderId="0" xfId="1" applyFont="1" applyAlignment="1">
      <alignment horizontal="left" wrapText="1"/>
    </xf>
    <xf numFmtId="0" fontId="25" fillId="2" borderId="9" xfId="1" applyFont="1" applyFill="1" applyBorder="1" applyAlignment="1">
      <alignment horizontal="center" vertical="center"/>
    </xf>
    <xf numFmtId="0" fontId="25" fillId="2" borderId="13" xfId="1" applyFont="1" applyFill="1" applyBorder="1" applyAlignment="1">
      <alignment horizontal="center" vertical="center"/>
    </xf>
    <xf numFmtId="0" fontId="25" fillId="2" borderId="14" xfId="1" applyFont="1" applyFill="1" applyBorder="1" applyAlignment="1">
      <alignment horizontal="center" vertical="center"/>
    </xf>
    <xf numFmtId="0" fontId="25" fillId="2" borderId="9" xfId="1" applyFont="1" applyFill="1" applyBorder="1" applyAlignment="1">
      <alignment horizontal="center" vertical="center" wrapText="1"/>
    </xf>
    <xf numFmtId="0" fontId="25" fillId="2" borderId="13" xfId="1" applyFont="1" applyFill="1" applyBorder="1" applyAlignment="1">
      <alignment horizontal="center" vertical="center" wrapText="1"/>
    </xf>
    <xf numFmtId="0" fontId="25" fillId="2" borderId="14" xfId="1" applyFont="1" applyFill="1" applyBorder="1" applyAlignment="1">
      <alignment horizontal="center" vertical="center" wrapText="1"/>
    </xf>
    <xf numFmtId="0" fontId="23" fillId="2" borderId="1" xfId="0" applyFont="1" applyFill="1" applyBorder="1" applyAlignment="1">
      <alignment horizontal="center" vertical="center" wrapText="1"/>
    </xf>
    <xf numFmtId="0" fontId="23" fillId="2" borderId="9" xfId="0" applyFont="1" applyFill="1" applyBorder="1" applyAlignment="1">
      <alignment horizontal="center" vertical="center"/>
    </xf>
    <xf numFmtId="0" fontId="23" fillId="2" borderId="13" xfId="0" applyFont="1" applyFill="1" applyBorder="1" applyAlignment="1">
      <alignment horizontal="center" vertical="center"/>
    </xf>
    <xf numFmtId="0" fontId="23" fillId="2" borderId="14" xfId="0" applyFont="1" applyFill="1" applyBorder="1" applyAlignment="1">
      <alignment horizontal="center" vertical="center"/>
    </xf>
    <xf numFmtId="0" fontId="19" fillId="0" borderId="0" xfId="1" applyFont="1" applyAlignment="1">
      <alignment horizontal="left" vertical="center" wrapText="1"/>
    </xf>
    <xf numFmtId="0" fontId="26" fillId="0" borderId="0" xfId="0" applyFont="1" applyAlignment="1">
      <alignment horizontal="left" vertical="center" wrapText="1"/>
    </xf>
    <xf numFmtId="166" fontId="23" fillId="2" borderId="9" xfId="0" applyNumberFormat="1" applyFont="1" applyFill="1" applyBorder="1" applyAlignment="1">
      <alignment horizontal="center" vertical="center"/>
    </xf>
    <xf numFmtId="166" fontId="23" fillId="2" borderId="13" xfId="0" applyNumberFormat="1" applyFont="1" applyFill="1" applyBorder="1" applyAlignment="1">
      <alignment horizontal="center" vertical="center"/>
    </xf>
    <xf numFmtId="166" fontId="23" fillId="2" borderId="14" xfId="0" applyNumberFormat="1" applyFont="1" applyFill="1" applyBorder="1" applyAlignment="1">
      <alignment horizontal="center" vertical="center"/>
    </xf>
    <xf numFmtId="0" fontId="23" fillId="2" borderId="10" xfId="0" applyFont="1" applyFill="1" applyBorder="1" applyAlignment="1">
      <alignment horizontal="center" vertical="center" wrapText="1"/>
    </xf>
    <xf numFmtId="0" fontId="23" fillId="2" borderId="12" xfId="0" applyFont="1" applyFill="1" applyBorder="1" applyAlignment="1">
      <alignment horizontal="center" vertical="center" wrapText="1"/>
    </xf>
    <xf numFmtId="0" fontId="25" fillId="2" borderId="1" xfId="0" applyFont="1" applyFill="1" applyBorder="1" applyAlignment="1">
      <alignment horizontal="center" vertical="center" wrapText="1"/>
    </xf>
  </cellXfs>
  <cellStyles count="7">
    <cellStyle name="Hyperlink" xfId="5" builtinId="8"/>
    <cellStyle name="Hyperlink 2" xfId="4" xr:uid="{00000000-0005-0000-0000-000001000000}"/>
    <cellStyle name="Normal" xfId="0" builtinId="0"/>
    <cellStyle name="Normal 2" xfId="1" xr:uid="{00000000-0005-0000-0000-000003000000}"/>
    <cellStyle name="Normal 2 2" xfId="6" xr:uid="{00000000-0005-0000-0000-000004000000}"/>
    <cellStyle name="Normal 3" xfId="2" xr:uid="{00000000-0005-0000-0000-000005000000}"/>
    <cellStyle name="Normal 4" xfId="3" xr:uid="{00000000-0005-0000-0000-000006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FFFF66"/>
      <color rgb="FFFFFFCC"/>
      <color rgb="FFFFFF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51"/>
  <sheetViews>
    <sheetView workbookViewId="0"/>
  </sheetViews>
  <sheetFormatPr defaultRowHeight="12.5" x14ac:dyDescent="0.25"/>
  <sheetData>
    <row r="1" spans="1:14" x14ac:dyDescent="0.25">
      <c r="A1">
        <v>450</v>
      </c>
      <c r="B1" t="s">
        <v>651</v>
      </c>
    </row>
    <row r="2" spans="1:14" x14ac:dyDescent="0.25">
      <c r="A2" s="2" t="s">
        <v>39</v>
      </c>
      <c r="B2" t="s">
        <v>539</v>
      </c>
      <c r="C2" t="s">
        <v>591</v>
      </c>
      <c r="D2" t="s">
        <v>360</v>
      </c>
      <c r="E2" s="3">
        <v>42843.639016203706</v>
      </c>
      <c r="F2" t="b">
        <v>1</v>
      </c>
      <c r="G2" s="2" t="s">
        <v>360</v>
      </c>
      <c r="H2">
        <v>2014</v>
      </c>
      <c r="I2" s="2" t="s">
        <v>592</v>
      </c>
      <c r="J2" s="2" t="s">
        <v>103</v>
      </c>
      <c r="K2" s="2" t="s">
        <v>2</v>
      </c>
      <c r="L2" t="b">
        <v>0</v>
      </c>
      <c r="M2" t="b">
        <v>1</v>
      </c>
      <c r="N2" t="b">
        <v>0</v>
      </c>
    </row>
    <row r="3" spans="1:14" x14ac:dyDescent="0.25">
      <c r="A3" s="2" t="s">
        <v>39</v>
      </c>
      <c r="B3" t="s">
        <v>513</v>
      </c>
      <c r="C3" t="s">
        <v>591</v>
      </c>
      <c r="D3" t="s">
        <v>356</v>
      </c>
      <c r="E3" s="3">
        <v>42843.639016203706</v>
      </c>
      <c r="F3" t="b">
        <v>1</v>
      </c>
      <c r="G3" s="2" t="s">
        <v>356</v>
      </c>
      <c r="H3">
        <v>2014</v>
      </c>
      <c r="I3" s="2" t="s">
        <v>592</v>
      </c>
      <c r="J3" s="2" t="s">
        <v>103</v>
      </c>
      <c r="K3" s="2" t="s">
        <v>2</v>
      </c>
      <c r="L3" t="b">
        <v>0</v>
      </c>
      <c r="M3" t="b">
        <v>1</v>
      </c>
      <c r="N3" t="b">
        <v>0</v>
      </c>
    </row>
    <row r="4" spans="1:14" x14ac:dyDescent="0.25">
      <c r="A4" s="2" t="s">
        <v>39</v>
      </c>
      <c r="B4" t="s">
        <v>533</v>
      </c>
      <c r="C4" t="s">
        <v>591</v>
      </c>
      <c r="D4" t="s">
        <v>352</v>
      </c>
      <c r="E4" s="3">
        <v>42843.639016203706</v>
      </c>
      <c r="F4" t="b">
        <v>1</v>
      </c>
      <c r="G4" s="2" t="s">
        <v>352</v>
      </c>
      <c r="H4">
        <v>2014</v>
      </c>
      <c r="I4" s="2" t="s">
        <v>592</v>
      </c>
      <c r="J4" s="2" t="s">
        <v>103</v>
      </c>
      <c r="K4" s="2" t="s">
        <v>2</v>
      </c>
      <c r="L4" t="b">
        <v>0</v>
      </c>
      <c r="M4" t="b">
        <v>1</v>
      </c>
      <c r="N4" t="b">
        <v>0</v>
      </c>
    </row>
    <row r="5" spans="1:14" x14ac:dyDescent="0.25">
      <c r="A5" s="2" t="s">
        <v>39</v>
      </c>
      <c r="B5" t="s">
        <v>551</v>
      </c>
      <c r="C5" t="s">
        <v>591</v>
      </c>
      <c r="D5" t="s">
        <v>348</v>
      </c>
      <c r="E5" s="3">
        <v>42843.639016203706</v>
      </c>
      <c r="F5" t="b">
        <v>1</v>
      </c>
      <c r="G5" s="2" t="s">
        <v>348</v>
      </c>
      <c r="H5">
        <v>2014</v>
      </c>
      <c r="I5" s="2" t="s">
        <v>592</v>
      </c>
      <c r="J5" s="2" t="s">
        <v>103</v>
      </c>
      <c r="K5" s="2" t="s">
        <v>2</v>
      </c>
      <c r="L5" t="b">
        <v>0</v>
      </c>
      <c r="M5" t="b">
        <v>1</v>
      </c>
      <c r="N5" t="b">
        <v>0</v>
      </c>
    </row>
    <row r="6" spans="1:14" x14ac:dyDescent="0.25">
      <c r="A6" s="2" t="s">
        <v>39</v>
      </c>
      <c r="B6" t="s">
        <v>519</v>
      </c>
      <c r="C6" t="s">
        <v>591</v>
      </c>
      <c r="D6" t="s">
        <v>344</v>
      </c>
      <c r="E6" s="3">
        <v>42843.639016203706</v>
      </c>
      <c r="F6" t="b">
        <v>1</v>
      </c>
      <c r="G6" s="2" t="s">
        <v>344</v>
      </c>
      <c r="H6">
        <v>2014</v>
      </c>
      <c r="I6" s="2" t="s">
        <v>592</v>
      </c>
      <c r="J6" s="2" t="s">
        <v>103</v>
      </c>
      <c r="K6" s="2" t="s">
        <v>2</v>
      </c>
      <c r="L6" t="b">
        <v>0</v>
      </c>
      <c r="M6" t="b">
        <v>1</v>
      </c>
      <c r="N6" t="b">
        <v>0</v>
      </c>
    </row>
    <row r="7" spans="1:14" x14ac:dyDescent="0.25">
      <c r="A7" s="2" t="s">
        <v>39</v>
      </c>
      <c r="B7" t="s">
        <v>514</v>
      </c>
      <c r="C7" t="s">
        <v>591</v>
      </c>
      <c r="D7" t="s">
        <v>340</v>
      </c>
      <c r="E7" s="3">
        <v>42843.639016203706</v>
      </c>
      <c r="F7" t="b">
        <v>1</v>
      </c>
      <c r="G7" s="2" t="s">
        <v>340</v>
      </c>
      <c r="H7">
        <v>2014</v>
      </c>
      <c r="I7" s="2" t="s">
        <v>592</v>
      </c>
      <c r="J7" s="2" t="s">
        <v>103</v>
      </c>
      <c r="K7" s="2" t="s">
        <v>2</v>
      </c>
      <c r="L7" t="b">
        <v>0</v>
      </c>
      <c r="M7" t="b">
        <v>1</v>
      </c>
      <c r="N7" t="b">
        <v>0</v>
      </c>
    </row>
    <row r="8" spans="1:14" x14ac:dyDescent="0.25">
      <c r="A8" s="2" t="s">
        <v>39</v>
      </c>
      <c r="B8" t="s">
        <v>534</v>
      </c>
      <c r="C8" t="s">
        <v>591</v>
      </c>
      <c r="D8" t="s">
        <v>588</v>
      </c>
      <c r="E8" s="3">
        <v>42843.639016203706</v>
      </c>
      <c r="F8" t="b">
        <v>1</v>
      </c>
      <c r="G8" s="2" t="s">
        <v>588</v>
      </c>
      <c r="H8">
        <v>2014</v>
      </c>
      <c r="I8" s="2" t="s">
        <v>592</v>
      </c>
      <c r="J8" s="2" t="s">
        <v>103</v>
      </c>
      <c r="K8" s="2" t="s">
        <v>2</v>
      </c>
      <c r="L8" t="b">
        <v>0</v>
      </c>
      <c r="M8" t="b">
        <v>1</v>
      </c>
      <c r="N8" t="b">
        <v>0</v>
      </c>
    </row>
    <row r="9" spans="1:14" x14ac:dyDescent="0.25">
      <c r="A9" s="2" t="s">
        <v>39</v>
      </c>
      <c r="B9" t="s">
        <v>552</v>
      </c>
      <c r="C9" t="s">
        <v>591</v>
      </c>
      <c r="D9" t="s">
        <v>584</v>
      </c>
      <c r="E9" s="3">
        <v>42843.639016203706</v>
      </c>
      <c r="F9" t="b">
        <v>1</v>
      </c>
      <c r="G9" s="2" t="s">
        <v>584</v>
      </c>
      <c r="H9">
        <v>2014</v>
      </c>
      <c r="I9" s="2" t="s">
        <v>592</v>
      </c>
      <c r="J9" s="2" t="s">
        <v>103</v>
      </c>
      <c r="K9" s="2" t="s">
        <v>2</v>
      </c>
      <c r="L9" t="b">
        <v>0</v>
      </c>
      <c r="M9" t="b">
        <v>1</v>
      </c>
      <c r="N9" t="b">
        <v>0</v>
      </c>
    </row>
    <row r="10" spans="1:14" x14ac:dyDescent="0.25">
      <c r="A10" s="2" t="s">
        <v>39</v>
      </c>
      <c r="B10" t="s">
        <v>558</v>
      </c>
      <c r="C10" t="s">
        <v>591</v>
      </c>
      <c r="D10" t="s">
        <v>580</v>
      </c>
      <c r="E10" s="3">
        <v>42843.639016203706</v>
      </c>
      <c r="F10" t="b">
        <v>1</v>
      </c>
      <c r="G10" s="2" t="s">
        <v>580</v>
      </c>
      <c r="H10">
        <v>2014</v>
      </c>
      <c r="I10" s="2" t="s">
        <v>592</v>
      </c>
      <c r="J10" s="2" t="s">
        <v>103</v>
      </c>
      <c r="K10" s="2" t="s">
        <v>2</v>
      </c>
      <c r="L10" t="b">
        <v>0</v>
      </c>
      <c r="M10" t="b">
        <v>1</v>
      </c>
      <c r="N10" t="b">
        <v>0</v>
      </c>
    </row>
    <row r="11" spans="1:14" x14ac:dyDescent="0.25">
      <c r="A11" s="2" t="s">
        <v>39</v>
      </c>
      <c r="B11" t="s">
        <v>515</v>
      </c>
      <c r="C11" t="s">
        <v>591</v>
      </c>
      <c r="D11" t="s">
        <v>576</v>
      </c>
      <c r="E11" s="3">
        <v>42843.639016203706</v>
      </c>
      <c r="F11" t="b">
        <v>1</v>
      </c>
      <c r="G11" s="2" t="s">
        <v>576</v>
      </c>
      <c r="H11">
        <v>2014</v>
      </c>
      <c r="I11" s="2" t="s">
        <v>592</v>
      </c>
      <c r="J11" s="2" t="s">
        <v>103</v>
      </c>
      <c r="K11" s="2" t="s">
        <v>2</v>
      </c>
      <c r="L11" t="b">
        <v>0</v>
      </c>
      <c r="M11" t="b">
        <v>1</v>
      </c>
      <c r="N11" t="b">
        <v>0</v>
      </c>
    </row>
    <row r="12" spans="1:14" x14ac:dyDescent="0.25">
      <c r="A12" s="2" t="s">
        <v>39</v>
      </c>
      <c r="B12" t="s">
        <v>535</v>
      </c>
      <c r="C12" t="s">
        <v>591</v>
      </c>
      <c r="D12" t="s">
        <v>572</v>
      </c>
      <c r="E12" s="3">
        <v>42843.639016203706</v>
      </c>
      <c r="F12" t="b">
        <v>1</v>
      </c>
      <c r="G12" s="2" t="s">
        <v>572</v>
      </c>
      <c r="H12">
        <v>2014</v>
      </c>
      <c r="I12" s="2" t="s">
        <v>592</v>
      </c>
      <c r="J12" s="2" t="s">
        <v>103</v>
      </c>
      <c r="K12" s="2" t="s">
        <v>2</v>
      </c>
      <c r="L12" t="b">
        <v>0</v>
      </c>
      <c r="M12" t="b">
        <v>1</v>
      </c>
      <c r="N12" t="b">
        <v>0</v>
      </c>
    </row>
    <row r="13" spans="1:14" x14ac:dyDescent="0.25">
      <c r="A13" s="2" t="s">
        <v>39</v>
      </c>
      <c r="B13" t="s">
        <v>553</v>
      </c>
      <c r="C13" t="s">
        <v>591</v>
      </c>
      <c r="D13" t="s">
        <v>569</v>
      </c>
      <c r="E13" s="3">
        <v>42843.639016203706</v>
      </c>
      <c r="F13" t="b">
        <v>1</v>
      </c>
      <c r="G13" s="2" t="s">
        <v>569</v>
      </c>
      <c r="H13">
        <v>2014</v>
      </c>
      <c r="I13" s="2" t="s">
        <v>592</v>
      </c>
      <c r="J13" s="2" t="s">
        <v>103</v>
      </c>
      <c r="K13" s="2" t="s">
        <v>2</v>
      </c>
      <c r="L13" t="b">
        <v>0</v>
      </c>
      <c r="M13" t="b">
        <v>1</v>
      </c>
      <c r="N13" t="b">
        <v>0</v>
      </c>
    </row>
    <row r="14" spans="1:14" x14ac:dyDescent="0.25">
      <c r="A14" s="2" t="s">
        <v>39</v>
      </c>
      <c r="B14" t="s">
        <v>520</v>
      </c>
      <c r="C14" t="s">
        <v>591</v>
      </c>
      <c r="D14" t="s">
        <v>565</v>
      </c>
      <c r="E14" s="3">
        <v>42843.639016203706</v>
      </c>
      <c r="F14" t="b">
        <v>1</v>
      </c>
      <c r="G14" s="2" t="s">
        <v>565</v>
      </c>
      <c r="H14">
        <v>2014</v>
      </c>
      <c r="I14" s="2" t="s">
        <v>592</v>
      </c>
      <c r="J14" s="2" t="s">
        <v>103</v>
      </c>
      <c r="K14" s="2" t="s">
        <v>2</v>
      </c>
      <c r="L14" t="b">
        <v>0</v>
      </c>
      <c r="M14" t="b">
        <v>1</v>
      </c>
      <c r="N14" t="b">
        <v>0</v>
      </c>
    </row>
    <row r="15" spans="1:14" x14ac:dyDescent="0.25">
      <c r="A15" s="2" t="s">
        <v>39</v>
      </c>
      <c r="B15" t="s">
        <v>516</v>
      </c>
      <c r="C15" t="s">
        <v>591</v>
      </c>
      <c r="D15" t="s">
        <v>561</v>
      </c>
      <c r="E15" s="3">
        <v>42843.639004629629</v>
      </c>
      <c r="F15" t="b">
        <v>1</v>
      </c>
      <c r="G15" s="2" t="s">
        <v>561</v>
      </c>
      <c r="H15">
        <v>2014</v>
      </c>
      <c r="I15" s="2" t="s">
        <v>592</v>
      </c>
      <c r="J15" s="2" t="s">
        <v>103</v>
      </c>
      <c r="K15" s="2" t="s">
        <v>2</v>
      </c>
      <c r="L15" t="b">
        <v>0</v>
      </c>
      <c r="M15" t="b">
        <v>1</v>
      </c>
      <c r="N15" t="b">
        <v>0</v>
      </c>
    </row>
    <row r="16" spans="1:14" x14ac:dyDescent="0.25">
      <c r="A16" s="2" t="s">
        <v>39</v>
      </c>
      <c r="B16" t="s">
        <v>227</v>
      </c>
      <c r="C16" t="s">
        <v>444</v>
      </c>
      <c r="D16" t="s">
        <v>419</v>
      </c>
      <c r="E16" s="3">
        <v>42843.639004629629</v>
      </c>
      <c r="F16" t="b">
        <v>1</v>
      </c>
      <c r="G16" s="2" t="s">
        <v>419</v>
      </c>
      <c r="H16">
        <v>2006</v>
      </c>
      <c r="I16">
        <v>2017</v>
      </c>
      <c r="J16" s="2" t="s">
        <v>103</v>
      </c>
      <c r="K16" s="2" t="s">
        <v>104</v>
      </c>
      <c r="L16" t="b">
        <v>0</v>
      </c>
      <c r="M16" t="b">
        <v>1</v>
      </c>
      <c r="N16" t="b">
        <v>0</v>
      </c>
    </row>
    <row r="17" spans="1:14" x14ac:dyDescent="0.25">
      <c r="A17" s="2" t="s">
        <v>39</v>
      </c>
      <c r="B17" t="s">
        <v>298</v>
      </c>
      <c r="C17" t="s">
        <v>444</v>
      </c>
      <c r="D17" t="s">
        <v>415</v>
      </c>
      <c r="E17" s="3">
        <v>42843.639004629629</v>
      </c>
      <c r="F17" t="b">
        <v>1</v>
      </c>
      <c r="G17" s="2" t="s">
        <v>415</v>
      </c>
      <c r="H17">
        <v>2006</v>
      </c>
      <c r="I17">
        <v>2017</v>
      </c>
      <c r="J17" s="2" t="s">
        <v>103</v>
      </c>
      <c r="K17" s="2" t="s">
        <v>104</v>
      </c>
      <c r="L17" t="b">
        <v>0</v>
      </c>
      <c r="M17" t="b">
        <v>1</v>
      </c>
      <c r="N17" t="b">
        <v>0</v>
      </c>
    </row>
    <row r="18" spans="1:14" x14ac:dyDescent="0.25">
      <c r="A18" s="2" t="s">
        <v>39</v>
      </c>
      <c r="B18" t="s">
        <v>274</v>
      </c>
      <c r="C18" t="s">
        <v>444</v>
      </c>
      <c r="D18" t="s">
        <v>411</v>
      </c>
      <c r="E18" s="3">
        <v>42843.639004629629</v>
      </c>
      <c r="F18" t="b">
        <v>1</v>
      </c>
      <c r="G18" s="2" t="s">
        <v>411</v>
      </c>
      <c r="H18">
        <v>2006</v>
      </c>
      <c r="I18">
        <v>2017</v>
      </c>
      <c r="J18" s="2" t="s">
        <v>103</v>
      </c>
      <c r="K18" s="2" t="s">
        <v>104</v>
      </c>
      <c r="L18" t="b">
        <v>0</v>
      </c>
      <c r="M18" t="b">
        <v>1</v>
      </c>
      <c r="N18" t="b">
        <v>0</v>
      </c>
    </row>
    <row r="19" spans="1:14" x14ac:dyDescent="0.25">
      <c r="A19" s="2" t="s">
        <v>39</v>
      </c>
      <c r="B19" t="s">
        <v>251</v>
      </c>
      <c r="C19" t="s">
        <v>444</v>
      </c>
      <c r="D19" t="s">
        <v>407</v>
      </c>
      <c r="E19" s="3">
        <v>42843.639004629629</v>
      </c>
      <c r="F19" t="b">
        <v>1</v>
      </c>
      <c r="G19" s="2" t="s">
        <v>407</v>
      </c>
      <c r="H19">
        <v>2006</v>
      </c>
      <c r="I19">
        <v>2017</v>
      </c>
      <c r="J19" s="2" t="s">
        <v>103</v>
      </c>
      <c r="K19" s="2" t="s">
        <v>104</v>
      </c>
      <c r="L19" t="b">
        <v>0</v>
      </c>
      <c r="M19" t="b">
        <v>1</v>
      </c>
      <c r="N19" t="b">
        <v>0</v>
      </c>
    </row>
    <row r="20" spans="1:14" x14ac:dyDescent="0.25">
      <c r="A20" s="2" t="s">
        <v>39</v>
      </c>
      <c r="B20" t="s">
        <v>228</v>
      </c>
      <c r="C20" t="s">
        <v>444</v>
      </c>
      <c r="D20" t="s">
        <v>403</v>
      </c>
      <c r="E20" s="3">
        <v>42843.639004629629</v>
      </c>
      <c r="F20" t="b">
        <v>1</v>
      </c>
      <c r="G20" s="2" t="s">
        <v>403</v>
      </c>
      <c r="H20">
        <v>2006</v>
      </c>
      <c r="I20">
        <v>2017</v>
      </c>
      <c r="J20" s="2" t="s">
        <v>103</v>
      </c>
      <c r="K20" s="2" t="s">
        <v>104</v>
      </c>
      <c r="L20" t="b">
        <v>0</v>
      </c>
      <c r="M20" t="b">
        <v>1</v>
      </c>
      <c r="N20" t="b">
        <v>0</v>
      </c>
    </row>
    <row r="21" spans="1:14" x14ac:dyDescent="0.25">
      <c r="A21" s="2" t="s">
        <v>39</v>
      </c>
      <c r="B21" t="s">
        <v>299</v>
      </c>
      <c r="C21" t="s">
        <v>444</v>
      </c>
      <c r="D21" t="s">
        <v>399</v>
      </c>
      <c r="E21" s="3">
        <v>42843.639004629629</v>
      </c>
      <c r="F21" t="b">
        <v>1</v>
      </c>
      <c r="G21" s="2" t="s">
        <v>399</v>
      </c>
      <c r="H21">
        <v>2006</v>
      </c>
      <c r="I21">
        <v>2017</v>
      </c>
      <c r="J21" s="2" t="s">
        <v>103</v>
      </c>
      <c r="K21" s="2" t="s">
        <v>104</v>
      </c>
      <c r="L21" t="b">
        <v>0</v>
      </c>
      <c r="M21" t="b">
        <v>1</v>
      </c>
      <c r="N21" t="b">
        <v>0</v>
      </c>
    </row>
    <row r="22" spans="1:14" x14ac:dyDescent="0.25">
      <c r="A22" s="2" t="s">
        <v>39</v>
      </c>
      <c r="B22" t="s">
        <v>275</v>
      </c>
      <c r="C22" t="s">
        <v>444</v>
      </c>
      <c r="D22" t="s">
        <v>395</v>
      </c>
      <c r="E22" s="3">
        <v>42843.639004629629</v>
      </c>
      <c r="F22" t="b">
        <v>1</v>
      </c>
      <c r="G22" s="2" t="s">
        <v>395</v>
      </c>
      <c r="H22">
        <v>2006</v>
      </c>
      <c r="I22">
        <v>2017</v>
      </c>
      <c r="J22" s="2" t="s">
        <v>103</v>
      </c>
      <c r="K22" s="2" t="s">
        <v>104</v>
      </c>
      <c r="L22" t="b">
        <v>0</v>
      </c>
      <c r="M22" t="b">
        <v>1</v>
      </c>
      <c r="N22" t="b">
        <v>0</v>
      </c>
    </row>
    <row r="23" spans="1:14" x14ac:dyDescent="0.25">
      <c r="A23" s="2" t="s">
        <v>39</v>
      </c>
      <c r="B23" t="s">
        <v>252</v>
      </c>
      <c r="C23" t="s">
        <v>444</v>
      </c>
      <c r="D23" t="s">
        <v>391</v>
      </c>
      <c r="E23" s="3">
        <v>42843.639004629629</v>
      </c>
      <c r="F23" t="b">
        <v>1</v>
      </c>
      <c r="G23" s="2" t="s">
        <v>391</v>
      </c>
      <c r="H23">
        <v>2006</v>
      </c>
      <c r="I23">
        <v>2017</v>
      </c>
      <c r="J23" s="2" t="s">
        <v>103</v>
      </c>
      <c r="K23" s="2" t="s">
        <v>104</v>
      </c>
      <c r="L23" t="b">
        <v>0</v>
      </c>
      <c r="M23" t="b">
        <v>1</v>
      </c>
      <c r="N23" t="b">
        <v>0</v>
      </c>
    </row>
    <row r="24" spans="1:14" x14ac:dyDescent="0.25">
      <c r="A24" s="2" t="s">
        <v>39</v>
      </c>
      <c r="B24" t="s">
        <v>229</v>
      </c>
      <c r="C24" t="s">
        <v>444</v>
      </c>
      <c r="D24" t="s">
        <v>387</v>
      </c>
      <c r="E24" s="3">
        <v>42843.639004629629</v>
      </c>
      <c r="F24" t="b">
        <v>1</v>
      </c>
      <c r="G24" s="2" t="s">
        <v>387</v>
      </c>
      <c r="H24">
        <v>2006</v>
      </c>
      <c r="I24">
        <v>2017</v>
      </c>
      <c r="J24" s="2" t="s">
        <v>103</v>
      </c>
      <c r="K24" s="2" t="s">
        <v>104</v>
      </c>
      <c r="L24" t="b">
        <v>0</v>
      </c>
      <c r="M24" t="b">
        <v>1</v>
      </c>
      <c r="N24" t="b">
        <v>0</v>
      </c>
    </row>
    <row r="25" spans="1:14" x14ac:dyDescent="0.25">
      <c r="A25" s="2" t="s">
        <v>39</v>
      </c>
      <c r="B25" t="s">
        <v>300</v>
      </c>
      <c r="C25" t="s">
        <v>444</v>
      </c>
      <c r="D25" t="s">
        <v>383</v>
      </c>
      <c r="E25" s="3">
        <v>42843.639004629629</v>
      </c>
      <c r="F25" t="b">
        <v>1</v>
      </c>
      <c r="G25" s="2" t="s">
        <v>383</v>
      </c>
      <c r="H25">
        <v>2006</v>
      </c>
      <c r="I25">
        <v>2017</v>
      </c>
      <c r="J25" s="2" t="s">
        <v>103</v>
      </c>
      <c r="K25" s="2" t="s">
        <v>104</v>
      </c>
      <c r="L25" t="b">
        <v>0</v>
      </c>
      <c r="M25" t="b">
        <v>1</v>
      </c>
      <c r="N25" t="b">
        <v>0</v>
      </c>
    </row>
    <row r="26" spans="1:14" x14ac:dyDescent="0.25">
      <c r="A26" s="2" t="s">
        <v>39</v>
      </c>
      <c r="B26" t="s">
        <v>276</v>
      </c>
      <c r="C26" t="s">
        <v>444</v>
      </c>
      <c r="D26" t="s">
        <v>379</v>
      </c>
      <c r="E26" s="3">
        <v>42843.639004629629</v>
      </c>
      <c r="F26" t="b">
        <v>1</v>
      </c>
      <c r="G26" s="2" t="s">
        <v>379</v>
      </c>
      <c r="H26">
        <v>2006</v>
      </c>
      <c r="I26">
        <v>2017</v>
      </c>
      <c r="J26" s="2" t="s">
        <v>103</v>
      </c>
      <c r="K26" s="2" t="s">
        <v>104</v>
      </c>
      <c r="L26" t="b">
        <v>0</v>
      </c>
      <c r="M26" t="b">
        <v>1</v>
      </c>
      <c r="N26" t="b">
        <v>0</v>
      </c>
    </row>
    <row r="27" spans="1:14" x14ac:dyDescent="0.25">
      <c r="A27" s="2" t="s">
        <v>39</v>
      </c>
      <c r="B27" t="s">
        <v>253</v>
      </c>
      <c r="C27" t="s">
        <v>444</v>
      </c>
      <c r="D27" t="s">
        <v>376</v>
      </c>
      <c r="E27" s="3">
        <v>42843.639004629629</v>
      </c>
      <c r="F27" t="b">
        <v>1</v>
      </c>
      <c r="G27" s="2" t="s">
        <v>376</v>
      </c>
      <c r="H27">
        <v>2006</v>
      </c>
      <c r="I27">
        <v>2017</v>
      </c>
      <c r="J27" s="2" t="s">
        <v>103</v>
      </c>
      <c r="K27" s="2" t="s">
        <v>104</v>
      </c>
      <c r="L27" t="b">
        <v>0</v>
      </c>
      <c r="M27" t="b">
        <v>1</v>
      </c>
      <c r="N27" t="b">
        <v>0</v>
      </c>
    </row>
    <row r="28" spans="1:14" x14ac:dyDescent="0.25">
      <c r="A28" s="2" t="s">
        <v>39</v>
      </c>
      <c r="B28" t="s">
        <v>230</v>
      </c>
      <c r="C28" t="s">
        <v>444</v>
      </c>
      <c r="D28" t="s">
        <v>372</v>
      </c>
      <c r="E28" s="3">
        <v>42843.639004629629</v>
      </c>
      <c r="F28" t="b">
        <v>1</v>
      </c>
      <c r="G28" s="2" t="s">
        <v>372</v>
      </c>
      <c r="H28">
        <v>2006</v>
      </c>
      <c r="I28">
        <v>2017</v>
      </c>
      <c r="J28" s="2" t="s">
        <v>103</v>
      </c>
      <c r="K28" s="2" t="s">
        <v>104</v>
      </c>
      <c r="L28" t="b">
        <v>0</v>
      </c>
      <c r="M28" t="b">
        <v>1</v>
      </c>
      <c r="N28" t="b">
        <v>0</v>
      </c>
    </row>
    <row r="29" spans="1:14" x14ac:dyDescent="0.25">
      <c r="A29" s="2" t="s">
        <v>39</v>
      </c>
      <c r="B29" t="s">
        <v>301</v>
      </c>
      <c r="C29" t="s">
        <v>444</v>
      </c>
      <c r="D29" t="s">
        <v>368</v>
      </c>
      <c r="E29" s="3">
        <v>42843.639004629629</v>
      </c>
      <c r="F29" t="b">
        <v>1</v>
      </c>
      <c r="G29" s="2" t="s">
        <v>368</v>
      </c>
      <c r="H29">
        <v>2006</v>
      </c>
      <c r="I29">
        <v>2017</v>
      </c>
      <c r="J29" s="2" t="s">
        <v>103</v>
      </c>
      <c r="K29" s="2" t="s">
        <v>104</v>
      </c>
      <c r="L29" t="b">
        <v>0</v>
      </c>
      <c r="M29" t="b">
        <v>1</v>
      </c>
      <c r="N29" t="b">
        <v>0</v>
      </c>
    </row>
    <row r="30" spans="1:14" x14ac:dyDescent="0.25">
      <c r="A30" s="2" t="s">
        <v>39</v>
      </c>
      <c r="B30" t="s">
        <v>277</v>
      </c>
      <c r="C30" t="s">
        <v>444</v>
      </c>
      <c r="D30" t="s">
        <v>364</v>
      </c>
      <c r="E30" s="3">
        <v>42843.639004629629</v>
      </c>
      <c r="F30" t="b">
        <v>1</v>
      </c>
      <c r="G30" s="2" t="s">
        <v>364</v>
      </c>
      <c r="H30">
        <v>2006</v>
      </c>
      <c r="I30">
        <v>2017</v>
      </c>
      <c r="J30" s="2" t="s">
        <v>103</v>
      </c>
      <c r="K30" s="2" t="s">
        <v>104</v>
      </c>
      <c r="L30" t="b">
        <v>0</v>
      </c>
      <c r="M30" t="b">
        <v>1</v>
      </c>
      <c r="N30" t="b">
        <v>0</v>
      </c>
    </row>
    <row r="31" spans="1:14" x14ac:dyDescent="0.25">
      <c r="A31" s="2" t="s">
        <v>39</v>
      </c>
      <c r="B31" t="s">
        <v>254</v>
      </c>
      <c r="C31" t="s">
        <v>442</v>
      </c>
      <c r="D31" t="s">
        <v>360</v>
      </c>
      <c r="E31" s="3">
        <v>42843.639004629629</v>
      </c>
      <c r="F31" t="b">
        <v>1</v>
      </c>
      <c r="G31" s="2" t="s">
        <v>360</v>
      </c>
      <c r="H31">
        <v>2007</v>
      </c>
      <c r="I31">
        <v>2016</v>
      </c>
      <c r="J31" s="2" t="s">
        <v>103</v>
      </c>
      <c r="K31" s="2" t="s">
        <v>93</v>
      </c>
      <c r="L31" t="b">
        <v>0</v>
      </c>
      <c r="M31" t="b">
        <v>1</v>
      </c>
      <c r="N31" t="b">
        <v>0</v>
      </c>
    </row>
    <row r="32" spans="1:14" x14ac:dyDescent="0.25">
      <c r="A32" s="2" t="s">
        <v>39</v>
      </c>
      <c r="B32" t="s">
        <v>231</v>
      </c>
      <c r="C32" t="s">
        <v>442</v>
      </c>
      <c r="D32" t="s">
        <v>356</v>
      </c>
      <c r="E32" s="3">
        <v>42843.639004629629</v>
      </c>
      <c r="F32" t="b">
        <v>1</v>
      </c>
      <c r="G32" s="2" t="s">
        <v>356</v>
      </c>
      <c r="H32">
        <v>2007</v>
      </c>
      <c r="I32">
        <v>2016</v>
      </c>
      <c r="J32" s="2" t="s">
        <v>103</v>
      </c>
      <c r="K32" s="2" t="s">
        <v>93</v>
      </c>
      <c r="L32" t="b">
        <v>0</v>
      </c>
      <c r="M32" t="b">
        <v>1</v>
      </c>
      <c r="N32" t="b">
        <v>0</v>
      </c>
    </row>
    <row r="33" spans="1:14" x14ac:dyDescent="0.25">
      <c r="A33" s="2" t="s">
        <v>39</v>
      </c>
      <c r="B33" t="s">
        <v>302</v>
      </c>
      <c r="C33" t="s">
        <v>442</v>
      </c>
      <c r="D33" t="s">
        <v>352</v>
      </c>
      <c r="E33" s="3">
        <v>42843.639004629629</v>
      </c>
      <c r="F33" t="b">
        <v>1</v>
      </c>
      <c r="G33" s="2" t="s">
        <v>352</v>
      </c>
      <c r="H33">
        <v>2007</v>
      </c>
      <c r="I33">
        <v>2016</v>
      </c>
      <c r="J33" s="2" t="s">
        <v>103</v>
      </c>
      <c r="K33" s="2" t="s">
        <v>93</v>
      </c>
      <c r="L33" t="b">
        <v>0</v>
      </c>
      <c r="M33" t="b">
        <v>1</v>
      </c>
      <c r="N33" t="b">
        <v>0</v>
      </c>
    </row>
    <row r="34" spans="1:14" x14ac:dyDescent="0.25">
      <c r="A34" s="2" t="s">
        <v>39</v>
      </c>
      <c r="B34" t="s">
        <v>278</v>
      </c>
      <c r="C34" t="s">
        <v>442</v>
      </c>
      <c r="D34" t="s">
        <v>348</v>
      </c>
      <c r="E34" s="3">
        <v>42843.638993055552</v>
      </c>
      <c r="F34" t="b">
        <v>1</v>
      </c>
      <c r="G34" s="2" t="s">
        <v>348</v>
      </c>
      <c r="H34">
        <v>2007</v>
      </c>
      <c r="I34">
        <v>2016</v>
      </c>
      <c r="J34" s="2" t="s">
        <v>103</v>
      </c>
      <c r="K34" s="2" t="s">
        <v>93</v>
      </c>
      <c r="L34" t="b">
        <v>0</v>
      </c>
      <c r="M34" t="b">
        <v>1</v>
      </c>
      <c r="N34" t="b">
        <v>0</v>
      </c>
    </row>
    <row r="35" spans="1:14" x14ac:dyDescent="0.25">
      <c r="A35" s="2" t="s">
        <v>39</v>
      </c>
      <c r="B35" t="s">
        <v>255</v>
      </c>
      <c r="C35" t="s">
        <v>442</v>
      </c>
      <c r="D35" t="s">
        <v>344</v>
      </c>
      <c r="E35" s="3">
        <v>42843.638993055552</v>
      </c>
      <c r="F35" t="b">
        <v>1</v>
      </c>
      <c r="G35" s="2" t="s">
        <v>344</v>
      </c>
      <c r="H35">
        <v>2007</v>
      </c>
      <c r="I35">
        <v>2016</v>
      </c>
      <c r="J35" s="2" t="s">
        <v>103</v>
      </c>
      <c r="K35" s="2" t="s">
        <v>93</v>
      </c>
      <c r="L35" t="b">
        <v>0</v>
      </c>
      <c r="M35" t="b">
        <v>1</v>
      </c>
      <c r="N35" t="b">
        <v>0</v>
      </c>
    </row>
    <row r="36" spans="1:14" x14ac:dyDescent="0.25">
      <c r="A36" s="2" t="s">
        <v>39</v>
      </c>
      <c r="B36" t="s">
        <v>232</v>
      </c>
      <c r="C36" t="s">
        <v>442</v>
      </c>
      <c r="D36" t="s">
        <v>340</v>
      </c>
      <c r="E36" s="3">
        <v>42843.638993055552</v>
      </c>
      <c r="F36" t="b">
        <v>1</v>
      </c>
      <c r="G36" s="2" t="s">
        <v>340</v>
      </c>
      <c r="H36">
        <v>2007</v>
      </c>
      <c r="I36">
        <v>2016</v>
      </c>
      <c r="J36" s="2" t="s">
        <v>103</v>
      </c>
      <c r="K36" s="2" t="s">
        <v>93</v>
      </c>
      <c r="L36" t="b">
        <v>0</v>
      </c>
      <c r="M36" t="b">
        <v>1</v>
      </c>
      <c r="N36" t="b">
        <v>0</v>
      </c>
    </row>
    <row r="37" spans="1:14" x14ac:dyDescent="0.25">
      <c r="A37" s="2" t="s">
        <v>39</v>
      </c>
      <c r="B37" t="s">
        <v>303</v>
      </c>
      <c r="C37" t="s">
        <v>442</v>
      </c>
      <c r="D37" t="s">
        <v>336</v>
      </c>
      <c r="E37" s="3">
        <v>42843.638993055552</v>
      </c>
      <c r="F37" t="b">
        <v>1</v>
      </c>
      <c r="G37" s="2" t="s">
        <v>336</v>
      </c>
      <c r="H37">
        <v>2007</v>
      </c>
      <c r="I37">
        <v>2016</v>
      </c>
      <c r="J37" s="2" t="s">
        <v>103</v>
      </c>
      <c r="K37" s="2" t="s">
        <v>93</v>
      </c>
      <c r="L37" t="b">
        <v>0</v>
      </c>
      <c r="M37" t="b">
        <v>1</v>
      </c>
      <c r="N37" t="b">
        <v>0</v>
      </c>
    </row>
    <row r="38" spans="1:14" x14ac:dyDescent="0.25">
      <c r="A38" s="2" t="s">
        <v>39</v>
      </c>
      <c r="B38" t="s">
        <v>279</v>
      </c>
      <c r="C38" t="s">
        <v>442</v>
      </c>
      <c r="D38" t="s">
        <v>332</v>
      </c>
      <c r="E38" s="3">
        <v>42843.638993055552</v>
      </c>
      <c r="F38" t="b">
        <v>1</v>
      </c>
      <c r="G38" s="2" t="s">
        <v>332</v>
      </c>
      <c r="H38">
        <v>2007</v>
      </c>
      <c r="I38">
        <v>2016</v>
      </c>
      <c r="J38" s="2" t="s">
        <v>103</v>
      </c>
      <c r="K38" s="2" t="s">
        <v>93</v>
      </c>
      <c r="L38" t="b">
        <v>0</v>
      </c>
      <c r="M38" t="b">
        <v>1</v>
      </c>
      <c r="N38" t="b">
        <v>0</v>
      </c>
    </row>
    <row r="39" spans="1:14" x14ac:dyDescent="0.25">
      <c r="A39" s="2" t="s">
        <v>39</v>
      </c>
      <c r="B39" t="s">
        <v>256</v>
      </c>
      <c r="C39" t="s">
        <v>442</v>
      </c>
      <c r="D39" t="s">
        <v>328</v>
      </c>
      <c r="E39" s="3">
        <v>42843.638981481483</v>
      </c>
      <c r="F39" t="b">
        <v>1</v>
      </c>
      <c r="G39" s="2" t="s">
        <v>328</v>
      </c>
      <c r="H39">
        <v>2007</v>
      </c>
      <c r="I39">
        <v>2016</v>
      </c>
      <c r="J39" s="2" t="s">
        <v>103</v>
      </c>
      <c r="K39" s="2" t="s">
        <v>93</v>
      </c>
      <c r="L39" t="b">
        <v>0</v>
      </c>
      <c r="M39" t="b">
        <v>1</v>
      </c>
      <c r="N39" t="b">
        <v>0</v>
      </c>
    </row>
    <row r="40" spans="1:14" x14ac:dyDescent="0.25">
      <c r="A40" s="2" t="s">
        <v>39</v>
      </c>
      <c r="B40" t="s">
        <v>58</v>
      </c>
      <c r="C40" t="s">
        <v>442</v>
      </c>
      <c r="D40" t="s">
        <v>324</v>
      </c>
      <c r="E40" s="3">
        <v>42843.638981481483</v>
      </c>
      <c r="F40" t="b">
        <v>1</v>
      </c>
      <c r="G40" s="2" t="s">
        <v>324</v>
      </c>
      <c r="H40">
        <v>2007</v>
      </c>
      <c r="I40">
        <v>2016</v>
      </c>
      <c r="J40" s="2" t="s">
        <v>103</v>
      </c>
      <c r="K40" s="2" t="s">
        <v>93</v>
      </c>
      <c r="L40" t="b">
        <v>0</v>
      </c>
      <c r="M40" t="b">
        <v>1</v>
      </c>
      <c r="N40" t="b">
        <v>0</v>
      </c>
    </row>
    <row r="41" spans="1:14" x14ac:dyDescent="0.25">
      <c r="A41" s="2" t="s">
        <v>39</v>
      </c>
      <c r="B41" t="s">
        <v>54</v>
      </c>
      <c r="C41" t="s">
        <v>442</v>
      </c>
      <c r="D41" t="s">
        <v>126</v>
      </c>
      <c r="E41" s="3">
        <v>42843.638981481483</v>
      </c>
      <c r="F41" t="b">
        <v>1</v>
      </c>
      <c r="G41" s="2" t="s">
        <v>126</v>
      </c>
      <c r="H41">
        <v>2007</v>
      </c>
      <c r="I41">
        <v>2016</v>
      </c>
      <c r="J41" s="2" t="s">
        <v>103</v>
      </c>
      <c r="K41" s="2" t="s">
        <v>93</v>
      </c>
      <c r="L41" t="b">
        <v>0</v>
      </c>
      <c r="M41" t="b">
        <v>1</v>
      </c>
      <c r="N41" t="b">
        <v>0</v>
      </c>
    </row>
    <row r="42" spans="1:14" x14ac:dyDescent="0.25">
      <c r="A42" s="2" t="s">
        <v>39</v>
      </c>
      <c r="B42" t="s">
        <v>50</v>
      </c>
      <c r="C42" t="s">
        <v>442</v>
      </c>
      <c r="D42" t="s">
        <v>218</v>
      </c>
      <c r="E42" s="3">
        <v>42843.638981481483</v>
      </c>
      <c r="F42" t="b">
        <v>1</v>
      </c>
      <c r="G42" s="2" t="s">
        <v>218</v>
      </c>
      <c r="H42">
        <v>2007</v>
      </c>
      <c r="I42">
        <v>2016</v>
      </c>
      <c r="J42" s="2" t="s">
        <v>103</v>
      </c>
      <c r="K42" s="2" t="s">
        <v>93</v>
      </c>
      <c r="L42" t="b">
        <v>0</v>
      </c>
      <c r="M42" t="b">
        <v>1</v>
      </c>
      <c r="N42" t="b">
        <v>0</v>
      </c>
    </row>
    <row r="43" spans="1:14" x14ac:dyDescent="0.25">
      <c r="A43" s="2" t="s">
        <v>39</v>
      </c>
      <c r="B43" t="s">
        <v>46</v>
      </c>
      <c r="C43" t="s">
        <v>442</v>
      </c>
      <c r="D43" t="s">
        <v>125</v>
      </c>
      <c r="E43" s="3">
        <v>42843.638981481483</v>
      </c>
      <c r="F43" t="b">
        <v>1</v>
      </c>
      <c r="G43" s="2" t="s">
        <v>125</v>
      </c>
      <c r="H43">
        <v>2007</v>
      </c>
      <c r="I43">
        <v>2016</v>
      </c>
      <c r="J43" s="2" t="s">
        <v>103</v>
      </c>
      <c r="K43" s="2" t="s">
        <v>93</v>
      </c>
      <c r="L43" t="b">
        <v>0</v>
      </c>
      <c r="M43" t="b">
        <v>1</v>
      </c>
      <c r="N43" t="b">
        <v>0</v>
      </c>
    </row>
    <row r="44" spans="1:14" x14ac:dyDescent="0.25">
      <c r="A44" s="2" t="s">
        <v>39</v>
      </c>
      <c r="B44" t="s">
        <v>42</v>
      </c>
      <c r="C44" t="s">
        <v>442</v>
      </c>
      <c r="D44" t="s">
        <v>121</v>
      </c>
      <c r="E44" s="3">
        <v>42843.638981481483</v>
      </c>
      <c r="F44" t="b">
        <v>1</v>
      </c>
      <c r="G44" s="2" t="s">
        <v>121</v>
      </c>
      <c r="H44">
        <v>2007</v>
      </c>
      <c r="I44">
        <v>2016</v>
      </c>
      <c r="J44" s="2" t="s">
        <v>103</v>
      </c>
      <c r="K44" s="2" t="s">
        <v>93</v>
      </c>
      <c r="L44" t="b">
        <v>0</v>
      </c>
      <c r="M44" t="b">
        <v>1</v>
      </c>
      <c r="N44" t="b">
        <v>0</v>
      </c>
    </row>
    <row r="45" spans="1:14" x14ac:dyDescent="0.25">
      <c r="A45" s="2" t="s">
        <v>39</v>
      </c>
      <c r="B45" t="s">
        <v>289</v>
      </c>
      <c r="C45" t="s">
        <v>442</v>
      </c>
      <c r="D45" t="s">
        <v>363</v>
      </c>
      <c r="E45" s="3">
        <v>42843.639004629629</v>
      </c>
      <c r="F45" t="b">
        <v>1</v>
      </c>
      <c r="G45" s="2" t="s">
        <v>363</v>
      </c>
      <c r="H45">
        <v>2007</v>
      </c>
      <c r="I45">
        <v>2016</v>
      </c>
      <c r="J45" s="2" t="s">
        <v>103</v>
      </c>
      <c r="K45" s="2" t="s">
        <v>93</v>
      </c>
      <c r="L45" t="b">
        <v>0</v>
      </c>
      <c r="M45" t="b">
        <v>1</v>
      </c>
      <c r="N45" t="b">
        <v>0</v>
      </c>
    </row>
    <row r="46" spans="1:14" x14ac:dyDescent="0.25">
      <c r="A46" s="2" t="s">
        <v>39</v>
      </c>
      <c r="B46" t="s">
        <v>243</v>
      </c>
      <c r="C46" t="s">
        <v>442</v>
      </c>
      <c r="D46" t="s">
        <v>355</v>
      </c>
      <c r="E46" s="3">
        <v>42843.639004629629</v>
      </c>
      <c r="F46" t="b">
        <v>1</v>
      </c>
      <c r="G46" s="2" t="s">
        <v>355</v>
      </c>
      <c r="H46">
        <v>2007</v>
      </c>
      <c r="I46">
        <v>2016</v>
      </c>
      <c r="J46" s="2" t="s">
        <v>103</v>
      </c>
      <c r="K46" s="2" t="s">
        <v>93</v>
      </c>
      <c r="L46" t="b">
        <v>0</v>
      </c>
      <c r="M46" t="b">
        <v>1</v>
      </c>
      <c r="N46" t="b">
        <v>0</v>
      </c>
    </row>
    <row r="47" spans="1:14" x14ac:dyDescent="0.25">
      <c r="A47" s="2" t="s">
        <v>39</v>
      </c>
      <c r="B47" t="s">
        <v>314</v>
      </c>
      <c r="C47" t="s">
        <v>442</v>
      </c>
      <c r="D47" t="s">
        <v>351</v>
      </c>
      <c r="E47" s="3">
        <v>42843.638993055552</v>
      </c>
      <c r="F47" t="b">
        <v>1</v>
      </c>
      <c r="G47" s="2" t="s">
        <v>351</v>
      </c>
      <c r="H47">
        <v>2007</v>
      </c>
      <c r="I47">
        <v>2016</v>
      </c>
      <c r="J47" s="2" t="s">
        <v>103</v>
      </c>
      <c r="K47" s="2" t="s">
        <v>93</v>
      </c>
      <c r="L47" t="b">
        <v>0</v>
      </c>
      <c r="M47" t="b">
        <v>1</v>
      </c>
      <c r="N47" t="b">
        <v>0</v>
      </c>
    </row>
    <row r="48" spans="1:14" x14ac:dyDescent="0.25">
      <c r="A48" s="2" t="s">
        <v>39</v>
      </c>
      <c r="B48" t="s">
        <v>267</v>
      </c>
      <c r="C48" t="s">
        <v>442</v>
      </c>
      <c r="D48" t="s">
        <v>343</v>
      </c>
      <c r="E48" s="3">
        <v>42843.638993055552</v>
      </c>
      <c r="F48" t="b">
        <v>1</v>
      </c>
      <c r="G48" s="2" t="s">
        <v>343</v>
      </c>
      <c r="H48">
        <v>2007</v>
      </c>
      <c r="I48">
        <v>2016</v>
      </c>
      <c r="J48" s="2" t="s">
        <v>103</v>
      </c>
      <c r="K48" s="2" t="s">
        <v>93</v>
      </c>
      <c r="L48" t="b">
        <v>0</v>
      </c>
      <c r="M48" t="b">
        <v>1</v>
      </c>
      <c r="N48" t="b">
        <v>0</v>
      </c>
    </row>
    <row r="49" spans="1:14" x14ac:dyDescent="0.25">
      <c r="A49" s="2" t="s">
        <v>39</v>
      </c>
      <c r="B49" t="s">
        <v>244</v>
      </c>
      <c r="C49" t="s">
        <v>442</v>
      </c>
      <c r="D49" t="s">
        <v>339</v>
      </c>
      <c r="E49" s="3">
        <v>42843.638993055552</v>
      </c>
      <c r="F49" t="b">
        <v>1</v>
      </c>
      <c r="G49" s="2" t="s">
        <v>339</v>
      </c>
      <c r="H49">
        <v>2007</v>
      </c>
      <c r="I49">
        <v>2016</v>
      </c>
      <c r="J49" s="2" t="s">
        <v>103</v>
      </c>
      <c r="K49" s="2" t="s">
        <v>93</v>
      </c>
      <c r="L49" t="b">
        <v>0</v>
      </c>
      <c r="M49" t="b">
        <v>1</v>
      </c>
      <c r="N49" t="b">
        <v>0</v>
      </c>
    </row>
    <row r="50" spans="1:14" x14ac:dyDescent="0.25">
      <c r="A50" s="2" t="s">
        <v>39</v>
      </c>
      <c r="B50" t="s">
        <v>291</v>
      </c>
      <c r="C50" t="s">
        <v>442</v>
      </c>
      <c r="D50" t="s">
        <v>331</v>
      </c>
      <c r="E50" s="3">
        <v>42843.638993055552</v>
      </c>
      <c r="F50" t="b">
        <v>1</v>
      </c>
      <c r="G50" s="2" t="s">
        <v>331</v>
      </c>
      <c r="H50">
        <v>2007</v>
      </c>
      <c r="I50">
        <v>2016</v>
      </c>
      <c r="J50" s="2" t="s">
        <v>103</v>
      </c>
      <c r="K50" s="2" t="s">
        <v>93</v>
      </c>
      <c r="L50" t="b">
        <v>0</v>
      </c>
      <c r="M50" t="b">
        <v>1</v>
      </c>
      <c r="N50" t="b">
        <v>0</v>
      </c>
    </row>
    <row r="51" spans="1:14" x14ac:dyDescent="0.25">
      <c r="A51" s="2" t="s">
        <v>39</v>
      </c>
      <c r="B51" t="s">
        <v>262</v>
      </c>
      <c r="C51" t="s">
        <v>442</v>
      </c>
      <c r="D51" t="s">
        <v>327</v>
      </c>
      <c r="E51" s="3">
        <v>42843.638981481483</v>
      </c>
      <c r="F51" t="b">
        <v>1</v>
      </c>
      <c r="G51" s="2" t="s">
        <v>327</v>
      </c>
      <c r="H51">
        <v>2007</v>
      </c>
      <c r="I51">
        <v>2016</v>
      </c>
      <c r="J51" s="2" t="s">
        <v>103</v>
      </c>
      <c r="K51" s="2" t="s">
        <v>93</v>
      </c>
      <c r="L51" t="b">
        <v>0</v>
      </c>
      <c r="M51" t="b">
        <v>1</v>
      </c>
      <c r="N51" t="b">
        <v>0</v>
      </c>
    </row>
    <row r="52" spans="1:14" x14ac:dyDescent="0.25">
      <c r="A52" s="2" t="s">
        <v>39</v>
      </c>
      <c r="B52" t="s">
        <v>53</v>
      </c>
      <c r="C52" t="s">
        <v>442</v>
      </c>
      <c r="D52" t="s">
        <v>122</v>
      </c>
      <c r="E52" s="3">
        <v>42843.638981481483</v>
      </c>
      <c r="F52" t="b">
        <v>1</v>
      </c>
      <c r="G52" s="2" t="s">
        <v>122</v>
      </c>
      <c r="H52">
        <v>2007</v>
      </c>
      <c r="I52">
        <v>2016</v>
      </c>
      <c r="J52" s="2" t="s">
        <v>103</v>
      </c>
      <c r="K52" s="2" t="s">
        <v>93</v>
      </c>
      <c r="L52" t="b">
        <v>0</v>
      </c>
      <c r="M52" t="b">
        <v>1</v>
      </c>
      <c r="N52" t="b">
        <v>0</v>
      </c>
    </row>
    <row r="53" spans="1:14" x14ac:dyDescent="0.25">
      <c r="A53" s="2" t="s">
        <v>39</v>
      </c>
      <c r="B53" t="s">
        <v>49</v>
      </c>
      <c r="C53" t="s">
        <v>442</v>
      </c>
      <c r="D53" t="s">
        <v>217</v>
      </c>
      <c r="E53" s="3">
        <v>42843.638981481483</v>
      </c>
      <c r="F53" t="b">
        <v>1</v>
      </c>
      <c r="G53" s="2" t="s">
        <v>217</v>
      </c>
      <c r="H53">
        <v>2007</v>
      </c>
      <c r="I53">
        <v>2016</v>
      </c>
      <c r="J53" s="2" t="s">
        <v>103</v>
      </c>
      <c r="K53" s="2" t="s">
        <v>93</v>
      </c>
      <c r="L53" t="b">
        <v>0</v>
      </c>
      <c r="M53" t="b">
        <v>1</v>
      </c>
      <c r="N53" t="b">
        <v>0</v>
      </c>
    </row>
    <row r="54" spans="1:14" x14ac:dyDescent="0.25">
      <c r="A54" s="2" t="s">
        <v>39</v>
      </c>
      <c r="B54" t="s">
        <v>41</v>
      </c>
      <c r="C54" t="s">
        <v>442</v>
      </c>
      <c r="D54" t="s">
        <v>120</v>
      </c>
      <c r="E54" s="3">
        <v>42843.638981481483</v>
      </c>
      <c r="F54" t="b">
        <v>1</v>
      </c>
      <c r="G54" s="2" t="s">
        <v>120</v>
      </c>
      <c r="H54">
        <v>2007</v>
      </c>
      <c r="I54">
        <v>2016</v>
      </c>
      <c r="J54" s="2" t="s">
        <v>103</v>
      </c>
      <c r="K54" s="2" t="s">
        <v>93</v>
      </c>
      <c r="L54" t="b">
        <v>0</v>
      </c>
      <c r="M54" t="b">
        <v>1</v>
      </c>
      <c r="N54" t="b">
        <v>0</v>
      </c>
    </row>
    <row r="55" spans="1:14" x14ac:dyDescent="0.25">
      <c r="A55" s="2" t="s">
        <v>39</v>
      </c>
      <c r="B55" t="s">
        <v>525</v>
      </c>
      <c r="C55" t="s">
        <v>591</v>
      </c>
      <c r="D55" t="s">
        <v>358</v>
      </c>
      <c r="E55" s="3">
        <v>42843.639016203706</v>
      </c>
      <c r="F55" t="b">
        <v>1</v>
      </c>
      <c r="G55" s="2" t="s">
        <v>358</v>
      </c>
      <c r="H55">
        <v>2014</v>
      </c>
      <c r="I55" s="2" t="s">
        <v>592</v>
      </c>
      <c r="J55" s="2" t="s">
        <v>103</v>
      </c>
      <c r="K55" s="2" t="s">
        <v>2</v>
      </c>
      <c r="L55" t="b">
        <v>0</v>
      </c>
      <c r="M55" t="b">
        <v>1</v>
      </c>
      <c r="N55" t="b">
        <v>0</v>
      </c>
    </row>
    <row r="56" spans="1:14" x14ac:dyDescent="0.25">
      <c r="A56" s="2" t="s">
        <v>39</v>
      </c>
      <c r="B56" t="s">
        <v>544</v>
      </c>
      <c r="C56" t="s">
        <v>591</v>
      </c>
      <c r="D56" t="s">
        <v>354</v>
      </c>
      <c r="E56" s="3">
        <v>42843.639016203706</v>
      </c>
      <c r="F56" t="b">
        <v>1</v>
      </c>
      <c r="G56" s="2" t="s">
        <v>354</v>
      </c>
      <c r="H56">
        <v>2014</v>
      </c>
      <c r="I56" s="2" t="s">
        <v>592</v>
      </c>
      <c r="J56" s="2" t="s">
        <v>103</v>
      </c>
      <c r="K56" s="2" t="s">
        <v>2</v>
      </c>
      <c r="L56" t="b">
        <v>0</v>
      </c>
      <c r="M56" t="b">
        <v>1</v>
      </c>
      <c r="N56" t="b">
        <v>0</v>
      </c>
    </row>
    <row r="57" spans="1:14" x14ac:dyDescent="0.25">
      <c r="A57" s="2" t="s">
        <v>39</v>
      </c>
      <c r="B57" t="s">
        <v>506</v>
      </c>
      <c r="C57" t="s">
        <v>591</v>
      </c>
      <c r="D57" t="s">
        <v>346</v>
      </c>
      <c r="E57" s="3">
        <v>42843.639016203706</v>
      </c>
      <c r="F57" t="b">
        <v>1</v>
      </c>
      <c r="G57" s="2" t="s">
        <v>346</v>
      </c>
      <c r="H57">
        <v>2014</v>
      </c>
      <c r="I57" s="2" t="s">
        <v>592</v>
      </c>
      <c r="J57" s="2" t="s">
        <v>103</v>
      </c>
      <c r="K57" s="2" t="s">
        <v>2</v>
      </c>
      <c r="L57" t="b">
        <v>0</v>
      </c>
      <c r="M57" t="b">
        <v>1</v>
      </c>
      <c r="N57" t="b">
        <v>0</v>
      </c>
    </row>
    <row r="58" spans="1:14" x14ac:dyDescent="0.25">
      <c r="A58" s="2" t="s">
        <v>39</v>
      </c>
      <c r="B58" t="s">
        <v>526</v>
      </c>
      <c r="C58" t="s">
        <v>591</v>
      </c>
      <c r="D58" t="s">
        <v>342</v>
      </c>
      <c r="E58" s="3">
        <v>42843.639016203706</v>
      </c>
      <c r="F58" t="b">
        <v>1</v>
      </c>
      <c r="G58" s="2" t="s">
        <v>342</v>
      </c>
      <c r="H58">
        <v>2014</v>
      </c>
      <c r="I58" s="2" t="s">
        <v>592</v>
      </c>
      <c r="J58" s="2" t="s">
        <v>103</v>
      </c>
      <c r="K58" s="2" t="s">
        <v>2</v>
      </c>
      <c r="L58" t="b">
        <v>0</v>
      </c>
      <c r="M58" t="b">
        <v>1</v>
      </c>
      <c r="N58" t="b">
        <v>0</v>
      </c>
    </row>
    <row r="59" spans="1:14" x14ac:dyDescent="0.25">
      <c r="A59" s="2" t="s">
        <v>39</v>
      </c>
      <c r="B59" t="s">
        <v>537</v>
      </c>
      <c r="C59" t="s">
        <v>591</v>
      </c>
      <c r="D59" t="s">
        <v>586</v>
      </c>
      <c r="E59" s="3">
        <v>42843.639016203706</v>
      </c>
      <c r="F59" t="b">
        <v>1</v>
      </c>
      <c r="G59" s="2" t="s">
        <v>586</v>
      </c>
      <c r="H59">
        <v>2014</v>
      </c>
      <c r="I59" s="2" t="s">
        <v>592</v>
      </c>
      <c r="J59" s="2" t="s">
        <v>103</v>
      </c>
      <c r="K59" s="2" t="s">
        <v>2</v>
      </c>
      <c r="L59" t="b">
        <v>0</v>
      </c>
      <c r="M59" t="b">
        <v>1</v>
      </c>
      <c r="N59" t="b">
        <v>0</v>
      </c>
    </row>
    <row r="60" spans="1:14" x14ac:dyDescent="0.25">
      <c r="A60" s="2" t="s">
        <v>39</v>
      </c>
      <c r="B60" t="s">
        <v>501</v>
      </c>
      <c r="C60" t="s">
        <v>591</v>
      </c>
      <c r="D60" t="s">
        <v>590</v>
      </c>
      <c r="E60" s="3">
        <v>42843.639016203706</v>
      </c>
      <c r="F60" t="b">
        <v>1</v>
      </c>
      <c r="G60" s="2" t="s">
        <v>590</v>
      </c>
      <c r="H60">
        <v>2014</v>
      </c>
      <c r="I60" s="2" t="s">
        <v>592</v>
      </c>
      <c r="J60" s="2" t="s">
        <v>103</v>
      </c>
      <c r="K60" s="2" t="s">
        <v>2</v>
      </c>
      <c r="L60" t="b">
        <v>0</v>
      </c>
      <c r="M60" t="b">
        <v>1</v>
      </c>
      <c r="N60" t="b">
        <v>0</v>
      </c>
    </row>
    <row r="61" spans="1:14" x14ac:dyDescent="0.25">
      <c r="A61" s="2" t="s">
        <v>39</v>
      </c>
      <c r="B61" t="s">
        <v>521</v>
      </c>
      <c r="C61" t="s">
        <v>591</v>
      </c>
      <c r="D61" t="s">
        <v>359</v>
      </c>
      <c r="E61" s="3">
        <v>42843.639016203706</v>
      </c>
      <c r="F61" t="b">
        <v>1</v>
      </c>
      <c r="G61" s="2" t="s">
        <v>359</v>
      </c>
      <c r="H61">
        <v>2014</v>
      </c>
      <c r="I61" s="2" t="s">
        <v>592</v>
      </c>
      <c r="J61" s="2" t="s">
        <v>103</v>
      </c>
      <c r="K61" s="2" t="s">
        <v>2</v>
      </c>
      <c r="L61" t="b">
        <v>0</v>
      </c>
      <c r="M61" t="b">
        <v>1</v>
      </c>
      <c r="N61" t="b">
        <v>0</v>
      </c>
    </row>
    <row r="62" spans="1:14" x14ac:dyDescent="0.25">
      <c r="A62" s="2" t="s">
        <v>39</v>
      </c>
      <c r="B62" t="s">
        <v>540</v>
      </c>
      <c r="C62" t="s">
        <v>591</v>
      </c>
      <c r="D62" t="s">
        <v>355</v>
      </c>
      <c r="E62" s="3">
        <v>42843.639016203706</v>
      </c>
      <c r="F62" t="b">
        <v>1</v>
      </c>
      <c r="G62" s="2" t="s">
        <v>355</v>
      </c>
      <c r="H62">
        <v>2014</v>
      </c>
      <c r="I62" s="2" t="s">
        <v>592</v>
      </c>
      <c r="J62" s="2" t="s">
        <v>103</v>
      </c>
      <c r="K62" s="2" t="s">
        <v>2</v>
      </c>
      <c r="L62" t="b">
        <v>0</v>
      </c>
      <c r="M62" t="b">
        <v>1</v>
      </c>
      <c r="N62" t="b">
        <v>0</v>
      </c>
    </row>
    <row r="63" spans="1:14" x14ac:dyDescent="0.25">
      <c r="A63" s="2" t="s">
        <v>39</v>
      </c>
      <c r="B63" t="s">
        <v>554</v>
      </c>
      <c r="C63" t="s">
        <v>591</v>
      </c>
      <c r="D63" t="s">
        <v>351</v>
      </c>
      <c r="E63" s="3">
        <v>42843.639016203706</v>
      </c>
      <c r="F63" t="b">
        <v>1</v>
      </c>
      <c r="G63" s="2" t="s">
        <v>351</v>
      </c>
      <c r="H63">
        <v>2014</v>
      </c>
      <c r="I63" s="2" t="s">
        <v>592</v>
      </c>
      <c r="J63" s="2" t="s">
        <v>103</v>
      </c>
      <c r="K63" s="2" t="s">
        <v>2</v>
      </c>
      <c r="L63" t="b">
        <v>0</v>
      </c>
      <c r="M63" t="b">
        <v>1</v>
      </c>
      <c r="N63" t="b">
        <v>0</v>
      </c>
    </row>
    <row r="64" spans="1:14" x14ac:dyDescent="0.25">
      <c r="A64" s="2" t="s">
        <v>39</v>
      </c>
      <c r="B64" t="s">
        <v>502</v>
      </c>
      <c r="C64" t="s">
        <v>591</v>
      </c>
      <c r="D64" t="s">
        <v>347</v>
      </c>
      <c r="E64" s="3">
        <v>42843.639016203706</v>
      </c>
      <c r="F64" t="b">
        <v>1</v>
      </c>
      <c r="G64" s="2" t="s">
        <v>347</v>
      </c>
      <c r="H64">
        <v>2014</v>
      </c>
      <c r="I64" s="2" t="s">
        <v>592</v>
      </c>
      <c r="J64" s="2" t="s">
        <v>103</v>
      </c>
      <c r="K64" s="2" t="s">
        <v>2</v>
      </c>
      <c r="L64" t="b">
        <v>0</v>
      </c>
      <c r="M64" t="b">
        <v>1</v>
      </c>
      <c r="N64" t="b">
        <v>0</v>
      </c>
    </row>
    <row r="65" spans="1:14" x14ac:dyDescent="0.25">
      <c r="A65" s="2" t="s">
        <v>39</v>
      </c>
      <c r="B65" t="s">
        <v>522</v>
      </c>
      <c r="C65" t="s">
        <v>591</v>
      </c>
      <c r="D65" t="s">
        <v>343</v>
      </c>
      <c r="E65" s="3">
        <v>42843.639016203706</v>
      </c>
      <c r="F65" t="b">
        <v>1</v>
      </c>
      <c r="G65" s="2" t="s">
        <v>343</v>
      </c>
      <c r="H65">
        <v>2014</v>
      </c>
      <c r="I65" s="2" t="s">
        <v>592</v>
      </c>
      <c r="J65" s="2" t="s">
        <v>103</v>
      </c>
      <c r="K65" s="2" t="s">
        <v>2</v>
      </c>
      <c r="L65" t="b">
        <v>0</v>
      </c>
      <c r="M65" t="b">
        <v>1</v>
      </c>
      <c r="N65" t="b">
        <v>0</v>
      </c>
    </row>
    <row r="66" spans="1:14" x14ac:dyDescent="0.25">
      <c r="A66" s="2" t="s">
        <v>39</v>
      </c>
      <c r="B66" t="s">
        <v>541</v>
      </c>
      <c r="C66" t="s">
        <v>591</v>
      </c>
      <c r="D66" t="s">
        <v>339</v>
      </c>
      <c r="E66" s="3">
        <v>42843.639016203706</v>
      </c>
      <c r="F66" t="b">
        <v>1</v>
      </c>
      <c r="G66" s="2" t="s">
        <v>339</v>
      </c>
      <c r="H66">
        <v>2014</v>
      </c>
      <c r="I66" s="2" t="s">
        <v>592</v>
      </c>
      <c r="J66" s="2" t="s">
        <v>103</v>
      </c>
      <c r="K66" s="2" t="s">
        <v>2</v>
      </c>
      <c r="L66" t="b">
        <v>0</v>
      </c>
      <c r="M66" t="b">
        <v>1</v>
      </c>
      <c r="N66" t="b">
        <v>0</v>
      </c>
    </row>
    <row r="67" spans="1:14" x14ac:dyDescent="0.25">
      <c r="A67" s="2" t="s">
        <v>39</v>
      </c>
      <c r="B67" t="s">
        <v>517</v>
      </c>
      <c r="C67" t="s">
        <v>591</v>
      </c>
      <c r="D67" t="s">
        <v>587</v>
      </c>
      <c r="E67" s="3">
        <v>42843.639016203706</v>
      </c>
      <c r="F67" t="b">
        <v>1</v>
      </c>
      <c r="G67" s="2" t="s">
        <v>587</v>
      </c>
      <c r="H67">
        <v>2014</v>
      </c>
      <c r="I67" s="2" t="s">
        <v>592</v>
      </c>
      <c r="J67" s="2" t="s">
        <v>103</v>
      </c>
      <c r="K67" s="2" t="s">
        <v>2</v>
      </c>
      <c r="L67" t="b">
        <v>0</v>
      </c>
      <c r="M67" t="b">
        <v>1</v>
      </c>
      <c r="N67" t="b">
        <v>0</v>
      </c>
    </row>
    <row r="68" spans="1:14" x14ac:dyDescent="0.25">
      <c r="A68" s="2" t="s">
        <v>39</v>
      </c>
      <c r="B68" t="s">
        <v>503</v>
      </c>
      <c r="C68" t="s">
        <v>591</v>
      </c>
      <c r="D68" t="s">
        <v>583</v>
      </c>
      <c r="E68" s="3">
        <v>42843.639016203706</v>
      </c>
      <c r="F68" t="b">
        <v>1</v>
      </c>
      <c r="G68" s="2" t="s">
        <v>583</v>
      </c>
      <c r="H68">
        <v>2014</v>
      </c>
      <c r="I68" s="2" t="s">
        <v>592</v>
      </c>
      <c r="J68" s="2" t="s">
        <v>103</v>
      </c>
      <c r="K68" s="2" t="s">
        <v>2</v>
      </c>
      <c r="L68" t="b">
        <v>0</v>
      </c>
      <c r="M68" t="b">
        <v>1</v>
      </c>
      <c r="N68" t="b">
        <v>0</v>
      </c>
    </row>
    <row r="69" spans="1:14" x14ac:dyDescent="0.25">
      <c r="A69" s="2" t="s">
        <v>39</v>
      </c>
      <c r="B69" t="s">
        <v>523</v>
      </c>
      <c r="C69" t="s">
        <v>591</v>
      </c>
      <c r="D69" t="s">
        <v>579</v>
      </c>
      <c r="E69" s="3">
        <v>42843.639016203706</v>
      </c>
      <c r="F69" t="b">
        <v>1</v>
      </c>
      <c r="G69" s="2" t="s">
        <v>579</v>
      </c>
      <c r="H69">
        <v>2014</v>
      </c>
      <c r="I69" s="2" t="s">
        <v>592</v>
      </c>
      <c r="J69" s="2" t="s">
        <v>103</v>
      </c>
      <c r="K69" s="2" t="s">
        <v>2</v>
      </c>
      <c r="L69" t="b">
        <v>0</v>
      </c>
      <c r="M69" t="b">
        <v>1</v>
      </c>
      <c r="N69" t="b">
        <v>0</v>
      </c>
    </row>
    <row r="70" spans="1:14" x14ac:dyDescent="0.25">
      <c r="A70" s="2" t="s">
        <v>39</v>
      </c>
      <c r="B70" t="s">
        <v>542</v>
      </c>
      <c r="C70" t="s">
        <v>591</v>
      </c>
      <c r="D70" t="s">
        <v>575</v>
      </c>
      <c r="E70" s="3">
        <v>42843.639016203706</v>
      </c>
      <c r="F70" t="b">
        <v>1</v>
      </c>
      <c r="G70" s="2" t="s">
        <v>575</v>
      </c>
      <c r="H70">
        <v>2014</v>
      </c>
      <c r="I70" s="2" t="s">
        <v>592</v>
      </c>
      <c r="J70" s="2" t="s">
        <v>103</v>
      </c>
      <c r="K70" s="2" t="s">
        <v>2</v>
      </c>
      <c r="L70" t="b">
        <v>0</v>
      </c>
      <c r="M70" t="b">
        <v>1</v>
      </c>
      <c r="N70" t="b">
        <v>0</v>
      </c>
    </row>
    <row r="71" spans="1:14" x14ac:dyDescent="0.25">
      <c r="A71" s="2" t="s">
        <v>39</v>
      </c>
      <c r="B71" t="s">
        <v>536</v>
      </c>
      <c r="C71" t="s">
        <v>591</v>
      </c>
      <c r="D71" t="s">
        <v>562</v>
      </c>
      <c r="E71" s="3">
        <v>42843.639016203706</v>
      </c>
      <c r="F71" t="b">
        <v>1</v>
      </c>
      <c r="G71" s="2" t="s">
        <v>562</v>
      </c>
      <c r="H71">
        <v>2014</v>
      </c>
      <c r="I71" s="2" t="s">
        <v>592</v>
      </c>
      <c r="J71" s="2" t="s">
        <v>103</v>
      </c>
      <c r="K71" s="2" t="s">
        <v>2</v>
      </c>
      <c r="L71" t="b">
        <v>0</v>
      </c>
      <c r="M71" t="b">
        <v>1</v>
      </c>
      <c r="N71" t="b">
        <v>0</v>
      </c>
    </row>
    <row r="72" spans="1:14" x14ac:dyDescent="0.25">
      <c r="A72" s="2" t="s">
        <v>39</v>
      </c>
      <c r="B72" t="s">
        <v>504</v>
      </c>
      <c r="C72" t="s">
        <v>591</v>
      </c>
      <c r="D72" t="s">
        <v>568</v>
      </c>
      <c r="E72" s="3">
        <v>42843.639016203706</v>
      </c>
      <c r="F72" t="b">
        <v>1</v>
      </c>
      <c r="G72" s="2" t="s">
        <v>568</v>
      </c>
      <c r="H72">
        <v>2014</v>
      </c>
      <c r="I72" s="2" t="s">
        <v>592</v>
      </c>
      <c r="J72" s="2" t="s">
        <v>103</v>
      </c>
      <c r="K72" s="2" t="s">
        <v>2</v>
      </c>
      <c r="L72" t="b">
        <v>0</v>
      </c>
      <c r="M72" t="b">
        <v>1</v>
      </c>
      <c r="N72" t="b">
        <v>0</v>
      </c>
    </row>
    <row r="73" spans="1:14" x14ac:dyDescent="0.25">
      <c r="A73" s="2" t="s">
        <v>39</v>
      </c>
      <c r="B73" t="s">
        <v>524</v>
      </c>
      <c r="C73" t="s">
        <v>591</v>
      </c>
      <c r="D73" t="s">
        <v>564</v>
      </c>
      <c r="E73" s="3">
        <v>42843.639016203706</v>
      </c>
      <c r="F73" t="b">
        <v>1</v>
      </c>
      <c r="G73" s="2" t="s">
        <v>564</v>
      </c>
      <c r="H73">
        <v>2014</v>
      </c>
      <c r="I73" s="2" t="s">
        <v>592</v>
      </c>
      <c r="J73" s="2" t="s">
        <v>103</v>
      </c>
      <c r="K73" s="2" t="s">
        <v>2</v>
      </c>
      <c r="L73" t="b">
        <v>0</v>
      </c>
      <c r="M73" t="b">
        <v>1</v>
      </c>
      <c r="N73" t="b">
        <v>0</v>
      </c>
    </row>
    <row r="74" spans="1:14" x14ac:dyDescent="0.25">
      <c r="A74" s="2" t="s">
        <v>39</v>
      </c>
      <c r="B74" t="s">
        <v>543</v>
      </c>
      <c r="C74" t="s">
        <v>591</v>
      </c>
      <c r="D74" t="s">
        <v>560</v>
      </c>
      <c r="E74" s="3">
        <v>42843.639004629629</v>
      </c>
      <c r="F74" t="b">
        <v>1</v>
      </c>
      <c r="G74" s="2" t="s">
        <v>560</v>
      </c>
      <c r="H74">
        <v>2014</v>
      </c>
      <c r="I74" s="2" t="s">
        <v>592</v>
      </c>
      <c r="J74" s="2" t="s">
        <v>103</v>
      </c>
      <c r="K74" s="2" t="s">
        <v>2</v>
      </c>
      <c r="L74" t="b">
        <v>0</v>
      </c>
      <c r="M74" t="b">
        <v>1</v>
      </c>
      <c r="N74" t="b">
        <v>0</v>
      </c>
    </row>
    <row r="75" spans="1:14" x14ac:dyDescent="0.25">
      <c r="A75" s="2" t="s">
        <v>39</v>
      </c>
      <c r="B75" t="s">
        <v>239</v>
      </c>
      <c r="C75" t="s">
        <v>444</v>
      </c>
      <c r="D75" t="s">
        <v>418</v>
      </c>
      <c r="E75" s="3">
        <v>42843.639004629629</v>
      </c>
      <c r="F75" t="b">
        <v>1</v>
      </c>
      <c r="G75" s="2" t="s">
        <v>418</v>
      </c>
      <c r="H75">
        <v>2006</v>
      </c>
      <c r="I75">
        <v>2017</v>
      </c>
      <c r="J75" s="2" t="s">
        <v>103</v>
      </c>
      <c r="K75" s="2" t="s">
        <v>104</v>
      </c>
      <c r="L75" t="b">
        <v>0</v>
      </c>
      <c r="M75" t="b">
        <v>1</v>
      </c>
      <c r="N75" t="b">
        <v>0</v>
      </c>
    </row>
    <row r="76" spans="1:14" x14ac:dyDescent="0.25">
      <c r="A76" s="2" t="s">
        <v>39</v>
      </c>
      <c r="B76" t="s">
        <v>310</v>
      </c>
      <c r="C76" t="s">
        <v>444</v>
      </c>
      <c r="D76" t="s">
        <v>414</v>
      </c>
      <c r="E76" s="3">
        <v>42843.639004629629</v>
      </c>
      <c r="F76" t="b">
        <v>1</v>
      </c>
      <c r="G76" s="2" t="s">
        <v>414</v>
      </c>
      <c r="H76">
        <v>2006</v>
      </c>
      <c r="I76">
        <v>2017</v>
      </c>
      <c r="J76" s="2" t="s">
        <v>103</v>
      </c>
      <c r="K76" s="2" t="s">
        <v>104</v>
      </c>
      <c r="L76" t="b">
        <v>0</v>
      </c>
      <c r="M76" t="b">
        <v>1</v>
      </c>
      <c r="N76" t="b">
        <v>0</v>
      </c>
    </row>
    <row r="77" spans="1:14" x14ac:dyDescent="0.25">
      <c r="A77" s="2" t="s">
        <v>39</v>
      </c>
      <c r="B77" t="s">
        <v>286</v>
      </c>
      <c r="C77" t="s">
        <v>444</v>
      </c>
      <c r="D77" t="s">
        <v>410</v>
      </c>
      <c r="E77" s="3">
        <v>42843.639004629629</v>
      </c>
      <c r="F77" t="b">
        <v>1</v>
      </c>
      <c r="G77" s="2" t="s">
        <v>410</v>
      </c>
      <c r="H77">
        <v>2006</v>
      </c>
      <c r="I77">
        <v>2017</v>
      </c>
      <c r="J77" s="2" t="s">
        <v>103</v>
      </c>
      <c r="K77" s="2" t="s">
        <v>104</v>
      </c>
      <c r="L77" t="b">
        <v>0</v>
      </c>
      <c r="M77" t="b">
        <v>1</v>
      </c>
      <c r="N77" t="b">
        <v>0</v>
      </c>
    </row>
    <row r="78" spans="1:14" x14ac:dyDescent="0.25">
      <c r="A78" s="2" t="s">
        <v>39</v>
      </c>
      <c r="B78" t="s">
        <v>263</v>
      </c>
      <c r="C78" t="s">
        <v>444</v>
      </c>
      <c r="D78" t="s">
        <v>406</v>
      </c>
      <c r="E78" s="3">
        <v>42843.639004629629</v>
      </c>
      <c r="F78" t="b">
        <v>1</v>
      </c>
      <c r="G78" s="2" t="s">
        <v>406</v>
      </c>
      <c r="H78">
        <v>2006</v>
      </c>
      <c r="I78">
        <v>2017</v>
      </c>
      <c r="J78" s="2" t="s">
        <v>103</v>
      </c>
      <c r="K78" s="2" t="s">
        <v>104</v>
      </c>
      <c r="L78" t="b">
        <v>0</v>
      </c>
      <c r="M78" t="b">
        <v>1</v>
      </c>
      <c r="N78" t="b">
        <v>0</v>
      </c>
    </row>
    <row r="79" spans="1:14" x14ac:dyDescent="0.25">
      <c r="A79" s="2" t="s">
        <v>39</v>
      </c>
      <c r="B79" t="s">
        <v>240</v>
      </c>
      <c r="C79" t="s">
        <v>444</v>
      </c>
      <c r="D79" t="s">
        <v>402</v>
      </c>
      <c r="E79" s="3">
        <v>42843.639004629629</v>
      </c>
      <c r="F79" t="b">
        <v>1</v>
      </c>
      <c r="G79" s="2" t="s">
        <v>402</v>
      </c>
      <c r="H79">
        <v>2006</v>
      </c>
      <c r="I79">
        <v>2017</v>
      </c>
      <c r="J79" s="2" t="s">
        <v>103</v>
      </c>
      <c r="K79" s="2" t="s">
        <v>104</v>
      </c>
      <c r="L79" t="b">
        <v>0</v>
      </c>
      <c r="M79" t="b">
        <v>1</v>
      </c>
      <c r="N79" t="b">
        <v>0</v>
      </c>
    </row>
    <row r="80" spans="1:14" x14ac:dyDescent="0.25">
      <c r="A80" s="2" t="s">
        <v>39</v>
      </c>
      <c r="B80" t="s">
        <v>311</v>
      </c>
      <c r="C80" t="s">
        <v>444</v>
      </c>
      <c r="D80" t="s">
        <v>398</v>
      </c>
      <c r="E80" s="3">
        <v>42843.639004629629</v>
      </c>
      <c r="F80" t="b">
        <v>1</v>
      </c>
      <c r="G80" s="2" t="s">
        <v>398</v>
      </c>
      <c r="H80">
        <v>2006</v>
      </c>
      <c r="I80">
        <v>2017</v>
      </c>
      <c r="J80" s="2" t="s">
        <v>103</v>
      </c>
      <c r="K80" s="2" t="s">
        <v>104</v>
      </c>
      <c r="L80" t="b">
        <v>0</v>
      </c>
      <c r="M80" t="b">
        <v>1</v>
      </c>
      <c r="N80" t="b">
        <v>0</v>
      </c>
    </row>
    <row r="81" spans="1:14" x14ac:dyDescent="0.25">
      <c r="A81" s="2" t="s">
        <v>39</v>
      </c>
      <c r="B81" t="s">
        <v>287</v>
      </c>
      <c r="C81" t="s">
        <v>444</v>
      </c>
      <c r="D81" t="s">
        <v>394</v>
      </c>
      <c r="E81" s="3">
        <v>42843.639004629629</v>
      </c>
      <c r="F81" t="b">
        <v>1</v>
      </c>
      <c r="G81" s="2" t="s">
        <v>394</v>
      </c>
      <c r="H81">
        <v>2006</v>
      </c>
      <c r="I81">
        <v>2017</v>
      </c>
      <c r="J81" s="2" t="s">
        <v>103</v>
      </c>
      <c r="K81" s="2" t="s">
        <v>104</v>
      </c>
      <c r="L81" t="b">
        <v>0</v>
      </c>
      <c r="M81" t="b">
        <v>1</v>
      </c>
      <c r="N81" t="b">
        <v>0</v>
      </c>
    </row>
    <row r="82" spans="1:14" x14ac:dyDescent="0.25">
      <c r="A82" s="2" t="s">
        <v>39</v>
      </c>
      <c r="B82" t="s">
        <v>264</v>
      </c>
      <c r="C82" t="s">
        <v>444</v>
      </c>
      <c r="D82" t="s">
        <v>390</v>
      </c>
      <c r="E82" s="3">
        <v>42843.639004629629</v>
      </c>
      <c r="F82" t="b">
        <v>1</v>
      </c>
      <c r="G82" s="2" t="s">
        <v>390</v>
      </c>
      <c r="H82">
        <v>2006</v>
      </c>
      <c r="I82">
        <v>2017</v>
      </c>
      <c r="J82" s="2" t="s">
        <v>103</v>
      </c>
      <c r="K82" s="2" t="s">
        <v>104</v>
      </c>
      <c r="L82" t="b">
        <v>0</v>
      </c>
      <c r="M82" t="b">
        <v>1</v>
      </c>
      <c r="N82" t="b">
        <v>0</v>
      </c>
    </row>
    <row r="83" spans="1:14" x14ac:dyDescent="0.25">
      <c r="A83" s="2" t="s">
        <v>39</v>
      </c>
      <c r="B83" t="s">
        <v>241</v>
      </c>
      <c r="C83" t="s">
        <v>444</v>
      </c>
      <c r="D83" t="s">
        <v>386</v>
      </c>
      <c r="E83" s="3">
        <v>42843.639004629629</v>
      </c>
      <c r="F83" t="b">
        <v>1</v>
      </c>
      <c r="G83" s="2" t="s">
        <v>386</v>
      </c>
      <c r="H83">
        <v>2006</v>
      </c>
      <c r="I83">
        <v>2017</v>
      </c>
      <c r="J83" s="2" t="s">
        <v>103</v>
      </c>
      <c r="K83" s="2" t="s">
        <v>104</v>
      </c>
      <c r="L83" t="b">
        <v>0</v>
      </c>
      <c r="M83" t="b">
        <v>1</v>
      </c>
      <c r="N83" t="b">
        <v>0</v>
      </c>
    </row>
    <row r="84" spans="1:14" x14ac:dyDescent="0.25">
      <c r="A84" s="2" t="s">
        <v>39</v>
      </c>
      <c r="B84" t="s">
        <v>312</v>
      </c>
      <c r="C84" t="s">
        <v>444</v>
      </c>
      <c r="D84" t="s">
        <v>382</v>
      </c>
      <c r="E84" s="3">
        <v>42843.639004629629</v>
      </c>
      <c r="F84" t="b">
        <v>1</v>
      </c>
      <c r="G84" s="2" t="s">
        <v>382</v>
      </c>
      <c r="H84">
        <v>2006</v>
      </c>
      <c r="I84">
        <v>2017</v>
      </c>
      <c r="J84" s="2" t="s">
        <v>103</v>
      </c>
      <c r="K84" s="2" t="s">
        <v>104</v>
      </c>
      <c r="L84" t="b">
        <v>0</v>
      </c>
      <c r="M84" t="b">
        <v>1</v>
      </c>
      <c r="N84" t="b">
        <v>0</v>
      </c>
    </row>
    <row r="85" spans="1:14" x14ac:dyDescent="0.25">
      <c r="A85" s="2" t="s">
        <v>39</v>
      </c>
      <c r="B85" t="s">
        <v>288</v>
      </c>
      <c r="C85" t="s">
        <v>444</v>
      </c>
      <c r="D85" t="s">
        <v>378</v>
      </c>
      <c r="E85" s="3">
        <v>42843.639004629629</v>
      </c>
      <c r="F85" t="b">
        <v>1</v>
      </c>
      <c r="G85" s="2" t="s">
        <v>378</v>
      </c>
      <c r="H85">
        <v>2006</v>
      </c>
      <c r="I85">
        <v>2017</v>
      </c>
      <c r="J85" s="2" t="s">
        <v>103</v>
      </c>
      <c r="K85" s="2" t="s">
        <v>104</v>
      </c>
      <c r="L85" t="b">
        <v>0</v>
      </c>
      <c r="M85" t="b">
        <v>1</v>
      </c>
      <c r="N85" t="b">
        <v>0</v>
      </c>
    </row>
    <row r="86" spans="1:14" x14ac:dyDescent="0.25">
      <c r="A86" s="2" t="s">
        <v>39</v>
      </c>
      <c r="B86" t="s">
        <v>265</v>
      </c>
      <c r="C86" t="s">
        <v>444</v>
      </c>
      <c r="D86" t="s">
        <v>375</v>
      </c>
      <c r="E86" s="3">
        <v>42843.639004629629</v>
      </c>
      <c r="F86" t="b">
        <v>1</v>
      </c>
      <c r="G86" s="2" t="s">
        <v>375</v>
      </c>
      <c r="H86">
        <v>2006</v>
      </c>
      <c r="I86">
        <v>2017</v>
      </c>
      <c r="J86" s="2" t="s">
        <v>103</v>
      </c>
      <c r="K86" s="2" t="s">
        <v>104</v>
      </c>
      <c r="L86" t="b">
        <v>0</v>
      </c>
      <c r="M86" t="b">
        <v>1</v>
      </c>
      <c r="N86" t="b">
        <v>0</v>
      </c>
    </row>
    <row r="87" spans="1:14" x14ac:dyDescent="0.25">
      <c r="A87" s="2" t="s">
        <v>39</v>
      </c>
      <c r="B87" t="s">
        <v>242</v>
      </c>
      <c r="C87" t="s">
        <v>444</v>
      </c>
      <c r="D87" t="s">
        <v>371</v>
      </c>
      <c r="E87" s="3">
        <v>42843.639004629629</v>
      </c>
      <c r="F87" t="b">
        <v>1</v>
      </c>
      <c r="G87" s="2" t="s">
        <v>371</v>
      </c>
      <c r="H87">
        <v>2006</v>
      </c>
      <c r="I87">
        <v>2017</v>
      </c>
      <c r="J87" s="2" t="s">
        <v>103</v>
      </c>
      <c r="K87" s="2" t="s">
        <v>104</v>
      </c>
      <c r="L87" t="b">
        <v>0</v>
      </c>
      <c r="M87" t="b">
        <v>1</v>
      </c>
      <c r="N87" t="b">
        <v>0</v>
      </c>
    </row>
    <row r="88" spans="1:14" x14ac:dyDescent="0.25">
      <c r="A88" s="2" t="s">
        <v>39</v>
      </c>
      <c r="B88" t="s">
        <v>313</v>
      </c>
      <c r="C88" t="s">
        <v>444</v>
      </c>
      <c r="D88" t="s">
        <v>367</v>
      </c>
      <c r="E88" s="3">
        <v>42843.639004629629</v>
      </c>
      <c r="F88" t="b">
        <v>1</v>
      </c>
      <c r="G88" s="2" t="s">
        <v>367</v>
      </c>
      <c r="H88">
        <v>2006</v>
      </c>
      <c r="I88">
        <v>2017</v>
      </c>
      <c r="J88" s="2" t="s">
        <v>103</v>
      </c>
      <c r="K88" s="2" t="s">
        <v>104</v>
      </c>
      <c r="L88" t="b">
        <v>0</v>
      </c>
      <c r="M88" t="b">
        <v>1</v>
      </c>
      <c r="N88" t="b">
        <v>0</v>
      </c>
    </row>
    <row r="89" spans="1:14" x14ac:dyDescent="0.25">
      <c r="A89" s="2" t="s">
        <v>39</v>
      </c>
      <c r="B89" t="s">
        <v>266</v>
      </c>
      <c r="C89" t="s">
        <v>442</v>
      </c>
      <c r="D89" t="s">
        <v>359</v>
      </c>
      <c r="E89" s="3">
        <v>42843.639004629629</v>
      </c>
      <c r="F89" t="b">
        <v>1</v>
      </c>
      <c r="G89" s="2" t="s">
        <v>359</v>
      </c>
      <c r="H89">
        <v>2007</v>
      </c>
      <c r="I89">
        <v>2016</v>
      </c>
      <c r="J89" s="2" t="s">
        <v>103</v>
      </c>
      <c r="K89" s="2" t="s">
        <v>93</v>
      </c>
      <c r="L89" t="b">
        <v>0</v>
      </c>
      <c r="M89" t="b">
        <v>1</v>
      </c>
      <c r="N89" t="b">
        <v>0</v>
      </c>
    </row>
    <row r="90" spans="1:14" x14ac:dyDescent="0.25">
      <c r="A90" s="2" t="s">
        <v>39</v>
      </c>
      <c r="B90" t="s">
        <v>290</v>
      </c>
      <c r="C90" t="s">
        <v>442</v>
      </c>
      <c r="D90" t="s">
        <v>347</v>
      </c>
      <c r="E90" s="3">
        <v>42843.638993055552</v>
      </c>
      <c r="F90" t="b">
        <v>1</v>
      </c>
      <c r="G90" s="2" t="s">
        <v>347</v>
      </c>
      <c r="H90">
        <v>2007</v>
      </c>
      <c r="I90">
        <v>2016</v>
      </c>
      <c r="J90" s="2" t="s">
        <v>103</v>
      </c>
      <c r="K90" s="2" t="s">
        <v>93</v>
      </c>
      <c r="L90" t="b">
        <v>0</v>
      </c>
      <c r="M90" t="b">
        <v>1</v>
      </c>
      <c r="N90" t="b">
        <v>0</v>
      </c>
    </row>
    <row r="91" spans="1:14" x14ac:dyDescent="0.25">
      <c r="A91" s="2" t="s">
        <v>39</v>
      </c>
      <c r="B91" t="s">
        <v>315</v>
      </c>
      <c r="C91" t="s">
        <v>442</v>
      </c>
      <c r="D91" t="s">
        <v>335</v>
      </c>
      <c r="E91" s="3">
        <v>42843.638993055552</v>
      </c>
      <c r="F91" t="b">
        <v>1</v>
      </c>
      <c r="G91" s="2" t="s">
        <v>335</v>
      </c>
      <c r="H91">
        <v>2007</v>
      </c>
      <c r="I91">
        <v>2016</v>
      </c>
      <c r="J91" s="2" t="s">
        <v>103</v>
      </c>
      <c r="K91" s="2" t="s">
        <v>93</v>
      </c>
      <c r="L91" t="b">
        <v>0</v>
      </c>
      <c r="M91" t="b">
        <v>1</v>
      </c>
      <c r="N91" t="b">
        <v>0</v>
      </c>
    </row>
    <row r="92" spans="1:14" x14ac:dyDescent="0.25">
      <c r="A92" s="2" t="s">
        <v>39</v>
      </c>
      <c r="B92" t="s">
        <v>57</v>
      </c>
      <c r="C92" t="s">
        <v>442</v>
      </c>
      <c r="D92" t="s">
        <v>323</v>
      </c>
      <c r="E92" s="3">
        <v>42843.638981481483</v>
      </c>
      <c r="F92" t="b">
        <v>1</v>
      </c>
      <c r="G92" s="2" t="s">
        <v>323</v>
      </c>
      <c r="H92">
        <v>2007</v>
      </c>
      <c r="I92">
        <v>2016</v>
      </c>
      <c r="J92" s="2" t="s">
        <v>103</v>
      </c>
      <c r="K92" s="2" t="s">
        <v>93</v>
      </c>
      <c r="L92" t="b">
        <v>0</v>
      </c>
      <c r="M92" t="b">
        <v>1</v>
      </c>
      <c r="N92" t="b">
        <v>0</v>
      </c>
    </row>
    <row r="93" spans="1:14" x14ac:dyDescent="0.25">
      <c r="A93" s="2" t="s">
        <v>39</v>
      </c>
      <c r="B93" t="s">
        <v>45</v>
      </c>
      <c r="C93" t="s">
        <v>442</v>
      </c>
      <c r="D93" t="s">
        <v>124</v>
      </c>
      <c r="E93" s="3">
        <v>42843.638981481483</v>
      </c>
      <c r="F93" t="b">
        <v>1</v>
      </c>
      <c r="G93" s="2" t="s">
        <v>124</v>
      </c>
      <c r="H93">
        <v>2007</v>
      </c>
      <c r="I93">
        <v>2016</v>
      </c>
      <c r="J93" s="2" t="s">
        <v>103</v>
      </c>
      <c r="K93" s="2" t="s">
        <v>93</v>
      </c>
      <c r="L93" t="b">
        <v>0</v>
      </c>
      <c r="M93" t="b">
        <v>1</v>
      </c>
      <c r="N93" t="b">
        <v>0</v>
      </c>
    </row>
    <row r="94" spans="1:14" x14ac:dyDescent="0.25">
      <c r="A94" s="2" t="s">
        <v>39</v>
      </c>
      <c r="B94" t="s">
        <v>505</v>
      </c>
      <c r="C94" t="s">
        <v>591</v>
      </c>
      <c r="D94" t="s">
        <v>362</v>
      </c>
      <c r="E94" s="3">
        <v>42843.639016203706</v>
      </c>
      <c r="F94" t="b">
        <v>1</v>
      </c>
      <c r="G94" s="2" t="s">
        <v>362</v>
      </c>
      <c r="H94">
        <v>2014</v>
      </c>
      <c r="I94" s="2" t="s">
        <v>592</v>
      </c>
      <c r="J94" s="2" t="s">
        <v>103</v>
      </c>
      <c r="K94" s="2" t="s">
        <v>2</v>
      </c>
      <c r="L94" t="b">
        <v>0</v>
      </c>
      <c r="M94" t="b">
        <v>1</v>
      </c>
      <c r="N94" t="b">
        <v>0</v>
      </c>
    </row>
    <row r="95" spans="1:14" x14ac:dyDescent="0.25">
      <c r="A95" s="2" t="s">
        <v>39</v>
      </c>
      <c r="B95" t="s">
        <v>555</v>
      </c>
      <c r="C95" t="s">
        <v>591</v>
      </c>
      <c r="D95" t="s">
        <v>350</v>
      </c>
      <c r="E95" s="3">
        <v>42843.639016203706</v>
      </c>
      <c r="F95" t="b">
        <v>1</v>
      </c>
      <c r="G95" s="2" t="s">
        <v>350</v>
      </c>
      <c r="H95">
        <v>2014</v>
      </c>
      <c r="I95" s="2" t="s">
        <v>592</v>
      </c>
      <c r="J95" s="2" t="s">
        <v>103</v>
      </c>
      <c r="K95" s="2" t="s">
        <v>2</v>
      </c>
      <c r="L95" t="b">
        <v>0</v>
      </c>
      <c r="M95" t="b">
        <v>1</v>
      </c>
      <c r="N95" t="b">
        <v>0</v>
      </c>
    </row>
    <row r="96" spans="1:14" x14ac:dyDescent="0.25">
      <c r="A96" s="2" t="s">
        <v>39</v>
      </c>
      <c r="B96" t="s">
        <v>545</v>
      </c>
      <c r="C96" t="s">
        <v>591</v>
      </c>
      <c r="D96" t="s">
        <v>338</v>
      </c>
      <c r="E96" s="3">
        <v>42843.639016203706</v>
      </c>
      <c r="F96" t="b">
        <v>1</v>
      </c>
      <c r="G96" s="2" t="s">
        <v>338</v>
      </c>
      <c r="H96">
        <v>2014</v>
      </c>
      <c r="I96" s="2" t="s">
        <v>592</v>
      </c>
      <c r="J96" s="2" t="s">
        <v>103</v>
      </c>
      <c r="K96" s="2" t="s">
        <v>2</v>
      </c>
      <c r="L96" t="b">
        <v>0</v>
      </c>
      <c r="M96" t="b">
        <v>1</v>
      </c>
      <c r="N96" t="b">
        <v>0</v>
      </c>
    </row>
    <row r="97" spans="1:14" x14ac:dyDescent="0.25">
      <c r="A97" s="2" t="s">
        <v>39</v>
      </c>
      <c r="B97" t="s">
        <v>507</v>
      </c>
      <c r="C97" t="s">
        <v>591</v>
      </c>
      <c r="D97" t="s">
        <v>582</v>
      </c>
      <c r="E97" s="3">
        <v>42843.639016203706</v>
      </c>
      <c r="F97" t="b">
        <v>1</v>
      </c>
      <c r="G97" s="2" t="s">
        <v>582</v>
      </c>
      <c r="H97">
        <v>2014</v>
      </c>
      <c r="I97" s="2" t="s">
        <v>592</v>
      </c>
      <c r="J97" s="2" t="s">
        <v>103</v>
      </c>
      <c r="K97" s="2" t="s">
        <v>2</v>
      </c>
      <c r="L97" t="b">
        <v>0</v>
      </c>
      <c r="M97" t="b">
        <v>1</v>
      </c>
      <c r="N97" t="b">
        <v>0</v>
      </c>
    </row>
    <row r="98" spans="1:14" x14ac:dyDescent="0.25">
      <c r="A98" s="2" t="s">
        <v>39</v>
      </c>
      <c r="B98" t="s">
        <v>548</v>
      </c>
      <c r="C98" t="s">
        <v>591</v>
      </c>
      <c r="D98" t="s">
        <v>353</v>
      </c>
      <c r="E98" s="3">
        <v>42843.639016203706</v>
      </c>
      <c r="F98" t="b">
        <v>1</v>
      </c>
      <c r="G98" s="2" t="s">
        <v>353</v>
      </c>
      <c r="H98">
        <v>2014</v>
      </c>
      <c r="I98" s="2" t="s">
        <v>592</v>
      </c>
      <c r="J98" s="2" t="s">
        <v>103</v>
      </c>
      <c r="K98" s="2" t="s">
        <v>2</v>
      </c>
      <c r="L98" t="b">
        <v>0</v>
      </c>
      <c r="M98" t="b">
        <v>1</v>
      </c>
      <c r="N98" t="b">
        <v>0</v>
      </c>
    </row>
    <row r="99" spans="1:14" x14ac:dyDescent="0.25">
      <c r="A99" s="2" t="s">
        <v>39</v>
      </c>
      <c r="B99" t="s">
        <v>549</v>
      </c>
      <c r="C99" t="s">
        <v>591</v>
      </c>
      <c r="D99" t="s">
        <v>589</v>
      </c>
      <c r="E99" s="3">
        <v>42843.639016203706</v>
      </c>
      <c r="F99" t="b">
        <v>1</v>
      </c>
      <c r="G99" s="2" t="s">
        <v>589</v>
      </c>
      <c r="H99">
        <v>2014</v>
      </c>
      <c r="I99" s="2" t="s">
        <v>592</v>
      </c>
      <c r="J99" s="2" t="s">
        <v>103</v>
      </c>
      <c r="K99" s="2" t="s">
        <v>2</v>
      </c>
      <c r="L99" t="b">
        <v>0</v>
      </c>
      <c r="M99" t="b">
        <v>1</v>
      </c>
      <c r="N99" t="b">
        <v>0</v>
      </c>
    </row>
    <row r="100" spans="1:14" x14ac:dyDescent="0.25">
      <c r="A100" s="2" t="s">
        <v>39</v>
      </c>
      <c r="B100" t="s">
        <v>531</v>
      </c>
      <c r="C100" t="s">
        <v>591</v>
      </c>
      <c r="D100" t="s">
        <v>577</v>
      </c>
      <c r="E100" s="3">
        <v>42843.639016203706</v>
      </c>
      <c r="F100" t="b">
        <v>1</v>
      </c>
      <c r="G100" s="2" t="s">
        <v>577</v>
      </c>
      <c r="H100">
        <v>2014</v>
      </c>
      <c r="I100" s="2" t="s">
        <v>592</v>
      </c>
      <c r="J100" s="2" t="s">
        <v>103</v>
      </c>
      <c r="K100" s="2" t="s">
        <v>2</v>
      </c>
      <c r="L100" t="b">
        <v>0</v>
      </c>
      <c r="M100" t="b">
        <v>1</v>
      </c>
      <c r="N100" t="b">
        <v>0</v>
      </c>
    </row>
    <row r="101" spans="1:14" x14ac:dyDescent="0.25">
      <c r="A101" s="2" t="s">
        <v>39</v>
      </c>
      <c r="B101" t="s">
        <v>518</v>
      </c>
      <c r="C101" t="s">
        <v>591</v>
      </c>
      <c r="D101" t="s">
        <v>570</v>
      </c>
      <c r="E101" s="3">
        <v>42843.639016203706</v>
      </c>
      <c r="F101" t="b">
        <v>1</v>
      </c>
      <c r="G101" s="2" t="s">
        <v>570</v>
      </c>
      <c r="H101">
        <v>2014</v>
      </c>
      <c r="I101" s="2" t="s">
        <v>592</v>
      </c>
      <c r="J101" s="2" t="s">
        <v>103</v>
      </c>
      <c r="K101" s="2" t="s">
        <v>2</v>
      </c>
      <c r="L101" t="b">
        <v>0</v>
      </c>
      <c r="M101" t="b">
        <v>1</v>
      </c>
      <c r="N101" t="b">
        <v>0</v>
      </c>
    </row>
    <row r="102" spans="1:14" x14ac:dyDescent="0.25">
      <c r="A102" s="2" t="s">
        <v>39</v>
      </c>
      <c r="B102" t="s">
        <v>532</v>
      </c>
      <c r="C102" t="s">
        <v>591</v>
      </c>
      <c r="D102" t="s">
        <v>562</v>
      </c>
      <c r="E102" s="3">
        <v>42843.639016203706</v>
      </c>
      <c r="F102" t="b">
        <v>1</v>
      </c>
      <c r="G102" s="2" t="s">
        <v>562</v>
      </c>
      <c r="H102">
        <v>2014</v>
      </c>
      <c r="I102" s="2" t="s">
        <v>592</v>
      </c>
      <c r="J102" s="2" t="s">
        <v>103</v>
      </c>
      <c r="K102" s="2" t="s">
        <v>2</v>
      </c>
      <c r="L102" t="b">
        <v>0</v>
      </c>
      <c r="M102" t="b">
        <v>1</v>
      </c>
      <c r="N102" t="b">
        <v>0</v>
      </c>
    </row>
    <row r="103" spans="1:14" x14ac:dyDescent="0.25">
      <c r="A103" s="2" t="s">
        <v>39</v>
      </c>
      <c r="B103" t="s">
        <v>268</v>
      </c>
      <c r="C103" t="s">
        <v>444</v>
      </c>
      <c r="D103" t="s">
        <v>416</v>
      </c>
      <c r="E103" s="3">
        <v>42843.639004629629</v>
      </c>
      <c r="F103" t="b">
        <v>1</v>
      </c>
      <c r="G103" s="2" t="s">
        <v>416</v>
      </c>
      <c r="H103">
        <v>2006</v>
      </c>
      <c r="I103">
        <v>2017</v>
      </c>
      <c r="J103" s="2" t="s">
        <v>103</v>
      </c>
      <c r="K103" s="2" t="s">
        <v>104</v>
      </c>
      <c r="L103" t="b">
        <v>0</v>
      </c>
      <c r="M103" t="b">
        <v>1</v>
      </c>
      <c r="N103" t="b">
        <v>0</v>
      </c>
    </row>
    <row r="104" spans="1:14" x14ac:dyDescent="0.25">
      <c r="A104" s="2" t="s">
        <v>39</v>
      </c>
      <c r="B104" t="s">
        <v>245</v>
      </c>
      <c r="C104" t="s">
        <v>444</v>
      </c>
      <c r="D104" t="s">
        <v>408</v>
      </c>
      <c r="E104" s="3">
        <v>42843.639004629629</v>
      </c>
      <c r="F104" t="b">
        <v>1</v>
      </c>
      <c r="G104" s="2" t="s">
        <v>408</v>
      </c>
      <c r="H104">
        <v>2006</v>
      </c>
      <c r="I104">
        <v>2017</v>
      </c>
      <c r="J104" s="2" t="s">
        <v>103</v>
      </c>
      <c r="K104" s="2" t="s">
        <v>104</v>
      </c>
      <c r="L104" t="b">
        <v>0</v>
      </c>
      <c r="M104" t="b">
        <v>1</v>
      </c>
      <c r="N104" t="b">
        <v>0</v>
      </c>
    </row>
    <row r="105" spans="1:14" x14ac:dyDescent="0.25">
      <c r="A105" s="2" t="s">
        <v>39</v>
      </c>
      <c r="B105" t="s">
        <v>280</v>
      </c>
      <c r="C105" t="s">
        <v>444</v>
      </c>
      <c r="D105" t="s">
        <v>400</v>
      </c>
      <c r="E105" s="3">
        <v>42843.639004629629</v>
      </c>
      <c r="F105" t="b">
        <v>1</v>
      </c>
      <c r="G105" s="2" t="s">
        <v>400</v>
      </c>
      <c r="H105">
        <v>2006</v>
      </c>
      <c r="I105">
        <v>2017</v>
      </c>
      <c r="J105" s="2" t="s">
        <v>103</v>
      </c>
      <c r="K105" s="2" t="s">
        <v>104</v>
      </c>
      <c r="L105" t="b">
        <v>0</v>
      </c>
      <c r="M105" t="b">
        <v>1</v>
      </c>
      <c r="N105" t="b">
        <v>0</v>
      </c>
    </row>
    <row r="106" spans="1:14" x14ac:dyDescent="0.25">
      <c r="A106" s="2" t="s">
        <v>39</v>
      </c>
      <c r="B106" t="s">
        <v>292</v>
      </c>
      <c r="C106" t="s">
        <v>444</v>
      </c>
      <c r="D106" t="s">
        <v>392</v>
      </c>
      <c r="E106" s="3">
        <v>42843.639004629629</v>
      </c>
      <c r="F106" t="b">
        <v>1</v>
      </c>
      <c r="G106" s="2" t="s">
        <v>392</v>
      </c>
      <c r="H106">
        <v>2006</v>
      </c>
      <c r="I106">
        <v>2017</v>
      </c>
      <c r="J106" s="2" t="s">
        <v>103</v>
      </c>
      <c r="K106" s="2" t="s">
        <v>104</v>
      </c>
      <c r="L106" t="b">
        <v>0</v>
      </c>
      <c r="M106" t="b">
        <v>1</v>
      </c>
      <c r="N106" t="b">
        <v>0</v>
      </c>
    </row>
    <row r="107" spans="1:14" x14ac:dyDescent="0.25">
      <c r="A107" s="2" t="s">
        <v>39</v>
      </c>
      <c r="B107" t="s">
        <v>269</v>
      </c>
      <c r="C107" t="s">
        <v>444</v>
      </c>
      <c r="D107" t="s">
        <v>384</v>
      </c>
      <c r="E107" s="3">
        <v>42843.639004629629</v>
      </c>
      <c r="F107" t="b">
        <v>1</v>
      </c>
      <c r="G107" s="2" t="s">
        <v>384</v>
      </c>
      <c r="H107">
        <v>2006</v>
      </c>
      <c r="I107">
        <v>2017</v>
      </c>
      <c r="J107" s="2" t="s">
        <v>103</v>
      </c>
      <c r="K107" s="2" t="s">
        <v>104</v>
      </c>
      <c r="L107" t="b">
        <v>0</v>
      </c>
      <c r="M107" t="b">
        <v>1</v>
      </c>
      <c r="N107" t="b">
        <v>0</v>
      </c>
    </row>
    <row r="108" spans="1:14" x14ac:dyDescent="0.25">
      <c r="A108" s="2" t="s">
        <v>39</v>
      </c>
      <c r="B108" t="s">
        <v>305</v>
      </c>
      <c r="C108" t="s">
        <v>444</v>
      </c>
      <c r="D108" t="s">
        <v>367</v>
      </c>
      <c r="E108" s="3">
        <v>42843.639004629629</v>
      </c>
      <c r="F108" t="b">
        <v>1</v>
      </c>
      <c r="G108" s="2" t="s">
        <v>367</v>
      </c>
      <c r="H108">
        <v>2006</v>
      </c>
      <c r="I108">
        <v>2017</v>
      </c>
      <c r="J108" s="2" t="s">
        <v>103</v>
      </c>
      <c r="K108" s="2" t="s">
        <v>104</v>
      </c>
      <c r="L108" t="b">
        <v>0</v>
      </c>
      <c r="M108" t="b">
        <v>1</v>
      </c>
      <c r="N108" t="b">
        <v>0</v>
      </c>
    </row>
    <row r="109" spans="1:14" x14ac:dyDescent="0.25">
      <c r="A109" s="2" t="s">
        <v>39</v>
      </c>
      <c r="B109" t="s">
        <v>281</v>
      </c>
      <c r="C109" t="s">
        <v>444</v>
      </c>
      <c r="D109" t="s">
        <v>369</v>
      </c>
      <c r="E109" s="3">
        <v>42843.639004629629</v>
      </c>
      <c r="F109" t="b">
        <v>1</v>
      </c>
      <c r="G109" s="2" t="s">
        <v>369</v>
      </c>
      <c r="H109">
        <v>2006</v>
      </c>
      <c r="I109">
        <v>2017</v>
      </c>
      <c r="J109" s="2" t="s">
        <v>103</v>
      </c>
      <c r="K109" s="2" t="s">
        <v>104</v>
      </c>
      <c r="L109" t="b">
        <v>0</v>
      </c>
      <c r="M109" t="b">
        <v>1</v>
      </c>
      <c r="N109" t="b">
        <v>0</v>
      </c>
    </row>
    <row r="110" spans="1:14" x14ac:dyDescent="0.25">
      <c r="A110" s="2" t="s">
        <v>39</v>
      </c>
      <c r="B110" t="s">
        <v>258</v>
      </c>
      <c r="C110" t="s">
        <v>442</v>
      </c>
      <c r="D110" t="s">
        <v>361</v>
      </c>
      <c r="E110" s="3">
        <v>42843.639004629629</v>
      </c>
      <c r="F110" t="b">
        <v>1</v>
      </c>
      <c r="G110" s="2" t="s">
        <v>361</v>
      </c>
      <c r="H110">
        <v>2007</v>
      </c>
      <c r="I110">
        <v>2016</v>
      </c>
      <c r="J110" s="2" t="s">
        <v>103</v>
      </c>
      <c r="K110" s="2" t="s">
        <v>93</v>
      </c>
      <c r="L110" t="b">
        <v>0</v>
      </c>
      <c r="M110" t="b">
        <v>1</v>
      </c>
      <c r="N110" t="b">
        <v>0</v>
      </c>
    </row>
    <row r="111" spans="1:14" x14ac:dyDescent="0.25">
      <c r="A111" s="2" t="s">
        <v>39</v>
      </c>
      <c r="B111" t="s">
        <v>235</v>
      </c>
      <c r="C111" t="s">
        <v>442</v>
      </c>
      <c r="D111" t="s">
        <v>353</v>
      </c>
      <c r="E111" s="3">
        <v>42843.639004629629</v>
      </c>
      <c r="F111" t="b">
        <v>1</v>
      </c>
      <c r="G111" s="2" t="s">
        <v>353</v>
      </c>
      <c r="H111">
        <v>2007</v>
      </c>
      <c r="I111">
        <v>2016</v>
      </c>
      <c r="J111" s="2" t="s">
        <v>103</v>
      </c>
      <c r="K111" s="2" t="s">
        <v>93</v>
      </c>
      <c r="L111" t="b">
        <v>0</v>
      </c>
      <c r="M111" t="b">
        <v>1</v>
      </c>
      <c r="N111" t="b">
        <v>0</v>
      </c>
    </row>
    <row r="112" spans="1:14" x14ac:dyDescent="0.25">
      <c r="A112" s="2" t="s">
        <v>39</v>
      </c>
      <c r="B112" t="s">
        <v>306</v>
      </c>
      <c r="C112" t="s">
        <v>442</v>
      </c>
      <c r="D112" t="s">
        <v>345</v>
      </c>
      <c r="E112" s="3">
        <v>42843.638993055552</v>
      </c>
      <c r="F112" t="b">
        <v>1</v>
      </c>
      <c r="G112" s="2" t="s">
        <v>345</v>
      </c>
      <c r="H112">
        <v>2007</v>
      </c>
      <c r="I112">
        <v>2016</v>
      </c>
      <c r="J112" s="2" t="s">
        <v>103</v>
      </c>
      <c r="K112" s="2" t="s">
        <v>93</v>
      </c>
      <c r="L112" t="b">
        <v>0</v>
      </c>
      <c r="M112" t="b">
        <v>1</v>
      </c>
      <c r="N112" t="b">
        <v>0</v>
      </c>
    </row>
    <row r="113" spans="1:14" x14ac:dyDescent="0.25">
      <c r="A113" s="2" t="s">
        <v>39</v>
      </c>
      <c r="B113" t="s">
        <v>282</v>
      </c>
      <c r="C113" t="s">
        <v>442</v>
      </c>
      <c r="D113" t="s">
        <v>337</v>
      </c>
      <c r="E113" s="3">
        <v>42843.638993055552</v>
      </c>
      <c r="F113" t="b">
        <v>1</v>
      </c>
      <c r="G113" s="2" t="s">
        <v>337</v>
      </c>
      <c r="H113">
        <v>2007</v>
      </c>
      <c r="I113">
        <v>2016</v>
      </c>
      <c r="J113" s="2" t="s">
        <v>103</v>
      </c>
      <c r="K113" s="2" t="s">
        <v>93</v>
      </c>
      <c r="L113" t="b">
        <v>0</v>
      </c>
      <c r="M113" t="b">
        <v>1</v>
      </c>
      <c r="N113" t="b">
        <v>0</v>
      </c>
    </row>
    <row r="114" spans="1:14" x14ac:dyDescent="0.25">
      <c r="A114" s="2" t="s">
        <v>39</v>
      </c>
      <c r="B114" t="s">
        <v>259</v>
      </c>
      <c r="C114" t="s">
        <v>442</v>
      </c>
      <c r="D114" t="s">
        <v>329</v>
      </c>
      <c r="E114" s="3">
        <v>42843.638981481483</v>
      </c>
      <c r="F114" t="b">
        <v>1</v>
      </c>
      <c r="G114" s="2" t="s">
        <v>329</v>
      </c>
      <c r="H114">
        <v>2007</v>
      </c>
      <c r="I114">
        <v>2016</v>
      </c>
      <c r="J114" s="2" t="s">
        <v>103</v>
      </c>
      <c r="K114" s="2" t="s">
        <v>93</v>
      </c>
      <c r="L114" t="b">
        <v>0</v>
      </c>
      <c r="M114" t="b">
        <v>1</v>
      </c>
      <c r="N114" t="b">
        <v>0</v>
      </c>
    </row>
    <row r="115" spans="1:14" x14ac:dyDescent="0.25">
      <c r="A115" s="2" t="s">
        <v>39</v>
      </c>
      <c r="B115" t="s">
        <v>55</v>
      </c>
      <c r="C115" t="s">
        <v>442</v>
      </c>
      <c r="D115" t="s">
        <v>127</v>
      </c>
      <c r="E115" s="3">
        <v>42843.638981481483</v>
      </c>
      <c r="F115" t="b">
        <v>1</v>
      </c>
      <c r="G115" s="2" t="s">
        <v>127</v>
      </c>
      <c r="H115">
        <v>2007</v>
      </c>
      <c r="I115">
        <v>2016</v>
      </c>
      <c r="J115" s="2" t="s">
        <v>103</v>
      </c>
      <c r="K115" s="2" t="s">
        <v>93</v>
      </c>
      <c r="L115" t="b">
        <v>0</v>
      </c>
      <c r="M115" t="b">
        <v>1</v>
      </c>
      <c r="N115" t="b">
        <v>0</v>
      </c>
    </row>
    <row r="116" spans="1:14" x14ac:dyDescent="0.25">
      <c r="A116" s="2" t="s">
        <v>39</v>
      </c>
      <c r="B116" t="s">
        <v>47</v>
      </c>
      <c r="C116" t="s">
        <v>442</v>
      </c>
      <c r="D116" t="s">
        <v>215</v>
      </c>
      <c r="E116" s="3">
        <v>42843.638981481483</v>
      </c>
      <c r="F116" t="b">
        <v>1</v>
      </c>
      <c r="G116" s="2" t="s">
        <v>215</v>
      </c>
      <c r="H116">
        <v>2007</v>
      </c>
      <c r="I116">
        <v>2016</v>
      </c>
      <c r="J116" s="2" t="s">
        <v>103</v>
      </c>
      <c r="K116" s="2" t="s">
        <v>93</v>
      </c>
      <c r="L116" t="b">
        <v>0</v>
      </c>
      <c r="M116" t="b">
        <v>1</v>
      </c>
      <c r="N116" t="b">
        <v>0</v>
      </c>
    </row>
    <row r="117" spans="1:14" x14ac:dyDescent="0.25">
      <c r="A117" s="2" t="s">
        <v>39</v>
      </c>
      <c r="B117" t="s">
        <v>509</v>
      </c>
      <c r="C117" t="s">
        <v>591</v>
      </c>
      <c r="D117" t="s">
        <v>361</v>
      </c>
      <c r="E117" s="3">
        <v>42843.639016203706</v>
      </c>
      <c r="F117" t="b">
        <v>1</v>
      </c>
      <c r="G117" s="2" t="s">
        <v>361</v>
      </c>
      <c r="H117">
        <v>2014</v>
      </c>
      <c r="I117" s="2" t="s">
        <v>592</v>
      </c>
      <c r="J117" s="2" t="s">
        <v>103</v>
      </c>
      <c r="K117" s="2" t="s">
        <v>2</v>
      </c>
      <c r="L117" t="b">
        <v>0</v>
      </c>
      <c r="M117" t="b">
        <v>1</v>
      </c>
      <c r="N117" t="b">
        <v>0</v>
      </c>
    </row>
    <row r="118" spans="1:14" x14ac:dyDescent="0.25">
      <c r="A118" s="2" t="s">
        <v>39</v>
      </c>
      <c r="B118" t="s">
        <v>510</v>
      </c>
      <c r="C118" t="s">
        <v>591</v>
      </c>
      <c r="D118" t="s">
        <v>345</v>
      </c>
      <c r="E118" s="3">
        <v>42843.639016203706</v>
      </c>
      <c r="F118" t="b">
        <v>1</v>
      </c>
      <c r="G118" s="2" t="s">
        <v>345</v>
      </c>
      <c r="H118">
        <v>2014</v>
      </c>
      <c r="I118" s="2" t="s">
        <v>592</v>
      </c>
      <c r="J118" s="2" t="s">
        <v>103</v>
      </c>
      <c r="K118" s="2" t="s">
        <v>2</v>
      </c>
      <c r="L118" t="b">
        <v>0</v>
      </c>
      <c r="M118" t="b">
        <v>1</v>
      </c>
      <c r="N118" t="b">
        <v>0</v>
      </c>
    </row>
    <row r="119" spans="1:14" x14ac:dyDescent="0.25">
      <c r="A119" s="2" t="s">
        <v>39</v>
      </c>
      <c r="B119" t="s">
        <v>550</v>
      </c>
      <c r="C119" t="s">
        <v>591</v>
      </c>
      <c r="D119" t="s">
        <v>573</v>
      </c>
      <c r="E119" s="3">
        <v>42843.639016203706</v>
      </c>
      <c r="F119" t="b">
        <v>1</v>
      </c>
      <c r="G119" s="2" t="s">
        <v>573</v>
      </c>
      <c r="H119">
        <v>2014</v>
      </c>
      <c r="I119" s="2" t="s">
        <v>592</v>
      </c>
      <c r="J119" s="2" t="s">
        <v>103</v>
      </c>
      <c r="K119" s="2" t="s">
        <v>2</v>
      </c>
      <c r="L119" t="b">
        <v>0</v>
      </c>
      <c r="M119" t="b">
        <v>1</v>
      </c>
      <c r="N119" t="b">
        <v>0</v>
      </c>
    </row>
    <row r="120" spans="1:14" x14ac:dyDescent="0.25">
      <c r="A120" s="2" t="s">
        <v>39</v>
      </c>
      <c r="B120" t="s">
        <v>512</v>
      </c>
      <c r="C120" t="s">
        <v>591</v>
      </c>
      <c r="D120" t="s">
        <v>566</v>
      </c>
      <c r="E120" s="3">
        <v>42843.639016203706</v>
      </c>
      <c r="F120" t="b">
        <v>1</v>
      </c>
      <c r="G120" s="2" t="s">
        <v>566</v>
      </c>
      <c r="H120">
        <v>2014</v>
      </c>
      <c r="I120" s="2" t="s">
        <v>592</v>
      </c>
      <c r="J120" s="2" t="s">
        <v>103</v>
      </c>
      <c r="K120" s="2" t="s">
        <v>2</v>
      </c>
      <c r="L120" t="b">
        <v>0</v>
      </c>
      <c r="M120" t="b">
        <v>1</v>
      </c>
      <c r="N120" t="b">
        <v>0</v>
      </c>
    </row>
    <row r="121" spans="1:14" x14ac:dyDescent="0.25">
      <c r="A121" s="2" t="s">
        <v>39</v>
      </c>
      <c r="B121" t="s">
        <v>304</v>
      </c>
      <c r="C121" t="s">
        <v>444</v>
      </c>
      <c r="D121" t="s">
        <v>412</v>
      </c>
      <c r="E121" s="3">
        <v>42843.639004629629</v>
      </c>
      <c r="F121" t="b">
        <v>1</v>
      </c>
      <c r="G121" s="2" t="s">
        <v>412</v>
      </c>
      <c r="H121">
        <v>2006</v>
      </c>
      <c r="I121">
        <v>2017</v>
      </c>
      <c r="J121" s="2" t="s">
        <v>103</v>
      </c>
      <c r="K121" s="2" t="s">
        <v>104</v>
      </c>
      <c r="L121" t="b">
        <v>0</v>
      </c>
      <c r="M121" t="b">
        <v>1</v>
      </c>
      <c r="N121" t="b">
        <v>0</v>
      </c>
    </row>
    <row r="122" spans="1:14" x14ac:dyDescent="0.25">
      <c r="A122" s="2" t="s">
        <v>39</v>
      </c>
      <c r="B122" t="s">
        <v>316</v>
      </c>
      <c r="C122" t="s">
        <v>444</v>
      </c>
      <c r="D122" t="s">
        <v>404</v>
      </c>
      <c r="E122" s="3">
        <v>42843.639004629629</v>
      </c>
      <c r="F122" t="b">
        <v>1</v>
      </c>
      <c r="G122" s="2" t="s">
        <v>404</v>
      </c>
      <c r="H122">
        <v>2006</v>
      </c>
      <c r="I122">
        <v>2017</v>
      </c>
      <c r="J122" s="2" t="s">
        <v>103</v>
      </c>
      <c r="K122" s="2" t="s">
        <v>104</v>
      </c>
      <c r="L122" t="b">
        <v>0</v>
      </c>
      <c r="M122" t="b">
        <v>1</v>
      </c>
      <c r="N122" t="b">
        <v>0</v>
      </c>
    </row>
    <row r="123" spans="1:14" x14ac:dyDescent="0.25">
      <c r="A123" s="2" t="s">
        <v>39</v>
      </c>
      <c r="B123" t="s">
        <v>234</v>
      </c>
      <c r="C123" t="s">
        <v>444</v>
      </c>
      <c r="D123" t="s">
        <v>388</v>
      </c>
      <c r="E123" s="3">
        <v>42843.639004629629</v>
      </c>
      <c r="F123" t="b">
        <v>1</v>
      </c>
      <c r="G123" s="2" t="s">
        <v>388</v>
      </c>
      <c r="H123">
        <v>2006</v>
      </c>
      <c r="I123">
        <v>2017</v>
      </c>
      <c r="J123" s="2" t="s">
        <v>103</v>
      </c>
      <c r="K123" s="2" t="s">
        <v>104</v>
      </c>
      <c r="L123" t="b">
        <v>0</v>
      </c>
      <c r="M123" t="b">
        <v>1</v>
      </c>
      <c r="N123" t="b">
        <v>0</v>
      </c>
    </row>
    <row r="124" spans="1:14" x14ac:dyDescent="0.25">
      <c r="A124" s="2" t="s">
        <v>39</v>
      </c>
      <c r="B124" t="s">
        <v>246</v>
      </c>
      <c r="C124" t="s">
        <v>444</v>
      </c>
      <c r="D124" t="s">
        <v>380</v>
      </c>
      <c r="E124" s="3">
        <v>42843.639004629629</v>
      </c>
      <c r="F124" t="b">
        <v>1</v>
      </c>
      <c r="G124" s="2" t="s">
        <v>380</v>
      </c>
      <c r="H124">
        <v>2006</v>
      </c>
      <c r="I124">
        <v>2017</v>
      </c>
      <c r="J124" s="2" t="s">
        <v>103</v>
      </c>
      <c r="K124" s="2" t="s">
        <v>104</v>
      </c>
      <c r="L124" t="b">
        <v>0</v>
      </c>
      <c r="M124" t="b">
        <v>1</v>
      </c>
      <c r="N124" t="b">
        <v>0</v>
      </c>
    </row>
    <row r="125" spans="1:14" x14ac:dyDescent="0.25">
      <c r="A125" s="2" t="s">
        <v>39</v>
      </c>
      <c r="B125" t="s">
        <v>293</v>
      </c>
      <c r="C125" t="s">
        <v>444</v>
      </c>
      <c r="D125" t="s">
        <v>365</v>
      </c>
      <c r="E125" s="3">
        <v>42843.639004629629</v>
      </c>
      <c r="F125" t="b">
        <v>1</v>
      </c>
      <c r="G125" s="2" t="s">
        <v>365</v>
      </c>
      <c r="H125">
        <v>2006</v>
      </c>
      <c r="I125">
        <v>2017</v>
      </c>
      <c r="J125" s="2" t="s">
        <v>103</v>
      </c>
      <c r="K125" s="2" t="s">
        <v>104</v>
      </c>
      <c r="L125" t="b">
        <v>0</v>
      </c>
      <c r="M125" t="b">
        <v>1</v>
      </c>
      <c r="N125" t="b">
        <v>0</v>
      </c>
    </row>
    <row r="126" spans="1:14" x14ac:dyDescent="0.25">
      <c r="A126" s="2" t="s">
        <v>39</v>
      </c>
      <c r="B126" t="s">
        <v>247</v>
      </c>
      <c r="C126" t="s">
        <v>442</v>
      </c>
      <c r="D126" t="s">
        <v>349</v>
      </c>
      <c r="E126" s="3">
        <v>42843.638993055552</v>
      </c>
      <c r="F126" t="b">
        <v>1</v>
      </c>
      <c r="G126" s="2" t="s">
        <v>349</v>
      </c>
      <c r="H126">
        <v>2007</v>
      </c>
      <c r="I126">
        <v>2016</v>
      </c>
      <c r="J126" s="2" t="s">
        <v>103</v>
      </c>
      <c r="K126" s="2" t="s">
        <v>93</v>
      </c>
      <c r="L126" t="b">
        <v>0</v>
      </c>
      <c r="M126" t="b">
        <v>1</v>
      </c>
      <c r="N126" t="b">
        <v>0</v>
      </c>
    </row>
    <row r="127" spans="1:14" x14ac:dyDescent="0.25">
      <c r="A127" s="2" t="s">
        <v>39</v>
      </c>
      <c r="B127" t="s">
        <v>318</v>
      </c>
      <c r="C127" t="s">
        <v>442</v>
      </c>
      <c r="D127" t="s">
        <v>341</v>
      </c>
      <c r="E127" s="3">
        <v>42843.638993055552</v>
      </c>
      <c r="F127" t="b">
        <v>1</v>
      </c>
      <c r="G127" s="2" t="s">
        <v>341</v>
      </c>
      <c r="H127">
        <v>2007</v>
      </c>
      <c r="I127">
        <v>2016</v>
      </c>
      <c r="J127" s="2" t="s">
        <v>103</v>
      </c>
      <c r="K127" s="2" t="s">
        <v>93</v>
      </c>
      <c r="L127" t="b">
        <v>0</v>
      </c>
      <c r="M127" t="b">
        <v>1</v>
      </c>
      <c r="N127" t="b">
        <v>0</v>
      </c>
    </row>
    <row r="128" spans="1:14" x14ac:dyDescent="0.25">
      <c r="A128" s="2" t="s">
        <v>39</v>
      </c>
      <c r="B128" t="s">
        <v>59</v>
      </c>
      <c r="C128" t="s">
        <v>442</v>
      </c>
      <c r="D128" t="s">
        <v>325</v>
      </c>
      <c r="E128" s="3">
        <v>42843.638981481483</v>
      </c>
      <c r="F128" t="b">
        <v>1</v>
      </c>
      <c r="G128" s="2" t="s">
        <v>325</v>
      </c>
      <c r="H128">
        <v>2007</v>
      </c>
      <c r="I128">
        <v>2016</v>
      </c>
      <c r="J128" s="2" t="s">
        <v>103</v>
      </c>
      <c r="K128" s="2" t="s">
        <v>93</v>
      </c>
      <c r="L128" t="b">
        <v>0</v>
      </c>
      <c r="M128" t="b">
        <v>1</v>
      </c>
      <c r="N128" t="b">
        <v>0</v>
      </c>
    </row>
    <row r="129" spans="1:14" x14ac:dyDescent="0.25">
      <c r="A129" s="2" t="s">
        <v>39</v>
      </c>
      <c r="B129" t="s">
        <v>51</v>
      </c>
      <c r="C129" t="s">
        <v>442</v>
      </c>
      <c r="D129" t="s">
        <v>219</v>
      </c>
      <c r="E129" s="3">
        <v>42843.638981481483</v>
      </c>
      <c r="F129" t="b">
        <v>1</v>
      </c>
      <c r="G129" s="2" t="s">
        <v>219</v>
      </c>
      <c r="H129">
        <v>2007</v>
      </c>
      <c r="I129">
        <v>2016</v>
      </c>
      <c r="J129" s="2" t="s">
        <v>103</v>
      </c>
      <c r="K129" s="2" t="s">
        <v>93</v>
      </c>
      <c r="L129" t="b">
        <v>0</v>
      </c>
      <c r="M129" t="b">
        <v>1</v>
      </c>
      <c r="N129" t="b">
        <v>0</v>
      </c>
    </row>
    <row r="130" spans="1:14" x14ac:dyDescent="0.25">
      <c r="A130" s="2" t="s">
        <v>39</v>
      </c>
      <c r="B130" t="s">
        <v>56</v>
      </c>
      <c r="C130" t="s">
        <v>442</v>
      </c>
      <c r="D130" t="s">
        <v>322</v>
      </c>
      <c r="E130" s="3">
        <v>42843.638981481483</v>
      </c>
      <c r="F130" t="b">
        <v>1</v>
      </c>
      <c r="G130" s="2" t="s">
        <v>322</v>
      </c>
      <c r="H130">
        <v>2007</v>
      </c>
      <c r="I130">
        <v>2016</v>
      </c>
      <c r="J130" s="2" t="s">
        <v>103</v>
      </c>
      <c r="K130" s="2" t="s">
        <v>93</v>
      </c>
      <c r="L130" t="b">
        <v>0</v>
      </c>
      <c r="M130" t="b">
        <v>1</v>
      </c>
      <c r="N130" t="b">
        <v>0</v>
      </c>
    </row>
    <row r="131" spans="1:14" x14ac:dyDescent="0.25">
      <c r="A131" s="2" t="s">
        <v>39</v>
      </c>
      <c r="B131" t="s">
        <v>40</v>
      </c>
      <c r="C131" t="s">
        <v>442</v>
      </c>
      <c r="D131" t="s">
        <v>119</v>
      </c>
      <c r="E131" s="3">
        <v>42843.638981481483</v>
      </c>
      <c r="F131" t="b">
        <v>1</v>
      </c>
      <c r="G131" s="2" t="s">
        <v>119</v>
      </c>
      <c r="H131">
        <v>2007</v>
      </c>
      <c r="I131">
        <v>2016</v>
      </c>
      <c r="J131" s="2" t="s">
        <v>103</v>
      </c>
      <c r="K131" s="2" t="s">
        <v>93</v>
      </c>
      <c r="L131" t="b">
        <v>0</v>
      </c>
      <c r="M131" t="b">
        <v>1</v>
      </c>
      <c r="N131" t="b">
        <v>0</v>
      </c>
    </row>
    <row r="132" spans="1:14" x14ac:dyDescent="0.25">
      <c r="A132" s="2" t="s">
        <v>39</v>
      </c>
      <c r="B132" t="s">
        <v>557</v>
      </c>
      <c r="C132" t="s">
        <v>591</v>
      </c>
      <c r="D132" t="s">
        <v>349</v>
      </c>
      <c r="E132" s="3">
        <v>42843.639016203706</v>
      </c>
      <c r="F132" t="b">
        <v>1</v>
      </c>
      <c r="G132" s="2" t="s">
        <v>349</v>
      </c>
      <c r="H132">
        <v>2014</v>
      </c>
      <c r="I132" s="2" t="s">
        <v>592</v>
      </c>
      <c r="J132" s="2" t="s">
        <v>103</v>
      </c>
      <c r="K132" s="2" t="s">
        <v>2</v>
      </c>
      <c r="L132" t="b">
        <v>0</v>
      </c>
      <c r="M132" t="b">
        <v>1</v>
      </c>
      <c r="N132" t="b">
        <v>0</v>
      </c>
    </row>
    <row r="133" spans="1:14" x14ac:dyDescent="0.25">
      <c r="A133" s="2" t="s">
        <v>39</v>
      </c>
      <c r="B133" t="s">
        <v>538</v>
      </c>
      <c r="C133" t="s">
        <v>591</v>
      </c>
      <c r="D133" t="s">
        <v>585</v>
      </c>
      <c r="E133" s="3">
        <v>42843.639016203706</v>
      </c>
      <c r="F133" t="b">
        <v>1</v>
      </c>
      <c r="G133" s="2" t="s">
        <v>585</v>
      </c>
      <c r="H133">
        <v>2014</v>
      </c>
      <c r="I133" s="2" t="s">
        <v>592</v>
      </c>
      <c r="J133" s="2" t="s">
        <v>103</v>
      </c>
      <c r="K133" s="2" t="s">
        <v>2</v>
      </c>
      <c r="L133" t="b">
        <v>0</v>
      </c>
      <c r="M133" t="b">
        <v>1</v>
      </c>
      <c r="N133" t="b">
        <v>0</v>
      </c>
    </row>
    <row r="134" spans="1:14" x14ac:dyDescent="0.25">
      <c r="A134" s="2" t="s">
        <v>39</v>
      </c>
      <c r="B134" t="s">
        <v>546</v>
      </c>
      <c r="C134" t="s">
        <v>591</v>
      </c>
      <c r="D134" t="s">
        <v>574</v>
      </c>
      <c r="E134" s="3">
        <v>42843.639016203706</v>
      </c>
      <c r="F134" t="b">
        <v>1</v>
      </c>
      <c r="G134" s="2" t="s">
        <v>574</v>
      </c>
      <c r="H134">
        <v>2014</v>
      </c>
      <c r="I134" s="2" t="s">
        <v>592</v>
      </c>
      <c r="J134" s="2" t="s">
        <v>103</v>
      </c>
      <c r="K134" s="2" t="s">
        <v>2</v>
      </c>
      <c r="L134" t="b">
        <v>0</v>
      </c>
      <c r="M134" t="b">
        <v>1</v>
      </c>
      <c r="N134" t="b">
        <v>0</v>
      </c>
    </row>
    <row r="135" spans="1:14" x14ac:dyDescent="0.25">
      <c r="A135" s="2" t="s">
        <v>39</v>
      </c>
      <c r="B135" t="s">
        <v>508</v>
      </c>
      <c r="C135" t="s">
        <v>591</v>
      </c>
      <c r="D135" t="s">
        <v>567</v>
      </c>
      <c r="E135" s="3">
        <v>42843.639016203706</v>
      </c>
      <c r="F135" t="b">
        <v>1</v>
      </c>
      <c r="G135" s="2" t="s">
        <v>567</v>
      </c>
      <c r="H135">
        <v>2014</v>
      </c>
      <c r="I135" s="2" t="s">
        <v>592</v>
      </c>
      <c r="J135" s="2" t="s">
        <v>103</v>
      </c>
      <c r="K135" s="2" t="s">
        <v>2</v>
      </c>
      <c r="L135" t="b">
        <v>0</v>
      </c>
      <c r="M135" t="b">
        <v>1</v>
      </c>
      <c r="N135" t="b">
        <v>0</v>
      </c>
    </row>
    <row r="136" spans="1:14" x14ac:dyDescent="0.25">
      <c r="A136" s="2" t="s">
        <v>39</v>
      </c>
      <c r="B136" t="s">
        <v>547</v>
      </c>
      <c r="C136" t="s">
        <v>591</v>
      </c>
      <c r="D136" t="s">
        <v>559</v>
      </c>
      <c r="E136" s="3">
        <v>42843.639004629629</v>
      </c>
      <c r="F136" t="b">
        <v>1</v>
      </c>
      <c r="G136" s="2" t="s">
        <v>559</v>
      </c>
      <c r="H136">
        <v>2014</v>
      </c>
      <c r="I136" s="2" t="s">
        <v>592</v>
      </c>
      <c r="J136" s="2" t="s">
        <v>103</v>
      </c>
      <c r="K136" s="2" t="s">
        <v>2</v>
      </c>
      <c r="L136" t="b">
        <v>0</v>
      </c>
      <c r="M136" t="b">
        <v>1</v>
      </c>
      <c r="N136" t="b">
        <v>0</v>
      </c>
    </row>
    <row r="137" spans="1:14" x14ac:dyDescent="0.25">
      <c r="A137" s="2" t="s">
        <v>39</v>
      </c>
      <c r="B137" t="s">
        <v>236</v>
      </c>
      <c r="C137" t="s">
        <v>444</v>
      </c>
      <c r="D137" t="s">
        <v>413</v>
      </c>
      <c r="E137" s="3">
        <v>42843.639004629629</v>
      </c>
      <c r="F137" t="b">
        <v>1</v>
      </c>
      <c r="G137" s="2" t="s">
        <v>413</v>
      </c>
      <c r="H137">
        <v>2006</v>
      </c>
      <c r="I137">
        <v>2017</v>
      </c>
      <c r="J137" s="2" t="s">
        <v>103</v>
      </c>
      <c r="K137" s="2" t="s">
        <v>104</v>
      </c>
      <c r="L137" t="b">
        <v>0</v>
      </c>
      <c r="M137" t="b">
        <v>1</v>
      </c>
      <c r="N137" t="b">
        <v>0</v>
      </c>
    </row>
    <row r="138" spans="1:14" x14ac:dyDescent="0.25">
      <c r="A138" s="2" t="s">
        <v>39</v>
      </c>
      <c r="B138" t="s">
        <v>307</v>
      </c>
      <c r="C138" t="s">
        <v>444</v>
      </c>
      <c r="D138" t="s">
        <v>405</v>
      </c>
      <c r="E138" s="3">
        <v>42843.639004629629</v>
      </c>
      <c r="F138" t="b">
        <v>1</v>
      </c>
      <c r="G138" s="2" t="s">
        <v>405</v>
      </c>
      <c r="H138">
        <v>2006</v>
      </c>
      <c r="I138">
        <v>2017</v>
      </c>
      <c r="J138" s="2" t="s">
        <v>103</v>
      </c>
      <c r="K138" s="2" t="s">
        <v>104</v>
      </c>
      <c r="L138" t="b">
        <v>0</v>
      </c>
      <c r="M138" t="b">
        <v>1</v>
      </c>
      <c r="N138" t="b">
        <v>0</v>
      </c>
    </row>
    <row r="139" spans="1:14" x14ac:dyDescent="0.25">
      <c r="A139" s="2" t="s">
        <v>39</v>
      </c>
      <c r="B139" t="s">
        <v>283</v>
      </c>
      <c r="C139" t="s">
        <v>444</v>
      </c>
      <c r="D139" t="s">
        <v>397</v>
      </c>
      <c r="E139" s="3">
        <v>42843.639004629629</v>
      </c>
      <c r="F139" t="b">
        <v>1</v>
      </c>
      <c r="G139" s="2" t="s">
        <v>397</v>
      </c>
      <c r="H139">
        <v>2006</v>
      </c>
      <c r="I139">
        <v>2017</v>
      </c>
      <c r="J139" s="2" t="s">
        <v>103</v>
      </c>
      <c r="K139" s="2" t="s">
        <v>104</v>
      </c>
      <c r="L139" t="b">
        <v>0</v>
      </c>
      <c r="M139" t="b">
        <v>1</v>
      </c>
      <c r="N139" t="b">
        <v>0</v>
      </c>
    </row>
    <row r="140" spans="1:14" x14ac:dyDescent="0.25">
      <c r="A140" s="2" t="s">
        <v>39</v>
      </c>
      <c r="B140" t="s">
        <v>260</v>
      </c>
      <c r="C140" t="s">
        <v>444</v>
      </c>
      <c r="D140" t="s">
        <v>389</v>
      </c>
      <c r="E140" s="3">
        <v>42843.639004629629</v>
      </c>
      <c r="F140" t="b">
        <v>1</v>
      </c>
      <c r="G140" s="2" t="s">
        <v>389</v>
      </c>
      <c r="H140">
        <v>2006</v>
      </c>
      <c r="I140">
        <v>2017</v>
      </c>
      <c r="J140" s="2" t="s">
        <v>103</v>
      </c>
      <c r="K140" s="2" t="s">
        <v>104</v>
      </c>
      <c r="L140" t="b">
        <v>0</v>
      </c>
      <c r="M140" t="b">
        <v>1</v>
      </c>
      <c r="N140" t="b">
        <v>0</v>
      </c>
    </row>
    <row r="141" spans="1:14" x14ac:dyDescent="0.25">
      <c r="A141" s="2" t="s">
        <v>39</v>
      </c>
      <c r="B141" t="s">
        <v>237</v>
      </c>
      <c r="C141" t="s">
        <v>444</v>
      </c>
      <c r="D141" t="s">
        <v>381</v>
      </c>
      <c r="E141" s="3">
        <v>42843.639004629629</v>
      </c>
      <c r="F141" t="b">
        <v>1</v>
      </c>
      <c r="G141" s="2" t="s">
        <v>381</v>
      </c>
      <c r="H141">
        <v>2006</v>
      </c>
      <c r="I141">
        <v>2017</v>
      </c>
      <c r="J141" s="2" t="s">
        <v>103</v>
      </c>
      <c r="K141" s="2" t="s">
        <v>104</v>
      </c>
      <c r="L141" t="b">
        <v>0</v>
      </c>
      <c r="M141" t="b">
        <v>1</v>
      </c>
      <c r="N141" t="b">
        <v>0</v>
      </c>
    </row>
    <row r="142" spans="1:14" x14ac:dyDescent="0.25">
      <c r="A142" s="2" t="s">
        <v>39</v>
      </c>
      <c r="B142" t="s">
        <v>308</v>
      </c>
      <c r="C142" t="s">
        <v>444</v>
      </c>
      <c r="D142" t="s">
        <v>374</v>
      </c>
      <c r="E142" s="3">
        <v>42843.639004629629</v>
      </c>
      <c r="F142" t="b">
        <v>1</v>
      </c>
      <c r="G142" s="2" t="s">
        <v>374</v>
      </c>
      <c r="H142">
        <v>2006</v>
      </c>
      <c r="I142">
        <v>2017</v>
      </c>
      <c r="J142" s="2" t="s">
        <v>103</v>
      </c>
      <c r="K142" s="2" t="s">
        <v>104</v>
      </c>
      <c r="L142" t="b">
        <v>0</v>
      </c>
      <c r="M142" t="b">
        <v>1</v>
      </c>
      <c r="N142" t="b">
        <v>0</v>
      </c>
    </row>
    <row r="143" spans="1:14" x14ac:dyDescent="0.25">
      <c r="A143" s="2" t="s">
        <v>39</v>
      </c>
      <c r="B143" t="s">
        <v>284</v>
      </c>
      <c r="C143" t="s">
        <v>444</v>
      </c>
      <c r="D143" t="s">
        <v>366</v>
      </c>
      <c r="E143" s="3">
        <v>42843.639004629629</v>
      </c>
      <c r="F143" t="b">
        <v>1</v>
      </c>
      <c r="G143" s="2" t="s">
        <v>366</v>
      </c>
      <c r="H143">
        <v>2006</v>
      </c>
      <c r="I143">
        <v>2017</v>
      </c>
      <c r="J143" s="2" t="s">
        <v>103</v>
      </c>
      <c r="K143" s="2" t="s">
        <v>104</v>
      </c>
      <c r="L143" t="b">
        <v>0</v>
      </c>
      <c r="M143" t="b">
        <v>1</v>
      </c>
      <c r="N143" t="b">
        <v>0</v>
      </c>
    </row>
    <row r="144" spans="1:14" x14ac:dyDescent="0.25">
      <c r="A144" s="2" t="s">
        <v>39</v>
      </c>
      <c r="B144" t="s">
        <v>261</v>
      </c>
      <c r="C144" t="s">
        <v>442</v>
      </c>
      <c r="D144" t="s">
        <v>358</v>
      </c>
      <c r="E144" s="3">
        <v>42843.639004629629</v>
      </c>
      <c r="F144" t="b">
        <v>1</v>
      </c>
      <c r="G144" s="2" t="s">
        <v>358</v>
      </c>
      <c r="H144">
        <v>2007</v>
      </c>
      <c r="I144">
        <v>2016</v>
      </c>
      <c r="J144" s="2" t="s">
        <v>103</v>
      </c>
      <c r="K144" s="2" t="s">
        <v>93</v>
      </c>
      <c r="L144" t="b">
        <v>0</v>
      </c>
      <c r="M144" t="b">
        <v>1</v>
      </c>
      <c r="N144" t="b">
        <v>0</v>
      </c>
    </row>
    <row r="145" spans="1:14" x14ac:dyDescent="0.25">
      <c r="A145" s="2" t="s">
        <v>39</v>
      </c>
      <c r="B145" t="s">
        <v>238</v>
      </c>
      <c r="C145" t="s">
        <v>442</v>
      </c>
      <c r="D145" t="s">
        <v>350</v>
      </c>
      <c r="E145" s="3">
        <v>42843.638993055552</v>
      </c>
      <c r="F145" t="b">
        <v>1</v>
      </c>
      <c r="G145" s="2" t="s">
        <v>350</v>
      </c>
      <c r="H145">
        <v>2007</v>
      </c>
      <c r="I145">
        <v>2016</v>
      </c>
      <c r="J145" s="2" t="s">
        <v>103</v>
      </c>
      <c r="K145" s="2" t="s">
        <v>93</v>
      </c>
      <c r="L145" t="b">
        <v>0</v>
      </c>
      <c r="M145" t="b">
        <v>1</v>
      </c>
      <c r="N145" t="b">
        <v>0</v>
      </c>
    </row>
    <row r="146" spans="1:14" x14ac:dyDescent="0.25">
      <c r="A146" s="2" t="s">
        <v>39</v>
      </c>
      <c r="B146" t="s">
        <v>309</v>
      </c>
      <c r="C146" t="s">
        <v>442</v>
      </c>
      <c r="D146" t="s">
        <v>342</v>
      </c>
      <c r="E146" s="3">
        <v>42843.638993055552</v>
      </c>
      <c r="F146" t="b">
        <v>1</v>
      </c>
      <c r="G146" s="2" t="s">
        <v>342</v>
      </c>
      <c r="H146">
        <v>2007</v>
      </c>
      <c r="I146">
        <v>2016</v>
      </c>
      <c r="J146" s="2" t="s">
        <v>103</v>
      </c>
      <c r="K146" s="2" t="s">
        <v>93</v>
      </c>
      <c r="L146" t="b">
        <v>0</v>
      </c>
      <c r="M146" t="b">
        <v>1</v>
      </c>
      <c r="N146" t="b">
        <v>0</v>
      </c>
    </row>
    <row r="147" spans="1:14" x14ac:dyDescent="0.25">
      <c r="A147" s="2" t="s">
        <v>39</v>
      </c>
      <c r="B147" t="s">
        <v>285</v>
      </c>
      <c r="C147" t="s">
        <v>442</v>
      </c>
      <c r="D147" t="s">
        <v>334</v>
      </c>
      <c r="E147" s="3">
        <v>42843.638993055552</v>
      </c>
      <c r="F147" t="b">
        <v>1</v>
      </c>
      <c r="G147" s="2" t="s">
        <v>334</v>
      </c>
      <c r="H147">
        <v>2007</v>
      </c>
      <c r="I147">
        <v>2016</v>
      </c>
      <c r="J147" s="2" t="s">
        <v>103</v>
      </c>
      <c r="K147" s="2" t="s">
        <v>93</v>
      </c>
      <c r="L147" t="b">
        <v>0</v>
      </c>
      <c r="M147" t="b">
        <v>1</v>
      </c>
      <c r="N147" t="b">
        <v>0</v>
      </c>
    </row>
    <row r="148" spans="1:14" x14ac:dyDescent="0.25">
      <c r="A148" s="2" t="s">
        <v>39</v>
      </c>
      <c r="B148" t="s">
        <v>60</v>
      </c>
      <c r="C148" t="s">
        <v>442</v>
      </c>
      <c r="D148" t="s">
        <v>326</v>
      </c>
      <c r="E148" s="3">
        <v>42843.638981481483</v>
      </c>
      <c r="F148" t="b">
        <v>1</v>
      </c>
      <c r="G148" s="2" t="s">
        <v>326</v>
      </c>
      <c r="H148">
        <v>2007</v>
      </c>
      <c r="I148">
        <v>2016</v>
      </c>
      <c r="J148" s="2" t="s">
        <v>103</v>
      </c>
      <c r="K148" s="2" t="s">
        <v>93</v>
      </c>
      <c r="L148" t="b">
        <v>0</v>
      </c>
      <c r="M148" t="b">
        <v>1</v>
      </c>
      <c r="N148" t="b">
        <v>0</v>
      </c>
    </row>
    <row r="149" spans="1:14" x14ac:dyDescent="0.25">
      <c r="A149" s="2" t="s">
        <v>39</v>
      </c>
      <c r="B149" t="s">
        <v>52</v>
      </c>
      <c r="C149" t="s">
        <v>442</v>
      </c>
      <c r="D149" t="s">
        <v>220</v>
      </c>
      <c r="E149" s="3">
        <v>42843.638981481483</v>
      </c>
      <c r="F149" t="b">
        <v>1</v>
      </c>
      <c r="G149" s="2" t="s">
        <v>220</v>
      </c>
      <c r="H149">
        <v>2007</v>
      </c>
      <c r="I149">
        <v>2016</v>
      </c>
      <c r="J149" s="2" t="s">
        <v>103</v>
      </c>
      <c r="K149" s="2" t="s">
        <v>93</v>
      </c>
      <c r="L149" t="b">
        <v>0</v>
      </c>
      <c r="M149" t="b">
        <v>1</v>
      </c>
      <c r="N149" t="b">
        <v>0</v>
      </c>
    </row>
    <row r="150" spans="1:14" x14ac:dyDescent="0.25">
      <c r="A150" s="2" t="s">
        <v>39</v>
      </c>
      <c r="B150" t="s">
        <v>44</v>
      </c>
      <c r="C150" t="s">
        <v>442</v>
      </c>
      <c r="D150" t="s">
        <v>123</v>
      </c>
      <c r="E150" s="3">
        <v>42843.638981481483</v>
      </c>
      <c r="F150" t="b">
        <v>1</v>
      </c>
      <c r="G150" s="2" t="s">
        <v>123</v>
      </c>
      <c r="H150">
        <v>2007</v>
      </c>
      <c r="I150">
        <v>2016</v>
      </c>
      <c r="J150" s="2" t="s">
        <v>103</v>
      </c>
      <c r="K150" s="2" t="s">
        <v>93</v>
      </c>
      <c r="L150" t="b">
        <v>0</v>
      </c>
      <c r="M150" t="b">
        <v>1</v>
      </c>
      <c r="N150" t="b">
        <v>0</v>
      </c>
    </row>
    <row r="151" spans="1:14" x14ac:dyDescent="0.25">
      <c r="A151" s="2" t="s">
        <v>39</v>
      </c>
      <c r="B151" t="s">
        <v>511</v>
      </c>
      <c r="C151" t="s">
        <v>591</v>
      </c>
      <c r="D151" t="s">
        <v>581</v>
      </c>
      <c r="E151" s="3">
        <v>42843.639016203706</v>
      </c>
      <c r="F151" t="b">
        <v>1</v>
      </c>
      <c r="G151" s="2" t="s">
        <v>581</v>
      </c>
      <c r="H151">
        <v>2014</v>
      </c>
      <c r="I151" s="2" t="s">
        <v>592</v>
      </c>
      <c r="J151" s="2" t="s">
        <v>103</v>
      </c>
      <c r="K151" s="2" t="s">
        <v>2</v>
      </c>
      <c r="L151" t="b">
        <v>0</v>
      </c>
      <c r="M151" t="b">
        <v>1</v>
      </c>
      <c r="N151" t="b">
        <v>0</v>
      </c>
    </row>
    <row r="152" spans="1:14" x14ac:dyDescent="0.25">
      <c r="A152" s="2" t="s">
        <v>39</v>
      </c>
      <c r="B152" t="s">
        <v>233</v>
      </c>
      <c r="C152" t="s">
        <v>444</v>
      </c>
      <c r="D152" t="s">
        <v>420</v>
      </c>
      <c r="E152" s="3">
        <v>42843.639004629629</v>
      </c>
      <c r="F152" t="b">
        <v>1</v>
      </c>
      <c r="G152" s="2" t="s">
        <v>420</v>
      </c>
      <c r="H152">
        <v>2006</v>
      </c>
      <c r="I152">
        <v>2017</v>
      </c>
      <c r="J152" s="2" t="s">
        <v>103</v>
      </c>
      <c r="K152" s="2" t="s">
        <v>104</v>
      </c>
      <c r="L152" t="b">
        <v>0</v>
      </c>
      <c r="M152" t="b">
        <v>1</v>
      </c>
      <c r="N152" t="b">
        <v>0</v>
      </c>
    </row>
    <row r="153" spans="1:14" x14ac:dyDescent="0.25">
      <c r="A153" s="2" t="s">
        <v>39</v>
      </c>
      <c r="B153" t="s">
        <v>257</v>
      </c>
      <c r="C153" t="s">
        <v>444</v>
      </c>
      <c r="D153" t="s">
        <v>396</v>
      </c>
      <c r="E153" s="3">
        <v>42843.639004629629</v>
      </c>
      <c r="F153" t="b">
        <v>1</v>
      </c>
      <c r="G153" s="2" t="s">
        <v>396</v>
      </c>
      <c r="H153">
        <v>2006</v>
      </c>
      <c r="I153">
        <v>2017</v>
      </c>
      <c r="J153" s="2" t="s">
        <v>103</v>
      </c>
      <c r="K153" s="2" t="s">
        <v>104</v>
      </c>
      <c r="L153" t="b">
        <v>0</v>
      </c>
      <c r="M153" t="b">
        <v>1</v>
      </c>
      <c r="N153" t="b">
        <v>0</v>
      </c>
    </row>
    <row r="154" spans="1:14" x14ac:dyDescent="0.25">
      <c r="A154" s="2" t="s">
        <v>39</v>
      </c>
      <c r="B154" t="s">
        <v>317</v>
      </c>
      <c r="C154" t="s">
        <v>444</v>
      </c>
      <c r="D154" t="s">
        <v>373</v>
      </c>
      <c r="E154" s="3">
        <v>42843.639004629629</v>
      </c>
      <c r="F154" t="b">
        <v>1</v>
      </c>
      <c r="G154" s="2" t="s">
        <v>373</v>
      </c>
      <c r="H154">
        <v>2006</v>
      </c>
      <c r="I154">
        <v>2017</v>
      </c>
      <c r="J154" s="2" t="s">
        <v>103</v>
      </c>
      <c r="K154" s="2" t="s">
        <v>104</v>
      </c>
      <c r="L154" t="b">
        <v>0</v>
      </c>
      <c r="M154" t="b">
        <v>1</v>
      </c>
      <c r="N154" t="b">
        <v>0</v>
      </c>
    </row>
    <row r="155" spans="1:14" x14ac:dyDescent="0.25">
      <c r="A155" s="2" t="s">
        <v>39</v>
      </c>
      <c r="B155" t="s">
        <v>270</v>
      </c>
      <c r="C155" t="s">
        <v>442</v>
      </c>
      <c r="D155" t="s">
        <v>357</v>
      </c>
      <c r="E155" s="3">
        <v>42843.639004629629</v>
      </c>
      <c r="F155" t="b">
        <v>1</v>
      </c>
      <c r="G155" s="2" t="s">
        <v>357</v>
      </c>
      <c r="H155">
        <v>2007</v>
      </c>
      <c r="I155">
        <v>2016</v>
      </c>
      <c r="J155" s="2" t="s">
        <v>103</v>
      </c>
      <c r="K155" s="2" t="s">
        <v>93</v>
      </c>
      <c r="L155" t="b">
        <v>0</v>
      </c>
      <c r="M155" t="b">
        <v>1</v>
      </c>
      <c r="N155" t="b">
        <v>0</v>
      </c>
    </row>
    <row r="156" spans="1:14" x14ac:dyDescent="0.25">
      <c r="A156" s="2" t="s">
        <v>39</v>
      </c>
      <c r="B156" t="s">
        <v>294</v>
      </c>
      <c r="C156" t="s">
        <v>442</v>
      </c>
      <c r="D156" t="s">
        <v>333</v>
      </c>
      <c r="E156" s="3">
        <v>42843.638993055552</v>
      </c>
      <c r="F156" t="b">
        <v>1</v>
      </c>
      <c r="G156" s="2" t="s">
        <v>333</v>
      </c>
      <c r="H156">
        <v>2007</v>
      </c>
      <c r="I156">
        <v>2016</v>
      </c>
      <c r="J156" s="2" t="s">
        <v>103</v>
      </c>
      <c r="K156" s="2" t="s">
        <v>93</v>
      </c>
      <c r="L156" t="b">
        <v>0</v>
      </c>
      <c r="M156" t="b">
        <v>1</v>
      </c>
      <c r="N156" t="b">
        <v>0</v>
      </c>
    </row>
    <row r="157" spans="1:14" x14ac:dyDescent="0.25">
      <c r="A157" s="2" t="s">
        <v>39</v>
      </c>
      <c r="B157" t="s">
        <v>43</v>
      </c>
      <c r="C157" t="s">
        <v>442</v>
      </c>
      <c r="D157" t="s">
        <v>122</v>
      </c>
      <c r="E157" s="3">
        <v>42843.638981481483</v>
      </c>
      <c r="F157" t="b">
        <v>1</v>
      </c>
      <c r="G157" s="2" t="s">
        <v>122</v>
      </c>
      <c r="H157">
        <v>2007</v>
      </c>
      <c r="I157">
        <v>2016</v>
      </c>
      <c r="J157" s="2" t="s">
        <v>103</v>
      </c>
      <c r="K157" s="2" t="s">
        <v>93</v>
      </c>
      <c r="L157" t="b">
        <v>0</v>
      </c>
      <c r="M157" t="b">
        <v>1</v>
      </c>
      <c r="N157" t="b">
        <v>0</v>
      </c>
    </row>
    <row r="158" spans="1:14" x14ac:dyDescent="0.25">
      <c r="A158" s="2" t="s">
        <v>39</v>
      </c>
      <c r="B158" t="s">
        <v>529</v>
      </c>
      <c r="C158" t="s">
        <v>591</v>
      </c>
      <c r="D158" t="s">
        <v>357</v>
      </c>
      <c r="E158" s="3">
        <v>42843.639016203706</v>
      </c>
      <c r="F158" t="b">
        <v>1</v>
      </c>
      <c r="G158" s="2" t="s">
        <v>357</v>
      </c>
      <c r="H158">
        <v>2014</v>
      </c>
      <c r="I158" s="2" t="s">
        <v>592</v>
      </c>
      <c r="J158" s="2" t="s">
        <v>103</v>
      </c>
      <c r="K158" s="2" t="s">
        <v>2</v>
      </c>
      <c r="L158" t="b">
        <v>0</v>
      </c>
      <c r="M158" t="b">
        <v>1</v>
      </c>
      <c r="N158" t="b">
        <v>0</v>
      </c>
    </row>
    <row r="159" spans="1:14" x14ac:dyDescent="0.25">
      <c r="A159" s="2" t="s">
        <v>39</v>
      </c>
      <c r="B159" t="s">
        <v>530</v>
      </c>
      <c r="C159" t="s">
        <v>591</v>
      </c>
      <c r="D159" t="s">
        <v>341</v>
      </c>
      <c r="E159" s="3">
        <v>42843.639016203706</v>
      </c>
      <c r="F159" t="b">
        <v>1</v>
      </c>
      <c r="G159" s="2" t="s">
        <v>341</v>
      </c>
      <c r="H159">
        <v>2014</v>
      </c>
      <c r="I159" s="2" t="s">
        <v>592</v>
      </c>
      <c r="J159" s="2" t="s">
        <v>103</v>
      </c>
      <c r="K159" s="2" t="s">
        <v>2</v>
      </c>
      <c r="L159" t="b">
        <v>0</v>
      </c>
      <c r="M159" t="b">
        <v>1</v>
      </c>
      <c r="N159" t="b">
        <v>0</v>
      </c>
    </row>
    <row r="160" spans="1:14" x14ac:dyDescent="0.25">
      <c r="A160" s="2" t="s">
        <v>39</v>
      </c>
      <c r="B160" t="s">
        <v>527</v>
      </c>
      <c r="C160" t="s">
        <v>591</v>
      </c>
      <c r="D160" t="s">
        <v>578</v>
      </c>
      <c r="E160" s="3">
        <v>42843.639016203706</v>
      </c>
      <c r="F160" t="b">
        <v>1</v>
      </c>
      <c r="G160" s="2" t="s">
        <v>578</v>
      </c>
      <c r="H160">
        <v>2014</v>
      </c>
      <c r="I160" s="2" t="s">
        <v>592</v>
      </c>
      <c r="J160" s="2" t="s">
        <v>103</v>
      </c>
      <c r="K160" s="2" t="s">
        <v>2</v>
      </c>
      <c r="L160" t="b">
        <v>0</v>
      </c>
      <c r="M160" t="b">
        <v>1</v>
      </c>
      <c r="N160" t="b">
        <v>0</v>
      </c>
    </row>
    <row r="161" spans="1:14" x14ac:dyDescent="0.25">
      <c r="A161" s="2" t="s">
        <v>39</v>
      </c>
      <c r="B161" t="s">
        <v>556</v>
      </c>
      <c r="C161" t="s">
        <v>591</v>
      </c>
      <c r="D161" t="s">
        <v>571</v>
      </c>
      <c r="E161" s="3">
        <v>42843.639016203706</v>
      </c>
      <c r="F161" t="b">
        <v>1</v>
      </c>
      <c r="G161" s="2" t="s">
        <v>571</v>
      </c>
      <c r="H161">
        <v>2014</v>
      </c>
      <c r="I161" s="2" t="s">
        <v>592</v>
      </c>
      <c r="J161" s="2" t="s">
        <v>103</v>
      </c>
      <c r="K161" s="2" t="s">
        <v>2</v>
      </c>
      <c r="L161" t="b">
        <v>0</v>
      </c>
      <c r="M161" t="b">
        <v>1</v>
      </c>
      <c r="N161" t="b">
        <v>0</v>
      </c>
    </row>
    <row r="162" spans="1:14" x14ac:dyDescent="0.25">
      <c r="A162" s="2" t="s">
        <v>39</v>
      </c>
      <c r="B162" t="s">
        <v>528</v>
      </c>
      <c r="C162" t="s">
        <v>591</v>
      </c>
      <c r="D162" t="s">
        <v>563</v>
      </c>
      <c r="E162" s="3">
        <v>42843.639016203706</v>
      </c>
      <c r="F162" t="b">
        <v>1</v>
      </c>
      <c r="G162" s="2" t="s">
        <v>563</v>
      </c>
      <c r="H162">
        <v>2014</v>
      </c>
      <c r="I162" s="2" t="s">
        <v>592</v>
      </c>
      <c r="J162" s="2" t="s">
        <v>103</v>
      </c>
      <c r="K162" s="2" t="s">
        <v>2</v>
      </c>
      <c r="L162" t="b">
        <v>0</v>
      </c>
      <c r="M162" t="b">
        <v>1</v>
      </c>
      <c r="N162" t="b">
        <v>0</v>
      </c>
    </row>
    <row r="163" spans="1:14" x14ac:dyDescent="0.25">
      <c r="A163" s="2" t="s">
        <v>39</v>
      </c>
      <c r="B163" t="s">
        <v>271</v>
      </c>
      <c r="C163" t="s">
        <v>444</v>
      </c>
      <c r="D163" t="s">
        <v>417</v>
      </c>
      <c r="E163" s="3">
        <v>42843.639004629629</v>
      </c>
      <c r="F163" t="b">
        <v>1</v>
      </c>
      <c r="G163" s="2" t="s">
        <v>417</v>
      </c>
      <c r="H163">
        <v>2006</v>
      </c>
      <c r="I163">
        <v>2017</v>
      </c>
      <c r="J163" s="2" t="s">
        <v>103</v>
      </c>
      <c r="K163" s="2" t="s">
        <v>104</v>
      </c>
      <c r="L163" t="b">
        <v>0</v>
      </c>
      <c r="M163" t="b">
        <v>1</v>
      </c>
      <c r="N163" t="b">
        <v>0</v>
      </c>
    </row>
    <row r="164" spans="1:14" x14ac:dyDescent="0.25">
      <c r="A164" s="2" t="s">
        <v>39</v>
      </c>
      <c r="B164" t="s">
        <v>248</v>
      </c>
      <c r="C164" t="s">
        <v>444</v>
      </c>
      <c r="D164" t="s">
        <v>409</v>
      </c>
      <c r="E164" s="3">
        <v>42843.639004629629</v>
      </c>
      <c r="F164" t="b">
        <v>1</v>
      </c>
      <c r="G164" s="2" t="s">
        <v>409</v>
      </c>
      <c r="H164">
        <v>2006</v>
      </c>
      <c r="I164">
        <v>2017</v>
      </c>
      <c r="J164" s="2" t="s">
        <v>103</v>
      </c>
      <c r="K164" s="2" t="s">
        <v>104</v>
      </c>
      <c r="L164" t="b">
        <v>0</v>
      </c>
      <c r="M164" t="b">
        <v>1</v>
      </c>
      <c r="N164" t="b">
        <v>0</v>
      </c>
    </row>
    <row r="165" spans="1:14" x14ac:dyDescent="0.25">
      <c r="A165" s="2" t="s">
        <v>39</v>
      </c>
      <c r="B165" t="s">
        <v>319</v>
      </c>
      <c r="C165" t="s">
        <v>444</v>
      </c>
      <c r="D165" t="s">
        <v>401</v>
      </c>
      <c r="E165" s="3">
        <v>42843.639004629629</v>
      </c>
      <c r="F165" t="b">
        <v>1</v>
      </c>
      <c r="G165" s="2" t="s">
        <v>401</v>
      </c>
      <c r="H165">
        <v>2006</v>
      </c>
      <c r="I165">
        <v>2017</v>
      </c>
      <c r="J165" s="2" t="s">
        <v>103</v>
      </c>
      <c r="K165" s="2" t="s">
        <v>104</v>
      </c>
      <c r="L165" t="b">
        <v>0</v>
      </c>
      <c r="M165" t="b">
        <v>1</v>
      </c>
      <c r="N165" t="b">
        <v>0</v>
      </c>
    </row>
    <row r="166" spans="1:14" x14ac:dyDescent="0.25">
      <c r="A166" s="2" t="s">
        <v>39</v>
      </c>
      <c r="B166" t="s">
        <v>295</v>
      </c>
      <c r="C166" t="s">
        <v>444</v>
      </c>
      <c r="D166" t="s">
        <v>393</v>
      </c>
      <c r="E166" s="3">
        <v>42843.639004629629</v>
      </c>
      <c r="F166" t="b">
        <v>1</v>
      </c>
      <c r="G166" s="2" t="s">
        <v>393</v>
      </c>
      <c r="H166">
        <v>2006</v>
      </c>
      <c r="I166">
        <v>2017</v>
      </c>
      <c r="J166" s="2" t="s">
        <v>103</v>
      </c>
      <c r="K166" s="2" t="s">
        <v>104</v>
      </c>
      <c r="L166" t="b">
        <v>0</v>
      </c>
      <c r="M166" t="b">
        <v>1</v>
      </c>
      <c r="N166" t="b">
        <v>0</v>
      </c>
    </row>
    <row r="167" spans="1:14" x14ac:dyDescent="0.25">
      <c r="A167" s="2" t="s">
        <v>39</v>
      </c>
      <c r="B167" t="s">
        <v>272</v>
      </c>
      <c r="C167" t="s">
        <v>444</v>
      </c>
      <c r="D167" t="s">
        <v>385</v>
      </c>
      <c r="E167" s="3">
        <v>42843.639004629629</v>
      </c>
      <c r="F167" t="b">
        <v>1</v>
      </c>
      <c r="G167" s="2" t="s">
        <v>385</v>
      </c>
      <c r="H167">
        <v>2006</v>
      </c>
      <c r="I167">
        <v>2017</v>
      </c>
      <c r="J167" s="2" t="s">
        <v>103</v>
      </c>
      <c r="K167" s="2" t="s">
        <v>104</v>
      </c>
      <c r="L167" t="b">
        <v>0</v>
      </c>
      <c r="M167" t="b">
        <v>1</v>
      </c>
      <c r="N167" t="b">
        <v>0</v>
      </c>
    </row>
    <row r="168" spans="1:14" x14ac:dyDescent="0.25">
      <c r="A168" s="2" t="s">
        <v>39</v>
      </c>
      <c r="B168" t="s">
        <v>249</v>
      </c>
      <c r="C168" t="s">
        <v>444</v>
      </c>
      <c r="D168" t="s">
        <v>377</v>
      </c>
      <c r="E168" s="3">
        <v>42843.639004629629</v>
      </c>
      <c r="F168" t="b">
        <v>1</v>
      </c>
      <c r="G168" s="2" t="s">
        <v>377</v>
      </c>
      <c r="H168">
        <v>2006</v>
      </c>
      <c r="I168">
        <v>2017</v>
      </c>
      <c r="J168" s="2" t="s">
        <v>103</v>
      </c>
      <c r="K168" s="2" t="s">
        <v>104</v>
      </c>
      <c r="L168" t="b">
        <v>0</v>
      </c>
      <c r="M168" t="b">
        <v>1</v>
      </c>
      <c r="N168" t="b">
        <v>0</v>
      </c>
    </row>
    <row r="169" spans="1:14" x14ac:dyDescent="0.25">
      <c r="A169" s="2" t="s">
        <v>39</v>
      </c>
      <c r="B169" t="s">
        <v>320</v>
      </c>
      <c r="C169" t="s">
        <v>444</v>
      </c>
      <c r="D169" t="s">
        <v>370</v>
      </c>
      <c r="E169" s="3">
        <v>42843.639004629629</v>
      </c>
      <c r="F169" t="b">
        <v>1</v>
      </c>
      <c r="G169" s="2" t="s">
        <v>370</v>
      </c>
      <c r="H169">
        <v>2006</v>
      </c>
      <c r="I169">
        <v>2017</v>
      </c>
      <c r="J169" s="2" t="s">
        <v>103</v>
      </c>
      <c r="K169" s="2" t="s">
        <v>104</v>
      </c>
      <c r="L169" t="b">
        <v>0</v>
      </c>
      <c r="M169" t="b">
        <v>1</v>
      </c>
      <c r="N169" t="b">
        <v>0</v>
      </c>
    </row>
    <row r="170" spans="1:14" x14ac:dyDescent="0.25">
      <c r="A170" s="2" t="s">
        <v>39</v>
      </c>
      <c r="B170" t="s">
        <v>296</v>
      </c>
      <c r="C170" t="s">
        <v>442</v>
      </c>
      <c r="D170" t="s">
        <v>362</v>
      </c>
      <c r="E170" s="3">
        <v>42843.639004629629</v>
      </c>
      <c r="F170" t="b">
        <v>1</v>
      </c>
      <c r="G170" s="2" t="s">
        <v>362</v>
      </c>
      <c r="H170">
        <v>2007</v>
      </c>
      <c r="I170">
        <v>2016</v>
      </c>
      <c r="J170" s="2" t="s">
        <v>103</v>
      </c>
      <c r="K170" s="2" t="s">
        <v>93</v>
      </c>
      <c r="L170" t="b">
        <v>0</v>
      </c>
      <c r="M170" t="b">
        <v>1</v>
      </c>
      <c r="N170" t="b">
        <v>0</v>
      </c>
    </row>
    <row r="171" spans="1:14" x14ac:dyDescent="0.25">
      <c r="A171" s="2" t="s">
        <v>39</v>
      </c>
      <c r="B171" t="s">
        <v>273</v>
      </c>
      <c r="C171" t="s">
        <v>442</v>
      </c>
      <c r="D171" t="s">
        <v>354</v>
      </c>
      <c r="E171" s="3">
        <v>42843.639004629629</v>
      </c>
      <c r="F171" t="b">
        <v>1</v>
      </c>
      <c r="G171" s="2" t="s">
        <v>354</v>
      </c>
      <c r="H171">
        <v>2007</v>
      </c>
      <c r="I171">
        <v>2016</v>
      </c>
      <c r="J171" s="2" t="s">
        <v>103</v>
      </c>
      <c r="K171" s="2" t="s">
        <v>93</v>
      </c>
      <c r="L171" t="b">
        <v>0</v>
      </c>
      <c r="M171" t="b">
        <v>1</v>
      </c>
      <c r="N171" t="b">
        <v>0</v>
      </c>
    </row>
    <row r="172" spans="1:14" x14ac:dyDescent="0.25">
      <c r="A172" s="2" t="s">
        <v>39</v>
      </c>
      <c r="B172" t="s">
        <v>250</v>
      </c>
      <c r="C172" t="s">
        <v>442</v>
      </c>
      <c r="D172" t="s">
        <v>346</v>
      </c>
      <c r="E172" s="3">
        <v>42843.638993055552</v>
      </c>
      <c r="F172" t="b">
        <v>1</v>
      </c>
      <c r="G172" s="2" t="s">
        <v>346</v>
      </c>
      <c r="H172">
        <v>2007</v>
      </c>
      <c r="I172">
        <v>2016</v>
      </c>
      <c r="J172" s="2" t="s">
        <v>103</v>
      </c>
      <c r="K172" s="2" t="s">
        <v>93</v>
      </c>
      <c r="L172" t="b">
        <v>0</v>
      </c>
      <c r="M172" t="b">
        <v>1</v>
      </c>
      <c r="N172" t="b">
        <v>0</v>
      </c>
    </row>
    <row r="173" spans="1:14" x14ac:dyDescent="0.25">
      <c r="A173" s="2" t="s">
        <v>39</v>
      </c>
      <c r="B173" t="s">
        <v>321</v>
      </c>
      <c r="C173" t="s">
        <v>442</v>
      </c>
      <c r="D173" t="s">
        <v>338</v>
      </c>
      <c r="E173" s="3">
        <v>42843.638993055552</v>
      </c>
      <c r="F173" t="b">
        <v>1</v>
      </c>
      <c r="G173" s="2" t="s">
        <v>338</v>
      </c>
      <c r="H173">
        <v>2007</v>
      </c>
      <c r="I173">
        <v>2016</v>
      </c>
      <c r="J173" s="2" t="s">
        <v>103</v>
      </c>
      <c r="K173" s="2" t="s">
        <v>93</v>
      </c>
      <c r="L173" t="b">
        <v>0</v>
      </c>
      <c r="M173" t="b">
        <v>1</v>
      </c>
      <c r="N173" t="b">
        <v>0</v>
      </c>
    </row>
    <row r="174" spans="1:14" x14ac:dyDescent="0.25">
      <c r="A174" s="2" t="s">
        <v>39</v>
      </c>
      <c r="B174" t="s">
        <v>297</v>
      </c>
      <c r="C174" t="s">
        <v>442</v>
      </c>
      <c r="D174" t="s">
        <v>330</v>
      </c>
      <c r="E174" s="3">
        <v>42843.638981481483</v>
      </c>
      <c r="F174" t="b">
        <v>1</v>
      </c>
      <c r="G174" s="2" t="s">
        <v>330</v>
      </c>
      <c r="H174">
        <v>2007</v>
      </c>
      <c r="I174">
        <v>2016</v>
      </c>
      <c r="J174" s="2" t="s">
        <v>103</v>
      </c>
      <c r="K174" s="2" t="s">
        <v>93</v>
      </c>
      <c r="L174" t="b">
        <v>0</v>
      </c>
      <c r="M174" t="b">
        <v>1</v>
      </c>
      <c r="N174" t="b">
        <v>0</v>
      </c>
    </row>
    <row r="175" spans="1:14" x14ac:dyDescent="0.25">
      <c r="A175" s="2" t="s">
        <v>39</v>
      </c>
      <c r="B175" t="s">
        <v>48</v>
      </c>
      <c r="C175" t="s">
        <v>442</v>
      </c>
      <c r="D175" t="s">
        <v>216</v>
      </c>
      <c r="E175" s="3">
        <v>42843.638981481483</v>
      </c>
      <c r="F175" t="b">
        <v>1</v>
      </c>
      <c r="G175" s="2" t="s">
        <v>216</v>
      </c>
      <c r="H175">
        <v>2007</v>
      </c>
      <c r="I175">
        <v>2016</v>
      </c>
      <c r="J175" s="2" t="s">
        <v>103</v>
      </c>
      <c r="K175" s="2" t="s">
        <v>93</v>
      </c>
      <c r="L175" t="b">
        <v>0</v>
      </c>
      <c r="M175" t="b">
        <v>1</v>
      </c>
      <c r="N175" t="b">
        <v>0</v>
      </c>
    </row>
    <row r="176" spans="1:14" x14ac:dyDescent="0.25">
      <c r="A176" s="2" t="s">
        <v>72</v>
      </c>
      <c r="B176" t="s">
        <v>83</v>
      </c>
      <c r="C176" t="s">
        <v>482</v>
      </c>
      <c r="D176" t="s">
        <v>138</v>
      </c>
      <c r="E176" s="3">
        <v>42836.712094907409</v>
      </c>
      <c r="F176" t="b">
        <v>1</v>
      </c>
      <c r="G176" s="2" t="s">
        <v>138</v>
      </c>
      <c r="H176">
        <v>2007</v>
      </c>
      <c r="I176">
        <v>2017</v>
      </c>
      <c r="J176" s="2" t="s">
        <v>103</v>
      </c>
      <c r="K176" s="2" t="s">
        <v>93</v>
      </c>
      <c r="L176" t="b">
        <v>0</v>
      </c>
      <c r="M176" t="b">
        <v>1</v>
      </c>
      <c r="N176" t="b">
        <v>0</v>
      </c>
    </row>
    <row r="177" spans="1:14" x14ac:dyDescent="0.25">
      <c r="A177" s="2" t="s">
        <v>72</v>
      </c>
      <c r="B177" t="s">
        <v>79</v>
      </c>
      <c r="C177" t="s">
        <v>482</v>
      </c>
      <c r="D177" t="s">
        <v>134</v>
      </c>
      <c r="E177" s="3">
        <v>42836.712094907409</v>
      </c>
      <c r="F177" t="b">
        <v>1</v>
      </c>
      <c r="G177" s="2" t="s">
        <v>134</v>
      </c>
      <c r="H177">
        <v>2007</v>
      </c>
      <c r="I177">
        <v>2017</v>
      </c>
      <c r="J177" s="2" t="s">
        <v>103</v>
      </c>
      <c r="K177" s="2" t="s">
        <v>93</v>
      </c>
      <c r="L177" t="b">
        <v>0</v>
      </c>
      <c r="M177" t="b">
        <v>1</v>
      </c>
      <c r="N177" t="b">
        <v>0</v>
      </c>
    </row>
    <row r="178" spans="1:14" x14ac:dyDescent="0.25">
      <c r="A178" s="2" t="s">
        <v>72</v>
      </c>
      <c r="B178" t="s">
        <v>85</v>
      </c>
      <c r="C178" t="s">
        <v>482</v>
      </c>
      <c r="D178" t="s">
        <v>140</v>
      </c>
      <c r="E178" s="3">
        <v>42836.712094907409</v>
      </c>
      <c r="F178" t="b">
        <v>1</v>
      </c>
      <c r="G178" s="2" t="s">
        <v>140</v>
      </c>
      <c r="H178">
        <v>2007</v>
      </c>
      <c r="I178">
        <v>2017</v>
      </c>
      <c r="J178" s="2" t="s">
        <v>103</v>
      </c>
      <c r="K178" s="2" t="s">
        <v>93</v>
      </c>
      <c r="L178" t="b">
        <v>0</v>
      </c>
      <c r="M178" t="b">
        <v>1</v>
      </c>
      <c r="N178" t="b">
        <v>0</v>
      </c>
    </row>
    <row r="179" spans="1:14" x14ac:dyDescent="0.25">
      <c r="A179" s="2" t="s">
        <v>72</v>
      </c>
      <c r="B179" t="s">
        <v>86</v>
      </c>
      <c r="C179" t="s">
        <v>442</v>
      </c>
      <c r="D179" t="s">
        <v>141</v>
      </c>
      <c r="E179" s="3">
        <v>42836.712094907409</v>
      </c>
      <c r="F179" t="b">
        <v>1</v>
      </c>
      <c r="G179" s="2" t="s">
        <v>141</v>
      </c>
      <c r="H179">
        <v>2007</v>
      </c>
      <c r="I179" s="2" t="s">
        <v>480</v>
      </c>
      <c r="J179" s="2" t="s">
        <v>103</v>
      </c>
      <c r="K179" s="2" t="s">
        <v>93</v>
      </c>
      <c r="L179" t="b">
        <v>0</v>
      </c>
      <c r="M179" t="b">
        <v>1</v>
      </c>
      <c r="N179" t="b">
        <v>0</v>
      </c>
    </row>
    <row r="180" spans="1:14" x14ac:dyDescent="0.25">
      <c r="A180" s="2" t="s">
        <v>72</v>
      </c>
      <c r="B180" t="s">
        <v>77</v>
      </c>
      <c r="C180" t="s">
        <v>482</v>
      </c>
      <c r="D180" t="s">
        <v>132</v>
      </c>
      <c r="E180" s="3">
        <v>42836.712094907409</v>
      </c>
      <c r="F180" t="b">
        <v>1</v>
      </c>
      <c r="G180" s="2" t="s">
        <v>132</v>
      </c>
      <c r="H180">
        <v>2007</v>
      </c>
      <c r="I180">
        <v>2017</v>
      </c>
      <c r="J180" s="2" t="s">
        <v>103</v>
      </c>
      <c r="K180" s="2" t="s">
        <v>93</v>
      </c>
      <c r="L180" t="b">
        <v>0</v>
      </c>
      <c r="M180" t="b">
        <v>1</v>
      </c>
      <c r="N180" t="b">
        <v>0</v>
      </c>
    </row>
    <row r="181" spans="1:14" x14ac:dyDescent="0.25">
      <c r="A181" s="2" t="s">
        <v>72</v>
      </c>
      <c r="B181" t="s">
        <v>78</v>
      </c>
      <c r="C181" t="s">
        <v>482</v>
      </c>
      <c r="D181" t="s">
        <v>133</v>
      </c>
      <c r="E181" s="3">
        <v>42836.712094907409</v>
      </c>
      <c r="F181" t="b">
        <v>1</v>
      </c>
      <c r="G181" s="2" t="s">
        <v>133</v>
      </c>
      <c r="H181">
        <v>2007</v>
      </c>
      <c r="I181">
        <v>2017</v>
      </c>
      <c r="J181" s="2" t="s">
        <v>103</v>
      </c>
      <c r="K181" s="2" t="s">
        <v>93</v>
      </c>
      <c r="L181" t="b">
        <v>0</v>
      </c>
      <c r="M181" t="b">
        <v>1</v>
      </c>
      <c r="N181" t="b">
        <v>0</v>
      </c>
    </row>
    <row r="182" spans="1:14" x14ac:dyDescent="0.25">
      <c r="A182" s="2" t="s">
        <v>72</v>
      </c>
      <c r="B182" t="s">
        <v>76</v>
      </c>
      <c r="C182" t="s">
        <v>482</v>
      </c>
      <c r="D182" t="s">
        <v>131</v>
      </c>
      <c r="E182" s="3">
        <v>42836.712094907409</v>
      </c>
      <c r="F182" t="b">
        <v>1</v>
      </c>
      <c r="G182" s="2" t="s">
        <v>131</v>
      </c>
      <c r="H182">
        <v>2007</v>
      </c>
      <c r="I182">
        <v>2017</v>
      </c>
      <c r="J182" s="2" t="s">
        <v>103</v>
      </c>
      <c r="K182" s="2" t="s">
        <v>93</v>
      </c>
      <c r="L182" t="b">
        <v>0</v>
      </c>
      <c r="M182" t="b">
        <v>1</v>
      </c>
      <c r="N182" t="b">
        <v>0</v>
      </c>
    </row>
    <row r="183" spans="1:14" x14ac:dyDescent="0.25">
      <c r="A183" s="2" t="s">
        <v>72</v>
      </c>
      <c r="B183" t="s">
        <v>73</v>
      </c>
      <c r="C183" t="s">
        <v>482</v>
      </c>
      <c r="D183" t="s">
        <v>128</v>
      </c>
      <c r="E183" s="3">
        <v>42836.712094907409</v>
      </c>
      <c r="F183" t="b">
        <v>1</v>
      </c>
      <c r="G183" s="2" t="s">
        <v>128</v>
      </c>
      <c r="H183">
        <v>2007</v>
      </c>
      <c r="I183">
        <v>2017</v>
      </c>
      <c r="J183" s="2" t="s">
        <v>103</v>
      </c>
      <c r="K183" s="2" t="s">
        <v>93</v>
      </c>
      <c r="L183" t="b">
        <v>0</v>
      </c>
      <c r="M183" t="b">
        <v>1</v>
      </c>
      <c r="N183" t="b">
        <v>0</v>
      </c>
    </row>
    <row r="184" spans="1:14" x14ac:dyDescent="0.25">
      <c r="A184" s="2" t="s">
        <v>72</v>
      </c>
      <c r="B184" t="s">
        <v>74</v>
      </c>
      <c r="C184" t="s">
        <v>482</v>
      </c>
      <c r="D184" t="s">
        <v>129</v>
      </c>
      <c r="E184" s="3">
        <v>42836.712094907409</v>
      </c>
      <c r="F184" t="b">
        <v>1</v>
      </c>
      <c r="G184" s="2" t="s">
        <v>129</v>
      </c>
      <c r="H184">
        <v>2007</v>
      </c>
      <c r="I184">
        <v>2017</v>
      </c>
      <c r="J184" s="2" t="s">
        <v>103</v>
      </c>
      <c r="K184" s="2" t="s">
        <v>93</v>
      </c>
      <c r="L184" t="b">
        <v>0</v>
      </c>
      <c r="M184" t="b">
        <v>1</v>
      </c>
      <c r="N184" t="b">
        <v>0</v>
      </c>
    </row>
    <row r="185" spans="1:14" x14ac:dyDescent="0.25">
      <c r="A185" s="2" t="s">
        <v>72</v>
      </c>
      <c r="B185" t="s">
        <v>84</v>
      </c>
      <c r="C185" t="s">
        <v>482</v>
      </c>
      <c r="D185" t="s">
        <v>139</v>
      </c>
      <c r="E185" s="3">
        <v>42836.712094907409</v>
      </c>
      <c r="F185" t="b">
        <v>1</v>
      </c>
      <c r="G185" s="2" t="s">
        <v>139</v>
      </c>
      <c r="H185">
        <v>2007</v>
      </c>
      <c r="I185">
        <v>2017</v>
      </c>
      <c r="J185" s="2" t="s">
        <v>103</v>
      </c>
      <c r="K185" s="2" t="s">
        <v>93</v>
      </c>
      <c r="L185" t="b">
        <v>0</v>
      </c>
      <c r="M185" t="b">
        <v>1</v>
      </c>
      <c r="N185" t="b">
        <v>0</v>
      </c>
    </row>
    <row r="186" spans="1:14" x14ac:dyDescent="0.25">
      <c r="A186" s="2" t="s">
        <v>72</v>
      </c>
      <c r="B186" t="s">
        <v>81</v>
      </c>
      <c r="C186" t="s">
        <v>482</v>
      </c>
      <c r="D186" t="s">
        <v>136</v>
      </c>
      <c r="E186" s="3">
        <v>42836.712094907409</v>
      </c>
      <c r="F186" t="b">
        <v>1</v>
      </c>
      <c r="G186" s="2" t="s">
        <v>136</v>
      </c>
      <c r="H186">
        <v>2007</v>
      </c>
      <c r="I186">
        <v>2017</v>
      </c>
      <c r="J186" s="2" t="s">
        <v>103</v>
      </c>
      <c r="K186" s="2" t="s">
        <v>93</v>
      </c>
      <c r="L186" t="b">
        <v>0</v>
      </c>
      <c r="M186" t="b">
        <v>1</v>
      </c>
      <c r="N186" t="b">
        <v>0</v>
      </c>
    </row>
    <row r="187" spans="1:14" x14ac:dyDescent="0.25">
      <c r="A187" s="2" t="s">
        <v>72</v>
      </c>
      <c r="B187" t="s">
        <v>82</v>
      </c>
      <c r="C187" t="s">
        <v>482</v>
      </c>
      <c r="D187" t="s">
        <v>137</v>
      </c>
      <c r="E187" s="3">
        <v>42836.712094907409</v>
      </c>
      <c r="F187" t="b">
        <v>1</v>
      </c>
      <c r="G187" s="2" t="s">
        <v>137</v>
      </c>
      <c r="H187">
        <v>2007</v>
      </c>
      <c r="I187">
        <v>2017</v>
      </c>
      <c r="J187" s="2" t="s">
        <v>103</v>
      </c>
      <c r="K187" s="2" t="s">
        <v>93</v>
      </c>
      <c r="L187" t="b">
        <v>0</v>
      </c>
      <c r="M187" t="b">
        <v>1</v>
      </c>
      <c r="N187" t="b">
        <v>0</v>
      </c>
    </row>
    <row r="188" spans="1:14" x14ac:dyDescent="0.25">
      <c r="A188" s="2" t="s">
        <v>72</v>
      </c>
      <c r="B188" t="s">
        <v>80</v>
      </c>
      <c r="C188" t="s">
        <v>482</v>
      </c>
      <c r="D188" t="s">
        <v>135</v>
      </c>
      <c r="E188" s="3">
        <v>42836.712094907409</v>
      </c>
      <c r="F188" t="b">
        <v>1</v>
      </c>
      <c r="G188" s="2" t="s">
        <v>135</v>
      </c>
      <c r="H188">
        <v>2007</v>
      </c>
      <c r="I188">
        <v>2017</v>
      </c>
      <c r="J188" s="2" t="s">
        <v>103</v>
      </c>
      <c r="K188" s="2" t="s">
        <v>93</v>
      </c>
      <c r="L188" t="b">
        <v>0</v>
      </c>
      <c r="M188" t="b">
        <v>1</v>
      </c>
      <c r="N188" t="b">
        <v>0</v>
      </c>
    </row>
    <row r="189" spans="1:14" x14ac:dyDescent="0.25">
      <c r="A189" s="2" t="s">
        <v>72</v>
      </c>
      <c r="B189" t="s">
        <v>75</v>
      </c>
      <c r="C189" t="s">
        <v>482</v>
      </c>
      <c r="D189" t="s">
        <v>130</v>
      </c>
      <c r="E189" s="3">
        <v>42836.712094907409</v>
      </c>
      <c r="F189" t="b">
        <v>1</v>
      </c>
      <c r="G189" s="2" t="s">
        <v>130</v>
      </c>
      <c r="H189">
        <v>2007</v>
      </c>
      <c r="I189">
        <v>2017</v>
      </c>
      <c r="J189" s="2" t="s">
        <v>103</v>
      </c>
      <c r="K189" s="2" t="s">
        <v>93</v>
      </c>
      <c r="L189" t="b">
        <v>0</v>
      </c>
      <c r="M189" t="b">
        <v>1</v>
      </c>
      <c r="N189" t="b">
        <v>0</v>
      </c>
    </row>
    <row r="190" spans="1:14" x14ac:dyDescent="0.25">
      <c r="A190" s="2" t="s">
        <v>87</v>
      </c>
      <c r="B190" t="s">
        <v>61</v>
      </c>
      <c r="C190" t="s">
        <v>442</v>
      </c>
      <c r="D190" t="s">
        <v>426</v>
      </c>
      <c r="E190" s="3">
        <v>42816.678148148145</v>
      </c>
      <c r="F190" t="b">
        <v>1</v>
      </c>
      <c r="G190" s="2" t="s">
        <v>426</v>
      </c>
      <c r="H190">
        <v>2007</v>
      </c>
      <c r="I190">
        <v>2016</v>
      </c>
      <c r="J190" s="2" t="s">
        <v>103</v>
      </c>
      <c r="K190" s="2" t="s">
        <v>93</v>
      </c>
      <c r="L190" t="b">
        <v>0</v>
      </c>
      <c r="M190" t="b">
        <v>1</v>
      </c>
      <c r="N190" t="b">
        <v>0</v>
      </c>
    </row>
    <row r="191" spans="1:14" x14ac:dyDescent="0.25">
      <c r="A191" s="2" t="s">
        <v>87</v>
      </c>
      <c r="B191" t="s">
        <v>455</v>
      </c>
      <c r="C191" t="s">
        <v>446</v>
      </c>
      <c r="D191" t="s">
        <v>423</v>
      </c>
      <c r="E191" s="7">
        <v>0</v>
      </c>
      <c r="F191" t="b">
        <v>1</v>
      </c>
      <c r="G191" s="2" t="s">
        <v>423</v>
      </c>
      <c r="H191">
        <v>2012</v>
      </c>
      <c r="I191" s="2" t="s">
        <v>443</v>
      </c>
      <c r="J191" s="2" t="s">
        <v>103</v>
      </c>
      <c r="K191" s="2" t="s">
        <v>104</v>
      </c>
      <c r="L191" t="b">
        <v>0</v>
      </c>
      <c r="M191" t="b">
        <v>1</v>
      </c>
      <c r="N191" t="b">
        <v>0</v>
      </c>
    </row>
    <row r="192" spans="1:14" x14ac:dyDescent="0.25">
      <c r="A192" s="2" t="s">
        <v>87</v>
      </c>
      <c r="B192" t="s">
        <v>63</v>
      </c>
      <c r="C192" t="s">
        <v>442</v>
      </c>
      <c r="D192" t="s">
        <v>428</v>
      </c>
      <c r="E192" s="3">
        <v>42816.678148148145</v>
      </c>
      <c r="F192" t="b">
        <v>1</v>
      </c>
      <c r="G192" s="2" t="s">
        <v>428</v>
      </c>
      <c r="H192">
        <v>2007</v>
      </c>
      <c r="I192">
        <v>2016</v>
      </c>
      <c r="J192" s="2" t="s">
        <v>103</v>
      </c>
      <c r="K192" s="2" t="s">
        <v>93</v>
      </c>
      <c r="L192" t="b">
        <v>0</v>
      </c>
      <c r="M192" t="b">
        <v>1</v>
      </c>
      <c r="N192" t="b">
        <v>0</v>
      </c>
    </row>
    <row r="193" spans="1:14" x14ac:dyDescent="0.25">
      <c r="A193" s="2" t="s">
        <v>87</v>
      </c>
      <c r="B193" t="s">
        <v>450</v>
      </c>
      <c r="C193" t="s">
        <v>446</v>
      </c>
      <c r="D193" t="s">
        <v>437</v>
      </c>
      <c r="E193" s="7">
        <v>0</v>
      </c>
      <c r="F193" t="b">
        <v>1</v>
      </c>
      <c r="G193" s="2" t="s">
        <v>437</v>
      </c>
      <c r="H193">
        <v>2012</v>
      </c>
      <c r="I193" s="2" t="s">
        <v>443</v>
      </c>
      <c r="J193" s="2" t="s">
        <v>103</v>
      </c>
      <c r="K193" s="2" t="s">
        <v>104</v>
      </c>
      <c r="L193" t="b">
        <v>0</v>
      </c>
      <c r="M193" t="b">
        <v>1</v>
      </c>
      <c r="N193" t="b">
        <v>0</v>
      </c>
    </row>
    <row r="194" spans="1:14" x14ac:dyDescent="0.25">
      <c r="A194" s="2" t="s">
        <v>87</v>
      </c>
      <c r="B194" t="s">
        <v>451</v>
      </c>
      <c r="C194" t="s">
        <v>446</v>
      </c>
      <c r="D194" t="s">
        <v>438</v>
      </c>
      <c r="E194" s="7">
        <v>0</v>
      </c>
      <c r="F194" t="b">
        <v>1</v>
      </c>
      <c r="G194" s="2" t="s">
        <v>438</v>
      </c>
      <c r="H194">
        <v>2012</v>
      </c>
      <c r="I194" s="2" t="s">
        <v>443</v>
      </c>
      <c r="J194" s="2" t="s">
        <v>103</v>
      </c>
      <c r="K194" s="2" t="s">
        <v>104</v>
      </c>
      <c r="L194" t="b">
        <v>0</v>
      </c>
      <c r="M194" t="b">
        <v>1</v>
      </c>
      <c r="N194" t="b">
        <v>0</v>
      </c>
    </row>
    <row r="195" spans="1:14" x14ac:dyDescent="0.25">
      <c r="A195" s="2" t="s">
        <v>87</v>
      </c>
      <c r="B195" t="s">
        <v>66</v>
      </c>
      <c r="C195" t="s">
        <v>442</v>
      </c>
      <c r="D195" t="s">
        <v>432</v>
      </c>
      <c r="E195" s="3">
        <v>42816.678148148145</v>
      </c>
      <c r="F195" t="b">
        <v>1</v>
      </c>
      <c r="G195" s="2" t="s">
        <v>432</v>
      </c>
      <c r="H195">
        <v>2007</v>
      </c>
      <c r="I195">
        <v>2016</v>
      </c>
      <c r="J195" s="2" t="s">
        <v>103</v>
      </c>
      <c r="K195" s="2" t="s">
        <v>93</v>
      </c>
      <c r="L195" t="b">
        <v>0</v>
      </c>
      <c r="M195" t="b">
        <v>1</v>
      </c>
      <c r="N195" t="b">
        <v>0</v>
      </c>
    </row>
    <row r="196" spans="1:14" x14ac:dyDescent="0.25">
      <c r="A196" s="2" t="s">
        <v>87</v>
      </c>
      <c r="B196" t="s">
        <v>64</v>
      </c>
      <c r="C196" t="s">
        <v>442</v>
      </c>
      <c r="D196" t="s">
        <v>429</v>
      </c>
      <c r="E196" s="3">
        <v>42816.678148148145</v>
      </c>
      <c r="F196" t="b">
        <v>1</v>
      </c>
      <c r="G196" s="2" t="s">
        <v>429</v>
      </c>
      <c r="H196">
        <v>2007</v>
      </c>
      <c r="I196">
        <v>2016</v>
      </c>
      <c r="J196" s="2" t="s">
        <v>103</v>
      </c>
      <c r="K196" s="2" t="s">
        <v>93</v>
      </c>
      <c r="L196" t="b">
        <v>0</v>
      </c>
      <c r="M196" t="b">
        <v>1</v>
      </c>
      <c r="N196" t="b">
        <v>0</v>
      </c>
    </row>
    <row r="197" spans="1:14" x14ac:dyDescent="0.25">
      <c r="A197" s="2" t="s">
        <v>87</v>
      </c>
      <c r="B197" t="s">
        <v>456</v>
      </c>
      <c r="C197" t="s">
        <v>446</v>
      </c>
      <c r="D197" t="s">
        <v>424</v>
      </c>
      <c r="E197" s="7">
        <v>0</v>
      </c>
      <c r="F197" t="b">
        <v>1</v>
      </c>
      <c r="G197" s="2" t="s">
        <v>424</v>
      </c>
      <c r="H197">
        <v>2012</v>
      </c>
      <c r="I197" s="2" t="s">
        <v>443</v>
      </c>
      <c r="J197" s="2" t="s">
        <v>103</v>
      </c>
      <c r="K197" s="2" t="s">
        <v>104</v>
      </c>
      <c r="L197" t="b">
        <v>0</v>
      </c>
      <c r="M197" t="b">
        <v>1</v>
      </c>
      <c r="N197" t="b">
        <v>0</v>
      </c>
    </row>
    <row r="198" spans="1:14" x14ac:dyDescent="0.25">
      <c r="A198" s="2" t="s">
        <v>87</v>
      </c>
      <c r="B198" t="s">
        <v>452</v>
      </c>
      <c r="C198" t="s">
        <v>446</v>
      </c>
      <c r="D198" t="s">
        <v>439</v>
      </c>
      <c r="E198" s="7">
        <v>0</v>
      </c>
      <c r="F198" t="b">
        <v>1</v>
      </c>
      <c r="G198" s="2" t="s">
        <v>439</v>
      </c>
      <c r="H198">
        <v>2012</v>
      </c>
      <c r="I198" s="2" t="s">
        <v>443</v>
      </c>
      <c r="J198" s="2" t="s">
        <v>103</v>
      </c>
      <c r="K198" s="2" t="s">
        <v>104</v>
      </c>
      <c r="L198" t="b">
        <v>0</v>
      </c>
      <c r="M198" t="b">
        <v>1</v>
      </c>
      <c r="N198" t="b">
        <v>0</v>
      </c>
    </row>
    <row r="199" spans="1:14" x14ac:dyDescent="0.25">
      <c r="A199" s="2" t="s">
        <v>87</v>
      </c>
      <c r="B199" t="s">
        <v>453</v>
      </c>
      <c r="C199" t="s">
        <v>446</v>
      </c>
      <c r="D199" t="s">
        <v>440</v>
      </c>
      <c r="E199" s="7">
        <v>0</v>
      </c>
      <c r="F199" t="b">
        <v>1</v>
      </c>
      <c r="G199" s="2" t="s">
        <v>440</v>
      </c>
      <c r="H199">
        <v>2012</v>
      </c>
      <c r="I199" s="2" t="s">
        <v>443</v>
      </c>
      <c r="J199" s="2" t="s">
        <v>103</v>
      </c>
      <c r="K199" s="2" t="s">
        <v>104</v>
      </c>
      <c r="L199" t="b">
        <v>0</v>
      </c>
      <c r="M199" t="b">
        <v>1</v>
      </c>
      <c r="N199" t="b">
        <v>0</v>
      </c>
    </row>
    <row r="200" spans="1:14" x14ac:dyDescent="0.25">
      <c r="A200" s="2" t="s">
        <v>87</v>
      </c>
      <c r="B200" t="s">
        <v>62</v>
      </c>
      <c r="C200" t="s">
        <v>442</v>
      </c>
      <c r="D200" t="s">
        <v>427</v>
      </c>
      <c r="E200" s="3">
        <v>42816.678148148145</v>
      </c>
      <c r="F200" t="b">
        <v>1</v>
      </c>
      <c r="G200" s="2" t="s">
        <v>427</v>
      </c>
      <c r="H200">
        <v>2007</v>
      </c>
      <c r="I200">
        <v>2016</v>
      </c>
      <c r="J200" s="2" t="s">
        <v>103</v>
      </c>
      <c r="K200" s="2" t="s">
        <v>93</v>
      </c>
      <c r="L200" t="b">
        <v>0</v>
      </c>
      <c r="M200" t="b">
        <v>1</v>
      </c>
      <c r="N200" t="b">
        <v>0</v>
      </c>
    </row>
    <row r="201" spans="1:14" x14ac:dyDescent="0.25">
      <c r="A201" s="2" t="s">
        <v>87</v>
      </c>
      <c r="B201" t="s">
        <v>65</v>
      </c>
      <c r="C201" t="s">
        <v>442</v>
      </c>
      <c r="D201" t="s">
        <v>430</v>
      </c>
      <c r="E201" s="3">
        <v>42816.678148148145</v>
      </c>
      <c r="F201" t="b">
        <v>1</v>
      </c>
      <c r="G201" s="2" t="s">
        <v>430</v>
      </c>
      <c r="H201">
        <v>2007</v>
      </c>
      <c r="I201">
        <v>2016</v>
      </c>
      <c r="J201" s="2" t="s">
        <v>103</v>
      </c>
      <c r="K201" s="2" t="s">
        <v>93</v>
      </c>
      <c r="L201" t="b">
        <v>0</v>
      </c>
      <c r="M201" t="b">
        <v>1</v>
      </c>
      <c r="N201" t="b">
        <v>0</v>
      </c>
    </row>
    <row r="202" spans="1:14" x14ac:dyDescent="0.25">
      <c r="A202" s="2" t="s">
        <v>87</v>
      </c>
      <c r="B202" t="s">
        <v>449</v>
      </c>
      <c r="C202" t="s">
        <v>446</v>
      </c>
      <c r="D202" t="s">
        <v>436</v>
      </c>
      <c r="E202" s="7">
        <v>0</v>
      </c>
      <c r="F202" t="b">
        <v>1</v>
      </c>
      <c r="G202" s="2" t="s">
        <v>436</v>
      </c>
      <c r="H202">
        <v>2012</v>
      </c>
      <c r="I202" s="2" t="s">
        <v>443</v>
      </c>
      <c r="J202" s="2" t="s">
        <v>103</v>
      </c>
      <c r="K202" s="2" t="s">
        <v>104</v>
      </c>
      <c r="L202" t="b">
        <v>0</v>
      </c>
      <c r="M202" t="b">
        <v>1</v>
      </c>
      <c r="N202" t="b">
        <v>0</v>
      </c>
    </row>
    <row r="203" spans="1:14" x14ac:dyDescent="0.25">
      <c r="A203" s="2" t="s">
        <v>87</v>
      </c>
      <c r="B203" t="s">
        <v>447</v>
      </c>
      <c r="C203" t="s">
        <v>446</v>
      </c>
      <c r="D203" t="s">
        <v>434</v>
      </c>
      <c r="E203" s="7">
        <v>0</v>
      </c>
      <c r="F203" t="b">
        <v>1</v>
      </c>
      <c r="G203" s="2" t="s">
        <v>434</v>
      </c>
      <c r="H203">
        <v>2012</v>
      </c>
      <c r="I203" s="2" t="s">
        <v>443</v>
      </c>
      <c r="J203" s="2" t="s">
        <v>103</v>
      </c>
      <c r="K203" s="2" t="s">
        <v>104</v>
      </c>
      <c r="L203" t="b">
        <v>0</v>
      </c>
      <c r="M203" t="b">
        <v>1</v>
      </c>
      <c r="N203" t="b">
        <v>0</v>
      </c>
    </row>
    <row r="204" spans="1:14" x14ac:dyDescent="0.25">
      <c r="A204" s="2" t="s">
        <v>87</v>
      </c>
      <c r="B204" t="s">
        <v>457</v>
      </c>
      <c r="C204" t="s">
        <v>446</v>
      </c>
      <c r="D204" t="s">
        <v>146</v>
      </c>
      <c r="E204" s="7">
        <v>0</v>
      </c>
      <c r="F204" t="b">
        <v>1</v>
      </c>
      <c r="G204" s="2" t="s">
        <v>146</v>
      </c>
      <c r="H204">
        <v>2012</v>
      </c>
      <c r="I204" s="2" t="s">
        <v>443</v>
      </c>
      <c r="J204" s="2" t="s">
        <v>103</v>
      </c>
      <c r="K204" s="2" t="s">
        <v>104</v>
      </c>
      <c r="L204" t="b">
        <v>0</v>
      </c>
      <c r="M204" t="b">
        <v>1</v>
      </c>
      <c r="N204" t="b">
        <v>0</v>
      </c>
    </row>
    <row r="205" spans="1:14" x14ac:dyDescent="0.25">
      <c r="A205" s="2" t="s">
        <v>87</v>
      </c>
      <c r="B205" t="s">
        <v>458</v>
      </c>
      <c r="C205" t="s">
        <v>446</v>
      </c>
      <c r="D205" t="s">
        <v>147</v>
      </c>
      <c r="E205" s="7">
        <v>0</v>
      </c>
      <c r="F205" t="b">
        <v>1</v>
      </c>
      <c r="G205" s="2" t="s">
        <v>147</v>
      </c>
      <c r="H205">
        <v>2012</v>
      </c>
      <c r="I205" s="2" t="s">
        <v>443</v>
      </c>
      <c r="J205" s="2" t="s">
        <v>103</v>
      </c>
      <c r="K205" s="2" t="s">
        <v>104</v>
      </c>
      <c r="L205" t="b">
        <v>0</v>
      </c>
      <c r="M205" t="b">
        <v>1</v>
      </c>
      <c r="N205" t="b">
        <v>0</v>
      </c>
    </row>
    <row r="206" spans="1:14" x14ac:dyDescent="0.25">
      <c r="A206" s="2" t="s">
        <v>87</v>
      </c>
      <c r="B206" t="s">
        <v>448</v>
      </c>
      <c r="C206" t="s">
        <v>446</v>
      </c>
      <c r="D206" t="s">
        <v>435</v>
      </c>
      <c r="E206" s="7">
        <v>0</v>
      </c>
      <c r="F206" t="b">
        <v>1</v>
      </c>
      <c r="G206" s="2" t="s">
        <v>435</v>
      </c>
      <c r="H206">
        <v>2012</v>
      </c>
      <c r="I206" s="2" t="s">
        <v>443</v>
      </c>
      <c r="J206" s="2" t="s">
        <v>103</v>
      </c>
      <c r="K206" s="2" t="s">
        <v>104</v>
      </c>
      <c r="L206" t="b">
        <v>0</v>
      </c>
      <c r="M206" t="b">
        <v>1</v>
      </c>
      <c r="N206" t="b">
        <v>0</v>
      </c>
    </row>
    <row r="207" spans="1:14" x14ac:dyDescent="0.25">
      <c r="A207" s="2" t="s">
        <v>87</v>
      </c>
      <c r="B207" t="s">
        <v>89</v>
      </c>
      <c r="C207" t="s">
        <v>442</v>
      </c>
      <c r="D207" t="s">
        <v>431</v>
      </c>
      <c r="E207" s="3">
        <v>42816.678148148145</v>
      </c>
      <c r="F207" t="b">
        <v>1</v>
      </c>
      <c r="G207" s="2" t="s">
        <v>431</v>
      </c>
      <c r="H207">
        <v>2007</v>
      </c>
      <c r="I207">
        <v>2016</v>
      </c>
      <c r="J207" s="2" t="s">
        <v>103</v>
      </c>
      <c r="K207" s="2" t="s">
        <v>93</v>
      </c>
      <c r="L207" t="b">
        <v>0</v>
      </c>
      <c r="M207" t="b">
        <v>1</v>
      </c>
      <c r="N207" t="b">
        <v>0</v>
      </c>
    </row>
    <row r="208" spans="1:14" x14ac:dyDescent="0.25">
      <c r="A208" s="2" t="s">
        <v>87</v>
      </c>
      <c r="B208" t="s">
        <v>445</v>
      </c>
      <c r="C208" t="s">
        <v>446</v>
      </c>
      <c r="D208" t="s">
        <v>433</v>
      </c>
      <c r="E208" s="7">
        <v>0</v>
      </c>
      <c r="F208" t="b">
        <v>1</v>
      </c>
      <c r="G208" s="2" t="s">
        <v>433</v>
      </c>
      <c r="H208">
        <v>2012</v>
      </c>
      <c r="I208" s="2" t="s">
        <v>443</v>
      </c>
      <c r="J208" s="2" t="s">
        <v>103</v>
      </c>
      <c r="K208" s="2" t="s">
        <v>104</v>
      </c>
      <c r="L208" t="b">
        <v>0</v>
      </c>
      <c r="M208" t="b">
        <v>1</v>
      </c>
      <c r="N208" t="b">
        <v>0</v>
      </c>
    </row>
    <row r="209" spans="1:14" x14ac:dyDescent="0.25">
      <c r="A209" s="2" t="s">
        <v>87</v>
      </c>
      <c r="B209" t="s">
        <v>454</v>
      </c>
      <c r="C209" t="s">
        <v>446</v>
      </c>
      <c r="D209" t="s">
        <v>145</v>
      </c>
      <c r="E209" s="7">
        <v>0</v>
      </c>
      <c r="F209" t="b">
        <v>1</v>
      </c>
      <c r="G209" s="2" t="s">
        <v>145</v>
      </c>
      <c r="H209">
        <v>2012</v>
      </c>
      <c r="I209" s="2" t="s">
        <v>443</v>
      </c>
      <c r="J209" s="2" t="s">
        <v>103</v>
      </c>
      <c r="K209" s="2" t="s">
        <v>104</v>
      </c>
      <c r="L209" t="b">
        <v>0</v>
      </c>
      <c r="M209" t="b">
        <v>1</v>
      </c>
      <c r="N209" t="b">
        <v>0</v>
      </c>
    </row>
    <row r="210" spans="1:14" x14ac:dyDescent="0.25">
      <c r="A210" s="2" t="s">
        <v>87</v>
      </c>
      <c r="B210" t="s">
        <v>88</v>
      </c>
      <c r="C210" t="s">
        <v>442</v>
      </c>
      <c r="D210" t="s">
        <v>425</v>
      </c>
      <c r="E210" s="3">
        <v>42816.678148148145</v>
      </c>
      <c r="F210" t="b">
        <v>1</v>
      </c>
      <c r="G210" s="2" t="s">
        <v>425</v>
      </c>
      <c r="H210">
        <v>2007</v>
      </c>
      <c r="I210">
        <v>2016</v>
      </c>
      <c r="J210" s="2" t="s">
        <v>103</v>
      </c>
      <c r="K210" s="2" t="s">
        <v>93</v>
      </c>
      <c r="L210" t="b">
        <v>0</v>
      </c>
      <c r="M210" t="b">
        <v>1</v>
      </c>
      <c r="N210" t="b">
        <v>0</v>
      </c>
    </row>
    <row r="211" spans="1:14" x14ac:dyDescent="0.25">
      <c r="A211" s="2" t="s">
        <v>87</v>
      </c>
      <c r="B211" t="s">
        <v>69</v>
      </c>
      <c r="C211" t="s">
        <v>442</v>
      </c>
      <c r="D211" t="s">
        <v>422</v>
      </c>
      <c r="E211" s="3">
        <v>42816.678148148145</v>
      </c>
    </row>
    <row r="212" spans="1:14" x14ac:dyDescent="0.25">
      <c r="A212" s="2" t="s">
        <v>87</v>
      </c>
      <c r="B212" t="s">
        <v>70</v>
      </c>
      <c r="C212" t="s">
        <v>442</v>
      </c>
      <c r="D212" t="s">
        <v>143</v>
      </c>
      <c r="E212" s="3">
        <v>42816.678148148145</v>
      </c>
    </row>
    <row r="213" spans="1:14" x14ac:dyDescent="0.25">
      <c r="A213" s="2" t="s">
        <v>87</v>
      </c>
      <c r="B213" t="s">
        <v>67</v>
      </c>
      <c r="C213" t="s">
        <v>442</v>
      </c>
      <c r="D213" t="s">
        <v>142</v>
      </c>
      <c r="E213" s="3">
        <v>42816.678148148145</v>
      </c>
    </row>
    <row r="214" spans="1:14" x14ac:dyDescent="0.25">
      <c r="A214" s="2" t="s">
        <v>87</v>
      </c>
      <c r="B214" t="s">
        <v>71</v>
      </c>
      <c r="C214" t="s">
        <v>442</v>
      </c>
      <c r="D214" t="s">
        <v>144</v>
      </c>
      <c r="E214" s="3">
        <v>42816.678148148145</v>
      </c>
    </row>
    <row r="215" spans="1:14" x14ac:dyDescent="0.25">
      <c r="A215" s="2" t="s">
        <v>87</v>
      </c>
      <c r="B215" t="s">
        <v>68</v>
      </c>
      <c r="C215" t="s">
        <v>442</v>
      </c>
      <c r="D215" t="s">
        <v>421</v>
      </c>
      <c r="E215" s="3">
        <v>42816.678148148145</v>
      </c>
    </row>
    <row r="216" spans="1:14" x14ac:dyDescent="0.25">
      <c r="A216" s="2" t="s">
        <v>90</v>
      </c>
      <c r="B216" t="s">
        <v>186</v>
      </c>
      <c r="C216" t="s">
        <v>148</v>
      </c>
      <c r="D216">
        <v>-6.2859542000000004E-2</v>
      </c>
      <c r="E216" s="3">
        <v>42845.642685185187</v>
      </c>
      <c r="F216" t="b">
        <v>1</v>
      </c>
      <c r="G216" s="2" t="s">
        <v>38</v>
      </c>
      <c r="H216">
        <v>2016</v>
      </c>
      <c r="I216">
        <v>2016</v>
      </c>
      <c r="J216">
        <v>0</v>
      </c>
      <c r="K216" s="2" t="s">
        <v>2</v>
      </c>
      <c r="L216" t="b">
        <v>1</v>
      </c>
      <c r="M216" t="b">
        <v>0</v>
      </c>
      <c r="N216" t="b">
        <v>0</v>
      </c>
    </row>
    <row r="217" spans="1:14" x14ac:dyDescent="0.25">
      <c r="A217" s="2" t="s">
        <v>90</v>
      </c>
      <c r="B217" t="s">
        <v>153</v>
      </c>
      <c r="C217" t="s">
        <v>148</v>
      </c>
      <c r="D217">
        <v>0.38811195199999998</v>
      </c>
      <c r="E217" s="3">
        <v>42845.642685185187</v>
      </c>
      <c r="F217" t="b">
        <v>1</v>
      </c>
      <c r="G217" s="2" t="s">
        <v>38</v>
      </c>
      <c r="H217">
        <v>2011</v>
      </c>
      <c r="I217">
        <v>2011</v>
      </c>
      <c r="J217">
        <v>0</v>
      </c>
      <c r="K217" s="2" t="s">
        <v>2</v>
      </c>
      <c r="L217" t="b">
        <v>1</v>
      </c>
      <c r="M217" t="b">
        <v>0</v>
      </c>
      <c r="N217" t="b">
        <v>0</v>
      </c>
    </row>
    <row r="218" spans="1:14" x14ac:dyDescent="0.25">
      <c r="A218" s="2" t="s">
        <v>90</v>
      </c>
      <c r="B218" t="s">
        <v>154</v>
      </c>
      <c r="C218" t="s">
        <v>148</v>
      </c>
      <c r="D218">
        <v>0.128766186</v>
      </c>
      <c r="E218" s="3">
        <v>42845.642685185187</v>
      </c>
      <c r="F218" t="b">
        <v>1</v>
      </c>
      <c r="G218" s="2" t="s">
        <v>38</v>
      </c>
      <c r="H218">
        <v>2012</v>
      </c>
      <c r="I218">
        <v>2012</v>
      </c>
      <c r="J218">
        <v>0</v>
      </c>
      <c r="K218" s="2" t="s">
        <v>2</v>
      </c>
      <c r="L218" t="b">
        <v>1</v>
      </c>
      <c r="M218" t="b">
        <v>0</v>
      </c>
      <c r="N218" t="b">
        <v>0</v>
      </c>
    </row>
    <row r="219" spans="1:14" x14ac:dyDescent="0.25">
      <c r="A219" s="2" t="s">
        <v>90</v>
      </c>
      <c r="B219" t="s">
        <v>150</v>
      </c>
      <c r="C219" t="s">
        <v>148</v>
      </c>
      <c r="D219">
        <v>1.614755E-2</v>
      </c>
      <c r="E219" s="3">
        <v>42845.642685185187</v>
      </c>
      <c r="F219" t="b">
        <v>1</v>
      </c>
      <c r="G219" s="2" t="s">
        <v>38</v>
      </c>
      <c r="H219">
        <v>2008</v>
      </c>
      <c r="I219">
        <v>2008</v>
      </c>
      <c r="J219">
        <v>0</v>
      </c>
      <c r="K219" s="2" t="s">
        <v>2</v>
      </c>
      <c r="L219" t="b">
        <v>1</v>
      </c>
      <c r="M219" t="b">
        <v>0</v>
      </c>
      <c r="N219" t="b">
        <v>0</v>
      </c>
    </row>
    <row r="220" spans="1:14" x14ac:dyDescent="0.25">
      <c r="A220" s="2" t="s">
        <v>90</v>
      </c>
      <c r="B220" t="s">
        <v>151</v>
      </c>
      <c r="C220" t="s">
        <v>148</v>
      </c>
      <c r="D220">
        <v>-0.34839396099999997</v>
      </c>
      <c r="E220" s="3">
        <v>42845.642685185187</v>
      </c>
      <c r="F220" t="b">
        <v>1</v>
      </c>
      <c r="G220" s="2" t="s">
        <v>38</v>
      </c>
      <c r="H220">
        <v>2009</v>
      </c>
      <c r="I220">
        <v>2009</v>
      </c>
      <c r="J220">
        <v>0</v>
      </c>
      <c r="K220" s="2" t="s">
        <v>2</v>
      </c>
      <c r="L220" t="b">
        <v>1</v>
      </c>
      <c r="M220" t="b">
        <v>0</v>
      </c>
      <c r="N220" t="b">
        <v>0</v>
      </c>
    </row>
    <row r="221" spans="1:14" x14ac:dyDescent="0.25">
      <c r="A221" s="2" t="s">
        <v>90</v>
      </c>
      <c r="B221" t="s">
        <v>184</v>
      </c>
      <c r="C221" t="s">
        <v>148</v>
      </c>
      <c r="D221">
        <v>-0.52716163699999996</v>
      </c>
      <c r="E221" s="3">
        <v>42845.642685185187</v>
      </c>
      <c r="F221" t="b">
        <v>1</v>
      </c>
      <c r="G221" s="2" t="s">
        <v>38</v>
      </c>
      <c r="H221">
        <v>2015</v>
      </c>
      <c r="I221">
        <v>2015</v>
      </c>
      <c r="J221">
        <v>0</v>
      </c>
      <c r="K221" s="2" t="s">
        <v>2</v>
      </c>
      <c r="L221" t="b">
        <v>1</v>
      </c>
      <c r="M221" t="b">
        <v>0</v>
      </c>
      <c r="N221" t="b">
        <v>0</v>
      </c>
    </row>
    <row r="222" spans="1:14" x14ac:dyDescent="0.25">
      <c r="A222" s="2" t="s">
        <v>90</v>
      </c>
      <c r="B222" t="s">
        <v>152</v>
      </c>
      <c r="C222" t="s">
        <v>148</v>
      </c>
      <c r="D222">
        <v>2.6935516999999999E-2</v>
      </c>
      <c r="E222" s="3">
        <v>42845.642685185187</v>
      </c>
      <c r="F222" t="b">
        <v>1</v>
      </c>
      <c r="G222" s="2" t="s">
        <v>38</v>
      </c>
      <c r="H222">
        <v>2010</v>
      </c>
      <c r="I222">
        <v>2010</v>
      </c>
      <c r="J222">
        <v>0</v>
      </c>
      <c r="K222" s="2" t="s">
        <v>2</v>
      </c>
      <c r="L222" t="b">
        <v>1</v>
      </c>
      <c r="M222" t="b">
        <v>0</v>
      </c>
      <c r="N222" t="b">
        <v>0</v>
      </c>
    </row>
    <row r="223" spans="1:14" x14ac:dyDescent="0.25">
      <c r="A223" s="2" t="s">
        <v>90</v>
      </c>
      <c r="B223" t="s">
        <v>188</v>
      </c>
      <c r="C223" t="s">
        <v>148</v>
      </c>
      <c r="D223">
        <v>5.9704973000000001E-2</v>
      </c>
      <c r="E223" s="3">
        <v>42845.642685185187</v>
      </c>
      <c r="F223" t="b">
        <v>1</v>
      </c>
      <c r="G223" s="2" t="s">
        <v>38</v>
      </c>
      <c r="H223">
        <v>2017</v>
      </c>
      <c r="I223">
        <v>2017</v>
      </c>
      <c r="J223">
        <v>0</v>
      </c>
      <c r="K223" s="2" t="s">
        <v>2</v>
      </c>
      <c r="L223" t="b">
        <v>1</v>
      </c>
      <c r="M223" t="b">
        <v>0</v>
      </c>
      <c r="N223" t="b">
        <v>0</v>
      </c>
    </row>
    <row r="224" spans="1:14" x14ac:dyDescent="0.25">
      <c r="A224" s="2" t="s">
        <v>90</v>
      </c>
      <c r="B224" t="s">
        <v>149</v>
      </c>
      <c r="C224" t="s">
        <v>148</v>
      </c>
      <c r="D224">
        <v>0.18399858899999999</v>
      </c>
      <c r="E224" s="3">
        <v>42845.642685185187</v>
      </c>
      <c r="F224" t="b">
        <v>1</v>
      </c>
      <c r="G224" s="2" t="s">
        <v>38</v>
      </c>
      <c r="H224">
        <v>2007</v>
      </c>
      <c r="I224">
        <v>2007</v>
      </c>
      <c r="J224">
        <v>0</v>
      </c>
      <c r="K224" s="2" t="s">
        <v>2</v>
      </c>
      <c r="L224" t="b">
        <v>1</v>
      </c>
      <c r="M224" t="b">
        <v>0</v>
      </c>
      <c r="N224" t="b">
        <v>0</v>
      </c>
    </row>
    <row r="225" spans="1:14" x14ac:dyDescent="0.25">
      <c r="A225" s="2" t="s">
        <v>90</v>
      </c>
      <c r="B225" t="s">
        <v>185</v>
      </c>
      <c r="C225" t="s">
        <v>148</v>
      </c>
      <c r="D225">
        <v>2.4913750000000001E-3</v>
      </c>
      <c r="E225" s="3">
        <v>42845.642685185187</v>
      </c>
      <c r="F225" t="b">
        <v>1</v>
      </c>
      <c r="G225" s="2" t="s">
        <v>38</v>
      </c>
      <c r="H225">
        <v>2013</v>
      </c>
      <c r="I225">
        <v>2013</v>
      </c>
      <c r="J225">
        <v>0</v>
      </c>
      <c r="K225" s="2" t="s">
        <v>2</v>
      </c>
      <c r="L225" t="b">
        <v>1</v>
      </c>
      <c r="M225" t="b">
        <v>0</v>
      </c>
      <c r="N225" t="b">
        <v>0</v>
      </c>
    </row>
    <row r="226" spans="1:14" x14ac:dyDescent="0.25">
      <c r="A226" s="2" t="s">
        <v>90</v>
      </c>
      <c r="B226" t="s">
        <v>187</v>
      </c>
      <c r="C226" t="s">
        <v>148</v>
      </c>
      <c r="D226">
        <v>-4.9713980999999997E-2</v>
      </c>
      <c r="E226" s="3">
        <v>42845.642685185187</v>
      </c>
      <c r="F226" t="b">
        <v>1</v>
      </c>
      <c r="G226" s="2" t="s">
        <v>38</v>
      </c>
      <c r="H226">
        <v>2014</v>
      </c>
      <c r="I226">
        <v>2014</v>
      </c>
      <c r="J226">
        <v>0</v>
      </c>
      <c r="K226" s="2" t="s">
        <v>2</v>
      </c>
      <c r="L226" t="b">
        <v>1</v>
      </c>
      <c r="M226" t="b">
        <v>0</v>
      </c>
      <c r="N226" t="b">
        <v>0</v>
      </c>
    </row>
    <row r="227" spans="1:14" x14ac:dyDescent="0.25">
      <c r="A227" s="2" t="s">
        <v>603</v>
      </c>
      <c r="B227" t="s">
        <v>221</v>
      </c>
      <c r="D227" t="s">
        <v>481</v>
      </c>
      <c r="E227" s="7">
        <v>0</v>
      </c>
    </row>
    <row r="228" spans="1:14" x14ac:dyDescent="0.25">
      <c r="A228" s="2" t="s">
        <v>603</v>
      </c>
      <c r="B228" t="s">
        <v>213</v>
      </c>
      <c r="D228" t="s">
        <v>481</v>
      </c>
      <c r="E228" s="7">
        <v>0</v>
      </c>
    </row>
    <row r="229" spans="1:14" x14ac:dyDescent="0.25">
      <c r="A229" s="2" t="s">
        <v>603</v>
      </c>
      <c r="B229" t="s">
        <v>102</v>
      </c>
      <c r="D229" t="s">
        <v>481</v>
      </c>
      <c r="E229" s="7">
        <v>0</v>
      </c>
    </row>
    <row r="230" spans="1:14" x14ac:dyDescent="0.25">
      <c r="A230" s="2" t="s">
        <v>603</v>
      </c>
      <c r="B230" t="s">
        <v>98</v>
      </c>
      <c r="D230" t="s">
        <v>481</v>
      </c>
      <c r="E230" s="7">
        <v>0</v>
      </c>
    </row>
    <row r="231" spans="1:14" x14ac:dyDescent="0.25">
      <c r="A231" s="2" t="s">
        <v>603</v>
      </c>
      <c r="B231" t="s">
        <v>94</v>
      </c>
      <c r="D231" t="s">
        <v>481</v>
      </c>
      <c r="E231" s="7">
        <v>0</v>
      </c>
    </row>
    <row r="232" spans="1:14" x14ac:dyDescent="0.25">
      <c r="A232" s="2" t="s">
        <v>603</v>
      </c>
      <c r="B232" t="s">
        <v>224</v>
      </c>
      <c r="D232" t="s">
        <v>481</v>
      </c>
      <c r="E232" s="7">
        <v>0</v>
      </c>
    </row>
    <row r="233" spans="1:14" x14ac:dyDescent="0.25">
      <c r="A233" s="2" t="s">
        <v>603</v>
      </c>
      <c r="B233" t="s">
        <v>209</v>
      </c>
      <c r="D233" t="s">
        <v>481</v>
      </c>
      <c r="E233" s="7">
        <v>0</v>
      </c>
    </row>
    <row r="234" spans="1:14" x14ac:dyDescent="0.25">
      <c r="A234" s="2" t="s">
        <v>603</v>
      </c>
      <c r="B234" t="s">
        <v>210</v>
      </c>
      <c r="D234" t="s">
        <v>481</v>
      </c>
      <c r="E234" s="7">
        <v>0</v>
      </c>
    </row>
    <row r="235" spans="1:14" x14ac:dyDescent="0.25">
      <c r="A235" s="2" t="s">
        <v>603</v>
      </c>
      <c r="B235" t="s">
        <v>101</v>
      </c>
      <c r="D235" t="s">
        <v>481</v>
      </c>
      <c r="E235" s="7">
        <v>0</v>
      </c>
    </row>
    <row r="236" spans="1:14" x14ac:dyDescent="0.25">
      <c r="A236" s="2" t="s">
        <v>603</v>
      </c>
      <c r="B236" t="s">
        <v>97</v>
      </c>
      <c r="D236" t="s">
        <v>481</v>
      </c>
      <c r="E236" s="7">
        <v>0</v>
      </c>
    </row>
    <row r="237" spans="1:14" x14ac:dyDescent="0.25">
      <c r="A237" s="2" t="s">
        <v>603</v>
      </c>
      <c r="B237" t="s">
        <v>92</v>
      </c>
      <c r="D237" t="s">
        <v>481</v>
      </c>
      <c r="E237" s="7">
        <v>0</v>
      </c>
    </row>
    <row r="238" spans="1:14" x14ac:dyDescent="0.25">
      <c r="A238" s="2" t="s">
        <v>603</v>
      </c>
      <c r="B238" t="s">
        <v>223</v>
      </c>
      <c r="D238" t="s">
        <v>481</v>
      </c>
      <c r="E238" s="7">
        <v>0</v>
      </c>
    </row>
    <row r="239" spans="1:14" x14ac:dyDescent="0.25">
      <c r="A239" s="2" t="s">
        <v>603</v>
      </c>
      <c r="B239" t="s">
        <v>212</v>
      </c>
      <c r="D239" t="s">
        <v>481</v>
      </c>
      <c r="E239" s="7">
        <v>0</v>
      </c>
    </row>
    <row r="240" spans="1:14" x14ac:dyDescent="0.25">
      <c r="A240" s="2" t="s">
        <v>603</v>
      </c>
      <c r="B240" t="s">
        <v>214</v>
      </c>
      <c r="D240" t="s">
        <v>481</v>
      </c>
      <c r="E240" s="7">
        <v>0</v>
      </c>
    </row>
    <row r="241" spans="1:14" x14ac:dyDescent="0.25">
      <c r="A241" s="2" t="s">
        <v>603</v>
      </c>
      <c r="B241" t="s">
        <v>100</v>
      </c>
      <c r="D241" t="s">
        <v>481</v>
      </c>
      <c r="E241" s="7">
        <v>0</v>
      </c>
    </row>
    <row r="242" spans="1:14" x14ac:dyDescent="0.25">
      <c r="A242" s="2" t="s">
        <v>603</v>
      </c>
      <c r="B242" t="s">
        <v>96</v>
      </c>
      <c r="D242" t="s">
        <v>481</v>
      </c>
      <c r="E242" s="7">
        <v>0</v>
      </c>
    </row>
    <row r="243" spans="1:14" x14ac:dyDescent="0.25">
      <c r="A243" s="2" t="s">
        <v>603</v>
      </c>
      <c r="B243" t="s">
        <v>222</v>
      </c>
      <c r="D243" t="s">
        <v>481</v>
      </c>
      <c r="E243" s="7">
        <v>0</v>
      </c>
    </row>
    <row r="244" spans="1:14" x14ac:dyDescent="0.25">
      <c r="A244" s="2" t="s">
        <v>603</v>
      </c>
      <c r="B244" t="s">
        <v>211</v>
      </c>
      <c r="D244" t="s">
        <v>481</v>
      </c>
      <c r="E244" s="7">
        <v>0</v>
      </c>
    </row>
    <row r="245" spans="1:14" x14ac:dyDescent="0.25">
      <c r="A245" s="2" t="s">
        <v>603</v>
      </c>
      <c r="B245" t="s">
        <v>99</v>
      </c>
      <c r="D245" t="s">
        <v>481</v>
      </c>
      <c r="E245" s="7">
        <v>0</v>
      </c>
    </row>
    <row r="246" spans="1:14" x14ac:dyDescent="0.25">
      <c r="A246" s="2" t="s">
        <v>603</v>
      </c>
      <c r="B246" t="s">
        <v>95</v>
      </c>
      <c r="D246" t="s">
        <v>481</v>
      </c>
      <c r="E246" s="7">
        <v>0</v>
      </c>
    </row>
    <row r="247" spans="1:14" x14ac:dyDescent="0.25">
      <c r="A247" s="2" t="s">
        <v>91</v>
      </c>
      <c r="B247" t="s">
        <v>96</v>
      </c>
      <c r="C247" t="s">
        <v>442</v>
      </c>
      <c r="D247" t="s">
        <v>21</v>
      </c>
      <c r="E247" s="3">
        <v>42816.678159722222</v>
      </c>
      <c r="F247" t="b">
        <v>1</v>
      </c>
      <c r="G247" s="2" t="s">
        <v>21</v>
      </c>
      <c r="H247">
        <v>2007</v>
      </c>
      <c r="I247">
        <v>2016</v>
      </c>
      <c r="J247">
        <v>0</v>
      </c>
      <c r="K247" s="2" t="s">
        <v>93</v>
      </c>
      <c r="L247" t="b">
        <v>0</v>
      </c>
      <c r="M247" t="b">
        <v>1</v>
      </c>
      <c r="N247" t="b">
        <v>0</v>
      </c>
    </row>
    <row r="248" spans="1:14" x14ac:dyDescent="0.25">
      <c r="A248" s="2" t="s">
        <v>91</v>
      </c>
      <c r="B248" t="s">
        <v>98</v>
      </c>
      <c r="C248" t="s">
        <v>442</v>
      </c>
      <c r="D248" t="s">
        <v>23</v>
      </c>
      <c r="E248" s="3">
        <v>42816.678159722222</v>
      </c>
      <c r="F248" t="b">
        <v>1</v>
      </c>
      <c r="G248" s="2" t="s">
        <v>23</v>
      </c>
      <c r="H248">
        <v>2007</v>
      </c>
      <c r="I248">
        <v>2016</v>
      </c>
      <c r="J248">
        <v>0</v>
      </c>
      <c r="K248" s="2" t="s">
        <v>93</v>
      </c>
      <c r="L248" t="b">
        <v>0</v>
      </c>
      <c r="M248" t="b">
        <v>1</v>
      </c>
      <c r="N248" t="b">
        <v>0</v>
      </c>
    </row>
    <row r="249" spans="1:14" x14ac:dyDescent="0.25">
      <c r="A249" s="2" t="s">
        <v>91</v>
      </c>
      <c r="B249" t="s">
        <v>211</v>
      </c>
      <c r="C249" t="s">
        <v>459</v>
      </c>
      <c r="D249" t="s">
        <v>31</v>
      </c>
      <c r="E249" s="3">
        <v>42816.678159722222</v>
      </c>
      <c r="F249" t="b">
        <v>1</v>
      </c>
      <c r="G249" s="2" t="s">
        <v>31</v>
      </c>
      <c r="H249">
        <v>2012</v>
      </c>
      <c r="I249">
        <v>2017</v>
      </c>
      <c r="J249" s="2" t="s">
        <v>103</v>
      </c>
      <c r="K249" s="2" t="s">
        <v>104</v>
      </c>
      <c r="L249" t="b">
        <v>0</v>
      </c>
      <c r="M249" t="b">
        <v>1</v>
      </c>
      <c r="N249" t="b">
        <v>0</v>
      </c>
    </row>
    <row r="250" spans="1:14" x14ac:dyDescent="0.25">
      <c r="A250" s="2" t="s">
        <v>91</v>
      </c>
      <c r="B250" t="s">
        <v>102</v>
      </c>
      <c r="C250" t="s">
        <v>442</v>
      </c>
      <c r="D250" t="s">
        <v>27</v>
      </c>
      <c r="E250" s="3">
        <v>42816.678159722222</v>
      </c>
      <c r="F250" t="b">
        <v>1</v>
      </c>
      <c r="G250" s="2" t="s">
        <v>27</v>
      </c>
      <c r="H250">
        <v>2007</v>
      </c>
      <c r="I250">
        <v>2016</v>
      </c>
      <c r="J250">
        <v>0</v>
      </c>
      <c r="K250" s="2" t="s">
        <v>93</v>
      </c>
      <c r="L250" t="b">
        <v>0</v>
      </c>
      <c r="M250" t="b">
        <v>1</v>
      </c>
      <c r="N250" t="b">
        <v>0</v>
      </c>
    </row>
    <row r="251" spans="1:14" x14ac:dyDescent="0.25">
      <c r="A251" s="2" t="s">
        <v>91</v>
      </c>
      <c r="B251" t="s">
        <v>224</v>
      </c>
      <c r="C251" t="s">
        <v>459</v>
      </c>
      <c r="D251" t="s">
        <v>37</v>
      </c>
      <c r="E251" s="3">
        <v>42816.678159722222</v>
      </c>
      <c r="F251" t="b">
        <v>1</v>
      </c>
      <c r="G251" s="2" t="s">
        <v>37</v>
      </c>
      <c r="H251">
        <v>2012</v>
      </c>
      <c r="I251">
        <v>2017</v>
      </c>
      <c r="J251" s="2" t="s">
        <v>103</v>
      </c>
      <c r="K251" s="2" t="s">
        <v>104</v>
      </c>
      <c r="L251" t="b">
        <v>0</v>
      </c>
      <c r="M251" t="b">
        <v>1</v>
      </c>
      <c r="N251" t="b">
        <v>0</v>
      </c>
    </row>
    <row r="252" spans="1:14" x14ac:dyDescent="0.25">
      <c r="A252" s="2" t="s">
        <v>91</v>
      </c>
      <c r="B252" t="s">
        <v>99</v>
      </c>
      <c r="C252" t="s">
        <v>442</v>
      </c>
      <c r="D252" t="s">
        <v>24</v>
      </c>
      <c r="E252" s="3">
        <v>42816.678159722222</v>
      </c>
      <c r="F252" t="b">
        <v>1</v>
      </c>
      <c r="G252" s="2" t="s">
        <v>24</v>
      </c>
      <c r="H252">
        <v>2007</v>
      </c>
      <c r="I252">
        <v>2016</v>
      </c>
      <c r="J252">
        <v>0</v>
      </c>
      <c r="K252" s="2" t="s">
        <v>93</v>
      </c>
      <c r="L252" t="b">
        <v>0</v>
      </c>
      <c r="M252" t="b">
        <v>1</v>
      </c>
      <c r="N252" t="b">
        <v>0</v>
      </c>
    </row>
    <row r="253" spans="1:14" x14ac:dyDescent="0.25">
      <c r="A253" s="2" t="s">
        <v>91</v>
      </c>
      <c r="B253" t="s">
        <v>94</v>
      </c>
      <c r="C253" t="s">
        <v>442</v>
      </c>
      <c r="D253" t="s">
        <v>19</v>
      </c>
      <c r="E253" s="3">
        <v>42816.678159722222</v>
      </c>
      <c r="F253" t="b">
        <v>1</v>
      </c>
      <c r="G253" s="2" t="s">
        <v>19</v>
      </c>
      <c r="H253">
        <v>2007</v>
      </c>
      <c r="I253">
        <v>2016</v>
      </c>
      <c r="J253">
        <v>0</v>
      </c>
      <c r="K253" s="2" t="s">
        <v>93</v>
      </c>
      <c r="L253" t="b">
        <v>0</v>
      </c>
      <c r="M253" t="b">
        <v>1</v>
      </c>
      <c r="N253" t="b">
        <v>0</v>
      </c>
    </row>
    <row r="254" spans="1:14" x14ac:dyDescent="0.25">
      <c r="A254" s="2" t="s">
        <v>91</v>
      </c>
      <c r="B254" t="s">
        <v>212</v>
      </c>
      <c r="C254" t="s">
        <v>459</v>
      </c>
      <c r="D254" t="s">
        <v>32</v>
      </c>
      <c r="E254" s="3">
        <v>42816.678159722222</v>
      </c>
      <c r="F254" t="b">
        <v>1</v>
      </c>
      <c r="G254" s="2" t="s">
        <v>32</v>
      </c>
      <c r="H254">
        <v>2012</v>
      </c>
      <c r="I254">
        <v>2017</v>
      </c>
      <c r="J254" s="2" t="s">
        <v>103</v>
      </c>
      <c r="K254" s="2" t="s">
        <v>104</v>
      </c>
      <c r="L254" t="b">
        <v>0</v>
      </c>
      <c r="M254" t="b">
        <v>1</v>
      </c>
      <c r="N254" t="b">
        <v>0</v>
      </c>
    </row>
    <row r="255" spans="1:14" x14ac:dyDescent="0.25">
      <c r="A255" s="2" t="s">
        <v>91</v>
      </c>
      <c r="B255" t="s">
        <v>214</v>
      </c>
      <c r="C255" t="s">
        <v>459</v>
      </c>
      <c r="D255" t="s">
        <v>28</v>
      </c>
      <c r="E255" s="3">
        <v>42816.678159722222</v>
      </c>
      <c r="F255" t="b">
        <v>1</v>
      </c>
      <c r="G255" s="2" t="s">
        <v>28</v>
      </c>
      <c r="H255">
        <v>2012</v>
      </c>
      <c r="I255">
        <v>2017</v>
      </c>
      <c r="J255" s="2" t="s">
        <v>103</v>
      </c>
      <c r="K255" s="2" t="s">
        <v>104</v>
      </c>
      <c r="L255" t="b">
        <v>0</v>
      </c>
      <c r="M255" t="b">
        <v>1</v>
      </c>
      <c r="N255" t="b">
        <v>0</v>
      </c>
    </row>
    <row r="256" spans="1:14" x14ac:dyDescent="0.25">
      <c r="A256" s="2" t="s">
        <v>91</v>
      </c>
      <c r="B256" t="s">
        <v>100</v>
      </c>
      <c r="C256" t="s">
        <v>442</v>
      </c>
      <c r="D256" t="s">
        <v>25</v>
      </c>
      <c r="E256" s="3">
        <v>42816.678159722222</v>
      </c>
      <c r="F256" t="b">
        <v>1</v>
      </c>
      <c r="G256" s="2" t="s">
        <v>25</v>
      </c>
      <c r="H256">
        <v>2007</v>
      </c>
      <c r="I256">
        <v>2016</v>
      </c>
      <c r="J256">
        <v>0</v>
      </c>
      <c r="K256" s="2" t="s">
        <v>93</v>
      </c>
      <c r="L256" t="b">
        <v>0</v>
      </c>
      <c r="M256" t="b">
        <v>1</v>
      </c>
      <c r="N256" t="b">
        <v>0</v>
      </c>
    </row>
    <row r="257" spans="1:14" x14ac:dyDescent="0.25">
      <c r="A257" s="2" t="s">
        <v>91</v>
      </c>
      <c r="B257" t="s">
        <v>101</v>
      </c>
      <c r="C257" t="s">
        <v>442</v>
      </c>
      <c r="D257" t="s">
        <v>26</v>
      </c>
      <c r="E257" s="3">
        <v>42816.678159722222</v>
      </c>
      <c r="F257" t="b">
        <v>1</v>
      </c>
      <c r="G257" s="2" t="s">
        <v>26</v>
      </c>
      <c r="H257">
        <v>2007</v>
      </c>
      <c r="I257">
        <v>2016</v>
      </c>
      <c r="J257">
        <v>0</v>
      </c>
      <c r="K257" s="2" t="s">
        <v>93</v>
      </c>
      <c r="L257" t="b">
        <v>0</v>
      </c>
      <c r="M257" t="b">
        <v>1</v>
      </c>
      <c r="N257" t="b">
        <v>0</v>
      </c>
    </row>
    <row r="258" spans="1:14" x14ac:dyDescent="0.25">
      <c r="A258" s="2" t="s">
        <v>91</v>
      </c>
      <c r="B258" t="s">
        <v>209</v>
      </c>
      <c r="C258" t="s">
        <v>459</v>
      </c>
      <c r="D258" t="s">
        <v>33</v>
      </c>
      <c r="E258" s="3">
        <v>42816.678159722222</v>
      </c>
      <c r="F258" t="b">
        <v>1</v>
      </c>
      <c r="G258" s="2" t="s">
        <v>33</v>
      </c>
      <c r="H258">
        <v>2012</v>
      </c>
      <c r="I258">
        <v>2017</v>
      </c>
      <c r="J258" s="2" t="s">
        <v>103</v>
      </c>
      <c r="K258" s="2" t="s">
        <v>104</v>
      </c>
      <c r="L258" t="b">
        <v>0</v>
      </c>
      <c r="M258" t="b">
        <v>1</v>
      </c>
      <c r="N258" t="b">
        <v>0</v>
      </c>
    </row>
    <row r="259" spans="1:14" x14ac:dyDescent="0.25">
      <c r="A259" s="2" t="s">
        <v>91</v>
      </c>
      <c r="B259" t="s">
        <v>95</v>
      </c>
      <c r="C259" t="s">
        <v>442</v>
      </c>
      <c r="D259" t="s">
        <v>20</v>
      </c>
      <c r="E259" s="3">
        <v>42816.678159722222</v>
      </c>
      <c r="F259" t="b">
        <v>1</v>
      </c>
      <c r="G259" s="2" t="s">
        <v>20</v>
      </c>
      <c r="H259">
        <v>2007</v>
      </c>
      <c r="I259">
        <v>2016</v>
      </c>
      <c r="J259">
        <v>0</v>
      </c>
      <c r="K259" s="2" t="s">
        <v>93</v>
      </c>
      <c r="L259" t="b">
        <v>0</v>
      </c>
      <c r="M259" t="b">
        <v>1</v>
      </c>
      <c r="N259" t="b">
        <v>0</v>
      </c>
    </row>
    <row r="260" spans="1:14" x14ac:dyDescent="0.25">
      <c r="A260" s="2" t="s">
        <v>91</v>
      </c>
      <c r="B260" t="s">
        <v>92</v>
      </c>
      <c r="C260" t="s">
        <v>442</v>
      </c>
      <c r="D260" t="s">
        <v>18</v>
      </c>
      <c r="E260" s="3">
        <v>42816.678159722222</v>
      </c>
      <c r="F260" t="b">
        <v>1</v>
      </c>
      <c r="G260" s="2" t="s">
        <v>18</v>
      </c>
      <c r="H260">
        <v>2007</v>
      </c>
      <c r="I260">
        <v>2016</v>
      </c>
      <c r="J260">
        <v>0</v>
      </c>
      <c r="K260" s="2" t="s">
        <v>93</v>
      </c>
      <c r="L260" t="b">
        <v>0</v>
      </c>
      <c r="M260" t="b">
        <v>1</v>
      </c>
      <c r="N260" t="b">
        <v>0</v>
      </c>
    </row>
    <row r="261" spans="1:14" x14ac:dyDescent="0.25">
      <c r="A261" s="2" t="s">
        <v>91</v>
      </c>
      <c r="B261" t="s">
        <v>223</v>
      </c>
      <c r="C261" t="s">
        <v>459</v>
      </c>
      <c r="D261" t="s">
        <v>36</v>
      </c>
      <c r="E261" s="3">
        <v>42816.678159722222</v>
      </c>
      <c r="F261" t="b">
        <v>1</v>
      </c>
      <c r="G261" s="2" t="s">
        <v>36</v>
      </c>
      <c r="H261">
        <v>2012</v>
      </c>
      <c r="I261">
        <v>2017</v>
      </c>
      <c r="J261" s="2" t="s">
        <v>103</v>
      </c>
      <c r="K261" s="2" t="s">
        <v>104</v>
      </c>
      <c r="L261" t="b">
        <v>0</v>
      </c>
      <c r="M261" t="b">
        <v>1</v>
      </c>
      <c r="N261" t="b">
        <v>0</v>
      </c>
    </row>
    <row r="262" spans="1:14" x14ac:dyDescent="0.25">
      <c r="A262" s="2" t="s">
        <v>91</v>
      </c>
      <c r="B262" t="s">
        <v>210</v>
      </c>
      <c r="C262" t="s">
        <v>459</v>
      </c>
      <c r="D262" t="s">
        <v>29</v>
      </c>
      <c r="E262" s="3">
        <v>42816.678159722222</v>
      </c>
      <c r="F262" t="b">
        <v>1</v>
      </c>
      <c r="G262" s="2" t="s">
        <v>29</v>
      </c>
      <c r="H262">
        <v>2012</v>
      </c>
      <c r="I262">
        <v>2017</v>
      </c>
      <c r="J262" s="2" t="s">
        <v>103</v>
      </c>
      <c r="K262" s="2" t="s">
        <v>104</v>
      </c>
      <c r="L262" t="b">
        <v>0</v>
      </c>
      <c r="M262" t="b">
        <v>1</v>
      </c>
      <c r="N262" t="b">
        <v>0</v>
      </c>
    </row>
    <row r="263" spans="1:14" x14ac:dyDescent="0.25">
      <c r="A263" s="2" t="s">
        <v>91</v>
      </c>
      <c r="B263" t="s">
        <v>221</v>
      </c>
      <c r="C263" t="s">
        <v>459</v>
      </c>
      <c r="D263" t="s">
        <v>34</v>
      </c>
      <c r="E263" s="3">
        <v>42816.678159722222</v>
      </c>
      <c r="F263" t="b">
        <v>1</v>
      </c>
      <c r="G263" s="2" t="s">
        <v>34</v>
      </c>
      <c r="H263">
        <v>2012</v>
      </c>
      <c r="I263">
        <v>2017</v>
      </c>
      <c r="J263" s="2" t="s">
        <v>103</v>
      </c>
      <c r="K263" s="2" t="s">
        <v>104</v>
      </c>
      <c r="L263" t="b">
        <v>0</v>
      </c>
      <c r="M263" t="b">
        <v>1</v>
      </c>
      <c r="N263" t="b">
        <v>0</v>
      </c>
    </row>
    <row r="264" spans="1:14" x14ac:dyDescent="0.25">
      <c r="A264" s="2" t="s">
        <v>91</v>
      </c>
      <c r="B264" t="s">
        <v>97</v>
      </c>
      <c r="C264" t="s">
        <v>442</v>
      </c>
      <c r="D264" t="s">
        <v>22</v>
      </c>
      <c r="E264" s="3">
        <v>42816.678159722222</v>
      </c>
      <c r="F264" t="b">
        <v>1</v>
      </c>
      <c r="G264" s="2" t="s">
        <v>22</v>
      </c>
      <c r="H264">
        <v>2007</v>
      </c>
      <c r="I264">
        <v>2016</v>
      </c>
      <c r="J264">
        <v>0</v>
      </c>
      <c r="K264" s="2" t="s">
        <v>93</v>
      </c>
      <c r="L264" t="b">
        <v>0</v>
      </c>
      <c r="M264" t="b">
        <v>1</v>
      </c>
      <c r="N264" t="b">
        <v>0</v>
      </c>
    </row>
    <row r="265" spans="1:14" x14ac:dyDescent="0.25">
      <c r="A265" s="2" t="s">
        <v>91</v>
      </c>
      <c r="B265" t="s">
        <v>213</v>
      </c>
      <c r="C265" t="s">
        <v>459</v>
      </c>
      <c r="D265" t="s">
        <v>30</v>
      </c>
      <c r="E265" s="3">
        <v>42816.678159722222</v>
      </c>
      <c r="F265" t="b">
        <v>1</v>
      </c>
      <c r="G265" s="2" t="s">
        <v>30</v>
      </c>
      <c r="H265">
        <v>2012</v>
      </c>
      <c r="I265">
        <v>2017</v>
      </c>
      <c r="J265" s="2" t="s">
        <v>103</v>
      </c>
      <c r="K265" s="2" t="s">
        <v>104</v>
      </c>
      <c r="L265" t="b">
        <v>0</v>
      </c>
      <c r="M265" t="b">
        <v>1</v>
      </c>
      <c r="N265" t="b">
        <v>0</v>
      </c>
    </row>
    <row r="266" spans="1:14" x14ac:dyDescent="0.25">
      <c r="A266" s="2" t="s">
        <v>91</v>
      </c>
      <c r="B266" t="s">
        <v>222</v>
      </c>
      <c r="C266" t="s">
        <v>459</v>
      </c>
      <c r="D266" t="s">
        <v>35</v>
      </c>
      <c r="E266" s="3">
        <v>42816.678159722222</v>
      </c>
      <c r="F266" t="b">
        <v>1</v>
      </c>
      <c r="G266" s="2" t="s">
        <v>35</v>
      </c>
      <c r="H266">
        <v>2012</v>
      </c>
      <c r="I266">
        <v>2017</v>
      </c>
      <c r="J266" s="2" t="s">
        <v>103</v>
      </c>
      <c r="K266" s="2" t="s">
        <v>104</v>
      </c>
      <c r="L266" t="b">
        <v>0</v>
      </c>
      <c r="M266" t="b">
        <v>1</v>
      </c>
      <c r="N266" t="b">
        <v>0</v>
      </c>
    </row>
    <row r="267" spans="1:14" x14ac:dyDescent="0.25">
      <c r="A267" s="2" t="s">
        <v>181</v>
      </c>
      <c r="B267" t="s">
        <v>462</v>
      </c>
      <c r="C267" t="s">
        <v>441</v>
      </c>
      <c r="D267" t="s">
        <v>203</v>
      </c>
      <c r="E267" s="3">
        <v>42816.678159722222</v>
      </c>
      <c r="F267" t="b">
        <v>1</v>
      </c>
      <c r="G267" s="2" t="s">
        <v>203</v>
      </c>
      <c r="H267">
        <v>2012</v>
      </c>
      <c r="I267">
        <v>2016</v>
      </c>
      <c r="J267" s="2" t="s">
        <v>103</v>
      </c>
      <c r="K267" s="2" t="s">
        <v>104</v>
      </c>
      <c r="L267" t="b">
        <v>0</v>
      </c>
      <c r="M267" t="b">
        <v>1</v>
      </c>
      <c r="N267" t="b">
        <v>0</v>
      </c>
    </row>
    <row r="268" spans="1:14" x14ac:dyDescent="0.25">
      <c r="A268" s="2" t="s">
        <v>181</v>
      </c>
      <c r="B268" t="s">
        <v>461</v>
      </c>
      <c r="C268" t="s">
        <v>441</v>
      </c>
      <c r="D268" t="s">
        <v>202</v>
      </c>
      <c r="E268" s="3">
        <v>42816.678159722222</v>
      </c>
      <c r="F268" t="b">
        <v>1</v>
      </c>
      <c r="G268" s="2" t="s">
        <v>202</v>
      </c>
      <c r="H268">
        <v>2012</v>
      </c>
      <c r="I268">
        <v>2016</v>
      </c>
      <c r="J268" s="2" t="s">
        <v>103</v>
      </c>
      <c r="K268" s="2" t="s">
        <v>104</v>
      </c>
      <c r="L268" t="b">
        <v>0</v>
      </c>
      <c r="M268" t="b">
        <v>1</v>
      </c>
      <c r="N268" t="b">
        <v>0</v>
      </c>
    </row>
    <row r="269" spans="1:14" x14ac:dyDescent="0.25">
      <c r="A269" s="2" t="s">
        <v>181</v>
      </c>
      <c r="B269" t="s">
        <v>467</v>
      </c>
      <c r="C269" t="s">
        <v>441</v>
      </c>
      <c r="D269" t="s">
        <v>208</v>
      </c>
      <c r="E269" s="3">
        <v>42816.678159722222</v>
      </c>
      <c r="F269" t="b">
        <v>1</v>
      </c>
      <c r="G269" s="2" t="s">
        <v>208</v>
      </c>
      <c r="H269">
        <v>2012</v>
      </c>
      <c r="I269">
        <v>2016</v>
      </c>
      <c r="J269" s="2" t="s">
        <v>103</v>
      </c>
      <c r="K269" s="2" t="s">
        <v>104</v>
      </c>
      <c r="L269" t="b">
        <v>0</v>
      </c>
      <c r="M269" t="b">
        <v>1</v>
      </c>
      <c r="N269" t="b">
        <v>0</v>
      </c>
    </row>
    <row r="270" spans="1:14" x14ac:dyDescent="0.25">
      <c r="A270" s="2" t="s">
        <v>181</v>
      </c>
      <c r="B270" t="s">
        <v>110</v>
      </c>
      <c r="C270" t="s">
        <v>442</v>
      </c>
      <c r="D270" t="s">
        <v>198</v>
      </c>
      <c r="E270" s="3">
        <v>42816.678159722222</v>
      </c>
      <c r="F270" t="b">
        <v>1</v>
      </c>
      <c r="G270" s="2" t="s">
        <v>198</v>
      </c>
      <c r="H270">
        <v>2007</v>
      </c>
      <c r="I270">
        <v>2016</v>
      </c>
      <c r="J270" s="2" t="s">
        <v>103</v>
      </c>
      <c r="K270" s="2" t="s">
        <v>93</v>
      </c>
      <c r="L270" t="b">
        <v>0</v>
      </c>
      <c r="M270" t="b">
        <v>1</v>
      </c>
      <c r="N270" t="b">
        <v>0</v>
      </c>
    </row>
    <row r="271" spans="1:14" x14ac:dyDescent="0.25">
      <c r="A271" s="2" t="s">
        <v>181</v>
      </c>
      <c r="B271" t="s">
        <v>108</v>
      </c>
      <c r="C271" t="s">
        <v>442</v>
      </c>
      <c r="D271" t="s">
        <v>196</v>
      </c>
      <c r="E271" s="3">
        <v>42816.678159722222</v>
      </c>
      <c r="F271" t="b">
        <v>1</v>
      </c>
      <c r="G271" s="2" t="s">
        <v>196</v>
      </c>
      <c r="H271">
        <v>2007</v>
      </c>
      <c r="I271">
        <v>2016</v>
      </c>
      <c r="J271" s="2" t="s">
        <v>103</v>
      </c>
      <c r="K271" s="2" t="s">
        <v>93</v>
      </c>
      <c r="L271" t="b">
        <v>0</v>
      </c>
      <c r="M271" t="b">
        <v>1</v>
      </c>
      <c r="N271" t="b">
        <v>0</v>
      </c>
    </row>
    <row r="272" spans="1:14" x14ac:dyDescent="0.25">
      <c r="A272" s="2" t="s">
        <v>181</v>
      </c>
      <c r="B272" t="s">
        <v>465</v>
      </c>
      <c r="C272" t="s">
        <v>441</v>
      </c>
      <c r="D272" t="s">
        <v>206</v>
      </c>
      <c r="E272" s="3">
        <v>42816.678159722222</v>
      </c>
      <c r="F272" t="b">
        <v>1</v>
      </c>
      <c r="G272" s="2" t="s">
        <v>206</v>
      </c>
      <c r="H272">
        <v>2012</v>
      </c>
      <c r="I272">
        <v>2016</v>
      </c>
      <c r="J272" s="2" t="s">
        <v>103</v>
      </c>
      <c r="K272" s="2" t="s">
        <v>104</v>
      </c>
      <c r="L272" t="b">
        <v>0</v>
      </c>
      <c r="M272" t="b">
        <v>1</v>
      </c>
      <c r="N272" t="b">
        <v>0</v>
      </c>
    </row>
    <row r="273" spans="1:14" x14ac:dyDescent="0.25">
      <c r="A273" s="2" t="s">
        <v>181</v>
      </c>
      <c r="B273" t="s">
        <v>107</v>
      </c>
      <c r="C273" t="s">
        <v>442</v>
      </c>
      <c r="D273" t="s">
        <v>195</v>
      </c>
      <c r="E273" s="3">
        <v>42816.678159722222</v>
      </c>
      <c r="F273" t="b">
        <v>1</v>
      </c>
      <c r="G273" s="2" t="s">
        <v>195</v>
      </c>
      <c r="H273">
        <v>2007</v>
      </c>
      <c r="I273">
        <v>2016</v>
      </c>
      <c r="J273" s="2" t="s">
        <v>103</v>
      </c>
      <c r="K273" s="2" t="s">
        <v>93</v>
      </c>
      <c r="L273" t="b">
        <v>0</v>
      </c>
      <c r="M273" t="b">
        <v>1</v>
      </c>
      <c r="N273" t="b">
        <v>0</v>
      </c>
    </row>
    <row r="274" spans="1:14" x14ac:dyDescent="0.25">
      <c r="A274" s="2" t="s">
        <v>181</v>
      </c>
      <c r="B274" t="s">
        <v>105</v>
      </c>
      <c r="C274" t="s">
        <v>442</v>
      </c>
      <c r="D274" t="s">
        <v>193</v>
      </c>
      <c r="E274" s="3">
        <v>42816.678159722222</v>
      </c>
      <c r="F274" t="b">
        <v>1</v>
      </c>
      <c r="G274" s="2" t="s">
        <v>193</v>
      </c>
      <c r="H274">
        <v>2007</v>
      </c>
      <c r="I274">
        <v>2016</v>
      </c>
      <c r="J274" s="2" t="s">
        <v>103</v>
      </c>
      <c r="K274" s="2" t="s">
        <v>93</v>
      </c>
      <c r="L274" t="b">
        <v>0</v>
      </c>
      <c r="M274" t="b">
        <v>1</v>
      </c>
      <c r="N274" t="b">
        <v>0</v>
      </c>
    </row>
    <row r="275" spans="1:14" x14ac:dyDescent="0.25">
      <c r="A275" s="2" t="s">
        <v>181</v>
      </c>
      <c r="B275" t="s">
        <v>464</v>
      </c>
      <c r="C275" t="s">
        <v>441</v>
      </c>
      <c r="D275" t="s">
        <v>205</v>
      </c>
      <c r="E275" s="3">
        <v>42816.678159722222</v>
      </c>
      <c r="F275" t="b">
        <v>1</v>
      </c>
      <c r="G275" s="2" t="s">
        <v>205</v>
      </c>
      <c r="H275">
        <v>2012</v>
      </c>
      <c r="I275">
        <v>2016</v>
      </c>
      <c r="J275" s="2" t="s">
        <v>103</v>
      </c>
      <c r="K275" s="2" t="s">
        <v>104</v>
      </c>
      <c r="L275" t="b">
        <v>0</v>
      </c>
      <c r="M275" t="b">
        <v>1</v>
      </c>
      <c r="N275" t="b">
        <v>0</v>
      </c>
    </row>
    <row r="276" spans="1:14" x14ac:dyDescent="0.25">
      <c r="A276" s="2" t="s">
        <v>181</v>
      </c>
      <c r="B276" t="s">
        <v>111</v>
      </c>
      <c r="C276" t="s">
        <v>442</v>
      </c>
      <c r="D276" t="s">
        <v>199</v>
      </c>
      <c r="E276" s="3">
        <v>42816.678159722222</v>
      </c>
      <c r="F276" t="b">
        <v>1</v>
      </c>
      <c r="G276" s="2" t="s">
        <v>199</v>
      </c>
      <c r="H276">
        <v>2007</v>
      </c>
      <c r="I276">
        <v>2016</v>
      </c>
      <c r="J276" s="2" t="s">
        <v>103</v>
      </c>
      <c r="K276" s="2" t="s">
        <v>93</v>
      </c>
      <c r="L276" t="b">
        <v>0</v>
      </c>
      <c r="M276" t="b">
        <v>1</v>
      </c>
      <c r="N276" t="b">
        <v>0</v>
      </c>
    </row>
    <row r="277" spans="1:14" x14ac:dyDescent="0.25">
      <c r="A277" s="2" t="s">
        <v>181</v>
      </c>
      <c r="B277" t="s">
        <v>106</v>
      </c>
      <c r="C277" t="s">
        <v>442</v>
      </c>
      <c r="D277" t="s">
        <v>194</v>
      </c>
      <c r="E277" s="3">
        <v>42816.678159722222</v>
      </c>
      <c r="F277" t="b">
        <v>1</v>
      </c>
      <c r="G277" s="2" t="s">
        <v>194</v>
      </c>
      <c r="H277">
        <v>2007</v>
      </c>
      <c r="I277">
        <v>2016</v>
      </c>
      <c r="J277" s="2" t="s">
        <v>103</v>
      </c>
      <c r="K277" s="2" t="s">
        <v>93</v>
      </c>
      <c r="L277" t="b">
        <v>0</v>
      </c>
      <c r="M277" t="b">
        <v>1</v>
      </c>
      <c r="N277" t="b">
        <v>0</v>
      </c>
    </row>
    <row r="278" spans="1:14" x14ac:dyDescent="0.25">
      <c r="A278" s="2" t="s">
        <v>181</v>
      </c>
      <c r="B278" t="s">
        <v>109</v>
      </c>
      <c r="C278" t="s">
        <v>442</v>
      </c>
      <c r="D278" t="s">
        <v>197</v>
      </c>
      <c r="E278" s="3">
        <v>42816.678159722222</v>
      </c>
      <c r="F278" t="b">
        <v>1</v>
      </c>
      <c r="G278" s="2" t="s">
        <v>197</v>
      </c>
      <c r="H278">
        <v>2007</v>
      </c>
      <c r="I278">
        <v>2016</v>
      </c>
      <c r="J278" s="2" t="s">
        <v>103</v>
      </c>
      <c r="K278" s="2" t="s">
        <v>93</v>
      </c>
      <c r="L278" t="b">
        <v>0</v>
      </c>
      <c r="M278" t="b">
        <v>1</v>
      </c>
      <c r="N278" t="b">
        <v>0</v>
      </c>
    </row>
    <row r="279" spans="1:14" x14ac:dyDescent="0.25">
      <c r="A279" s="2" t="s">
        <v>181</v>
      </c>
      <c r="B279" t="s">
        <v>460</v>
      </c>
      <c r="C279" t="s">
        <v>441</v>
      </c>
      <c r="D279" t="s">
        <v>201</v>
      </c>
      <c r="E279" s="3">
        <v>42816.678159722222</v>
      </c>
      <c r="F279" t="b">
        <v>1</v>
      </c>
      <c r="G279" s="2" t="s">
        <v>201</v>
      </c>
      <c r="H279">
        <v>2012</v>
      </c>
      <c r="I279">
        <v>2016</v>
      </c>
      <c r="J279" s="2" t="s">
        <v>103</v>
      </c>
      <c r="K279" s="2" t="s">
        <v>104</v>
      </c>
      <c r="L279" t="b">
        <v>0</v>
      </c>
      <c r="M279" t="b">
        <v>1</v>
      </c>
      <c r="N279" t="b">
        <v>0</v>
      </c>
    </row>
    <row r="280" spans="1:14" x14ac:dyDescent="0.25">
      <c r="A280" s="2" t="s">
        <v>181</v>
      </c>
      <c r="B280" t="s">
        <v>466</v>
      </c>
      <c r="C280" t="s">
        <v>441</v>
      </c>
      <c r="D280" t="s">
        <v>207</v>
      </c>
      <c r="E280" s="3">
        <v>42816.678159722222</v>
      </c>
      <c r="F280" t="b">
        <v>1</v>
      </c>
      <c r="G280" s="2" t="s">
        <v>207</v>
      </c>
      <c r="H280">
        <v>2012</v>
      </c>
      <c r="I280">
        <v>2016</v>
      </c>
      <c r="J280" s="2" t="s">
        <v>103</v>
      </c>
      <c r="K280" s="2" t="s">
        <v>104</v>
      </c>
      <c r="L280" t="b">
        <v>0</v>
      </c>
      <c r="M280" t="b">
        <v>1</v>
      </c>
      <c r="N280" t="b">
        <v>0</v>
      </c>
    </row>
    <row r="281" spans="1:14" x14ac:dyDescent="0.25">
      <c r="A281" s="2" t="s">
        <v>181</v>
      </c>
      <c r="B281" t="s">
        <v>463</v>
      </c>
      <c r="C281" t="s">
        <v>441</v>
      </c>
      <c r="D281" t="s">
        <v>204</v>
      </c>
      <c r="E281" s="3">
        <v>42816.678159722222</v>
      </c>
      <c r="F281" t="b">
        <v>1</v>
      </c>
      <c r="G281" s="2" t="s">
        <v>204</v>
      </c>
      <c r="H281">
        <v>2012</v>
      </c>
      <c r="I281">
        <v>2016</v>
      </c>
      <c r="J281" s="2" t="s">
        <v>103</v>
      </c>
      <c r="K281" s="2" t="s">
        <v>104</v>
      </c>
      <c r="L281" t="b">
        <v>0</v>
      </c>
      <c r="M281" t="b">
        <v>1</v>
      </c>
      <c r="N281" t="b">
        <v>0</v>
      </c>
    </row>
    <row r="282" spans="1:14" x14ac:dyDescent="0.25">
      <c r="A282" s="2" t="s">
        <v>181</v>
      </c>
      <c r="B282" t="s">
        <v>116</v>
      </c>
      <c r="C282" t="s">
        <v>442</v>
      </c>
      <c r="D282" t="s">
        <v>200</v>
      </c>
      <c r="E282" s="3">
        <v>42816.678159722222</v>
      </c>
      <c r="F282" t="b">
        <v>1</v>
      </c>
      <c r="G282" s="2" t="s">
        <v>200</v>
      </c>
      <c r="H282">
        <v>2007</v>
      </c>
      <c r="I282">
        <v>2016</v>
      </c>
      <c r="J282" s="2" t="s">
        <v>103</v>
      </c>
      <c r="K282" s="2" t="s">
        <v>93</v>
      </c>
      <c r="L282" t="b">
        <v>0</v>
      </c>
      <c r="M282" t="b">
        <v>1</v>
      </c>
      <c r="N282" t="b">
        <v>0</v>
      </c>
    </row>
    <row r="283" spans="1:14" x14ac:dyDescent="0.25">
      <c r="A283" s="2" t="s">
        <v>115</v>
      </c>
      <c r="B283" t="s">
        <v>467</v>
      </c>
      <c r="C283" t="s">
        <v>441</v>
      </c>
      <c r="D283" t="s">
        <v>175</v>
      </c>
      <c r="E283" s="3">
        <v>42816.678159722222</v>
      </c>
      <c r="F283" t="b">
        <v>1</v>
      </c>
      <c r="G283" s="2" t="s">
        <v>175</v>
      </c>
      <c r="H283">
        <v>2012</v>
      </c>
      <c r="I283">
        <v>2016</v>
      </c>
      <c r="J283" s="2" t="s">
        <v>103</v>
      </c>
      <c r="K283" s="2" t="s">
        <v>104</v>
      </c>
      <c r="L283" t="b">
        <v>0</v>
      </c>
      <c r="M283" t="b">
        <v>1</v>
      </c>
      <c r="N283" t="b">
        <v>0</v>
      </c>
    </row>
    <row r="284" spans="1:14" x14ac:dyDescent="0.25">
      <c r="A284" s="2" t="s">
        <v>115</v>
      </c>
      <c r="B284" t="s">
        <v>183</v>
      </c>
      <c r="C284" t="s">
        <v>442</v>
      </c>
      <c r="D284" t="s">
        <v>167</v>
      </c>
      <c r="E284" s="3">
        <v>42816.678159722222</v>
      </c>
      <c r="F284" t="b">
        <v>1</v>
      </c>
      <c r="G284" s="2" t="s">
        <v>167</v>
      </c>
      <c r="H284">
        <v>2007</v>
      </c>
      <c r="I284">
        <v>2016</v>
      </c>
      <c r="J284" s="2" t="s">
        <v>103</v>
      </c>
      <c r="K284" s="2" t="s">
        <v>93</v>
      </c>
      <c r="L284" t="b">
        <v>0</v>
      </c>
      <c r="M284" t="b">
        <v>1</v>
      </c>
      <c r="N284" t="b">
        <v>0</v>
      </c>
    </row>
    <row r="285" spans="1:14" x14ac:dyDescent="0.25">
      <c r="A285" s="2" t="s">
        <v>115</v>
      </c>
      <c r="B285" t="s">
        <v>113</v>
      </c>
      <c r="C285" t="s">
        <v>442</v>
      </c>
      <c r="D285" t="s">
        <v>164</v>
      </c>
      <c r="E285" s="3">
        <v>42816.678159722222</v>
      </c>
      <c r="F285" t="b">
        <v>1</v>
      </c>
      <c r="G285" s="2" t="s">
        <v>164</v>
      </c>
      <c r="H285">
        <v>2007</v>
      </c>
      <c r="I285">
        <v>2016</v>
      </c>
      <c r="J285" s="2" t="s">
        <v>103</v>
      </c>
      <c r="K285" s="2" t="s">
        <v>93</v>
      </c>
      <c r="L285" t="b">
        <v>0</v>
      </c>
      <c r="M285" t="b">
        <v>1</v>
      </c>
      <c r="N285" t="b">
        <v>0</v>
      </c>
    </row>
    <row r="286" spans="1:14" x14ac:dyDescent="0.25">
      <c r="A286" s="2" t="s">
        <v>115</v>
      </c>
      <c r="B286" t="s">
        <v>464</v>
      </c>
      <c r="C286" t="s">
        <v>441</v>
      </c>
      <c r="D286" t="s">
        <v>172</v>
      </c>
      <c r="E286" s="3">
        <v>42816.678159722222</v>
      </c>
      <c r="F286" t="b">
        <v>1</v>
      </c>
      <c r="G286" s="2" t="s">
        <v>172</v>
      </c>
      <c r="H286">
        <v>2012</v>
      </c>
      <c r="I286">
        <v>2016</v>
      </c>
      <c r="J286" s="2" t="s">
        <v>103</v>
      </c>
      <c r="K286" s="2" t="s">
        <v>104</v>
      </c>
      <c r="L286" t="b">
        <v>0</v>
      </c>
      <c r="M286" t="b">
        <v>1</v>
      </c>
      <c r="N286" t="b">
        <v>0</v>
      </c>
    </row>
    <row r="287" spans="1:14" x14ac:dyDescent="0.25">
      <c r="A287" s="2" t="s">
        <v>115</v>
      </c>
      <c r="B287" t="s">
        <v>105</v>
      </c>
      <c r="C287" t="s">
        <v>442</v>
      </c>
      <c r="D287" t="s">
        <v>155</v>
      </c>
      <c r="E287" s="3">
        <v>42816.678159722222</v>
      </c>
      <c r="F287" t="b">
        <v>1</v>
      </c>
      <c r="G287" s="2" t="s">
        <v>155</v>
      </c>
      <c r="H287">
        <v>2007</v>
      </c>
      <c r="I287">
        <v>2016</v>
      </c>
      <c r="J287" s="2" t="s">
        <v>103</v>
      </c>
      <c r="K287" s="2" t="s">
        <v>93</v>
      </c>
      <c r="L287" t="b">
        <v>0</v>
      </c>
      <c r="M287" t="b">
        <v>1</v>
      </c>
      <c r="N287" t="b">
        <v>0</v>
      </c>
    </row>
    <row r="288" spans="1:14" x14ac:dyDescent="0.25">
      <c r="A288" s="2" t="s">
        <v>115</v>
      </c>
      <c r="B288" t="s">
        <v>472</v>
      </c>
      <c r="C288" t="s">
        <v>441</v>
      </c>
      <c r="D288" t="s">
        <v>180</v>
      </c>
      <c r="E288" s="3">
        <v>42816.678171296298</v>
      </c>
      <c r="F288" t="b">
        <v>1</v>
      </c>
      <c r="G288" s="2" t="s">
        <v>180</v>
      </c>
      <c r="H288">
        <v>2012</v>
      </c>
      <c r="I288">
        <v>2016</v>
      </c>
      <c r="J288" s="2" t="s">
        <v>103</v>
      </c>
      <c r="K288" s="2" t="s">
        <v>104</v>
      </c>
      <c r="L288" t="b">
        <v>0</v>
      </c>
      <c r="M288" t="b">
        <v>1</v>
      </c>
      <c r="N288" t="b">
        <v>0</v>
      </c>
    </row>
    <row r="289" spans="1:14" x14ac:dyDescent="0.25">
      <c r="A289" s="2" t="s">
        <v>115</v>
      </c>
      <c r="B289" t="s">
        <v>108</v>
      </c>
      <c r="C289" t="s">
        <v>442</v>
      </c>
      <c r="D289" t="s">
        <v>158</v>
      </c>
      <c r="E289" s="3">
        <v>42816.678159722222</v>
      </c>
      <c r="F289" t="b">
        <v>1</v>
      </c>
      <c r="G289" s="2" t="s">
        <v>158</v>
      </c>
      <c r="H289">
        <v>2007</v>
      </c>
      <c r="I289">
        <v>2016</v>
      </c>
      <c r="J289" s="2" t="s">
        <v>103</v>
      </c>
      <c r="K289" s="2" t="s">
        <v>93</v>
      </c>
      <c r="L289" t="b">
        <v>0</v>
      </c>
      <c r="M289" t="b">
        <v>1</v>
      </c>
      <c r="N289" t="b">
        <v>0</v>
      </c>
    </row>
    <row r="290" spans="1:14" x14ac:dyDescent="0.25">
      <c r="A290" s="2" t="s">
        <v>115</v>
      </c>
      <c r="B290" t="s">
        <v>470</v>
      </c>
      <c r="C290" t="s">
        <v>441</v>
      </c>
      <c r="D290" t="s">
        <v>178</v>
      </c>
      <c r="E290" s="3">
        <v>42816.678171296298</v>
      </c>
      <c r="F290" t="b">
        <v>1</v>
      </c>
      <c r="G290" s="2" t="s">
        <v>178</v>
      </c>
      <c r="H290">
        <v>2012</v>
      </c>
      <c r="I290">
        <v>2016</v>
      </c>
      <c r="J290" s="2" t="s">
        <v>103</v>
      </c>
      <c r="K290" s="2" t="s">
        <v>104</v>
      </c>
      <c r="L290" t="b">
        <v>0</v>
      </c>
      <c r="M290" t="b">
        <v>1</v>
      </c>
      <c r="N290" t="b">
        <v>0</v>
      </c>
    </row>
    <row r="291" spans="1:14" x14ac:dyDescent="0.25">
      <c r="A291" s="2" t="s">
        <v>115</v>
      </c>
      <c r="B291" t="s">
        <v>461</v>
      </c>
      <c r="C291" t="s">
        <v>441</v>
      </c>
      <c r="D291" t="s">
        <v>169</v>
      </c>
      <c r="E291" s="3">
        <v>42816.678159722222</v>
      </c>
      <c r="F291" t="b">
        <v>1</v>
      </c>
      <c r="G291" s="2" t="s">
        <v>169</v>
      </c>
      <c r="H291">
        <v>2012</v>
      </c>
      <c r="I291">
        <v>2016</v>
      </c>
      <c r="J291" s="2" t="s">
        <v>103</v>
      </c>
      <c r="K291" s="2" t="s">
        <v>104</v>
      </c>
      <c r="L291" t="b">
        <v>0</v>
      </c>
      <c r="M291" t="b">
        <v>1</v>
      </c>
      <c r="N291" t="b">
        <v>0</v>
      </c>
    </row>
    <row r="292" spans="1:14" x14ac:dyDescent="0.25">
      <c r="A292" s="2" t="s">
        <v>115</v>
      </c>
      <c r="B292" t="s">
        <v>116</v>
      </c>
      <c r="C292" t="s">
        <v>442</v>
      </c>
      <c r="D292" t="s">
        <v>162</v>
      </c>
      <c r="E292" s="3">
        <v>42816.678159722222</v>
      </c>
      <c r="F292" t="b">
        <v>1</v>
      </c>
      <c r="G292" s="2" t="s">
        <v>162</v>
      </c>
      <c r="H292">
        <v>2007</v>
      </c>
      <c r="I292">
        <v>2016</v>
      </c>
      <c r="J292" s="2" t="s">
        <v>103</v>
      </c>
      <c r="K292" s="2" t="s">
        <v>93</v>
      </c>
      <c r="L292" t="b">
        <v>0</v>
      </c>
      <c r="M292" t="b">
        <v>1</v>
      </c>
      <c r="N292" t="b">
        <v>0</v>
      </c>
    </row>
    <row r="293" spans="1:14" x14ac:dyDescent="0.25">
      <c r="A293" s="2" t="s">
        <v>115</v>
      </c>
      <c r="B293" t="s">
        <v>471</v>
      </c>
      <c r="C293" t="s">
        <v>441</v>
      </c>
      <c r="D293" t="s">
        <v>179</v>
      </c>
      <c r="E293" s="3">
        <v>42816.678171296298</v>
      </c>
      <c r="F293" t="b">
        <v>1</v>
      </c>
      <c r="G293" s="2" t="s">
        <v>179</v>
      </c>
      <c r="H293">
        <v>2012</v>
      </c>
      <c r="I293">
        <v>2016</v>
      </c>
      <c r="J293" s="2" t="s">
        <v>103</v>
      </c>
      <c r="K293" s="2" t="s">
        <v>104</v>
      </c>
      <c r="L293" t="b">
        <v>0</v>
      </c>
      <c r="M293" t="b">
        <v>1</v>
      </c>
      <c r="N293" t="b">
        <v>0</v>
      </c>
    </row>
    <row r="294" spans="1:14" x14ac:dyDescent="0.25">
      <c r="A294" s="2" t="s">
        <v>115</v>
      </c>
      <c r="B294" t="s">
        <v>107</v>
      </c>
      <c r="C294" t="s">
        <v>442</v>
      </c>
      <c r="D294" t="s">
        <v>157</v>
      </c>
      <c r="E294" s="3">
        <v>42816.678159722222</v>
      </c>
      <c r="F294" t="b">
        <v>1</v>
      </c>
      <c r="G294" s="2" t="s">
        <v>157</v>
      </c>
      <c r="H294">
        <v>2007</v>
      </c>
      <c r="I294">
        <v>2016</v>
      </c>
      <c r="J294" s="2" t="s">
        <v>103</v>
      </c>
      <c r="K294" s="2" t="s">
        <v>93</v>
      </c>
      <c r="L294" t="b">
        <v>0</v>
      </c>
      <c r="M294" t="b">
        <v>1</v>
      </c>
      <c r="N294" t="b">
        <v>0</v>
      </c>
    </row>
    <row r="295" spans="1:14" x14ac:dyDescent="0.25">
      <c r="A295" s="2" t="s">
        <v>115</v>
      </c>
      <c r="B295" t="s">
        <v>182</v>
      </c>
      <c r="C295" t="s">
        <v>442</v>
      </c>
      <c r="D295" t="s">
        <v>166</v>
      </c>
      <c r="E295" s="3">
        <v>42816.678159722222</v>
      </c>
      <c r="F295" t="b">
        <v>1</v>
      </c>
      <c r="G295" s="2" t="s">
        <v>166</v>
      </c>
      <c r="H295">
        <v>2007</v>
      </c>
      <c r="I295">
        <v>2016</v>
      </c>
      <c r="J295" s="2" t="s">
        <v>103</v>
      </c>
      <c r="K295" s="2" t="s">
        <v>93</v>
      </c>
      <c r="L295" t="b">
        <v>0</v>
      </c>
      <c r="M295" t="b">
        <v>1</v>
      </c>
      <c r="N295" t="b">
        <v>0</v>
      </c>
    </row>
    <row r="296" spans="1:14" x14ac:dyDescent="0.25">
      <c r="A296" s="2" t="s">
        <v>115</v>
      </c>
      <c r="B296" t="s">
        <v>468</v>
      </c>
      <c r="C296" t="s">
        <v>441</v>
      </c>
      <c r="D296" t="s">
        <v>176</v>
      </c>
      <c r="E296" s="3">
        <v>42816.678159722222</v>
      </c>
      <c r="F296" t="b">
        <v>1</v>
      </c>
      <c r="G296" s="2" t="s">
        <v>176</v>
      </c>
      <c r="H296">
        <v>2012</v>
      </c>
      <c r="I296">
        <v>2016</v>
      </c>
      <c r="J296" s="2" t="s">
        <v>103</v>
      </c>
      <c r="K296" s="2" t="s">
        <v>104</v>
      </c>
      <c r="L296" t="b">
        <v>0</v>
      </c>
      <c r="M296" t="b">
        <v>1</v>
      </c>
      <c r="N296" t="b">
        <v>0</v>
      </c>
    </row>
    <row r="297" spans="1:14" x14ac:dyDescent="0.25">
      <c r="A297" s="2" t="s">
        <v>115</v>
      </c>
      <c r="B297" t="s">
        <v>465</v>
      </c>
      <c r="C297" t="s">
        <v>441</v>
      </c>
      <c r="D297" t="s">
        <v>173</v>
      </c>
      <c r="E297" s="3">
        <v>42816.678159722222</v>
      </c>
      <c r="F297" t="b">
        <v>1</v>
      </c>
      <c r="G297" s="2" t="s">
        <v>173</v>
      </c>
      <c r="H297">
        <v>2012</v>
      </c>
      <c r="I297">
        <v>2016</v>
      </c>
      <c r="J297" s="2" t="s">
        <v>103</v>
      </c>
      <c r="K297" s="2" t="s">
        <v>104</v>
      </c>
      <c r="L297" t="b">
        <v>0</v>
      </c>
      <c r="M297" t="b">
        <v>1</v>
      </c>
      <c r="N297" t="b">
        <v>0</v>
      </c>
    </row>
    <row r="298" spans="1:14" x14ac:dyDescent="0.25">
      <c r="A298" s="2" t="s">
        <v>115</v>
      </c>
      <c r="B298" t="s">
        <v>463</v>
      </c>
      <c r="C298" t="s">
        <v>441</v>
      </c>
      <c r="D298" t="s">
        <v>171</v>
      </c>
      <c r="E298" s="3">
        <v>42816.678159722222</v>
      </c>
      <c r="F298" t="b">
        <v>1</v>
      </c>
      <c r="G298" s="2" t="s">
        <v>171</v>
      </c>
      <c r="H298">
        <v>2012</v>
      </c>
      <c r="I298">
        <v>2016</v>
      </c>
      <c r="J298" s="2" t="s">
        <v>103</v>
      </c>
      <c r="K298" s="2" t="s">
        <v>104</v>
      </c>
      <c r="L298" t="b">
        <v>0</v>
      </c>
      <c r="M298" t="b">
        <v>1</v>
      </c>
      <c r="N298" t="b">
        <v>0</v>
      </c>
    </row>
    <row r="299" spans="1:14" x14ac:dyDescent="0.25">
      <c r="A299" s="2" t="s">
        <v>115</v>
      </c>
      <c r="B299" t="s">
        <v>112</v>
      </c>
      <c r="C299" t="s">
        <v>442</v>
      </c>
      <c r="D299" t="s">
        <v>163</v>
      </c>
      <c r="E299" s="3">
        <v>42816.678159722222</v>
      </c>
      <c r="F299" t="b">
        <v>1</v>
      </c>
      <c r="G299" s="2" t="s">
        <v>163</v>
      </c>
      <c r="H299">
        <v>2007</v>
      </c>
      <c r="I299">
        <v>2016</v>
      </c>
      <c r="J299" s="2" t="s">
        <v>103</v>
      </c>
      <c r="K299" s="2" t="s">
        <v>93</v>
      </c>
      <c r="L299" t="b">
        <v>0</v>
      </c>
      <c r="M299" t="b">
        <v>1</v>
      </c>
      <c r="N299" t="b">
        <v>0</v>
      </c>
    </row>
    <row r="300" spans="1:14" x14ac:dyDescent="0.25">
      <c r="A300" s="2" t="s">
        <v>115</v>
      </c>
      <c r="B300" t="s">
        <v>110</v>
      </c>
      <c r="C300" t="s">
        <v>442</v>
      </c>
      <c r="D300" t="s">
        <v>160</v>
      </c>
      <c r="E300" s="3">
        <v>42816.678159722222</v>
      </c>
      <c r="F300" t="b">
        <v>1</v>
      </c>
      <c r="G300" s="2" t="s">
        <v>160</v>
      </c>
      <c r="H300">
        <v>2007</v>
      </c>
      <c r="I300">
        <v>2016</v>
      </c>
      <c r="J300" s="2" t="s">
        <v>103</v>
      </c>
      <c r="K300" s="2" t="s">
        <v>93</v>
      </c>
      <c r="L300" t="b">
        <v>0</v>
      </c>
      <c r="M300" t="b">
        <v>1</v>
      </c>
      <c r="N300" t="b">
        <v>0</v>
      </c>
    </row>
    <row r="301" spans="1:14" x14ac:dyDescent="0.25">
      <c r="A301" s="2" t="s">
        <v>115</v>
      </c>
      <c r="B301" t="s">
        <v>106</v>
      </c>
      <c r="C301" t="s">
        <v>442</v>
      </c>
      <c r="D301" t="s">
        <v>156</v>
      </c>
      <c r="E301" s="3">
        <v>42816.678159722222</v>
      </c>
      <c r="F301" t="b">
        <v>1</v>
      </c>
      <c r="G301" s="2" t="s">
        <v>156</v>
      </c>
      <c r="H301">
        <v>2007</v>
      </c>
      <c r="I301">
        <v>2016</v>
      </c>
      <c r="J301" s="2" t="s">
        <v>103</v>
      </c>
      <c r="K301" s="2" t="s">
        <v>93</v>
      </c>
      <c r="L301" t="b">
        <v>0</v>
      </c>
      <c r="M301" t="b">
        <v>1</v>
      </c>
      <c r="N301" t="b">
        <v>0</v>
      </c>
    </row>
    <row r="302" spans="1:14" x14ac:dyDescent="0.25">
      <c r="A302" s="2" t="s">
        <v>115</v>
      </c>
      <c r="B302" t="s">
        <v>469</v>
      </c>
      <c r="C302" t="s">
        <v>441</v>
      </c>
      <c r="D302" t="s">
        <v>177</v>
      </c>
      <c r="E302" s="3">
        <v>42816.678171296298</v>
      </c>
      <c r="F302" t="b">
        <v>1</v>
      </c>
      <c r="G302" s="2" t="s">
        <v>177</v>
      </c>
      <c r="H302">
        <v>2012</v>
      </c>
      <c r="I302">
        <v>2016</v>
      </c>
      <c r="J302" s="2" t="s">
        <v>103</v>
      </c>
      <c r="K302" s="2" t="s">
        <v>104</v>
      </c>
      <c r="L302" t="b">
        <v>0</v>
      </c>
      <c r="M302" t="b">
        <v>1</v>
      </c>
      <c r="N302" t="b">
        <v>0</v>
      </c>
    </row>
    <row r="303" spans="1:14" x14ac:dyDescent="0.25">
      <c r="A303" s="2" t="s">
        <v>115</v>
      </c>
      <c r="B303" t="s">
        <v>460</v>
      </c>
      <c r="C303" t="s">
        <v>441</v>
      </c>
      <c r="D303" t="s">
        <v>168</v>
      </c>
      <c r="E303" s="3">
        <v>42816.678159722222</v>
      </c>
      <c r="F303" t="b">
        <v>1</v>
      </c>
      <c r="G303" s="2" t="s">
        <v>168</v>
      </c>
      <c r="H303">
        <v>2012</v>
      </c>
      <c r="I303">
        <v>2016</v>
      </c>
      <c r="J303" s="2" t="s">
        <v>103</v>
      </c>
      <c r="K303" s="2" t="s">
        <v>104</v>
      </c>
      <c r="L303" t="b">
        <v>0</v>
      </c>
      <c r="M303" t="b">
        <v>1</v>
      </c>
      <c r="N303" t="b">
        <v>0</v>
      </c>
    </row>
    <row r="304" spans="1:14" x14ac:dyDescent="0.25">
      <c r="A304" s="2" t="s">
        <v>115</v>
      </c>
      <c r="B304" t="s">
        <v>109</v>
      </c>
      <c r="C304" t="s">
        <v>442</v>
      </c>
      <c r="D304" t="s">
        <v>159</v>
      </c>
      <c r="E304" s="3">
        <v>42816.678159722222</v>
      </c>
      <c r="F304" t="b">
        <v>1</v>
      </c>
      <c r="G304" s="2" t="s">
        <v>159</v>
      </c>
      <c r="H304">
        <v>2007</v>
      </c>
      <c r="I304">
        <v>2016</v>
      </c>
      <c r="J304" s="2" t="s">
        <v>103</v>
      </c>
      <c r="K304" s="2" t="s">
        <v>93</v>
      </c>
      <c r="L304" t="b">
        <v>0</v>
      </c>
      <c r="M304" t="b">
        <v>1</v>
      </c>
      <c r="N304" t="b">
        <v>0</v>
      </c>
    </row>
    <row r="305" spans="1:14" x14ac:dyDescent="0.25">
      <c r="A305" s="2" t="s">
        <v>115</v>
      </c>
      <c r="B305" t="s">
        <v>466</v>
      </c>
      <c r="C305" t="s">
        <v>441</v>
      </c>
      <c r="D305" t="s">
        <v>174</v>
      </c>
      <c r="E305" s="3">
        <v>42816.678159722222</v>
      </c>
      <c r="F305" t="b">
        <v>1</v>
      </c>
      <c r="G305" s="2" t="s">
        <v>174</v>
      </c>
      <c r="H305">
        <v>2012</v>
      </c>
      <c r="I305">
        <v>2016</v>
      </c>
      <c r="J305" s="2" t="s">
        <v>103</v>
      </c>
      <c r="K305" s="2" t="s">
        <v>104</v>
      </c>
      <c r="L305" t="b">
        <v>0</v>
      </c>
      <c r="M305" t="b">
        <v>1</v>
      </c>
      <c r="N305" t="b">
        <v>0</v>
      </c>
    </row>
    <row r="306" spans="1:14" x14ac:dyDescent="0.25">
      <c r="A306" s="2" t="s">
        <v>115</v>
      </c>
      <c r="B306" t="s">
        <v>111</v>
      </c>
      <c r="C306" t="s">
        <v>442</v>
      </c>
      <c r="D306" t="s">
        <v>161</v>
      </c>
      <c r="E306" s="3">
        <v>42816.678159722222</v>
      </c>
      <c r="F306" t="b">
        <v>1</v>
      </c>
      <c r="G306" s="2" t="s">
        <v>161</v>
      </c>
      <c r="H306">
        <v>2007</v>
      </c>
      <c r="I306">
        <v>2016</v>
      </c>
      <c r="J306" s="2" t="s">
        <v>103</v>
      </c>
      <c r="K306" s="2" t="s">
        <v>93</v>
      </c>
      <c r="L306" t="b">
        <v>0</v>
      </c>
      <c r="M306" t="b">
        <v>1</v>
      </c>
      <c r="N306" t="b">
        <v>0</v>
      </c>
    </row>
    <row r="307" spans="1:14" x14ac:dyDescent="0.25">
      <c r="A307" s="2" t="s">
        <v>115</v>
      </c>
      <c r="B307" t="s">
        <v>114</v>
      </c>
      <c r="C307" t="s">
        <v>442</v>
      </c>
      <c r="D307" t="s">
        <v>165</v>
      </c>
      <c r="E307" s="3">
        <v>42816.678159722222</v>
      </c>
      <c r="F307" t="b">
        <v>1</v>
      </c>
      <c r="G307" s="2" t="s">
        <v>165</v>
      </c>
      <c r="H307">
        <v>2007</v>
      </c>
      <c r="I307">
        <v>2016</v>
      </c>
      <c r="J307" s="2" t="s">
        <v>103</v>
      </c>
      <c r="K307" s="2" t="s">
        <v>93</v>
      </c>
      <c r="L307" t="b">
        <v>0</v>
      </c>
      <c r="M307" t="b">
        <v>1</v>
      </c>
      <c r="N307" t="b">
        <v>0</v>
      </c>
    </row>
    <row r="308" spans="1:14" x14ac:dyDescent="0.25">
      <c r="A308" s="2" t="s">
        <v>115</v>
      </c>
      <c r="B308" t="s">
        <v>462</v>
      </c>
      <c r="C308" t="s">
        <v>441</v>
      </c>
      <c r="D308" t="s">
        <v>170</v>
      </c>
      <c r="E308" s="3">
        <v>42816.678159722222</v>
      </c>
      <c r="F308" t="b">
        <v>1</v>
      </c>
      <c r="G308" s="2" t="s">
        <v>170</v>
      </c>
      <c r="H308">
        <v>2012</v>
      </c>
      <c r="I308">
        <v>2016</v>
      </c>
      <c r="J308" s="2" t="s">
        <v>103</v>
      </c>
      <c r="K308" s="2" t="s">
        <v>104</v>
      </c>
      <c r="L308" t="b">
        <v>0</v>
      </c>
      <c r="M308" t="b">
        <v>1</v>
      </c>
      <c r="N308" t="b">
        <v>0</v>
      </c>
    </row>
    <row r="309" spans="1:14" x14ac:dyDescent="0.25">
      <c r="A309" s="2" t="s">
        <v>483</v>
      </c>
      <c r="B309" t="s">
        <v>486</v>
      </c>
      <c r="C309" t="s">
        <v>148</v>
      </c>
      <c r="D309">
        <v>102.25337355271175</v>
      </c>
      <c r="E309" s="3">
        <v>42845.63244212963</v>
      </c>
      <c r="F309" t="b">
        <v>1</v>
      </c>
      <c r="G309" s="2" t="s">
        <v>650</v>
      </c>
      <c r="H309">
        <v>2017</v>
      </c>
      <c r="I309">
        <v>2017</v>
      </c>
      <c r="J309">
        <v>0</v>
      </c>
      <c r="K309" s="2" t="s">
        <v>2</v>
      </c>
      <c r="L309" t="b">
        <v>1</v>
      </c>
      <c r="M309" t="b">
        <v>0</v>
      </c>
      <c r="N309" t="b">
        <v>0</v>
      </c>
    </row>
    <row r="310" spans="1:14" x14ac:dyDescent="0.25">
      <c r="A310" s="2" t="s">
        <v>483</v>
      </c>
      <c r="B310" t="s">
        <v>186</v>
      </c>
      <c r="C310" t="s">
        <v>148</v>
      </c>
      <c r="D310">
        <v>79.382000000000005</v>
      </c>
      <c r="E310" s="3">
        <v>42845.63244212963</v>
      </c>
      <c r="F310" t="b">
        <v>1</v>
      </c>
      <c r="G310" s="2" t="s">
        <v>650</v>
      </c>
      <c r="H310">
        <v>2001</v>
      </c>
      <c r="I310">
        <v>2001</v>
      </c>
      <c r="J310">
        <v>0</v>
      </c>
      <c r="K310" s="2" t="s">
        <v>2</v>
      </c>
      <c r="L310" t="b">
        <v>1</v>
      </c>
      <c r="M310" t="b">
        <v>0</v>
      </c>
      <c r="N310" t="b">
        <v>0</v>
      </c>
    </row>
    <row r="311" spans="1:14" x14ac:dyDescent="0.25">
      <c r="A311" s="2" t="s">
        <v>483</v>
      </c>
      <c r="B311" t="s">
        <v>153</v>
      </c>
      <c r="C311" t="s">
        <v>148</v>
      </c>
      <c r="D311">
        <v>74.212999999999994</v>
      </c>
      <c r="E311" s="3">
        <v>42845.63244212963</v>
      </c>
      <c r="F311" t="b">
        <v>1</v>
      </c>
      <c r="G311" s="2" t="s">
        <v>650</v>
      </c>
      <c r="H311">
        <v>1996</v>
      </c>
      <c r="I311">
        <v>1996</v>
      </c>
      <c r="J311">
        <v>0</v>
      </c>
      <c r="K311" s="2" t="s">
        <v>2</v>
      </c>
      <c r="L311" t="b">
        <v>1</v>
      </c>
      <c r="M311" t="b">
        <v>0</v>
      </c>
      <c r="N311" t="b">
        <v>0</v>
      </c>
    </row>
    <row r="312" spans="1:14" x14ac:dyDescent="0.25">
      <c r="A312" s="2" t="s">
        <v>483</v>
      </c>
      <c r="B312" t="s">
        <v>492</v>
      </c>
      <c r="C312" t="s">
        <v>148</v>
      </c>
      <c r="D312">
        <v>79.838999999999999</v>
      </c>
      <c r="E312" s="3">
        <v>42845.63244212963</v>
      </c>
      <c r="F312" t="b">
        <v>1</v>
      </c>
      <c r="G312" s="2" t="s">
        <v>650</v>
      </c>
      <c r="H312">
        <v>2003</v>
      </c>
      <c r="I312">
        <v>2003</v>
      </c>
      <c r="J312">
        <v>0</v>
      </c>
      <c r="K312" s="2" t="s">
        <v>2</v>
      </c>
      <c r="L312" t="b">
        <v>1</v>
      </c>
      <c r="M312" t="b">
        <v>0</v>
      </c>
      <c r="N312" t="b">
        <v>0</v>
      </c>
    </row>
    <row r="313" spans="1:14" x14ac:dyDescent="0.25">
      <c r="A313" s="2" t="s">
        <v>483</v>
      </c>
      <c r="B313" t="s">
        <v>490</v>
      </c>
      <c r="C313" t="s">
        <v>148</v>
      </c>
      <c r="D313">
        <v>96.061000000000007</v>
      </c>
      <c r="E313" s="3">
        <v>42845.63244212963</v>
      </c>
      <c r="F313" t="b">
        <v>1</v>
      </c>
      <c r="G313" s="2" t="s">
        <v>650</v>
      </c>
      <c r="H313">
        <v>2012</v>
      </c>
      <c r="I313">
        <v>2012</v>
      </c>
      <c r="J313">
        <v>0</v>
      </c>
      <c r="K313" s="2" t="s">
        <v>2</v>
      </c>
      <c r="L313" t="b">
        <v>1</v>
      </c>
      <c r="M313" t="b">
        <v>0</v>
      </c>
      <c r="N313" t="b">
        <v>0</v>
      </c>
    </row>
    <row r="314" spans="1:14" x14ac:dyDescent="0.25">
      <c r="A314" s="2" t="s">
        <v>483</v>
      </c>
      <c r="B314" t="s">
        <v>489</v>
      </c>
      <c r="C314" t="s">
        <v>148</v>
      </c>
      <c r="D314">
        <v>90.983999999999995</v>
      </c>
      <c r="E314" s="3">
        <v>42845.63244212963</v>
      </c>
      <c r="F314" t="b">
        <v>1</v>
      </c>
      <c r="G314" s="2" t="s">
        <v>650</v>
      </c>
      <c r="H314">
        <v>2010</v>
      </c>
      <c r="I314">
        <v>2010</v>
      </c>
      <c r="J314">
        <v>0</v>
      </c>
      <c r="K314" s="2" t="s">
        <v>2</v>
      </c>
      <c r="L314" t="b">
        <v>1</v>
      </c>
      <c r="M314" t="b">
        <v>0</v>
      </c>
      <c r="N314" t="b">
        <v>0</v>
      </c>
    </row>
    <row r="315" spans="1:14" x14ac:dyDescent="0.25">
      <c r="A315" s="2" t="s">
        <v>483</v>
      </c>
      <c r="B315" t="s">
        <v>151</v>
      </c>
      <c r="C315" t="s">
        <v>148</v>
      </c>
      <c r="D315">
        <v>71.058999999999997</v>
      </c>
      <c r="E315" s="3">
        <v>42845.63244212963</v>
      </c>
      <c r="F315" t="b">
        <v>1</v>
      </c>
      <c r="G315" s="2" t="s">
        <v>650</v>
      </c>
      <c r="H315">
        <v>1994</v>
      </c>
      <c r="I315">
        <v>1994</v>
      </c>
      <c r="J315">
        <v>0</v>
      </c>
      <c r="K315" s="2" t="s">
        <v>2</v>
      </c>
      <c r="L315" t="b">
        <v>1</v>
      </c>
      <c r="M315" t="b">
        <v>0</v>
      </c>
      <c r="N315" t="b">
        <v>0</v>
      </c>
    </row>
    <row r="316" spans="1:14" x14ac:dyDescent="0.25">
      <c r="A316" s="2" t="s">
        <v>483</v>
      </c>
      <c r="B316" t="s">
        <v>494</v>
      </c>
      <c r="C316" t="s">
        <v>148</v>
      </c>
      <c r="D316">
        <v>97.224999999999994</v>
      </c>
      <c r="E316" s="3">
        <v>42845.63244212963</v>
      </c>
      <c r="F316" t="b">
        <v>1</v>
      </c>
      <c r="G316" s="2" t="s">
        <v>650</v>
      </c>
      <c r="H316">
        <v>2013</v>
      </c>
      <c r="I316">
        <v>2013</v>
      </c>
      <c r="J316">
        <v>0</v>
      </c>
      <c r="K316" s="2" t="s">
        <v>2</v>
      </c>
      <c r="L316" t="b">
        <v>1</v>
      </c>
      <c r="M316" t="b">
        <v>0</v>
      </c>
      <c r="N316" t="b">
        <v>0</v>
      </c>
    </row>
    <row r="317" spans="1:14" x14ac:dyDescent="0.25">
      <c r="A317" s="2" t="s">
        <v>483</v>
      </c>
      <c r="B317" t="s">
        <v>154</v>
      </c>
      <c r="C317" t="s">
        <v>148</v>
      </c>
      <c r="D317">
        <v>75.578999999999994</v>
      </c>
      <c r="E317" s="3">
        <v>42845.63244212963</v>
      </c>
      <c r="F317" t="b">
        <v>1</v>
      </c>
      <c r="G317" s="2" t="s">
        <v>650</v>
      </c>
      <c r="H317">
        <v>1997</v>
      </c>
      <c r="I317">
        <v>1997</v>
      </c>
      <c r="J317">
        <v>0</v>
      </c>
      <c r="K317" s="2" t="s">
        <v>2</v>
      </c>
      <c r="L317" t="b">
        <v>1</v>
      </c>
      <c r="M317" t="b">
        <v>0</v>
      </c>
      <c r="N317" t="b">
        <v>0</v>
      </c>
    </row>
    <row r="318" spans="1:14" x14ac:dyDescent="0.25">
      <c r="A318" s="2" t="s">
        <v>483</v>
      </c>
      <c r="B318" t="s">
        <v>187</v>
      </c>
      <c r="C318" t="s">
        <v>148</v>
      </c>
      <c r="D318">
        <v>76.724000000000004</v>
      </c>
      <c r="E318" s="3">
        <v>42845.63244212963</v>
      </c>
      <c r="F318" t="b">
        <v>1</v>
      </c>
      <c r="G318" s="2" t="s">
        <v>650</v>
      </c>
      <c r="H318">
        <v>1999</v>
      </c>
      <c r="I318">
        <v>1999</v>
      </c>
      <c r="J318">
        <v>0</v>
      </c>
      <c r="K318" s="2" t="s">
        <v>2</v>
      </c>
      <c r="L318" t="b">
        <v>1</v>
      </c>
      <c r="M318" t="b">
        <v>0</v>
      </c>
      <c r="N318" t="b">
        <v>0</v>
      </c>
    </row>
    <row r="319" spans="1:14" x14ac:dyDescent="0.25">
      <c r="A319" s="2" t="s">
        <v>483</v>
      </c>
      <c r="B319" t="s">
        <v>491</v>
      </c>
      <c r="C319" t="s">
        <v>148</v>
      </c>
      <c r="D319">
        <v>83.884</v>
      </c>
      <c r="E319" s="3">
        <v>42845.63244212963</v>
      </c>
      <c r="F319" t="b">
        <v>1</v>
      </c>
      <c r="G319" s="2" t="s">
        <v>650</v>
      </c>
      <c r="H319">
        <v>2006</v>
      </c>
      <c r="I319">
        <v>2006</v>
      </c>
      <c r="J319">
        <v>0</v>
      </c>
      <c r="K319" s="2" t="s">
        <v>2</v>
      </c>
      <c r="L319" t="b">
        <v>1</v>
      </c>
      <c r="M319" t="b">
        <v>0</v>
      </c>
      <c r="N319" t="b">
        <v>0</v>
      </c>
    </row>
    <row r="320" spans="1:14" x14ac:dyDescent="0.25">
      <c r="A320" s="2" t="s">
        <v>483</v>
      </c>
      <c r="B320" t="s">
        <v>500</v>
      </c>
      <c r="C320" t="s">
        <v>148</v>
      </c>
      <c r="D320">
        <v>91.48</v>
      </c>
      <c r="E320" s="3">
        <v>42845.63244212963</v>
      </c>
      <c r="F320" t="b">
        <v>1</v>
      </c>
      <c r="G320" s="2" t="s">
        <v>650</v>
      </c>
      <c r="H320">
        <v>2009</v>
      </c>
      <c r="I320">
        <v>2009</v>
      </c>
      <c r="J320">
        <v>0</v>
      </c>
      <c r="K320" s="2" t="s">
        <v>2</v>
      </c>
      <c r="L320" t="b">
        <v>1</v>
      </c>
      <c r="M320" t="b">
        <v>0</v>
      </c>
      <c r="N320" t="b">
        <v>0</v>
      </c>
    </row>
    <row r="321" spans="1:14" x14ac:dyDescent="0.25">
      <c r="A321" s="2" t="s">
        <v>483</v>
      </c>
      <c r="B321" t="s">
        <v>498</v>
      </c>
      <c r="C321" t="s">
        <v>148</v>
      </c>
      <c r="D321">
        <v>92.804000000000002</v>
      </c>
      <c r="E321" s="3">
        <v>42845.63244212963</v>
      </c>
      <c r="F321" t="b">
        <v>1</v>
      </c>
      <c r="G321" s="2" t="s">
        <v>650</v>
      </c>
      <c r="H321">
        <v>2011</v>
      </c>
      <c r="I321">
        <v>2011</v>
      </c>
      <c r="J321">
        <v>0</v>
      </c>
      <c r="K321" s="2" t="s">
        <v>2</v>
      </c>
      <c r="L321" t="b">
        <v>1</v>
      </c>
      <c r="M321" t="b">
        <v>0</v>
      </c>
      <c r="N321" t="b">
        <v>0</v>
      </c>
    </row>
    <row r="322" spans="1:14" x14ac:dyDescent="0.25">
      <c r="A322" s="2" t="s">
        <v>483</v>
      </c>
      <c r="B322" t="s">
        <v>149</v>
      </c>
      <c r="C322" t="s">
        <v>148</v>
      </c>
      <c r="D322">
        <v>68.753</v>
      </c>
      <c r="E322" s="3">
        <v>42845.63244212963</v>
      </c>
      <c r="F322" t="b">
        <v>1</v>
      </c>
      <c r="G322" s="2" t="s">
        <v>650</v>
      </c>
      <c r="H322">
        <v>1992</v>
      </c>
      <c r="I322">
        <v>1992</v>
      </c>
      <c r="J322">
        <v>0</v>
      </c>
      <c r="K322" s="2" t="s">
        <v>2</v>
      </c>
      <c r="L322" t="b">
        <v>1</v>
      </c>
      <c r="M322" t="b">
        <v>0</v>
      </c>
      <c r="N322" t="b">
        <v>0</v>
      </c>
    </row>
    <row r="323" spans="1:14" x14ac:dyDescent="0.25">
      <c r="A323" s="2" t="s">
        <v>483</v>
      </c>
      <c r="B323" t="s">
        <v>497</v>
      </c>
      <c r="C323" t="s">
        <v>148</v>
      </c>
      <c r="D323">
        <v>89.069000000000003</v>
      </c>
      <c r="E323" s="3">
        <v>42845.63244212963</v>
      </c>
      <c r="F323" t="b">
        <v>1</v>
      </c>
      <c r="G323" s="2" t="s">
        <v>650</v>
      </c>
      <c r="H323">
        <v>2008</v>
      </c>
      <c r="I323">
        <v>2008</v>
      </c>
      <c r="J323">
        <v>0</v>
      </c>
      <c r="K323" s="2" t="s">
        <v>2</v>
      </c>
      <c r="L323" t="b">
        <v>1</v>
      </c>
      <c r="M323" t="b">
        <v>0</v>
      </c>
      <c r="N323" t="b">
        <v>0</v>
      </c>
    </row>
    <row r="324" spans="1:14" x14ac:dyDescent="0.25">
      <c r="A324" s="2" t="s">
        <v>483</v>
      </c>
      <c r="B324" t="s">
        <v>496</v>
      </c>
      <c r="C324" t="s">
        <v>148</v>
      </c>
      <c r="D324">
        <v>81.994</v>
      </c>
      <c r="E324" s="3">
        <v>42845.63244212963</v>
      </c>
      <c r="F324" t="b">
        <v>1</v>
      </c>
      <c r="G324" s="2" t="s">
        <v>650</v>
      </c>
      <c r="H324">
        <v>2005</v>
      </c>
      <c r="I324">
        <v>2005</v>
      </c>
      <c r="J324">
        <v>0</v>
      </c>
      <c r="K324" s="2" t="s">
        <v>2</v>
      </c>
      <c r="L324" t="b">
        <v>1</v>
      </c>
      <c r="M324" t="b">
        <v>0</v>
      </c>
      <c r="N324" t="b">
        <v>0</v>
      </c>
    </row>
    <row r="325" spans="1:14" x14ac:dyDescent="0.25">
      <c r="A325" s="2" t="s">
        <v>483</v>
      </c>
      <c r="B325" t="s">
        <v>495</v>
      </c>
      <c r="C325" t="s">
        <v>148</v>
      </c>
      <c r="D325">
        <v>100.77445780012187</v>
      </c>
      <c r="E325" s="3">
        <v>42845.63244212963</v>
      </c>
      <c r="F325" t="b">
        <v>1</v>
      </c>
      <c r="G325" s="2" t="s">
        <v>650</v>
      </c>
      <c r="H325">
        <v>2016</v>
      </c>
      <c r="I325">
        <v>2016</v>
      </c>
      <c r="J325">
        <v>0</v>
      </c>
      <c r="K325" s="2" t="s">
        <v>2</v>
      </c>
      <c r="L325" t="b">
        <v>1</v>
      </c>
      <c r="M325" t="b">
        <v>0</v>
      </c>
      <c r="N325" t="b">
        <v>0</v>
      </c>
    </row>
    <row r="326" spans="1:14" x14ac:dyDescent="0.25">
      <c r="A326" s="2" t="s">
        <v>483</v>
      </c>
      <c r="B326" t="s">
        <v>487</v>
      </c>
      <c r="C326" t="s">
        <v>148</v>
      </c>
      <c r="D326">
        <v>84.841999999999999</v>
      </c>
      <c r="E326" s="3">
        <v>42845.63244212963</v>
      </c>
      <c r="F326" t="b">
        <v>1</v>
      </c>
      <c r="G326" s="2" t="s">
        <v>650</v>
      </c>
      <c r="H326">
        <v>2007</v>
      </c>
      <c r="I326">
        <v>2007</v>
      </c>
      <c r="J326">
        <v>0</v>
      </c>
      <c r="K326" s="2" t="s">
        <v>2</v>
      </c>
      <c r="L326" t="b">
        <v>1</v>
      </c>
      <c r="M326" t="b">
        <v>0</v>
      </c>
      <c r="N326" t="b">
        <v>0</v>
      </c>
    </row>
    <row r="327" spans="1:14" x14ac:dyDescent="0.25">
      <c r="A327" s="2" t="s">
        <v>483</v>
      </c>
      <c r="B327" t="s">
        <v>488</v>
      </c>
      <c r="C327" t="s">
        <v>148</v>
      </c>
      <c r="D327">
        <v>67.165000000000006</v>
      </c>
      <c r="E327" s="3">
        <v>42845.63244212963</v>
      </c>
      <c r="F327" t="b">
        <v>1</v>
      </c>
      <c r="G327" s="2" t="s">
        <v>650</v>
      </c>
      <c r="H327">
        <v>1991</v>
      </c>
      <c r="I327">
        <v>1991</v>
      </c>
      <c r="J327">
        <v>0</v>
      </c>
      <c r="K327" s="2" t="s">
        <v>2</v>
      </c>
      <c r="L327" t="b">
        <v>1</v>
      </c>
      <c r="M327" t="b">
        <v>0</v>
      </c>
      <c r="N327" t="b">
        <v>0</v>
      </c>
    </row>
    <row r="328" spans="1:14" x14ac:dyDescent="0.25">
      <c r="A328" s="2" t="s">
        <v>483</v>
      </c>
      <c r="B328" t="s">
        <v>484</v>
      </c>
      <c r="C328" t="s">
        <v>148</v>
      </c>
      <c r="D328">
        <v>99.424072669104206</v>
      </c>
      <c r="E328" s="3">
        <v>42845.63244212963</v>
      </c>
      <c r="F328" t="b">
        <v>1</v>
      </c>
      <c r="G328" s="2" t="s">
        <v>650</v>
      </c>
      <c r="H328">
        <v>2014</v>
      </c>
      <c r="I328">
        <v>2014</v>
      </c>
      <c r="J328">
        <v>0</v>
      </c>
      <c r="K328" s="2" t="s">
        <v>2</v>
      </c>
      <c r="L328" t="b">
        <v>1</v>
      </c>
      <c r="M328" t="b">
        <v>0</v>
      </c>
      <c r="N328" t="b">
        <v>0</v>
      </c>
    </row>
    <row r="329" spans="1:14" x14ac:dyDescent="0.25">
      <c r="A329" s="2" t="s">
        <v>483</v>
      </c>
      <c r="B329" t="s">
        <v>185</v>
      </c>
      <c r="C329" t="s">
        <v>148</v>
      </c>
      <c r="D329">
        <v>77.051000000000002</v>
      </c>
      <c r="E329" s="3">
        <v>42845.63244212963</v>
      </c>
      <c r="F329" t="b">
        <v>1</v>
      </c>
      <c r="G329" s="2" t="s">
        <v>650</v>
      </c>
      <c r="H329">
        <v>1998</v>
      </c>
      <c r="I329">
        <v>1998</v>
      </c>
      <c r="J329">
        <v>0</v>
      </c>
      <c r="K329" s="2" t="s">
        <v>2</v>
      </c>
      <c r="L329" t="b">
        <v>1</v>
      </c>
      <c r="M329" t="b">
        <v>0</v>
      </c>
      <c r="N329" t="b">
        <v>0</v>
      </c>
    </row>
    <row r="330" spans="1:14" x14ac:dyDescent="0.25">
      <c r="A330" s="2" t="s">
        <v>483</v>
      </c>
      <c r="B330" t="s">
        <v>184</v>
      </c>
      <c r="C330" t="s">
        <v>148</v>
      </c>
      <c r="D330">
        <v>77.45</v>
      </c>
      <c r="E330" s="3">
        <v>42845.63244212963</v>
      </c>
      <c r="F330" t="b">
        <v>1</v>
      </c>
      <c r="G330" s="2" t="s">
        <v>650</v>
      </c>
      <c r="H330">
        <v>2000</v>
      </c>
      <c r="I330">
        <v>2000</v>
      </c>
      <c r="J330">
        <v>0</v>
      </c>
      <c r="K330" s="2" t="s">
        <v>2</v>
      </c>
      <c r="L330" t="b">
        <v>1</v>
      </c>
      <c r="M330" t="b">
        <v>0</v>
      </c>
      <c r="N330" t="b">
        <v>0</v>
      </c>
    </row>
    <row r="331" spans="1:14" x14ac:dyDescent="0.25">
      <c r="A331" s="2" t="s">
        <v>483</v>
      </c>
      <c r="B331" t="s">
        <v>499</v>
      </c>
      <c r="C331" t="s">
        <v>148</v>
      </c>
      <c r="D331">
        <v>100.38685664229129</v>
      </c>
      <c r="E331" s="3">
        <v>42845.63244212963</v>
      </c>
      <c r="F331" t="b">
        <v>1</v>
      </c>
      <c r="G331" s="2" t="s">
        <v>650</v>
      </c>
      <c r="H331">
        <v>2015</v>
      </c>
      <c r="I331">
        <v>2015</v>
      </c>
      <c r="J331">
        <v>0</v>
      </c>
      <c r="K331" s="2" t="s">
        <v>2</v>
      </c>
      <c r="L331" t="b">
        <v>1</v>
      </c>
      <c r="M331" t="b">
        <v>0</v>
      </c>
      <c r="N331" t="b">
        <v>0</v>
      </c>
    </row>
    <row r="332" spans="1:14" x14ac:dyDescent="0.25">
      <c r="A332" s="2" t="s">
        <v>483</v>
      </c>
      <c r="B332" t="s">
        <v>485</v>
      </c>
      <c r="C332" t="s">
        <v>148</v>
      </c>
      <c r="D332">
        <v>81.162999999999997</v>
      </c>
      <c r="E332" s="3">
        <v>42845.63244212963</v>
      </c>
      <c r="F332" t="b">
        <v>1</v>
      </c>
      <c r="G332" s="2" t="s">
        <v>650</v>
      </c>
      <c r="H332">
        <v>2004</v>
      </c>
      <c r="I332">
        <v>2004</v>
      </c>
      <c r="J332">
        <v>0</v>
      </c>
      <c r="K332" s="2" t="s">
        <v>2</v>
      </c>
      <c r="L332" t="b">
        <v>1</v>
      </c>
      <c r="M332" t="b">
        <v>0</v>
      </c>
      <c r="N332" t="b">
        <v>0</v>
      </c>
    </row>
    <row r="333" spans="1:14" x14ac:dyDescent="0.25">
      <c r="A333" s="2" t="s">
        <v>483</v>
      </c>
      <c r="B333" t="s">
        <v>493</v>
      </c>
      <c r="C333" t="s">
        <v>148</v>
      </c>
      <c r="D333">
        <v>65.084999999999994</v>
      </c>
      <c r="E333" s="3">
        <v>42845.63244212963</v>
      </c>
      <c r="F333" t="b">
        <v>1</v>
      </c>
      <c r="G333" s="2" t="s">
        <v>650</v>
      </c>
      <c r="H333">
        <v>1990</v>
      </c>
      <c r="I333">
        <v>1990</v>
      </c>
      <c r="J333">
        <v>0</v>
      </c>
      <c r="K333" s="2" t="s">
        <v>2</v>
      </c>
      <c r="L333" t="b">
        <v>1</v>
      </c>
      <c r="M333" t="b">
        <v>0</v>
      </c>
      <c r="N333" t="b">
        <v>0</v>
      </c>
    </row>
    <row r="334" spans="1:14" x14ac:dyDescent="0.25">
      <c r="A334" s="2" t="s">
        <v>483</v>
      </c>
      <c r="B334" t="s">
        <v>150</v>
      </c>
      <c r="C334" t="s">
        <v>148</v>
      </c>
      <c r="D334">
        <v>70.230999999999995</v>
      </c>
      <c r="E334" s="3">
        <v>42845.63244212963</v>
      </c>
      <c r="F334" t="b">
        <v>1</v>
      </c>
      <c r="G334" s="2" t="s">
        <v>650</v>
      </c>
      <c r="H334">
        <v>1993</v>
      </c>
      <c r="I334">
        <v>1993</v>
      </c>
      <c r="J334">
        <v>0</v>
      </c>
      <c r="K334" s="2" t="s">
        <v>2</v>
      </c>
      <c r="L334" t="b">
        <v>1</v>
      </c>
      <c r="M334" t="b">
        <v>0</v>
      </c>
      <c r="N334" t="b">
        <v>0</v>
      </c>
    </row>
    <row r="335" spans="1:14" x14ac:dyDescent="0.25">
      <c r="A335" s="2" t="s">
        <v>483</v>
      </c>
      <c r="B335" t="s">
        <v>152</v>
      </c>
      <c r="C335" t="s">
        <v>148</v>
      </c>
      <c r="D335">
        <v>73.210999999999999</v>
      </c>
      <c r="E335" s="3">
        <v>42845.63244212963</v>
      </c>
      <c r="F335" t="b">
        <v>1</v>
      </c>
      <c r="G335" s="2" t="s">
        <v>650</v>
      </c>
      <c r="H335">
        <v>1995</v>
      </c>
      <c r="I335">
        <v>1995</v>
      </c>
      <c r="J335">
        <v>0</v>
      </c>
      <c r="K335" s="2" t="s">
        <v>2</v>
      </c>
      <c r="L335" t="b">
        <v>1</v>
      </c>
      <c r="M335" t="b">
        <v>0</v>
      </c>
      <c r="N335" t="b">
        <v>0</v>
      </c>
    </row>
    <row r="336" spans="1:14" x14ac:dyDescent="0.25">
      <c r="A336" s="2" t="s">
        <v>483</v>
      </c>
      <c r="B336" t="s">
        <v>188</v>
      </c>
      <c r="C336" t="s">
        <v>148</v>
      </c>
      <c r="D336">
        <v>78.781999999999996</v>
      </c>
      <c r="E336" s="3">
        <v>42845.63244212963</v>
      </c>
      <c r="F336" t="b">
        <v>1</v>
      </c>
      <c r="G336" s="2" t="s">
        <v>650</v>
      </c>
      <c r="H336">
        <v>2002</v>
      </c>
      <c r="I336">
        <v>2002</v>
      </c>
      <c r="J336">
        <v>0</v>
      </c>
      <c r="K336" s="2" t="s">
        <v>2</v>
      </c>
      <c r="L336" t="b">
        <v>1</v>
      </c>
      <c r="M336" t="b">
        <v>0</v>
      </c>
      <c r="N336" t="b">
        <v>0</v>
      </c>
    </row>
    <row r="337" spans="1:6" x14ac:dyDescent="0.25">
      <c r="A337" s="2" t="s">
        <v>189</v>
      </c>
      <c r="B337" t="s">
        <v>111</v>
      </c>
      <c r="D337" t="s">
        <v>481</v>
      </c>
      <c r="E337" s="7">
        <v>0</v>
      </c>
      <c r="F337" t="b">
        <v>0</v>
      </c>
    </row>
    <row r="338" spans="1:6" x14ac:dyDescent="0.25">
      <c r="A338" s="2" t="s">
        <v>189</v>
      </c>
      <c r="B338" t="s">
        <v>113</v>
      </c>
      <c r="D338" t="s">
        <v>481</v>
      </c>
      <c r="E338" s="7">
        <v>0</v>
      </c>
      <c r="F338" t="b">
        <v>0</v>
      </c>
    </row>
    <row r="339" spans="1:6" x14ac:dyDescent="0.25">
      <c r="A339" s="2" t="s">
        <v>189</v>
      </c>
      <c r="B339" t="s">
        <v>466</v>
      </c>
      <c r="D339" t="s">
        <v>481</v>
      </c>
      <c r="E339" s="7">
        <v>0</v>
      </c>
      <c r="F339" t="b">
        <v>0</v>
      </c>
    </row>
    <row r="340" spans="1:6" x14ac:dyDescent="0.25">
      <c r="A340" s="2" t="s">
        <v>189</v>
      </c>
      <c r="B340" t="s">
        <v>112</v>
      </c>
      <c r="D340" t="s">
        <v>481</v>
      </c>
      <c r="E340" s="7">
        <v>0</v>
      </c>
      <c r="F340" t="b">
        <v>0</v>
      </c>
    </row>
    <row r="341" spans="1:6" x14ac:dyDescent="0.25">
      <c r="A341" s="2" t="s">
        <v>189</v>
      </c>
      <c r="B341" t="s">
        <v>469</v>
      </c>
      <c r="D341" t="s">
        <v>481</v>
      </c>
      <c r="E341" s="7">
        <v>0</v>
      </c>
      <c r="F341" t="b">
        <v>0</v>
      </c>
    </row>
    <row r="342" spans="1:6" x14ac:dyDescent="0.25">
      <c r="A342" s="2" t="s">
        <v>189</v>
      </c>
      <c r="B342" t="s">
        <v>109</v>
      </c>
      <c r="D342" t="s">
        <v>481</v>
      </c>
      <c r="E342" s="7">
        <v>0</v>
      </c>
      <c r="F342" t="b">
        <v>0</v>
      </c>
    </row>
    <row r="343" spans="1:6" x14ac:dyDescent="0.25">
      <c r="A343" s="2" t="s">
        <v>189</v>
      </c>
      <c r="B343" t="s">
        <v>107</v>
      </c>
      <c r="D343" t="s">
        <v>481</v>
      </c>
      <c r="E343" s="7">
        <v>0</v>
      </c>
      <c r="F343" t="b">
        <v>0</v>
      </c>
    </row>
    <row r="344" spans="1:6" x14ac:dyDescent="0.25">
      <c r="A344" s="2" t="s">
        <v>189</v>
      </c>
      <c r="B344" t="s">
        <v>462</v>
      </c>
      <c r="D344" t="s">
        <v>481</v>
      </c>
      <c r="E344" s="7">
        <v>0</v>
      </c>
      <c r="F344" t="b">
        <v>0</v>
      </c>
    </row>
    <row r="345" spans="1:6" x14ac:dyDescent="0.25">
      <c r="A345" s="2" t="s">
        <v>189</v>
      </c>
      <c r="B345" t="s">
        <v>105</v>
      </c>
      <c r="D345" t="s">
        <v>481</v>
      </c>
      <c r="E345" s="7">
        <v>0</v>
      </c>
      <c r="F345" t="b">
        <v>0</v>
      </c>
    </row>
    <row r="346" spans="1:6" x14ac:dyDescent="0.25">
      <c r="A346" s="2" t="s">
        <v>189</v>
      </c>
      <c r="B346" t="s">
        <v>460</v>
      </c>
      <c r="D346" t="s">
        <v>481</v>
      </c>
      <c r="E346" s="7">
        <v>0</v>
      </c>
      <c r="F346" t="b">
        <v>0</v>
      </c>
    </row>
    <row r="347" spans="1:6" x14ac:dyDescent="0.25">
      <c r="A347" s="2" t="s">
        <v>189</v>
      </c>
      <c r="B347" t="s">
        <v>465</v>
      </c>
      <c r="D347" t="s">
        <v>481</v>
      </c>
      <c r="E347" s="7">
        <v>0</v>
      </c>
      <c r="F347" t="b">
        <v>0</v>
      </c>
    </row>
    <row r="348" spans="1:6" x14ac:dyDescent="0.25">
      <c r="A348" s="2" t="s">
        <v>189</v>
      </c>
      <c r="B348" t="s">
        <v>463</v>
      </c>
      <c r="D348" t="s">
        <v>481</v>
      </c>
      <c r="E348" s="7">
        <v>0</v>
      </c>
      <c r="F348" t="b">
        <v>0</v>
      </c>
    </row>
    <row r="349" spans="1:6" x14ac:dyDescent="0.25">
      <c r="A349" s="2" t="s">
        <v>189</v>
      </c>
      <c r="B349" t="s">
        <v>114</v>
      </c>
      <c r="D349" t="s">
        <v>481</v>
      </c>
      <c r="E349" s="7">
        <v>0</v>
      </c>
      <c r="F349" t="b">
        <v>0</v>
      </c>
    </row>
    <row r="350" spans="1:6" x14ac:dyDescent="0.25">
      <c r="A350" s="2" t="s">
        <v>189</v>
      </c>
      <c r="B350" t="s">
        <v>468</v>
      </c>
      <c r="D350" t="s">
        <v>481</v>
      </c>
      <c r="E350" s="7">
        <v>0</v>
      </c>
      <c r="F350" t="b">
        <v>0</v>
      </c>
    </row>
    <row r="351" spans="1:6" x14ac:dyDescent="0.25">
      <c r="A351" s="2" t="s">
        <v>189</v>
      </c>
      <c r="B351" t="s">
        <v>116</v>
      </c>
      <c r="D351" t="s">
        <v>481</v>
      </c>
      <c r="E351" s="7">
        <v>0</v>
      </c>
      <c r="F351" t="b">
        <v>0</v>
      </c>
    </row>
    <row r="352" spans="1:6" x14ac:dyDescent="0.25">
      <c r="A352" s="2" t="s">
        <v>189</v>
      </c>
      <c r="B352" t="s">
        <v>110</v>
      </c>
      <c r="D352" t="s">
        <v>481</v>
      </c>
      <c r="E352" s="7">
        <v>0</v>
      </c>
      <c r="F352" t="b">
        <v>0</v>
      </c>
    </row>
    <row r="353" spans="1:14" x14ac:dyDescent="0.25">
      <c r="A353" s="2" t="s">
        <v>189</v>
      </c>
      <c r="B353" t="s">
        <v>464</v>
      </c>
      <c r="D353" t="s">
        <v>481</v>
      </c>
      <c r="E353" s="7">
        <v>0</v>
      </c>
      <c r="F353" t="b">
        <v>0</v>
      </c>
    </row>
    <row r="354" spans="1:14" x14ac:dyDescent="0.25">
      <c r="A354" s="2" t="s">
        <v>189</v>
      </c>
      <c r="B354" t="s">
        <v>108</v>
      </c>
      <c r="D354" t="s">
        <v>481</v>
      </c>
      <c r="E354" s="7">
        <v>0</v>
      </c>
      <c r="F354" t="b">
        <v>0</v>
      </c>
    </row>
    <row r="355" spans="1:14" x14ac:dyDescent="0.25">
      <c r="A355" s="2" t="s">
        <v>189</v>
      </c>
      <c r="B355" t="s">
        <v>467</v>
      </c>
      <c r="D355" t="s">
        <v>481</v>
      </c>
      <c r="E355" s="7">
        <v>0</v>
      </c>
      <c r="F355" t="b">
        <v>0</v>
      </c>
    </row>
    <row r="356" spans="1:14" x14ac:dyDescent="0.25">
      <c r="A356" s="2" t="s">
        <v>189</v>
      </c>
      <c r="B356" t="s">
        <v>470</v>
      </c>
      <c r="D356" t="s">
        <v>481</v>
      </c>
      <c r="E356" s="7">
        <v>0</v>
      </c>
      <c r="F356" t="b">
        <v>0</v>
      </c>
    </row>
    <row r="357" spans="1:14" x14ac:dyDescent="0.25">
      <c r="A357" s="2" t="s">
        <v>189</v>
      </c>
      <c r="B357" t="s">
        <v>106</v>
      </c>
      <c r="D357" t="s">
        <v>481</v>
      </c>
      <c r="E357" s="7">
        <v>0</v>
      </c>
      <c r="F357" t="b">
        <v>0</v>
      </c>
    </row>
    <row r="358" spans="1:14" x14ac:dyDescent="0.25">
      <c r="A358" s="2" t="s">
        <v>189</v>
      </c>
      <c r="B358" t="s">
        <v>461</v>
      </c>
      <c r="D358" t="s">
        <v>481</v>
      </c>
      <c r="E358" s="7">
        <v>0</v>
      </c>
      <c r="F358" t="b">
        <v>0</v>
      </c>
    </row>
    <row r="359" spans="1:14" x14ac:dyDescent="0.25">
      <c r="A359" s="2" t="s">
        <v>190</v>
      </c>
      <c r="B359" t="s">
        <v>456</v>
      </c>
      <c r="C359" t="s">
        <v>441</v>
      </c>
      <c r="D359" t="s">
        <v>649</v>
      </c>
      <c r="E359" s="3">
        <v>42845.624097222222</v>
      </c>
      <c r="F359" t="b">
        <v>1</v>
      </c>
      <c r="G359" s="2" t="s">
        <v>649</v>
      </c>
      <c r="H359">
        <v>2012</v>
      </c>
      <c r="I359">
        <v>2016</v>
      </c>
      <c r="J359" s="2" t="s">
        <v>103</v>
      </c>
      <c r="K359" s="2" t="s">
        <v>104</v>
      </c>
      <c r="L359" t="b">
        <v>0</v>
      </c>
      <c r="M359" t="b">
        <v>1</v>
      </c>
      <c r="N359" t="b">
        <v>0</v>
      </c>
    </row>
    <row r="360" spans="1:14" x14ac:dyDescent="0.25">
      <c r="A360" s="2" t="s">
        <v>190</v>
      </c>
      <c r="B360" t="s">
        <v>65</v>
      </c>
      <c r="C360" t="s">
        <v>442</v>
      </c>
      <c r="D360" t="s">
        <v>633</v>
      </c>
      <c r="E360" s="3">
        <v>42845.624097222222</v>
      </c>
      <c r="F360" t="b">
        <v>1</v>
      </c>
      <c r="G360" s="2" t="s">
        <v>633</v>
      </c>
      <c r="H360">
        <v>2007</v>
      </c>
      <c r="I360">
        <v>2016</v>
      </c>
      <c r="J360" s="2" t="s">
        <v>103</v>
      </c>
      <c r="K360" s="2" t="s">
        <v>93</v>
      </c>
      <c r="L360" t="b">
        <v>0</v>
      </c>
      <c r="M360" t="b">
        <v>1</v>
      </c>
      <c r="N360" t="b">
        <v>0</v>
      </c>
    </row>
    <row r="361" spans="1:14" x14ac:dyDescent="0.25">
      <c r="A361" s="2" t="s">
        <v>190</v>
      </c>
      <c r="B361" t="s">
        <v>454</v>
      </c>
      <c r="C361" t="s">
        <v>441</v>
      </c>
      <c r="D361" t="s">
        <v>647</v>
      </c>
      <c r="E361" s="3">
        <v>42845.624097222222</v>
      </c>
      <c r="F361" t="b">
        <v>1</v>
      </c>
      <c r="G361" s="2" t="s">
        <v>647</v>
      </c>
      <c r="H361">
        <v>2012</v>
      </c>
      <c r="I361">
        <v>2016</v>
      </c>
      <c r="J361" s="2" t="s">
        <v>103</v>
      </c>
      <c r="K361" s="2" t="s">
        <v>104</v>
      </c>
      <c r="L361" t="b">
        <v>0</v>
      </c>
      <c r="M361" t="b">
        <v>1</v>
      </c>
      <c r="N361" t="b">
        <v>0</v>
      </c>
    </row>
    <row r="362" spans="1:14" x14ac:dyDescent="0.25">
      <c r="A362" s="2" t="s">
        <v>190</v>
      </c>
      <c r="B362" t="s">
        <v>63</v>
      </c>
      <c r="C362" t="s">
        <v>442</v>
      </c>
      <c r="D362" t="s">
        <v>631</v>
      </c>
      <c r="E362" s="3">
        <v>42845.624097222222</v>
      </c>
      <c r="F362" t="b">
        <v>1</v>
      </c>
      <c r="G362" s="2" t="s">
        <v>631</v>
      </c>
      <c r="H362">
        <v>2007</v>
      </c>
      <c r="I362">
        <v>2016</v>
      </c>
      <c r="J362" s="2" t="s">
        <v>103</v>
      </c>
      <c r="K362" s="2" t="s">
        <v>93</v>
      </c>
      <c r="L362" t="b">
        <v>0</v>
      </c>
      <c r="M362" t="b">
        <v>1</v>
      </c>
      <c r="N362" t="b">
        <v>0</v>
      </c>
    </row>
    <row r="363" spans="1:14" x14ac:dyDescent="0.25">
      <c r="A363" s="2" t="s">
        <v>190</v>
      </c>
      <c r="B363" t="s">
        <v>449</v>
      </c>
      <c r="C363" t="s">
        <v>441</v>
      </c>
      <c r="D363" t="s">
        <v>642</v>
      </c>
      <c r="E363" s="3">
        <v>42845.624097222222</v>
      </c>
      <c r="F363" t="b">
        <v>1</v>
      </c>
      <c r="G363" s="2" t="s">
        <v>642</v>
      </c>
      <c r="H363">
        <v>2012</v>
      </c>
      <c r="I363">
        <v>2016</v>
      </c>
      <c r="J363" s="2" t="s">
        <v>103</v>
      </c>
      <c r="K363" s="2" t="s">
        <v>104</v>
      </c>
      <c r="L363" t="b">
        <v>0</v>
      </c>
      <c r="M363" t="b">
        <v>1</v>
      </c>
      <c r="N363" t="b">
        <v>0</v>
      </c>
    </row>
    <row r="364" spans="1:14" x14ac:dyDescent="0.25">
      <c r="A364" s="2" t="s">
        <v>190</v>
      </c>
      <c r="B364" t="s">
        <v>447</v>
      </c>
      <c r="C364" t="s">
        <v>441</v>
      </c>
      <c r="D364" t="s">
        <v>640</v>
      </c>
      <c r="E364" s="3">
        <v>42845.624097222222</v>
      </c>
      <c r="F364" t="b">
        <v>1</v>
      </c>
      <c r="G364" s="2" t="s">
        <v>640</v>
      </c>
      <c r="H364">
        <v>2012</v>
      </c>
      <c r="I364">
        <v>2016</v>
      </c>
      <c r="J364" s="2" t="s">
        <v>103</v>
      </c>
      <c r="K364" s="2" t="s">
        <v>104</v>
      </c>
      <c r="L364" t="b">
        <v>0</v>
      </c>
      <c r="M364" t="b">
        <v>1</v>
      </c>
      <c r="N364" t="b">
        <v>0</v>
      </c>
    </row>
    <row r="365" spans="1:14" x14ac:dyDescent="0.25">
      <c r="A365" s="2" t="s">
        <v>190</v>
      </c>
      <c r="B365" t="s">
        <v>452</v>
      </c>
      <c r="C365" t="s">
        <v>441</v>
      </c>
      <c r="D365" t="s">
        <v>645</v>
      </c>
      <c r="E365" s="3">
        <v>42845.624097222222</v>
      </c>
      <c r="F365" t="b">
        <v>1</v>
      </c>
      <c r="G365" s="2" t="s">
        <v>645</v>
      </c>
      <c r="H365">
        <v>2012</v>
      </c>
      <c r="I365">
        <v>2016</v>
      </c>
      <c r="J365" s="2" t="s">
        <v>103</v>
      </c>
      <c r="K365" s="2" t="s">
        <v>104</v>
      </c>
      <c r="L365" t="b">
        <v>0</v>
      </c>
      <c r="M365" t="b">
        <v>1</v>
      </c>
      <c r="N365" t="b">
        <v>0</v>
      </c>
    </row>
    <row r="366" spans="1:14" x14ac:dyDescent="0.25">
      <c r="A366" s="2" t="s">
        <v>190</v>
      </c>
      <c r="B366" t="s">
        <v>450</v>
      </c>
      <c r="C366" t="s">
        <v>441</v>
      </c>
      <c r="D366" t="s">
        <v>643</v>
      </c>
      <c r="E366" s="3">
        <v>42845.624097222222</v>
      </c>
      <c r="F366" t="b">
        <v>1</v>
      </c>
      <c r="G366" s="2" t="s">
        <v>643</v>
      </c>
      <c r="H366">
        <v>2012</v>
      </c>
      <c r="I366">
        <v>2016</v>
      </c>
      <c r="J366" s="2" t="s">
        <v>103</v>
      </c>
      <c r="K366" s="2" t="s">
        <v>104</v>
      </c>
      <c r="L366" t="b">
        <v>0</v>
      </c>
      <c r="M366" t="b">
        <v>1</v>
      </c>
      <c r="N366" t="b">
        <v>0</v>
      </c>
    </row>
    <row r="367" spans="1:14" x14ac:dyDescent="0.25">
      <c r="A367" s="2" t="s">
        <v>190</v>
      </c>
      <c r="B367" t="s">
        <v>69</v>
      </c>
      <c r="C367" t="s">
        <v>442</v>
      </c>
      <c r="D367" t="s">
        <v>638</v>
      </c>
      <c r="E367" s="3">
        <v>42845.624097222222</v>
      </c>
      <c r="F367" t="b">
        <v>1</v>
      </c>
      <c r="G367" s="2" t="s">
        <v>638</v>
      </c>
      <c r="H367">
        <v>2007</v>
      </c>
      <c r="I367">
        <v>2016</v>
      </c>
      <c r="J367" s="2" t="s">
        <v>103</v>
      </c>
      <c r="K367" s="2" t="s">
        <v>93</v>
      </c>
      <c r="L367" t="b">
        <v>0</v>
      </c>
      <c r="M367" t="b">
        <v>1</v>
      </c>
      <c r="N367" t="b">
        <v>0</v>
      </c>
    </row>
    <row r="368" spans="1:14" x14ac:dyDescent="0.25">
      <c r="A368" s="2" t="s">
        <v>190</v>
      </c>
      <c r="B368" t="s">
        <v>455</v>
      </c>
      <c r="C368" t="s">
        <v>441</v>
      </c>
      <c r="D368" t="s">
        <v>648</v>
      </c>
      <c r="E368" s="3">
        <v>42845.624097222222</v>
      </c>
      <c r="F368" t="b">
        <v>1</v>
      </c>
      <c r="G368" s="2" t="s">
        <v>648</v>
      </c>
      <c r="H368">
        <v>2012</v>
      </c>
      <c r="I368">
        <v>2016</v>
      </c>
      <c r="J368" s="2" t="s">
        <v>103</v>
      </c>
      <c r="K368" s="2" t="s">
        <v>104</v>
      </c>
      <c r="L368" t="b">
        <v>0</v>
      </c>
      <c r="M368" t="b">
        <v>1</v>
      </c>
      <c r="N368" t="b">
        <v>0</v>
      </c>
    </row>
    <row r="369" spans="1:14" x14ac:dyDescent="0.25">
      <c r="A369" s="2" t="s">
        <v>190</v>
      </c>
      <c r="B369" t="s">
        <v>67</v>
      </c>
      <c r="C369" t="s">
        <v>442</v>
      </c>
      <c r="D369" t="s">
        <v>636</v>
      </c>
      <c r="E369" s="3">
        <v>42845.624097222222</v>
      </c>
      <c r="F369" t="b">
        <v>1</v>
      </c>
      <c r="G369" s="2" t="s">
        <v>636</v>
      </c>
      <c r="H369">
        <v>2007</v>
      </c>
      <c r="I369">
        <v>2016</v>
      </c>
      <c r="J369" s="2" t="s">
        <v>103</v>
      </c>
      <c r="K369" s="2" t="s">
        <v>93</v>
      </c>
      <c r="L369" t="b">
        <v>0</v>
      </c>
      <c r="M369" t="b">
        <v>1</v>
      </c>
      <c r="N369" t="b">
        <v>0</v>
      </c>
    </row>
    <row r="370" spans="1:14" x14ac:dyDescent="0.25">
      <c r="A370" s="2" t="s">
        <v>190</v>
      </c>
      <c r="B370" t="s">
        <v>89</v>
      </c>
      <c r="C370" t="s">
        <v>442</v>
      </c>
      <c r="D370" t="s">
        <v>634</v>
      </c>
      <c r="E370" s="3">
        <v>42845.624097222222</v>
      </c>
      <c r="F370" t="b">
        <v>1</v>
      </c>
      <c r="G370" s="2" t="s">
        <v>634</v>
      </c>
      <c r="H370">
        <v>2007</v>
      </c>
      <c r="I370">
        <v>2016</v>
      </c>
      <c r="J370" s="2" t="s">
        <v>103</v>
      </c>
      <c r="K370" s="2" t="s">
        <v>93</v>
      </c>
      <c r="L370" t="b">
        <v>0</v>
      </c>
      <c r="M370" t="b">
        <v>1</v>
      </c>
      <c r="N370" t="b">
        <v>0</v>
      </c>
    </row>
    <row r="371" spans="1:14" x14ac:dyDescent="0.25">
      <c r="A371" s="2" t="s">
        <v>190</v>
      </c>
      <c r="B371" t="s">
        <v>68</v>
      </c>
      <c r="C371" t="s">
        <v>442</v>
      </c>
      <c r="D371" t="s">
        <v>637</v>
      </c>
      <c r="E371" s="3">
        <v>42845.624097222222</v>
      </c>
      <c r="F371" t="b">
        <v>1</v>
      </c>
      <c r="G371" s="2" t="s">
        <v>637</v>
      </c>
      <c r="H371">
        <v>2007</v>
      </c>
      <c r="I371">
        <v>2016</v>
      </c>
      <c r="J371" s="2" t="s">
        <v>103</v>
      </c>
      <c r="K371" s="2" t="s">
        <v>93</v>
      </c>
      <c r="L371" t="b">
        <v>0</v>
      </c>
      <c r="M371" t="b">
        <v>1</v>
      </c>
      <c r="N371" t="b">
        <v>0</v>
      </c>
    </row>
    <row r="372" spans="1:14" x14ac:dyDescent="0.25">
      <c r="A372" s="2" t="s">
        <v>190</v>
      </c>
      <c r="B372" t="s">
        <v>64</v>
      </c>
      <c r="C372" t="s">
        <v>442</v>
      </c>
      <c r="D372" t="s">
        <v>632</v>
      </c>
      <c r="E372" s="3">
        <v>42845.624097222222</v>
      </c>
      <c r="F372" t="b">
        <v>1</v>
      </c>
      <c r="G372" s="2" t="s">
        <v>632</v>
      </c>
      <c r="H372">
        <v>2007</v>
      </c>
      <c r="I372">
        <v>2016</v>
      </c>
      <c r="J372" s="2" t="s">
        <v>103</v>
      </c>
      <c r="K372" s="2" t="s">
        <v>93</v>
      </c>
      <c r="L372" t="b">
        <v>0</v>
      </c>
      <c r="M372" t="b">
        <v>1</v>
      </c>
      <c r="N372" t="b">
        <v>0</v>
      </c>
    </row>
    <row r="373" spans="1:14" x14ac:dyDescent="0.25">
      <c r="A373" s="2" t="s">
        <v>190</v>
      </c>
      <c r="B373" t="s">
        <v>66</v>
      </c>
      <c r="C373" t="s">
        <v>442</v>
      </c>
      <c r="D373" t="s">
        <v>635</v>
      </c>
      <c r="E373" s="3">
        <v>42845.624097222222</v>
      </c>
      <c r="F373" t="b">
        <v>1</v>
      </c>
      <c r="G373" s="2" t="s">
        <v>635</v>
      </c>
      <c r="H373">
        <v>2007</v>
      </c>
      <c r="I373">
        <v>2016</v>
      </c>
      <c r="J373" s="2" t="s">
        <v>103</v>
      </c>
      <c r="K373" s="2" t="s">
        <v>93</v>
      </c>
      <c r="L373" t="b">
        <v>0</v>
      </c>
      <c r="M373" t="b">
        <v>1</v>
      </c>
      <c r="N373" t="b">
        <v>0</v>
      </c>
    </row>
    <row r="374" spans="1:14" x14ac:dyDescent="0.25">
      <c r="A374" s="2" t="s">
        <v>190</v>
      </c>
      <c r="B374" t="s">
        <v>453</v>
      </c>
      <c r="C374" t="s">
        <v>441</v>
      </c>
      <c r="D374" t="s">
        <v>646</v>
      </c>
      <c r="E374" s="3">
        <v>42845.624097222222</v>
      </c>
      <c r="F374" t="b">
        <v>1</v>
      </c>
      <c r="G374" s="2" t="s">
        <v>646</v>
      </c>
      <c r="H374">
        <v>2012</v>
      </c>
      <c r="I374">
        <v>2016</v>
      </c>
      <c r="J374" s="2" t="s">
        <v>103</v>
      </c>
      <c r="K374" s="2" t="s">
        <v>104</v>
      </c>
      <c r="L374" t="b">
        <v>0</v>
      </c>
      <c r="M374" t="b">
        <v>1</v>
      </c>
      <c r="N374" t="b">
        <v>0</v>
      </c>
    </row>
    <row r="375" spans="1:14" x14ac:dyDescent="0.25">
      <c r="A375" s="2" t="s">
        <v>190</v>
      </c>
      <c r="B375" t="s">
        <v>62</v>
      </c>
      <c r="C375" t="s">
        <v>442</v>
      </c>
      <c r="D375" t="s">
        <v>630</v>
      </c>
      <c r="E375" s="3">
        <v>42845.624097222222</v>
      </c>
      <c r="F375" t="b">
        <v>1</v>
      </c>
      <c r="G375" s="2" t="s">
        <v>630</v>
      </c>
      <c r="H375">
        <v>2007</v>
      </c>
      <c r="I375">
        <v>2016</v>
      </c>
      <c r="J375" s="2" t="s">
        <v>103</v>
      </c>
      <c r="K375" s="2" t="s">
        <v>93</v>
      </c>
      <c r="L375" t="b">
        <v>0</v>
      </c>
      <c r="M375" t="b">
        <v>1</v>
      </c>
      <c r="N375" t="b">
        <v>0</v>
      </c>
    </row>
    <row r="376" spans="1:14" x14ac:dyDescent="0.25">
      <c r="A376" s="2" t="s">
        <v>190</v>
      </c>
      <c r="B376" t="s">
        <v>61</v>
      </c>
      <c r="C376" t="s">
        <v>442</v>
      </c>
      <c r="D376" t="s">
        <v>629</v>
      </c>
      <c r="E376" s="3">
        <v>42845.624097222222</v>
      </c>
      <c r="F376" t="b">
        <v>1</v>
      </c>
      <c r="G376" s="2" t="s">
        <v>629</v>
      </c>
      <c r="H376">
        <v>2007</v>
      </c>
      <c r="I376">
        <v>2016</v>
      </c>
      <c r="J376" s="2" t="s">
        <v>103</v>
      </c>
      <c r="K376" s="2" t="s">
        <v>93</v>
      </c>
      <c r="L376" t="b">
        <v>0</v>
      </c>
      <c r="M376" t="b">
        <v>1</v>
      </c>
      <c r="N376" t="b">
        <v>0</v>
      </c>
    </row>
    <row r="377" spans="1:14" x14ac:dyDescent="0.25">
      <c r="A377" s="2" t="s">
        <v>190</v>
      </c>
      <c r="B377" t="s">
        <v>451</v>
      </c>
      <c r="C377" t="s">
        <v>441</v>
      </c>
      <c r="D377" t="s">
        <v>644</v>
      </c>
      <c r="E377" s="3">
        <v>42845.624097222222</v>
      </c>
      <c r="F377" t="b">
        <v>1</v>
      </c>
      <c r="G377" s="2" t="s">
        <v>644</v>
      </c>
      <c r="H377">
        <v>2012</v>
      </c>
      <c r="I377">
        <v>2016</v>
      </c>
      <c r="J377" s="2" t="s">
        <v>103</v>
      </c>
      <c r="K377" s="2" t="s">
        <v>104</v>
      </c>
      <c r="L377" t="b">
        <v>0</v>
      </c>
      <c r="M377" t="b">
        <v>1</v>
      </c>
      <c r="N377" t="b">
        <v>0</v>
      </c>
    </row>
    <row r="378" spans="1:14" x14ac:dyDescent="0.25">
      <c r="A378" s="2" t="s">
        <v>190</v>
      </c>
      <c r="B378" t="s">
        <v>88</v>
      </c>
      <c r="C378" t="s">
        <v>442</v>
      </c>
      <c r="D378" t="s">
        <v>628</v>
      </c>
      <c r="E378" s="3">
        <v>42845.624097222222</v>
      </c>
      <c r="F378" t="b">
        <v>1</v>
      </c>
      <c r="G378" s="2" t="s">
        <v>628</v>
      </c>
      <c r="H378">
        <v>2007</v>
      </c>
      <c r="I378">
        <v>2016</v>
      </c>
      <c r="J378" s="2" t="s">
        <v>103</v>
      </c>
      <c r="K378" s="2" t="s">
        <v>93</v>
      </c>
      <c r="L378" t="b">
        <v>0</v>
      </c>
      <c r="M378" t="b">
        <v>1</v>
      </c>
      <c r="N378" t="b">
        <v>0</v>
      </c>
    </row>
    <row r="379" spans="1:14" x14ac:dyDescent="0.25">
      <c r="A379" s="2" t="s">
        <v>190</v>
      </c>
      <c r="B379" t="s">
        <v>448</v>
      </c>
      <c r="C379" t="s">
        <v>441</v>
      </c>
      <c r="D379" t="s">
        <v>641</v>
      </c>
      <c r="E379" s="3">
        <v>42845.624097222222</v>
      </c>
      <c r="F379" t="b">
        <v>1</v>
      </c>
      <c r="G379" s="2" t="s">
        <v>641</v>
      </c>
      <c r="H379">
        <v>2012</v>
      </c>
      <c r="I379">
        <v>2016</v>
      </c>
      <c r="J379" s="2" t="s">
        <v>103</v>
      </c>
      <c r="K379" s="2" t="s">
        <v>104</v>
      </c>
      <c r="L379" t="b">
        <v>0</v>
      </c>
      <c r="M379" t="b">
        <v>1</v>
      </c>
      <c r="N379" t="b">
        <v>0</v>
      </c>
    </row>
    <row r="380" spans="1:14" x14ac:dyDescent="0.25">
      <c r="A380" s="2" t="s">
        <v>190</v>
      </c>
      <c r="B380" t="s">
        <v>445</v>
      </c>
      <c r="C380" t="s">
        <v>441</v>
      </c>
      <c r="D380" t="s">
        <v>639</v>
      </c>
      <c r="E380" s="3">
        <v>42845.624097222222</v>
      </c>
      <c r="F380" t="b">
        <v>1</v>
      </c>
      <c r="G380" s="2" t="s">
        <v>639</v>
      </c>
      <c r="H380">
        <v>2012</v>
      </c>
      <c r="I380">
        <v>2016</v>
      </c>
      <c r="J380" s="2" t="s">
        <v>103</v>
      </c>
      <c r="K380" s="2" t="s">
        <v>104</v>
      </c>
      <c r="L380" t="b">
        <v>0</v>
      </c>
      <c r="M380" t="b">
        <v>1</v>
      </c>
      <c r="N380" t="b">
        <v>0</v>
      </c>
    </row>
    <row r="381" spans="1:14" x14ac:dyDescent="0.25">
      <c r="A381" s="2" t="s">
        <v>191</v>
      </c>
      <c r="B381" t="s">
        <v>463</v>
      </c>
      <c r="C381" t="s">
        <v>441</v>
      </c>
      <c r="D381" t="s">
        <v>619</v>
      </c>
      <c r="E381" s="3">
        <v>42845.623935185184</v>
      </c>
      <c r="F381" t="b">
        <v>1</v>
      </c>
      <c r="G381" s="2" t="s">
        <v>619</v>
      </c>
      <c r="H381">
        <v>2012</v>
      </c>
      <c r="I381">
        <v>2016</v>
      </c>
      <c r="J381" s="2" t="s">
        <v>103</v>
      </c>
      <c r="K381" s="2" t="s">
        <v>104</v>
      </c>
      <c r="L381" t="b">
        <v>0</v>
      </c>
      <c r="M381" t="b">
        <v>1</v>
      </c>
      <c r="N381" t="b">
        <v>0</v>
      </c>
    </row>
    <row r="382" spans="1:14" x14ac:dyDescent="0.25">
      <c r="A382" s="2" t="s">
        <v>191</v>
      </c>
      <c r="B382" t="s">
        <v>464</v>
      </c>
      <c r="C382" t="s">
        <v>441</v>
      </c>
      <c r="D382" t="s">
        <v>620</v>
      </c>
      <c r="E382" s="3">
        <v>42845.623935185184</v>
      </c>
      <c r="F382" t="b">
        <v>1</v>
      </c>
      <c r="G382" s="2" t="s">
        <v>620</v>
      </c>
      <c r="H382">
        <v>2012</v>
      </c>
      <c r="I382">
        <v>2016</v>
      </c>
      <c r="J382" s="2" t="s">
        <v>103</v>
      </c>
      <c r="K382" s="2" t="s">
        <v>104</v>
      </c>
      <c r="L382" t="b">
        <v>0</v>
      </c>
      <c r="M382" t="b">
        <v>1</v>
      </c>
      <c r="N382" t="b">
        <v>0</v>
      </c>
    </row>
    <row r="383" spans="1:14" x14ac:dyDescent="0.25">
      <c r="A383" s="2" t="s">
        <v>191</v>
      </c>
      <c r="B383" t="s">
        <v>462</v>
      </c>
      <c r="C383" t="s">
        <v>441</v>
      </c>
      <c r="D383" t="s">
        <v>618</v>
      </c>
      <c r="E383" s="3">
        <v>42845.623935185184</v>
      </c>
      <c r="F383" t="b">
        <v>1</v>
      </c>
      <c r="G383" s="2" t="s">
        <v>618</v>
      </c>
      <c r="H383">
        <v>2012</v>
      </c>
      <c r="I383">
        <v>2016</v>
      </c>
      <c r="J383" s="2" t="s">
        <v>103</v>
      </c>
      <c r="K383" s="2" t="s">
        <v>104</v>
      </c>
      <c r="L383" t="b">
        <v>0</v>
      </c>
      <c r="M383" t="b">
        <v>1</v>
      </c>
      <c r="N383" t="b">
        <v>0</v>
      </c>
    </row>
    <row r="384" spans="1:14" x14ac:dyDescent="0.25">
      <c r="A384" s="2" t="s">
        <v>191</v>
      </c>
      <c r="B384" t="s">
        <v>460</v>
      </c>
      <c r="C384" t="s">
        <v>441</v>
      </c>
      <c r="D384" t="s">
        <v>616</v>
      </c>
      <c r="E384" s="3">
        <v>42845.623935185184</v>
      </c>
      <c r="F384" t="b">
        <v>1</v>
      </c>
      <c r="G384" s="2" t="s">
        <v>616</v>
      </c>
      <c r="H384">
        <v>2012</v>
      </c>
      <c r="I384">
        <v>2016</v>
      </c>
      <c r="J384" s="2" t="s">
        <v>103</v>
      </c>
      <c r="K384" s="2" t="s">
        <v>104</v>
      </c>
      <c r="L384" t="b">
        <v>0</v>
      </c>
      <c r="M384" t="b">
        <v>1</v>
      </c>
      <c r="N384" t="b">
        <v>0</v>
      </c>
    </row>
    <row r="385" spans="1:14" x14ac:dyDescent="0.25">
      <c r="A385" s="2" t="s">
        <v>191</v>
      </c>
      <c r="B385" t="s">
        <v>113</v>
      </c>
      <c r="C385" t="s">
        <v>442</v>
      </c>
      <c r="D385" t="s">
        <v>613</v>
      </c>
      <c r="E385" s="3">
        <v>42845.623935185184</v>
      </c>
      <c r="F385" t="b">
        <v>1</v>
      </c>
      <c r="G385" s="2" t="s">
        <v>613</v>
      </c>
      <c r="H385">
        <v>2007</v>
      </c>
      <c r="I385">
        <v>2016</v>
      </c>
      <c r="J385" s="2" t="s">
        <v>103</v>
      </c>
      <c r="K385" s="2" t="s">
        <v>93</v>
      </c>
      <c r="L385" t="b">
        <v>0</v>
      </c>
      <c r="M385" t="b">
        <v>1</v>
      </c>
      <c r="N385" t="b">
        <v>0</v>
      </c>
    </row>
    <row r="386" spans="1:14" x14ac:dyDescent="0.25">
      <c r="A386" s="2" t="s">
        <v>191</v>
      </c>
      <c r="B386" t="s">
        <v>112</v>
      </c>
      <c r="C386" t="s">
        <v>442</v>
      </c>
      <c r="D386" t="s">
        <v>612</v>
      </c>
      <c r="E386" s="3">
        <v>42845.623935185184</v>
      </c>
      <c r="F386" t="b">
        <v>1</v>
      </c>
      <c r="G386" s="2" t="s">
        <v>612</v>
      </c>
      <c r="H386">
        <v>2007</v>
      </c>
      <c r="I386">
        <v>2016</v>
      </c>
      <c r="J386" s="2" t="s">
        <v>103</v>
      </c>
      <c r="K386" s="2" t="s">
        <v>93</v>
      </c>
      <c r="L386" t="b">
        <v>0</v>
      </c>
      <c r="M386" t="b">
        <v>1</v>
      </c>
      <c r="N386" t="b">
        <v>0</v>
      </c>
    </row>
    <row r="387" spans="1:14" x14ac:dyDescent="0.25">
      <c r="A387" s="2" t="s">
        <v>191</v>
      </c>
      <c r="B387" t="s">
        <v>117</v>
      </c>
      <c r="C387" t="s">
        <v>442</v>
      </c>
      <c r="D387" t="s">
        <v>615</v>
      </c>
      <c r="E387" s="3">
        <v>42845.623935185184</v>
      </c>
      <c r="F387" t="b">
        <v>1</v>
      </c>
      <c r="G387" s="2" t="s">
        <v>615</v>
      </c>
      <c r="H387">
        <v>2007</v>
      </c>
      <c r="I387">
        <v>2016</v>
      </c>
      <c r="J387" s="2" t="s">
        <v>103</v>
      </c>
      <c r="K387" s="2" t="s">
        <v>93</v>
      </c>
      <c r="L387" t="b">
        <v>0</v>
      </c>
      <c r="M387" t="b">
        <v>1</v>
      </c>
      <c r="N387" t="b">
        <v>0</v>
      </c>
    </row>
    <row r="388" spans="1:14" x14ac:dyDescent="0.25">
      <c r="A388" s="2" t="s">
        <v>191</v>
      </c>
      <c r="B388" t="s">
        <v>469</v>
      </c>
      <c r="C388" t="s">
        <v>441</v>
      </c>
      <c r="D388" t="s">
        <v>625</v>
      </c>
      <c r="E388" s="3">
        <v>42845.623935185184</v>
      </c>
      <c r="F388" t="b">
        <v>1</v>
      </c>
      <c r="G388" s="2" t="s">
        <v>625</v>
      </c>
      <c r="H388">
        <v>2012</v>
      </c>
      <c r="I388">
        <v>2016</v>
      </c>
      <c r="J388" s="2" t="s">
        <v>103</v>
      </c>
      <c r="K388" s="2" t="s">
        <v>104</v>
      </c>
      <c r="L388" t="b">
        <v>0</v>
      </c>
      <c r="M388" t="b">
        <v>1</v>
      </c>
      <c r="N388" t="b">
        <v>0</v>
      </c>
    </row>
    <row r="389" spans="1:14" x14ac:dyDescent="0.25">
      <c r="A389" s="2" t="s">
        <v>191</v>
      </c>
      <c r="B389" t="s">
        <v>105</v>
      </c>
      <c r="C389" t="s">
        <v>442</v>
      </c>
      <c r="D389" t="s">
        <v>604</v>
      </c>
      <c r="E389" s="3">
        <v>42845.623923611114</v>
      </c>
      <c r="F389" t="b">
        <v>1</v>
      </c>
      <c r="G389" s="2" t="s">
        <v>604</v>
      </c>
      <c r="H389">
        <v>2007</v>
      </c>
      <c r="I389">
        <v>2016</v>
      </c>
      <c r="J389" s="2" t="s">
        <v>103</v>
      </c>
      <c r="K389" s="2" t="s">
        <v>93</v>
      </c>
      <c r="L389" t="b">
        <v>0</v>
      </c>
      <c r="M389" t="b">
        <v>1</v>
      </c>
      <c r="N389" t="b">
        <v>0</v>
      </c>
    </row>
    <row r="390" spans="1:14" x14ac:dyDescent="0.25">
      <c r="A390" s="2" t="s">
        <v>191</v>
      </c>
      <c r="B390" t="s">
        <v>116</v>
      </c>
      <c r="C390" t="s">
        <v>442</v>
      </c>
      <c r="D390" t="s">
        <v>611</v>
      </c>
      <c r="E390" s="3">
        <v>42845.623935185184</v>
      </c>
      <c r="F390" t="b">
        <v>1</v>
      </c>
      <c r="G390" s="2" t="s">
        <v>611</v>
      </c>
      <c r="H390">
        <v>2007</v>
      </c>
      <c r="I390">
        <v>2016</v>
      </c>
      <c r="J390" s="2" t="s">
        <v>103</v>
      </c>
      <c r="K390" s="2" t="s">
        <v>93</v>
      </c>
      <c r="L390" t="b">
        <v>0</v>
      </c>
      <c r="M390" t="b">
        <v>1</v>
      </c>
      <c r="N390" t="b">
        <v>0</v>
      </c>
    </row>
    <row r="391" spans="1:14" x14ac:dyDescent="0.25">
      <c r="A391" s="2" t="s">
        <v>191</v>
      </c>
      <c r="B391" t="s">
        <v>111</v>
      </c>
      <c r="C391" t="s">
        <v>442</v>
      </c>
      <c r="D391" t="s">
        <v>610</v>
      </c>
      <c r="E391" s="3">
        <v>42845.623935185184</v>
      </c>
      <c r="F391" t="b">
        <v>1</v>
      </c>
      <c r="G391" s="2" t="s">
        <v>610</v>
      </c>
      <c r="H391">
        <v>2007</v>
      </c>
      <c r="I391">
        <v>2016</v>
      </c>
      <c r="J391" s="2" t="s">
        <v>103</v>
      </c>
      <c r="K391" s="2" t="s">
        <v>93</v>
      </c>
      <c r="L391" t="b">
        <v>0</v>
      </c>
      <c r="M391" t="b">
        <v>1</v>
      </c>
      <c r="N391" t="b">
        <v>0</v>
      </c>
    </row>
    <row r="392" spans="1:14" x14ac:dyDescent="0.25">
      <c r="A392" s="2" t="s">
        <v>191</v>
      </c>
      <c r="B392" t="s">
        <v>106</v>
      </c>
      <c r="C392" t="s">
        <v>442</v>
      </c>
      <c r="D392" t="s">
        <v>605</v>
      </c>
      <c r="E392" s="3">
        <v>42845.623923611114</v>
      </c>
      <c r="F392" t="b">
        <v>1</v>
      </c>
      <c r="G392" s="2" t="s">
        <v>605</v>
      </c>
      <c r="H392">
        <v>2007</v>
      </c>
      <c r="I392">
        <v>2016</v>
      </c>
      <c r="J392" s="2" t="s">
        <v>103</v>
      </c>
      <c r="K392" s="2" t="s">
        <v>93</v>
      </c>
      <c r="L392" t="b">
        <v>0</v>
      </c>
      <c r="M392" t="b">
        <v>1</v>
      </c>
      <c r="N392" t="b">
        <v>0</v>
      </c>
    </row>
    <row r="393" spans="1:14" x14ac:dyDescent="0.25">
      <c r="A393" s="2" t="s">
        <v>191</v>
      </c>
      <c r="B393" t="s">
        <v>467</v>
      </c>
      <c r="C393" t="s">
        <v>441</v>
      </c>
      <c r="D393" t="s">
        <v>623</v>
      </c>
      <c r="E393" s="3">
        <v>42845.623935185184</v>
      </c>
      <c r="F393" t="b">
        <v>1</v>
      </c>
      <c r="G393" s="2" t="s">
        <v>623</v>
      </c>
      <c r="H393">
        <v>2012</v>
      </c>
      <c r="I393">
        <v>2016</v>
      </c>
      <c r="J393" s="2" t="s">
        <v>103</v>
      </c>
      <c r="K393" s="2" t="s">
        <v>104</v>
      </c>
      <c r="L393" t="b">
        <v>0</v>
      </c>
      <c r="M393" t="b">
        <v>1</v>
      </c>
      <c r="N393" t="b">
        <v>0</v>
      </c>
    </row>
    <row r="394" spans="1:14" x14ac:dyDescent="0.25">
      <c r="A394" s="2" t="s">
        <v>191</v>
      </c>
      <c r="B394" t="s">
        <v>108</v>
      </c>
      <c r="C394" t="s">
        <v>442</v>
      </c>
      <c r="D394" t="s">
        <v>607</v>
      </c>
      <c r="E394" s="3">
        <v>42845.623935185184</v>
      </c>
      <c r="F394" t="b">
        <v>1</v>
      </c>
      <c r="G394" s="2" t="s">
        <v>607</v>
      </c>
      <c r="H394">
        <v>2007</v>
      </c>
      <c r="I394">
        <v>2016</v>
      </c>
      <c r="J394" s="2" t="s">
        <v>103</v>
      </c>
      <c r="K394" s="2" t="s">
        <v>93</v>
      </c>
      <c r="L394" t="b">
        <v>0</v>
      </c>
      <c r="M394" t="b">
        <v>1</v>
      </c>
      <c r="N394" t="b">
        <v>0</v>
      </c>
    </row>
    <row r="395" spans="1:14" x14ac:dyDescent="0.25">
      <c r="A395" s="2" t="s">
        <v>191</v>
      </c>
      <c r="B395" t="s">
        <v>466</v>
      </c>
      <c r="C395" t="s">
        <v>441</v>
      </c>
      <c r="D395" t="s">
        <v>622</v>
      </c>
      <c r="E395" s="3">
        <v>42845.623935185184</v>
      </c>
      <c r="F395" t="b">
        <v>1</v>
      </c>
      <c r="G395" s="2" t="s">
        <v>622</v>
      </c>
      <c r="H395">
        <v>2012</v>
      </c>
      <c r="I395">
        <v>2016</v>
      </c>
      <c r="J395" s="2" t="s">
        <v>103</v>
      </c>
      <c r="K395" s="2" t="s">
        <v>104</v>
      </c>
      <c r="L395" t="b">
        <v>0</v>
      </c>
      <c r="M395" t="b">
        <v>1</v>
      </c>
      <c r="N395" t="b">
        <v>0</v>
      </c>
    </row>
    <row r="396" spans="1:14" x14ac:dyDescent="0.25">
      <c r="A396" s="2" t="s">
        <v>191</v>
      </c>
      <c r="B396" t="s">
        <v>107</v>
      </c>
      <c r="C396" t="s">
        <v>442</v>
      </c>
      <c r="D396" t="s">
        <v>606</v>
      </c>
      <c r="E396" s="3">
        <v>42845.623923611114</v>
      </c>
      <c r="F396" t="b">
        <v>1</v>
      </c>
      <c r="G396" s="2" t="s">
        <v>606</v>
      </c>
      <c r="H396">
        <v>2007</v>
      </c>
      <c r="I396">
        <v>2016</v>
      </c>
      <c r="J396" s="2" t="s">
        <v>103</v>
      </c>
      <c r="K396" s="2" t="s">
        <v>93</v>
      </c>
      <c r="L396" t="b">
        <v>0</v>
      </c>
      <c r="M396" t="b">
        <v>1</v>
      </c>
      <c r="N396" t="b">
        <v>0</v>
      </c>
    </row>
    <row r="397" spans="1:14" x14ac:dyDescent="0.25">
      <c r="A397" s="2" t="s">
        <v>191</v>
      </c>
      <c r="B397" t="s">
        <v>461</v>
      </c>
      <c r="C397" t="s">
        <v>441</v>
      </c>
      <c r="D397" t="s">
        <v>617</v>
      </c>
      <c r="E397" s="3">
        <v>42845.623935185184</v>
      </c>
      <c r="F397" t="b">
        <v>1</v>
      </c>
      <c r="G397" s="2" t="s">
        <v>617</v>
      </c>
      <c r="H397">
        <v>2012</v>
      </c>
      <c r="I397">
        <v>2016</v>
      </c>
      <c r="J397" s="2" t="s">
        <v>103</v>
      </c>
      <c r="K397" s="2" t="s">
        <v>104</v>
      </c>
      <c r="L397" t="b">
        <v>0</v>
      </c>
      <c r="M397" t="b">
        <v>1</v>
      </c>
      <c r="N397" t="b">
        <v>0</v>
      </c>
    </row>
    <row r="398" spans="1:14" x14ac:dyDescent="0.25">
      <c r="A398" s="2" t="s">
        <v>191</v>
      </c>
      <c r="B398" t="s">
        <v>468</v>
      </c>
      <c r="C398" t="s">
        <v>441</v>
      </c>
      <c r="D398" t="s">
        <v>624</v>
      </c>
      <c r="E398" s="3">
        <v>42845.623935185184</v>
      </c>
      <c r="F398" t="b">
        <v>1</v>
      </c>
      <c r="G398" s="2" t="s">
        <v>624</v>
      </c>
      <c r="H398">
        <v>2012</v>
      </c>
      <c r="I398">
        <v>2016</v>
      </c>
      <c r="J398" s="2" t="s">
        <v>103</v>
      </c>
      <c r="K398" s="2" t="s">
        <v>104</v>
      </c>
      <c r="L398" t="b">
        <v>0</v>
      </c>
      <c r="M398" t="b">
        <v>1</v>
      </c>
      <c r="N398" t="b">
        <v>0</v>
      </c>
    </row>
    <row r="399" spans="1:14" x14ac:dyDescent="0.25">
      <c r="A399" s="2" t="s">
        <v>191</v>
      </c>
      <c r="B399" t="s">
        <v>109</v>
      </c>
      <c r="C399" t="s">
        <v>442</v>
      </c>
      <c r="D399" t="s">
        <v>608</v>
      </c>
      <c r="E399" s="3">
        <v>42845.623935185184</v>
      </c>
      <c r="F399" t="b">
        <v>1</v>
      </c>
      <c r="G399" s="2" t="s">
        <v>608</v>
      </c>
      <c r="H399">
        <v>2007</v>
      </c>
      <c r="I399">
        <v>2016</v>
      </c>
      <c r="J399" s="2" t="s">
        <v>103</v>
      </c>
      <c r="K399" s="2" t="s">
        <v>93</v>
      </c>
      <c r="L399" t="b">
        <v>0</v>
      </c>
      <c r="M399" t="b">
        <v>1</v>
      </c>
      <c r="N399" t="b">
        <v>0</v>
      </c>
    </row>
    <row r="400" spans="1:14" x14ac:dyDescent="0.25">
      <c r="A400" s="2" t="s">
        <v>191</v>
      </c>
      <c r="B400" t="s">
        <v>114</v>
      </c>
      <c r="C400" t="s">
        <v>442</v>
      </c>
      <c r="D400" t="s">
        <v>614</v>
      </c>
      <c r="E400" s="3">
        <v>42845.623935185184</v>
      </c>
      <c r="F400" t="b">
        <v>1</v>
      </c>
      <c r="G400" s="2" t="s">
        <v>614</v>
      </c>
      <c r="H400">
        <v>2007</v>
      </c>
      <c r="I400">
        <v>2016</v>
      </c>
      <c r="J400" s="2" t="s">
        <v>103</v>
      </c>
      <c r="K400" s="2" t="s">
        <v>93</v>
      </c>
      <c r="L400" t="b">
        <v>0</v>
      </c>
      <c r="M400" t="b">
        <v>1</v>
      </c>
      <c r="N400" t="b">
        <v>0</v>
      </c>
    </row>
    <row r="401" spans="1:14" x14ac:dyDescent="0.25">
      <c r="A401" s="2" t="s">
        <v>191</v>
      </c>
      <c r="B401" t="s">
        <v>110</v>
      </c>
      <c r="C401" t="s">
        <v>442</v>
      </c>
      <c r="D401" t="s">
        <v>609</v>
      </c>
      <c r="E401" s="3">
        <v>42845.623935185184</v>
      </c>
      <c r="F401" t="b">
        <v>1</v>
      </c>
      <c r="G401" s="2" t="s">
        <v>609</v>
      </c>
      <c r="H401">
        <v>2007</v>
      </c>
      <c r="I401">
        <v>2016</v>
      </c>
      <c r="J401" s="2" t="s">
        <v>103</v>
      </c>
      <c r="K401" s="2" t="s">
        <v>93</v>
      </c>
      <c r="L401" t="b">
        <v>0</v>
      </c>
      <c r="M401" t="b">
        <v>1</v>
      </c>
      <c r="N401" t="b">
        <v>0</v>
      </c>
    </row>
    <row r="402" spans="1:14" x14ac:dyDescent="0.25">
      <c r="A402" s="2" t="s">
        <v>191</v>
      </c>
      <c r="B402" t="s">
        <v>473</v>
      </c>
      <c r="C402" t="s">
        <v>441</v>
      </c>
      <c r="D402" t="s">
        <v>627</v>
      </c>
      <c r="E402" s="3">
        <v>42845.623935185184</v>
      </c>
      <c r="F402" t="b">
        <v>1</v>
      </c>
      <c r="G402" s="2" t="s">
        <v>627</v>
      </c>
      <c r="H402">
        <v>2012</v>
      </c>
      <c r="I402">
        <v>2016</v>
      </c>
      <c r="J402" s="2" t="s">
        <v>103</v>
      </c>
      <c r="K402" s="2" t="s">
        <v>104</v>
      </c>
      <c r="L402" t="b">
        <v>0</v>
      </c>
      <c r="M402" t="b">
        <v>1</v>
      </c>
      <c r="N402" t="b">
        <v>0</v>
      </c>
    </row>
    <row r="403" spans="1:14" x14ac:dyDescent="0.25">
      <c r="A403" s="2" t="s">
        <v>191</v>
      </c>
      <c r="B403" t="s">
        <v>470</v>
      </c>
      <c r="C403" t="s">
        <v>441</v>
      </c>
      <c r="D403" t="s">
        <v>626</v>
      </c>
      <c r="E403" s="3">
        <v>42845.623935185184</v>
      </c>
      <c r="F403" t="b">
        <v>1</v>
      </c>
      <c r="G403" s="2" t="s">
        <v>626</v>
      </c>
      <c r="H403">
        <v>2012</v>
      </c>
      <c r="I403">
        <v>2016</v>
      </c>
      <c r="J403" s="2" t="s">
        <v>103</v>
      </c>
      <c r="K403" s="2" t="s">
        <v>104</v>
      </c>
      <c r="L403" t="b">
        <v>0</v>
      </c>
      <c r="M403" t="b">
        <v>1</v>
      </c>
      <c r="N403" t="b">
        <v>0</v>
      </c>
    </row>
    <row r="404" spans="1:14" x14ac:dyDescent="0.25">
      <c r="A404" s="2" t="s">
        <v>191</v>
      </c>
      <c r="B404" t="s">
        <v>465</v>
      </c>
      <c r="C404" t="s">
        <v>441</v>
      </c>
      <c r="D404" t="s">
        <v>621</v>
      </c>
      <c r="E404" s="3">
        <v>42845.623935185184</v>
      </c>
      <c r="F404" t="b">
        <v>1</v>
      </c>
      <c r="G404" s="2" t="s">
        <v>621</v>
      </c>
      <c r="H404">
        <v>2012</v>
      </c>
      <c r="I404">
        <v>2016</v>
      </c>
      <c r="J404" s="2" t="s">
        <v>103</v>
      </c>
      <c r="K404" s="2" t="s">
        <v>104</v>
      </c>
      <c r="L404" t="b">
        <v>0</v>
      </c>
      <c r="M404" t="b">
        <v>1</v>
      </c>
      <c r="N404" t="b">
        <v>0</v>
      </c>
    </row>
    <row r="405" spans="1:14" x14ac:dyDescent="0.25">
      <c r="A405" s="2" t="s">
        <v>192</v>
      </c>
      <c r="B405" t="s">
        <v>92</v>
      </c>
      <c r="D405" t="s">
        <v>481</v>
      </c>
      <c r="E405" s="7">
        <v>0</v>
      </c>
      <c r="F405" t="b">
        <v>0</v>
      </c>
    </row>
    <row r="406" spans="1:14" x14ac:dyDescent="0.25">
      <c r="A406" s="2" t="s">
        <v>192</v>
      </c>
      <c r="B406" t="s">
        <v>100</v>
      </c>
      <c r="D406" t="s">
        <v>481</v>
      </c>
      <c r="E406" s="7">
        <v>0</v>
      </c>
      <c r="F406" t="b">
        <v>0</v>
      </c>
    </row>
    <row r="407" spans="1:14" x14ac:dyDescent="0.25">
      <c r="A407" s="2" t="s">
        <v>192</v>
      </c>
      <c r="B407" t="s">
        <v>212</v>
      </c>
      <c r="D407" t="s">
        <v>481</v>
      </c>
      <c r="E407" s="7">
        <v>0</v>
      </c>
      <c r="F407" t="b">
        <v>0</v>
      </c>
    </row>
    <row r="408" spans="1:14" x14ac:dyDescent="0.25">
      <c r="A408" s="2" t="s">
        <v>192</v>
      </c>
      <c r="B408" t="s">
        <v>95</v>
      </c>
      <c r="D408" t="s">
        <v>481</v>
      </c>
      <c r="E408" s="7">
        <v>0</v>
      </c>
      <c r="F408" t="b">
        <v>0</v>
      </c>
    </row>
    <row r="409" spans="1:14" x14ac:dyDescent="0.25">
      <c r="A409" s="2" t="s">
        <v>192</v>
      </c>
      <c r="B409" t="s">
        <v>99</v>
      </c>
      <c r="D409" t="s">
        <v>481</v>
      </c>
      <c r="E409" s="7">
        <v>0</v>
      </c>
      <c r="F409" t="b">
        <v>0</v>
      </c>
    </row>
    <row r="410" spans="1:14" x14ac:dyDescent="0.25">
      <c r="A410" s="2" t="s">
        <v>192</v>
      </c>
      <c r="B410" t="s">
        <v>209</v>
      </c>
      <c r="D410" t="s">
        <v>481</v>
      </c>
      <c r="E410" s="7">
        <v>0</v>
      </c>
      <c r="F410" t="b">
        <v>0</v>
      </c>
    </row>
    <row r="411" spans="1:14" x14ac:dyDescent="0.25">
      <c r="A411" s="2" t="s">
        <v>192</v>
      </c>
      <c r="B411" t="s">
        <v>101</v>
      </c>
      <c r="D411" t="s">
        <v>481</v>
      </c>
      <c r="E411" s="7">
        <v>0</v>
      </c>
      <c r="F411" t="b">
        <v>0</v>
      </c>
    </row>
    <row r="412" spans="1:14" x14ac:dyDescent="0.25">
      <c r="A412" s="2" t="s">
        <v>192</v>
      </c>
      <c r="B412" t="s">
        <v>102</v>
      </c>
      <c r="D412" t="s">
        <v>481</v>
      </c>
      <c r="E412" s="7">
        <v>0</v>
      </c>
      <c r="F412" t="b">
        <v>0</v>
      </c>
    </row>
    <row r="413" spans="1:14" x14ac:dyDescent="0.25">
      <c r="A413" s="2" t="s">
        <v>192</v>
      </c>
      <c r="B413" t="s">
        <v>211</v>
      </c>
      <c r="D413" t="s">
        <v>481</v>
      </c>
      <c r="E413" s="7">
        <v>0</v>
      </c>
      <c r="F413" t="b">
        <v>0</v>
      </c>
    </row>
    <row r="414" spans="1:14" x14ac:dyDescent="0.25">
      <c r="A414" s="2" t="s">
        <v>192</v>
      </c>
      <c r="B414" t="s">
        <v>224</v>
      </c>
      <c r="D414" t="s">
        <v>481</v>
      </c>
      <c r="E414" s="7">
        <v>0</v>
      </c>
      <c r="F414" t="b">
        <v>0</v>
      </c>
    </row>
    <row r="415" spans="1:14" x14ac:dyDescent="0.25">
      <c r="A415" s="2" t="s">
        <v>192</v>
      </c>
      <c r="B415" t="s">
        <v>98</v>
      </c>
      <c r="D415" t="s">
        <v>481</v>
      </c>
      <c r="E415" s="7">
        <v>0</v>
      </c>
      <c r="F415" t="b">
        <v>0</v>
      </c>
    </row>
    <row r="416" spans="1:14" x14ac:dyDescent="0.25">
      <c r="A416" s="2" t="s">
        <v>192</v>
      </c>
      <c r="B416" t="s">
        <v>97</v>
      </c>
      <c r="D416" t="s">
        <v>481</v>
      </c>
      <c r="E416" s="7">
        <v>0</v>
      </c>
      <c r="F416" t="b">
        <v>0</v>
      </c>
    </row>
    <row r="417" spans="1:6" x14ac:dyDescent="0.25">
      <c r="A417" s="2" t="s">
        <v>192</v>
      </c>
      <c r="B417" t="s">
        <v>213</v>
      </c>
      <c r="D417" t="s">
        <v>481</v>
      </c>
      <c r="E417" s="7">
        <v>0</v>
      </c>
      <c r="F417" t="b">
        <v>0</v>
      </c>
    </row>
    <row r="418" spans="1:6" x14ac:dyDescent="0.25">
      <c r="A418" s="2" t="s">
        <v>192</v>
      </c>
      <c r="B418" t="s">
        <v>223</v>
      </c>
      <c r="D418" t="s">
        <v>481</v>
      </c>
      <c r="E418" s="7">
        <v>0</v>
      </c>
      <c r="F418" t="b">
        <v>0</v>
      </c>
    </row>
    <row r="419" spans="1:6" x14ac:dyDescent="0.25">
      <c r="A419" s="2" t="s">
        <v>192</v>
      </c>
      <c r="B419" t="s">
        <v>222</v>
      </c>
      <c r="D419" t="s">
        <v>481</v>
      </c>
      <c r="E419" s="7">
        <v>0</v>
      </c>
      <c r="F419" t="b">
        <v>0</v>
      </c>
    </row>
    <row r="420" spans="1:6" x14ac:dyDescent="0.25">
      <c r="A420" s="2" t="s">
        <v>192</v>
      </c>
      <c r="B420" t="s">
        <v>96</v>
      </c>
      <c r="D420" t="s">
        <v>481</v>
      </c>
      <c r="E420" s="7">
        <v>0</v>
      </c>
      <c r="F420" t="b">
        <v>0</v>
      </c>
    </row>
    <row r="421" spans="1:6" x14ac:dyDescent="0.25">
      <c r="A421" s="2" t="s">
        <v>192</v>
      </c>
      <c r="B421" t="s">
        <v>210</v>
      </c>
      <c r="D421" t="s">
        <v>481</v>
      </c>
      <c r="E421" s="7">
        <v>0</v>
      </c>
      <c r="F421" t="b">
        <v>0</v>
      </c>
    </row>
    <row r="422" spans="1:6" x14ac:dyDescent="0.25">
      <c r="A422" s="2" t="s">
        <v>192</v>
      </c>
      <c r="B422" t="s">
        <v>94</v>
      </c>
      <c r="D422" t="s">
        <v>481</v>
      </c>
      <c r="E422" s="7">
        <v>0</v>
      </c>
      <c r="F422" t="b">
        <v>0</v>
      </c>
    </row>
    <row r="423" spans="1:6" x14ac:dyDescent="0.25">
      <c r="A423" s="2" t="s">
        <v>192</v>
      </c>
      <c r="B423" t="s">
        <v>214</v>
      </c>
      <c r="D423" t="s">
        <v>481</v>
      </c>
      <c r="E423" s="7">
        <v>0</v>
      </c>
      <c r="F423" t="b">
        <v>0</v>
      </c>
    </row>
    <row r="424" spans="1:6" x14ac:dyDescent="0.25">
      <c r="A424" s="2" t="s">
        <v>192</v>
      </c>
      <c r="B424" t="s">
        <v>221</v>
      </c>
      <c r="D424" t="s">
        <v>481</v>
      </c>
      <c r="E424" s="7">
        <v>0</v>
      </c>
      <c r="F424" t="b">
        <v>0</v>
      </c>
    </row>
    <row r="425" spans="1:6" x14ac:dyDescent="0.25">
      <c r="A425" s="2" t="s">
        <v>118</v>
      </c>
      <c r="B425" t="s">
        <v>477</v>
      </c>
      <c r="D425" t="s">
        <v>481</v>
      </c>
      <c r="E425" s="7">
        <v>0</v>
      </c>
      <c r="F425" t="b">
        <v>0</v>
      </c>
    </row>
    <row r="426" spans="1:6" x14ac:dyDescent="0.25">
      <c r="A426" s="2" t="s">
        <v>118</v>
      </c>
      <c r="B426" t="s">
        <v>209</v>
      </c>
      <c r="D426" t="s">
        <v>481</v>
      </c>
      <c r="E426" s="7">
        <v>0</v>
      </c>
      <c r="F426" t="b">
        <v>0</v>
      </c>
    </row>
    <row r="427" spans="1:6" x14ac:dyDescent="0.25">
      <c r="A427" s="2" t="s">
        <v>118</v>
      </c>
      <c r="B427" t="s">
        <v>474</v>
      </c>
      <c r="D427" t="s">
        <v>481</v>
      </c>
      <c r="E427" s="7">
        <v>0</v>
      </c>
      <c r="F427" t="b">
        <v>0</v>
      </c>
    </row>
    <row r="428" spans="1:6" x14ac:dyDescent="0.25">
      <c r="A428" s="2" t="s">
        <v>118</v>
      </c>
      <c r="B428" t="s">
        <v>222</v>
      </c>
      <c r="D428" t="s">
        <v>481</v>
      </c>
      <c r="E428" s="7">
        <v>0</v>
      </c>
      <c r="F428" t="b">
        <v>0</v>
      </c>
    </row>
    <row r="429" spans="1:6" x14ac:dyDescent="0.25">
      <c r="A429" s="2" t="s">
        <v>118</v>
      </c>
      <c r="B429" t="s">
        <v>98</v>
      </c>
      <c r="D429" t="s">
        <v>481</v>
      </c>
      <c r="E429" s="7">
        <v>0</v>
      </c>
      <c r="F429" t="b">
        <v>0</v>
      </c>
    </row>
    <row r="430" spans="1:6" x14ac:dyDescent="0.25">
      <c r="A430" s="2" t="s">
        <v>118</v>
      </c>
      <c r="B430" t="s">
        <v>100</v>
      </c>
      <c r="D430" t="s">
        <v>481</v>
      </c>
      <c r="E430" s="7">
        <v>0</v>
      </c>
      <c r="F430" t="b">
        <v>0</v>
      </c>
    </row>
    <row r="431" spans="1:6" x14ac:dyDescent="0.25">
      <c r="A431" s="2" t="s">
        <v>118</v>
      </c>
      <c r="B431" t="s">
        <v>92</v>
      </c>
      <c r="D431" t="s">
        <v>481</v>
      </c>
      <c r="E431" s="7">
        <v>0</v>
      </c>
      <c r="F431" t="b">
        <v>0</v>
      </c>
    </row>
    <row r="432" spans="1:6" x14ac:dyDescent="0.25">
      <c r="A432" s="2" t="s">
        <v>118</v>
      </c>
      <c r="B432" t="s">
        <v>214</v>
      </c>
      <c r="D432" t="s">
        <v>481</v>
      </c>
      <c r="E432" s="7">
        <v>0</v>
      </c>
      <c r="F432" t="b">
        <v>0</v>
      </c>
    </row>
    <row r="433" spans="1:6" x14ac:dyDescent="0.25">
      <c r="A433" s="2" t="s">
        <v>118</v>
      </c>
      <c r="B433" t="s">
        <v>221</v>
      </c>
      <c r="D433" t="s">
        <v>481</v>
      </c>
      <c r="E433" s="7">
        <v>0</v>
      </c>
      <c r="F433" t="b">
        <v>0</v>
      </c>
    </row>
    <row r="434" spans="1:6" x14ac:dyDescent="0.25">
      <c r="A434" s="2" t="s">
        <v>118</v>
      </c>
      <c r="B434" t="s">
        <v>210</v>
      </c>
      <c r="D434" t="s">
        <v>481</v>
      </c>
      <c r="E434" s="7">
        <v>0</v>
      </c>
      <c r="F434" t="b">
        <v>0</v>
      </c>
    </row>
    <row r="435" spans="1:6" x14ac:dyDescent="0.25">
      <c r="A435" s="2" t="s">
        <v>118</v>
      </c>
      <c r="B435" t="s">
        <v>479</v>
      </c>
      <c r="D435" t="s">
        <v>481</v>
      </c>
      <c r="E435" s="7">
        <v>0</v>
      </c>
      <c r="F435" t="b">
        <v>0</v>
      </c>
    </row>
    <row r="436" spans="1:6" x14ac:dyDescent="0.25">
      <c r="A436" s="2" t="s">
        <v>118</v>
      </c>
      <c r="B436" t="s">
        <v>94</v>
      </c>
      <c r="D436" t="s">
        <v>481</v>
      </c>
      <c r="E436" s="7">
        <v>0</v>
      </c>
      <c r="F436" t="b">
        <v>0</v>
      </c>
    </row>
    <row r="437" spans="1:6" x14ac:dyDescent="0.25">
      <c r="A437" s="2" t="s">
        <v>118</v>
      </c>
      <c r="B437" t="s">
        <v>211</v>
      </c>
      <c r="D437" t="s">
        <v>481</v>
      </c>
      <c r="E437" s="7">
        <v>0</v>
      </c>
      <c r="F437" t="b">
        <v>0</v>
      </c>
    </row>
    <row r="438" spans="1:6" x14ac:dyDescent="0.25">
      <c r="A438" s="2" t="s">
        <v>118</v>
      </c>
      <c r="B438" t="s">
        <v>101</v>
      </c>
      <c r="D438" t="s">
        <v>481</v>
      </c>
      <c r="E438" s="7">
        <v>0</v>
      </c>
      <c r="F438" t="b">
        <v>0</v>
      </c>
    </row>
    <row r="439" spans="1:6" x14ac:dyDescent="0.25">
      <c r="A439" s="2" t="s">
        <v>118</v>
      </c>
      <c r="B439" t="s">
        <v>225</v>
      </c>
      <c r="D439" t="s">
        <v>481</v>
      </c>
      <c r="E439" s="7">
        <v>0</v>
      </c>
      <c r="F439" t="b">
        <v>0</v>
      </c>
    </row>
    <row r="440" spans="1:6" x14ac:dyDescent="0.25">
      <c r="A440" s="2" t="s">
        <v>118</v>
      </c>
      <c r="B440" t="s">
        <v>223</v>
      </c>
      <c r="D440" t="s">
        <v>481</v>
      </c>
      <c r="E440" s="7">
        <v>0</v>
      </c>
      <c r="F440" t="b">
        <v>0</v>
      </c>
    </row>
    <row r="441" spans="1:6" x14ac:dyDescent="0.25">
      <c r="A441" s="2" t="s">
        <v>118</v>
      </c>
      <c r="B441" t="s">
        <v>99</v>
      </c>
      <c r="D441" t="s">
        <v>481</v>
      </c>
      <c r="E441" s="7">
        <v>0</v>
      </c>
      <c r="F441" t="b">
        <v>0</v>
      </c>
    </row>
    <row r="442" spans="1:6" x14ac:dyDescent="0.25">
      <c r="A442" s="2" t="s">
        <v>118</v>
      </c>
      <c r="B442" t="s">
        <v>226</v>
      </c>
      <c r="D442" t="s">
        <v>481</v>
      </c>
      <c r="E442" s="7">
        <v>0</v>
      </c>
      <c r="F442" t="b">
        <v>0</v>
      </c>
    </row>
    <row r="443" spans="1:6" x14ac:dyDescent="0.25">
      <c r="A443" s="2" t="s">
        <v>118</v>
      </c>
      <c r="B443" t="s">
        <v>224</v>
      </c>
      <c r="D443" t="s">
        <v>481</v>
      </c>
      <c r="E443" s="7">
        <v>0</v>
      </c>
      <c r="F443" t="b">
        <v>0</v>
      </c>
    </row>
    <row r="444" spans="1:6" x14ac:dyDescent="0.25">
      <c r="A444" s="2" t="s">
        <v>118</v>
      </c>
      <c r="B444" t="s">
        <v>212</v>
      </c>
      <c r="D444" t="s">
        <v>481</v>
      </c>
      <c r="E444" s="7">
        <v>0</v>
      </c>
      <c r="F444" t="b">
        <v>0</v>
      </c>
    </row>
    <row r="445" spans="1:6" x14ac:dyDescent="0.25">
      <c r="A445" s="2" t="s">
        <v>118</v>
      </c>
      <c r="B445" t="s">
        <v>96</v>
      </c>
      <c r="D445" t="s">
        <v>481</v>
      </c>
      <c r="E445" s="7">
        <v>0</v>
      </c>
      <c r="F445" t="b">
        <v>0</v>
      </c>
    </row>
    <row r="446" spans="1:6" x14ac:dyDescent="0.25">
      <c r="A446" s="2" t="s">
        <v>118</v>
      </c>
      <c r="B446" t="s">
        <v>213</v>
      </c>
      <c r="D446" t="s">
        <v>481</v>
      </c>
      <c r="E446" s="7">
        <v>0</v>
      </c>
      <c r="F446" t="b">
        <v>0</v>
      </c>
    </row>
    <row r="447" spans="1:6" x14ac:dyDescent="0.25">
      <c r="A447" s="2" t="s">
        <v>118</v>
      </c>
      <c r="B447" t="s">
        <v>95</v>
      </c>
      <c r="D447" t="s">
        <v>481</v>
      </c>
      <c r="E447" s="7">
        <v>0</v>
      </c>
      <c r="F447" t="b">
        <v>0</v>
      </c>
    </row>
    <row r="448" spans="1:6" x14ac:dyDescent="0.25">
      <c r="A448" s="2" t="s">
        <v>118</v>
      </c>
      <c r="B448" t="s">
        <v>478</v>
      </c>
      <c r="D448" t="s">
        <v>481</v>
      </c>
      <c r="E448" s="7">
        <v>0</v>
      </c>
      <c r="F448" t="b">
        <v>0</v>
      </c>
    </row>
    <row r="449" spans="1:6" x14ac:dyDescent="0.25">
      <c r="A449" s="2" t="s">
        <v>118</v>
      </c>
      <c r="B449" t="s">
        <v>476</v>
      </c>
      <c r="D449" t="s">
        <v>481</v>
      </c>
      <c r="E449" s="7">
        <v>0</v>
      </c>
      <c r="F449" t="b">
        <v>0</v>
      </c>
    </row>
    <row r="450" spans="1:6" x14ac:dyDescent="0.25">
      <c r="A450" s="2" t="s">
        <v>118</v>
      </c>
      <c r="B450" t="s">
        <v>475</v>
      </c>
      <c r="D450" t="s">
        <v>481</v>
      </c>
      <c r="E450" s="7">
        <v>0</v>
      </c>
      <c r="F450" t="b">
        <v>0</v>
      </c>
    </row>
    <row r="451" spans="1:6" x14ac:dyDescent="0.25">
      <c r="A451" s="2" t="s">
        <v>118</v>
      </c>
      <c r="B451" t="s">
        <v>97</v>
      </c>
      <c r="D451" t="s">
        <v>481</v>
      </c>
      <c r="E451" s="7">
        <v>0</v>
      </c>
      <c r="F451" t="b">
        <v>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57"/>
  <sheetViews>
    <sheetView zoomScaleNormal="100" workbookViewId="0">
      <pane xSplit="1" ySplit="5" topLeftCell="B6" activePane="bottomRight" state="frozen"/>
      <selection pane="topRight" activeCell="B1" sqref="B1"/>
      <selection pane="bottomLeft" activeCell="A5" sqref="A5"/>
      <selection pane="bottomRight" activeCell="F29" sqref="F29"/>
    </sheetView>
  </sheetViews>
  <sheetFormatPr defaultColWidth="8.81640625" defaultRowHeight="10" x14ac:dyDescent="0.2"/>
  <cols>
    <col min="1" max="1" width="42.453125" style="8" customWidth="1"/>
    <col min="2" max="12" width="9.26953125" style="8" customWidth="1"/>
    <col min="13" max="16384" width="8.81640625" style="8"/>
  </cols>
  <sheetData>
    <row r="1" spans="1:12" ht="16" customHeight="1" x14ac:dyDescent="0.2">
      <c r="A1" s="19" t="s">
        <v>737</v>
      </c>
    </row>
    <row r="2" spans="1:12" ht="16" customHeight="1" x14ac:dyDescent="0.25">
      <c r="A2" s="34"/>
      <c r="B2" s="71"/>
      <c r="C2" s="71"/>
      <c r="D2" s="71"/>
      <c r="E2" s="71"/>
      <c r="F2" s="71"/>
      <c r="G2" s="71"/>
      <c r="H2" s="71"/>
      <c r="I2" s="71"/>
      <c r="J2" s="71"/>
      <c r="K2" s="71"/>
    </row>
    <row r="3" spans="1:12" ht="16" customHeight="1" x14ac:dyDescent="0.3">
      <c r="A3" s="61"/>
      <c r="B3" s="203">
        <v>2020</v>
      </c>
      <c r="C3" s="203">
        <v>2021</v>
      </c>
      <c r="D3" s="205">
        <v>2020</v>
      </c>
      <c r="E3" s="206"/>
      <c r="F3" s="206"/>
      <c r="G3" s="207"/>
      <c r="H3" s="205">
        <v>2021</v>
      </c>
      <c r="I3" s="206"/>
      <c r="J3" s="206"/>
      <c r="K3" s="207"/>
    </row>
    <row r="4" spans="1:12" ht="16" customHeight="1" x14ac:dyDescent="0.2">
      <c r="A4" s="49"/>
      <c r="B4" s="204"/>
      <c r="C4" s="204"/>
      <c r="D4" s="50" t="s">
        <v>716</v>
      </c>
      <c r="E4" s="50" t="s">
        <v>796</v>
      </c>
      <c r="F4" s="50" t="s">
        <v>797</v>
      </c>
      <c r="G4" s="50" t="s">
        <v>799</v>
      </c>
      <c r="H4" s="50" t="s">
        <v>716</v>
      </c>
      <c r="I4" s="50" t="s">
        <v>796</v>
      </c>
      <c r="J4" s="50" t="s">
        <v>797</v>
      </c>
      <c r="K4" s="50" t="s">
        <v>799</v>
      </c>
    </row>
    <row r="5" spans="1:12" ht="16" customHeight="1" x14ac:dyDescent="0.2">
      <c r="A5" s="36"/>
      <c r="B5" s="205" t="s">
        <v>5</v>
      </c>
      <c r="C5" s="206"/>
      <c r="D5" s="206"/>
      <c r="E5" s="206"/>
      <c r="F5" s="206"/>
      <c r="G5" s="206"/>
      <c r="H5" s="206"/>
      <c r="I5" s="206"/>
      <c r="J5" s="206"/>
      <c r="K5" s="207"/>
    </row>
    <row r="6" spans="1:12" ht="16" customHeight="1" x14ac:dyDescent="0.2">
      <c r="A6" s="37" t="s">
        <v>735</v>
      </c>
      <c r="B6" s="79">
        <v>80.2</v>
      </c>
      <c r="C6" s="91">
        <v>96.6</v>
      </c>
      <c r="D6" s="78">
        <v>17.3</v>
      </c>
      <c r="E6" s="78">
        <v>22.7</v>
      </c>
      <c r="F6" s="78">
        <v>22.6</v>
      </c>
      <c r="G6" s="79">
        <v>17.600000000000001</v>
      </c>
      <c r="H6" s="78">
        <v>17.600000000000001</v>
      </c>
      <c r="I6" s="78">
        <v>26.5</v>
      </c>
      <c r="J6" s="78">
        <v>26.7</v>
      </c>
      <c r="K6" s="79">
        <v>25.7</v>
      </c>
      <c r="L6" s="11"/>
    </row>
    <row r="7" spans="1:12" ht="16" customHeight="1" x14ac:dyDescent="0.2">
      <c r="A7" s="161" t="s">
        <v>948</v>
      </c>
      <c r="B7" s="74">
        <v>143</v>
      </c>
      <c r="C7" s="75">
        <v>158.80000000000001</v>
      </c>
      <c r="D7" s="80">
        <v>32</v>
      </c>
      <c r="E7" s="80">
        <v>36.9</v>
      </c>
      <c r="F7" s="80">
        <v>37.9</v>
      </c>
      <c r="G7" s="74">
        <v>36.200000000000003</v>
      </c>
      <c r="H7" s="80">
        <v>32.799999999999997</v>
      </c>
      <c r="I7" s="80">
        <v>42.6</v>
      </c>
      <c r="J7" s="80">
        <v>40.4</v>
      </c>
      <c r="K7" s="74">
        <v>43.1</v>
      </c>
      <c r="L7" s="11"/>
    </row>
    <row r="8" spans="1:12" ht="16" customHeight="1" x14ac:dyDescent="0.2">
      <c r="A8" s="163" t="s">
        <v>950</v>
      </c>
      <c r="B8" s="74">
        <v>576.4</v>
      </c>
      <c r="C8" s="75">
        <v>677</v>
      </c>
      <c r="D8" s="80">
        <v>149.5</v>
      </c>
      <c r="E8" s="80">
        <v>131.1</v>
      </c>
      <c r="F8" s="80">
        <v>145.5</v>
      </c>
      <c r="G8" s="74">
        <v>150.30000000000001</v>
      </c>
      <c r="H8" s="80">
        <v>155.30000000000001</v>
      </c>
      <c r="I8" s="80">
        <v>165.8</v>
      </c>
      <c r="J8" s="80">
        <v>169.8</v>
      </c>
      <c r="K8" s="74">
        <v>186.1</v>
      </c>
      <c r="L8" s="11"/>
    </row>
    <row r="9" spans="1:12" ht="16" customHeight="1" x14ac:dyDescent="0.2">
      <c r="A9" s="163" t="s">
        <v>951</v>
      </c>
      <c r="B9" s="74">
        <v>433.4</v>
      </c>
      <c r="C9" s="75">
        <v>518.20000000000005</v>
      </c>
      <c r="D9" s="80">
        <v>117.5</v>
      </c>
      <c r="E9" s="80">
        <v>94.2</v>
      </c>
      <c r="F9" s="80">
        <v>107.6</v>
      </c>
      <c r="G9" s="74">
        <v>114.1</v>
      </c>
      <c r="H9" s="80">
        <v>122.5</v>
      </c>
      <c r="I9" s="80">
        <v>123.2</v>
      </c>
      <c r="J9" s="80">
        <v>129.4</v>
      </c>
      <c r="K9" s="74">
        <v>143</v>
      </c>
      <c r="L9" s="11"/>
    </row>
    <row r="10" spans="1:12" ht="16" customHeight="1" x14ac:dyDescent="0.2">
      <c r="A10" s="161" t="s">
        <v>949</v>
      </c>
      <c r="B10" s="74">
        <v>8.1</v>
      </c>
      <c r="C10" s="75">
        <v>8.4</v>
      </c>
      <c r="D10" s="80">
        <v>0.5</v>
      </c>
      <c r="E10" s="80">
        <v>2.2999999999999998</v>
      </c>
      <c r="F10" s="80">
        <v>3.1</v>
      </c>
      <c r="G10" s="74">
        <v>2.2000000000000002</v>
      </c>
      <c r="H10" s="80">
        <v>2.4</v>
      </c>
      <c r="I10" s="80">
        <v>2.9</v>
      </c>
      <c r="J10" s="80">
        <v>2.9</v>
      </c>
      <c r="K10" s="74">
        <v>0.3</v>
      </c>
      <c r="L10" s="11"/>
    </row>
    <row r="11" spans="1:12" ht="16" customHeight="1" x14ac:dyDescent="0.2">
      <c r="A11" s="163" t="s">
        <v>922</v>
      </c>
      <c r="B11" s="74">
        <v>-8.9</v>
      </c>
      <c r="C11" s="75">
        <v>-10.9</v>
      </c>
      <c r="D11" s="80">
        <v>-2.6</v>
      </c>
      <c r="E11" s="80">
        <v>-2.2000000000000002</v>
      </c>
      <c r="F11" s="80">
        <v>-1.9</v>
      </c>
      <c r="G11" s="74">
        <v>-2.2999999999999998</v>
      </c>
      <c r="H11" s="80">
        <v>-2.6</v>
      </c>
      <c r="I11" s="80">
        <v>-2.8</v>
      </c>
      <c r="J11" s="80">
        <v>-2.6</v>
      </c>
      <c r="K11" s="74">
        <v>-2.8</v>
      </c>
      <c r="L11" s="11"/>
    </row>
    <row r="12" spans="1:12" ht="16" customHeight="1" x14ac:dyDescent="0.2">
      <c r="A12" s="163" t="s">
        <v>923</v>
      </c>
      <c r="B12" s="74">
        <v>8.3000000000000007</v>
      </c>
      <c r="C12" s="75">
        <v>9.1999999999999993</v>
      </c>
      <c r="D12" s="80">
        <v>2.9</v>
      </c>
      <c r="E12" s="80">
        <v>1.9</v>
      </c>
      <c r="F12" s="80">
        <v>1.8</v>
      </c>
      <c r="G12" s="74">
        <v>1.7</v>
      </c>
      <c r="H12" s="80">
        <v>2.2000000000000002</v>
      </c>
      <c r="I12" s="80">
        <v>2.1</v>
      </c>
      <c r="J12" s="80">
        <v>2.4</v>
      </c>
      <c r="K12" s="74">
        <v>2.5</v>
      </c>
      <c r="L12" s="11"/>
    </row>
    <row r="13" spans="1:12" ht="16" customHeight="1" x14ac:dyDescent="0.2">
      <c r="A13" s="163" t="s">
        <v>913</v>
      </c>
      <c r="B13" s="74">
        <v>-3.9</v>
      </c>
      <c r="C13" s="75">
        <v>-7.7</v>
      </c>
      <c r="D13" s="80">
        <v>-1.6</v>
      </c>
      <c r="E13" s="80">
        <v>-0.8</v>
      </c>
      <c r="F13" s="80">
        <v>-1</v>
      </c>
      <c r="G13" s="74">
        <v>-0.5</v>
      </c>
      <c r="H13" s="80">
        <v>-1.8</v>
      </c>
      <c r="I13" s="80">
        <v>-1.9</v>
      </c>
      <c r="J13" s="80">
        <v>-1.9</v>
      </c>
      <c r="K13" s="74">
        <v>-2.1</v>
      </c>
      <c r="L13" s="11"/>
    </row>
    <row r="14" spans="1:12" ht="16" customHeight="1" x14ac:dyDescent="0.2">
      <c r="A14" s="163" t="s">
        <v>924</v>
      </c>
      <c r="B14" s="74">
        <v>-2.9</v>
      </c>
      <c r="C14" s="75">
        <v>-0.3</v>
      </c>
      <c r="D14" s="80">
        <v>-3</v>
      </c>
      <c r="E14" s="80">
        <v>0</v>
      </c>
      <c r="F14" s="80">
        <v>0</v>
      </c>
      <c r="G14" s="74">
        <v>0.1</v>
      </c>
      <c r="H14" s="80">
        <v>0.1</v>
      </c>
      <c r="I14" s="80">
        <v>0</v>
      </c>
      <c r="J14" s="80">
        <v>-0.2</v>
      </c>
      <c r="K14" s="74">
        <v>-0.2</v>
      </c>
      <c r="L14" s="11"/>
    </row>
    <row r="15" spans="1:12" ht="16" customHeight="1" x14ac:dyDescent="0.2">
      <c r="A15" s="163" t="s">
        <v>952</v>
      </c>
      <c r="B15" s="74">
        <v>-0.2</v>
      </c>
      <c r="C15" s="75">
        <v>-0.3</v>
      </c>
      <c r="D15" s="80">
        <v>-0.1</v>
      </c>
      <c r="E15" s="80">
        <v>-0.1</v>
      </c>
      <c r="F15" s="80">
        <v>0</v>
      </c>
      <c r="G15" s="74">
        <v>-0.1</v>
      </c>
      <c r="H15" s="80">
        <v>-0.1</v>
      </c>
      <c r="I15" s="80">
        <v>-0.1</v>
      </c>
      <c r="J15" s="80">
        <v>0.2</v>
      </c>
      <c r="K15" s="74">
        <v>-0.3</v>
      </c>
      <c r="L15" s="11"/>
    </row>
    <row r="16" spans="1:12" ht="16" customHeight="1" x14ac:dyDescent="0.2">
      <c r="A16" s="163" t="s">
        <v>953</v>
      </c>
      <c r="B16" s="74">
        <v>0.1</v>
      </c>
      <c r="C16" s="75">
        <v>0.1</v>
      </c>
      <c r="D16" s="80">
        <v>0</v>
      </c>
      <c r="E16" s="80">
        <v>0.1</v>
      </c>
      <c r="F16" s="80">
        <v>0</v>
      </c>
      <c r="G16" s="74">
        <v>0</v>
      </c>
      <c r="H16" s="80">
        <v>0</v>
      </c>
      <c r="I16" s="80">
        <v>0</v>
      </c>
      <c r="J16" s="80">
        <v>0</v>
      </c>
      <c r="K16" s="74">
        <v>0</v>
      </c>
      <c r="L16" s="11"/>
    </row>
    <row r="17" spans="1:12" ht="16" customHeight="1" x14ac:dyDescent="0.2">
      <c r="A17" s="163" t="s">
        <v>874</v>
      </c>
      <c r="B17" s="74">
        <v>0.5</v>
      </c>
      <c r="C17" s="75">
        <v>0.6</v>
      </c>
      <c r="D17" s="80">
        <v>0.2</v>
      </c>
      <c r="E17" s="80">
        <v>0</v>
      </c>
      <c r="F17" s="80">
        <v>0.1</v>
      </c>
      <c r="G17" s="74">
        <v>0.2</v>
      </c>
      <c r="H17" s="80">
        <v>0.2</v>
      </c>
      <c r="I17" s="80">
        <v>0.1</v>
      </c>
      <c r="J17" s="80">
        <v>0.1</v>
      </c>
      <c r="K17" s="74">
        <v>0.2</v>
      </c>
      <c r="L17" s="11"/>
    </row>
    <row r="18" spans="1:12" ht="16" customHeight="1" x14ac:dyDescent="0.2">
      <c r="A18" s="163" t="s">
        <v>925</v>
      </c>
      <c r="B18" s="74">
        <v>33.799999999999997</v>
      </c>
      <c r="C18" s="75">
        <v>35.9</v>
      </c>
      <c r="D18" s="80">
        <v>9</v>
      </c>
      <c r="E18" s="80">
        <v>8.9</v>
      </c>
      <c r="F18" s="80">
        <v>8.6999999999999993</v>
      </c>
      <c r="G18" s="74">
        <v>7.3</v>
      </c>
      <c r="H18" s="80">
        <v>9.4</v>
      </c>
      <c r="I18" s="80">
        <v>9.4</v>
      </c>
      <c r="J18" s="80">
        <v>9.1</v>
      </c>
      <c r="K18" s="74">
        <v>7.9</v>
      </c>
      <c r="L18" s="11"/>
    </row>
    <row r="19" spans="1:12" ht="16" customHeight="1" x14ac:dyDescent="0.2">
      <c r="A19" s="163" t="s">
        <v>978</v>
      </c>
      <c r="B19" s="74">
        <v>-7.8</v>
      </c>
      <c r="C19" s="75">
        <v>-10.6</v>
      </c>
      <c r="D19" s="80">
        <v>-2.1</v>
      </c>
      <c r="E19" s="80">
        <v>-1.8</v>
      </c>
      <c r="F19" s="80">
        <v>-1.8</v>
      </c>
      <c r="G19" s="74">
        <v>-2.1</v>
      </c>
      <c r="H19" s="80">
        <v>-2.4</v>
      </c>
      <c r="I19" s="80">
        <v>-2.7</v>
      </c>
      <c r="J19" s="80">
        <v>-2.7</v>
      </c>
      <c r="K19" s="74">
        <v>-2.8</v>
      </c>
      <c r="L19" s="11"/>
    </row>
    <row r="20" spans="1:12" ht="16" customHeight="1" x14ac:dyDescent="0.2">
      <c r="A20" s="163" t="s">
        <v>979</v>
      </c>
      <c r="B20" s="74">
        <v>-9.1999999999999993</v>
      </c>
      <c r="C20" s="75">
        <v>-8.3000000000000007</v>
      </c>
      <c r="D20" s="80">
        <v>-2.1</v>
      </c>
      <c r="E20" s="80">
        <v>-2.4</v>
      </c>
      <c r="F20" s="80">
        <v>-2.5</v>
      </c>
      <c r="G20" s="74">
        <v>-2.2000000000000002</v>
      </c>
      <c r="H20" s="80">
        <v>-2</v>
      </c>
      <c r="I20" s="80">
        <v>-2</v>
      </c>
      <c r="J20" s="80">
        <v>-2.2000000000000002</v>
      </c>
      <c r="K20" s="74">
        <v>-2.1</v>
      </c>
      <c r="L20" s="11"/>
    </row>
    <row r="21" spans="1:12" ht="16" customHeight="1" x14ac:dyDescent="0.2">
      <c r="A21" s="163" t="s">
        <v>954</v>
      </c>
      <c r="B21" s="74">
        <v>0.2</v>
      </c>
      <c r="C21" s="75">
        <v>0.1</v>
      </c>
      <c r="D21" s="80">
        <v>0</v>
      </c>
      <c r="E21" s="80">
        <v>0.1</v>
      </c>
      <c r="F21" s="80">
        <v>0.1</v>
      </c>
      <c r="G21" s="74">
        <v>0.1</v>
      </c>
      <c r="H21" s="80">
        <v>0</v>
      </c>
      <c r="I21" s="80">
        <v>0</v>
      </c>
      <c r="J21" s="80">
        <v>0</v>
      </c>
      <c r="K21" s="74">
        <v>0</v>
      </c>
      <c r="L21" s="11"/>
    </row>
    <row r="22" spans="1:12" ht="16" customHeight="1" x14ac:dyDescent="0.2">
      <c r="A22" s="163" t="s">
        <v>955</v>
      </c>
      <c r="B22" s="74">
        <v>-2</v>
      </c>
      <c r="C22" s="75">
        <v>0.6</v>
      </c>
      <c r="D22" s="80">
        <v>-0.2</v>
      </c>
      <c r="E22" s="80">
        <v>-1.3</v>
      </c>
      <c r="F22" s="80">
        <v>-0.4</v>
      </c>
      <c r="G22" s="74">
        <v>0</v>
      </c>
      <c r="H22" s="80">
        <v>-0.7</v>
      </c>
      <c r="I22" s="80">
        <v>0.6</v>
      </c>
      <c r="J22" s="80">
        <v>0.6</v>
      </c>
      <c r="K22" s="74">
        <v>0</v>
      </c>
      <c r="L22" s="11"/>
    </row>
    <row r="23" spans="1:12" ht="16" customHeight="1" x14ac:dyDescent="0.2">
      <c r="A23" s="161" t="s">
        <v>918</v>
      </c>
      <c r="B23" s="74">
        <v>-63.8</v>
      </c>
      <c r="C23" s="75">
        <v>-64.3</v>
      </c>
      <c r="D23" s="80">
        <v>-13.7</v>
      </c>
      <c r="E23" s="80">
        <v>-14.5</v>
      </c>
      <c r="F23" s="80">
        <v>-16.7</v>
      </c>
      <c r="G23" s="74">
        <v>-18.899999999999999</v>
      </c>
      <c r="H23" s="80">
        <v>-16.3</v>
      </c>
      <c r="I23" s="80">
        <v>-17.100000000000001</v>
      </c>
      <c r="J23" s="80">
        <v>-14.7</v>
      </c>
      <c r="K23" s="74">
        <v>-16.100000000000001</v>
      </c>
      <c r="L23" s="11"/>
    </row>
    <row r="24" spans="1:12" ht="16" customHeight="1" x14ac:dyDescent="0.2">
      <c r="A24" s="161" t="s">
        <v>919</v>
      </c>
      <c r="B24" s="74">
        <v>-7</v>
      </c>
      <c r="C24" s="75">
        <v>-6.4</v>
      </c>
      <c r="D24" s="80">
        <v>-1.6</v>
      </c>
      <c r="E24" s="80">
        <v>-1.9</v>
      </c>
      <c r="F24" s="80">
        <v>-1.6</v>
      </c>
      <c r="G24" s="74">
        <v>-1.9</v>
      </c>
      <c r="H24" s="80">
        <v>-1.1000000000000001</v>
      </c>
      <c r="I24" s="80">
        <v>-1.9</v>
      </c>
      <c r="J24" s="80">
        <v>-1.9</v>
      </c>
      <c r="K24" s="74">
        <v>-1.5</v>
      </c>
      <c r="L24" s="11"/>
    </row>
    <row r="25" spans="1:12" ht="16" customHeight="1" x14ac:dyDescent="0.2">
      <c r="A25" s="89" t="s">
        <v>736</v>
      </c>
      <c r="B25" s="168">
        <v>16.8</v>
      </c>
      <c r="C25" s="169">
        <v>18.100000000000001</v>
      </c>
      <c r="D25" s="87">
        <v>13.8</v>
      </c>
      <c r="E25" s="87">
        <v>21.1</v>
      </c>
      <c r="F25" s="87">
        <v>19.2</v>
      </c>
      <c r="G25" s="94">
        <v>14</v>
      </c>
      <c r="H25" s="87">
        <v>13.7</v>
      </c>
      <c r="I25" s="87">
        <v>20.100000000000001</v>
      </c>
      <c r="J25" s="87">
        <v>20</v>
      </c>
      <c r="K25" s="94">
        <v>18.600000000000001</v>
      </c>
      <c r="L25" s="11"/>
    </row>
    <row r="26" spans="1:12" ht="16" customHeight="1" x14ac:dyDescent="0.2">
      <c r="A26" s="65" t="s">
        <v>719</v>
      </c>
      <c r="B26" s="65"/>
      <c r="C26" s="65"/>
      <c r="D26" s="65"/>
      <c r="E26" s="65"/>
      <c r="F26" s="65"/>
      <c r="G26" s="65"/>
      <c r="H26" s="65"/>
      <c r="I26" s="65"/>
      <c r="J26" s="65"/>
      <c r="K26" s="65"/>
      <c r="L26" s="11"/>
    </row>
    <row r="27" spans="1:12" ht="16" customHeight="1" x14ac:dyDescent="0.2">
      <c r="A27" s="90"/>
      <c r="B27" s="70"/>
      <c r="C27" s="70"/>
      <c r="D27" s="70"/>
      <c r="E27" s="70"/>
      <c r="F27" s="70"/>
      <c r="G27" s="70"/>
      <c r="H27" s="70"/>
      <c r="I27" s="70"/>
      <c r="J27" s="70"/>
      <c r="K27" s="70"/>
      <c r="L27" s="11"/>
    </row>
    <row r="28" spans="1:12" ht="10.5" x14ac:dyDescent="0.2">
      <c r="A28" s="12"/>
      <c r="B28" s="13"/>
      <c r="C28" s="13"/>
      <c r="D28" s="13"/>
      <c r="E28" s="13"/>
      <c r="F28" s="13"/>
      <c r="G28" s="13"/>
      <c r="H28" s="13"/>
      <c r="I28" s="13"/>
      <c r="J28" s="13"/>
      <c r="K28" s="13"/>
      <c r="L28" s="11"/>
    </row>
    <row r="29" spans="1:12" x14ac:dyDescent="0.2">
      <c r="L29" s="11"/>
    </row>
    <row r="30" spans="1:12" x14ac:dyDescent="0.2">
      <c r="L30" s="11"/>
    </row>
    <row r="31" spans="1:12" x14ac:dyDescent="0.2">
      <c r="L31" s="11"/>
    </row>
    <row r="32" spans="1:12" x14ac:dyDescent="0.2">
      <c r="L32" s="11"/>
    </row>
    <row r="33" spans="12:12" x14ac:dyDescent="0.2">
      <c r="L33" s="11"/>
    </row>
    <row r="34" spans="12:12" x14ac:dyDescent="0.2">
      <c r="L34" s="11"/>
    </row>
    <row r="35" spans="12:12" x14ac:dyDescent="0.2">
      <c r="L35" s="11"/>
    </row>
    <row r="36" spans="12:12" x14ac:dyDescent="0.2">
      <c r="L36" s="11"/>
    </row>
    <row r="37" spans="12:12" x14ac:dyDescent="0.2">
      <c r="L37" s="11"/>
    </row>
    <row r="38" spans="12:12" x14ac:dyDescent="0.2">
      <c r="L38" s="11"/>
    </row>
    <row r="39" spans="12:12" x14ac:dyDescent="0.2">
      <c r="L39" s="11"/>
    </row>
    <row r="40" spans="12:12" x14ac:dyDescent="0.2">
      <c r="L40" s="11"/>
    </row>
    <row r="41" spans="12:12" x14ac:dyDescent="0.2">
      <c r="L41" s="11"/>
    </row>
    <row r="42" spans="12:12" x14ac:dyDescent="0.2">
      <c r="L42" s="11"/>
    </row>
    <row r="43" spans="12:12" x14ac:dyDescent="0.2">
      <c r="L43" s="11"/>
    </row>
    <row r="44" spans="12:12" x14ac:dyDescent="0.2">
      <c r="L44" s="11"/>
    </row>
    <row r="45" spans="12:12" x14ac:dyDescent="0.2">
      <c r="L45" s="11"/>
    </row>
    <row r="46" spans="12:12" x14ac:dyDescent="0.2">
      <c r="L46" s="11"/>
    </row>
    <row r="47" spans="12:12" x14ac:dyDescent="0.2">
      <c r="L47" s="11"/>
    </row>
    <row r="48" spans="12:12" x14ac:dyDescent="0.2">
      <c r="L48" s="11"/>
    </row>
    <row r="49" spans="12:12" x14ac:dyDescent="0.2">
      <c r="L49" s="11"/>
    </row>
    <row r="50" spans="12:12" x14ac:dyDescent="0.2">
      <c r="L50" s="11"/>
    </row>
    <row r="51" spans="12:12" x14ac:dyDescent="0.2">
      <c r="L51" s="11"/>
    </row>
    <row r="52" spans="12:12" x14ac:dyDescent="0.2">
      <c r="L52" s="11"/>
    </row>
    <row r="53" spans="12:12" x14ac:dyDescent="0.2">
      <c r="L53" s="11"/>
    </row>
    <row r="54" spans="12:12" x14ac:dyDescent="0.2">
      <c r="L54" s="11"/>
    </row>
    <row r="55" spans="12:12" x14ac:dyDescent="0.2">
      <c r="L55" s="11"/>
    </row>
    <row r="56" spans="12:12" x14ac:dyDescent="0.2">
      <c r="L56" s="11"/>
    </row>
    <row r="57" spans="12:12" x14ac:dyDescent="0.2">
      <c r="L57" s="11"/>
    </row>
  </sheetData>
  <mergeCells count="5">
    <mergeCell ref="D3:G3"/>
    <mergeCell ref="B3:B4"/>
    <mergeCell ref="C3:C4"/>
    <mergeCell ref="H3:K3"/>
    <mergeCell ref="B5:K5"/>
  </mergeCells>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8"/>
  <sheetViews>
    <sheetView zoomScaleNormal="100" workbookViewId="0">
      <pane xSplit="1" ySplit="5" topLeftCell="B6" activePane="bottomRight" state="frozen"/>
      <selection pane="topRight" activeCell="B1" sqref="B1"/>
      <selection pane="bottomLeft" activeCell="A5" sqref="A5"/>
      <selection pane="bottomRight"/>
    </sheetView>
  </sheetViews>
  <sheetFormatPr defaultColWidth="8.81640625" defaultRowHeight="10" x14ac:dyDescent="0.2"/>
  <cols>
    <col min="1" max="1" width="40.1796875" style="8" customWidth="1"/>
    <col min="2" max="12" width="9.26953125" style="8" customWidth="1"/>
    <col min="13" max="16384" width="8.81640625" style="8"/>
  </cols>
  <sheetData>
    <row r="1" spans="1:12" ht="16" customHeight="1" x14ac:dyDescent="0.2">
      <c r="A1" s="19" t="s">
        <v>996</v>
      </c>
    </row>
    <row r="2" spans="1:12" ht="16" customHeight="1" x14ac:dyDescent="0.2">
      <c r="A2" s="31"/>
    </row>
    <row r="3" spans="1:12" ht="16" customHeight="1" x14ac:dyDescent="0.3">
      <c r="A3" s="61"/>
      <c r="B3" s="203">
        <v>2020</v>
      </c>
      <c r="C3" s="203">
        <v>2021</v>
      </c>
      <c r="D3" s="205">
        <v>2020</v>
      </c>
      <c r="E3" s="206"/>
      <c r="F3" s="206"/>
      <c r="G3" s="207"/>
      <c r="H3" s="205">
        <v>2021</v>
      </c>
      <c r="I3" s="206"/>
      <c r="J3" s="206"/>
      <c r="K3" s="207"/>
    </row>
    <row r="4" spans="1:12" ht="16" customHeight="1" x14ac:dyDescent="0.2">
      <c r="A4" s="49"/>
      <c r="B4" s="204"/>
      <c r="C4" s="204"/>
      <c r="D4" s="50" t="s">
        <v>716</v>
      </c>
      <c r="E4" s="50" t="s">
        <v>796</v>
      </c>
      <c r="F4" s="50" t="s">
        <v>797</v>
      </c>
      <c r="G4" s="50" t="s">
        <v>799</v>
      </c>
      <c r="H4" s="50" t="s">
        <v>716</v>
      </c>
      <c r="I4" s="50" t="s">
        <v>796</v>
      </c>
      <c r="J4" s="50" t="s">
        <v>797</v>
      </c>
      <c r="K4" s="50" t="s">
        <v>799</v>
      </c>
    </row>
    <row r="5" spans="1:12" ht="16" customHeight="1" x14ac:dyDescent="0.2">
      <c r="A5" s="95"/>
      <c r="B5" s="205" t="s">
        <v>5</v>
      </c>
      <c r="C5" s="206"/>
      <c r="D5" s="206"/>
      <c r="E5" s="206"/>
      <c r="F5" s="206"/>
      <c r="G5" s="206"/>
      <c r="H5" s="206"/>
      <c r="I5" s="206"/>
      <c r="J5" s="206"/>
      <c r="K5" s="207"/>
    </row>
    <row r="6" spans="1:12" ht="16" customHeight="1" x14ac:dyDescent="0.2">
      <c r="A6" s="84" t="s">
        <v>738</v>
      </c>
      <c r="B6" s="91">
        <v>-21.7</v>
      </c>
      <c r="C6" s="91">
        <v>11.1</v>
      </c>
      <c r="D6" s="78">
        <v>9.6999999999999993</v>
      </c>
      <c r="E6" s="78">
        <v>-21.8</v>
      </c>
      <c r="F6" s="78">
        <v>9.1999999999999993</v>
      </c>
      <c r="G6" s="79">
        <v>-18.8</v>
      </c>
      <c r="H6" s="78">
        <v>-13.7</v>
      </c>
      <c r="I6" s="78">
        <v>6.1</v>
      </c>
      <c r="J6" s="78">
        <v>-2.2000000000000002</v>
      </c>
      <c r="K6" s="79">
        <v>20.9</v>
      </c>
      <c r="L6" s="11"/>
    </row>
    <row r="7" spans="1:12" ht="16" customHeight="1" x14ac:dyDescent="0.2">
      <c r="A7" s="158" t="s">
        <v>926</v>
      </c>
      <c r="B7" s="75">
        <v>-59.3</v>
      </c>
      <c r="C7" s="75">
        <v>-78.099999999999994</v>
      </c>
      <c r="D7" s="80">
        <v>-17.7</v>
      </c>
      <c r="E7" s="80">
        <v>-12.9</v>
      </c>
      <c r="F7" s="80">
        <v>-11.4</v>
      </c>
      <c r="G7" s="74">
        <v>-17.3</v>
      </c>
      <c r="H7" s="80">
        <v>-22.4</v>
      </c>
      <c r="I7" s="80">
        <v>-22.1</v>
      </c>
      <c r="J7" s="80">
        <v>-19</v>
      </c>
      <c r="K7" s="74">
        <v>-14.6</v>
      </c>
      <c r="L7" s="11"/>
    </row>
    <row r="8" spans="1:12" ht="16" customHeight="1" x14ac:dyDescent="0.2">
      <c r="A8" s="158" t="s">
        <v>927</v>
      </c>
      <c r="B8" s="75">
        <v>83.5</v>
      </c>
      <c r="C8" s="75">
        <v>76.599999999999994</v>
      </c>
      <c r="D8" s="80">
        <v>9.3000000000000007</v>
      </c>
      <c r="E8" s="80">
        <v>17.899999999999999</v>
      </c>
      <c r="F8" s="80">
        <v>28</v>
      </c>
      <c r="G8" s="74">
        <v>28.3</v>
      </c>
      <c r="H8" s="80">
        <v>12.8</v>
      </c>
      <c r="I8" s="80">
        <v>27.8</v>
      </c>
      <c r="J8" s="80">
        <v>23.9</v>
      </c>
      <c r="K8" s="74">
        <v>12.1</v>
      </c>
      <c r="L8" s="11"/>
    </row>
    <row r="9" spans="1:12" ht="16" customHeight="1" x14ac:dyDescent="0.2">
      <c r="A9" s="158" t="s">
        <v>928</v>
      </c>
      <c r="B9" s="75">
        <v>-2</v>
      </c>
      <c r="C9" s="75">
        <v>4.0999999999999996</v>
      </c>
      <c r="D9" s="80">
        <v>-1.2</v>
      </c>
      <c r="E9" s="80">
        <v>1.9</v>
      </c>
      <c r="F9" s="80">
        <v>-0.6</v>
      </c>
      <c r="G9" s="74">
        <v>-2.1</v>
      </c>
      <c r="H9" s="80">
        <v>-0.2</v>
      </c>
      <c r="I9" s="80">
        <v>-1</v>
      </c>
      <c r="J9" s="80">
        <v>1</v>
      </c>
      <c r="K9" s="74">
        <v>4.3</v>
      </c>
      <c r="L9" s="11"/>
    </row>
    <row r="10" spans="1:12" ht="16" customHeight="1" x14ac:dyDescent="0.2">
      <c r="A10" s="158" t="s">
        <v>929</v>
      </c>
      <c r="B10" s="75">
        <v>-43.9</v>
      </c>
      <c r="C10" s="75">
        <v>8.4</v>
      </c>
      <c r="D10" s="80">
        <v>19.3</v>
      </c>
      <c r="E10" s="80">
        <v>-28.7</v>
      </c>
      <c r="F10" s="80">
        <v>-6.9</v>
      </c>
      <c r="G10" s="74">
        <v>-27.7</v>
      </c>
      <c r="H10" s="80">
        <v>-3.9</v>
      </c>
      <c r="I10" s="80">
        <v>1.4</v>
      </c>
      <c r="J10" s="80">
        <v>-8.1999999999999993</v>
      </c>
      <c r="K10" s="74">
        <v>19.100000000000001</v>
      </c>
      <c r="L10" s="11"/>
    </row>
    <row r="11" spans="1:12" ht="16" customHeight="1" x14ac:dyDescent="0.2">
      <c r="A11" s="84" t="s">
        <v>956</v>
      </c>
      <c r="B11" s="91">
        <v>1.4</v>
      </c>
      <c r="C11" s="91">
        <v>3.3</v>
      </c>
      <c r="D11" s="78">
        <v>-0.6</v>
      </c>
      <c r="E11" s="78">
        <v>0.8</v>
      </c>
      <c r="F11" s="78">
        <v>0.8</v>
      </c>
      <c r="G11" s="79">
        <v>0.4</v>
      </c>
      <c r="H11" s="78">
        <v>0.9</v>
      </c>
      <c r="I11" s="78">
        <v>1.2</v>
      </c>
      <c r="J11" s="78">
        <v>1.1000000000000001</v>
      </c>
      <c r="K11" s="79">
        <v>0.2</v>
      </c>
      <c r="L11" s="11"/>
    </row>
    <row r="12" spans="1:12" ht="16" customHeight="1" x14ac:dyDescent="0.2">
      <c r="A12" s="84" t="s">
        <v>739</v>
      </c>
      <c r="B12" s="91">
        <v>103.3</v>
      </c>
      <c r="C12" s="91">
        <v>88.9</v>
      </c>
      <c r="D12" s="78">
        <v>7</v>
      </c>
      <c r="E12" s="78">
        <v>45.3</v>
      </c>
      <c r="F12" s="78">
        <v>14.3</v>
      </c>
      <c r="G12" s="79">
        <v>36.799999999999997</v>
      </c>
      <c r="H12" s="78">
        <v>32.200000000000003</v>
      </c>
      <c r="I12" s="78">
        <v>21.7</v>
      </c>
      <c r="J12" s="78">
        <v>30.1</v>
      </c>
      <c r="K12" s="79">
        <v>4.9000000000000004</v>
      </c>
      <c r="L12" s="11"/>
    </row>
    <row r="13" spans="1:12" ht="16" customHeight="1" x14ac:dyDescent="0.2">
      <c r="A13" s="84"/>
      <c r="B13" s="91"/>
      <c r="C13" s="91"/>
      <c r="D13" s="78"/>
      <c r="E13" s="78"/>
      <c r="F13" s="78"/>
      <c r="G13" s="79"/>
      <c r="H13" s="78"/>
      <c r="I13" s="78"/>
      <c r="J13" s="78"/>
      <c r="K13" s="79"/>
      <c r="L13" s="11"/>
    </row>
    <row r="14" spans="1:12" ht="16" customHeight="1" x14ac:dyDescent="0.2">
      <c r="A14" s="92" t="s">
        <v>791</v>
      </c>
      <c r="B14" s="93">
        <v>478.8</v>
      </c>
      <c r="C14" s="93">
        <v>563.29999999999995</v>
      </c>
      <c r="D14" s="87">
        <v>397.5</v>
      </c>
      <c r="E14" s="87">
        <v>436</v>
      </c>
      <c r="F14" s="87">
        <v>447.8</v>
      </c>
      <c r="G14" s="94">
        <v>478.8</v>
      </c>
      <c r="H14" s="87">
        <v>510.2</v>
      </c>
      <c r="I14" s="87">
        <v>535.5</v>
      </c>
      <c r="J14" s="87">
        <v>565.79999999999995</v>
      </c>
      <c r="K14" s="94">
        <v>563.29999999999995</v>
      </c>
      <c r="L14" s="11"/>
    </row>
    <row r="15" spans="1:12" ht="16" customHeight="1" x14ac:dyDescent="0.2">
      <c r="A15" s="65" t="s">
        <v>734</v>
      </c>
      <c r="B15" s="18"/>
      <c r="C15" s="18"/>
      <c r="D15" s="18"/>
      <c r="E15" s="18"/>
      <c r="F15" s="18"/>
      <c r="G15" s="18"/>
      <c r="H15" s="18"/>
      <c r="I15" s="18"/>
      <c r="J15" s="18"/>
      <c r="K15" s="18"/>
      <c r="L15" s="11"/>
    </row>
    <row r="16" spans="1:12" ht="16" customHeight="1" x14ac:dyDescent="0.2">
      <c r="A16" s="14"/>
      <c r="L16" s="11"/>
    </row>
    <row r="17" spans="2:11" x14ac:dyDescent="0.2">
      <c r="B17" s="11"/>
      <c r="C17" s="11"/>
      <c r="D17" s="11"/>
      <c r="E17" s="11"/>
      <c r="F17" s="11"/>
      <c r="G17" s="11"/>
      <c r="H17" s="11"/>
      <c r="I17" s="11"/>
      <c r="J17" s="11"/>
      <c r="K17" s="11"/>
    </row>
    <row r="18" spans="2:11" x14ac:dyDescent="0.2">
      <c r="B18" s="11"/>
      <c r="C18" s="11"/>
      <c r="D18" s="11"/>
      <c r="E18" s="11"/>
      <c r="F18" s="11"/>
      <c r="G18" s="11"/>
      <c r="H18" s="11"/>
      <c r="I18" s="11"/>
      <c r="J18" s="11"/>
      <c r="K18" s="11"/>
    </row>
  </sheetData>
  <mergeCells count="5">
    <mergeCell ref="D3:G3"/>
    <mergeCell ref="B3:B4"/>
    <mergeCell ref="C3:C4"/>
    <mergeCell ref="H3:K3"/>
    <mergeCell ref="B5:K5"/>
  </mergeCells>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7"/>
  <sheetViews>
    <sheetView workbookViewId="0">
      <pane xSplit="1" ySplit="5" topLeftCell="B6" activePane="bottomRight" state="frozen"/>
      <selection pane="topRight" activeCell="B1" sqref="B1"/>
      <selection pane="bottomLeft" activeCell="A5" sqref="A5"/>
      <selection pane="bottomRight" activeCell="F19" sqref="F19"/>
    </sheetView>
  </sheetViews>
  <sheetFormatPr defaultColWidth="8.81640625" defaultRowHeight="10" x14ac:dyDescent="0.2"/>
  <cols>
    <col min="1" max="1" width="26.7265625" style="8" customWidth="1"/>
    <col min="2" max="13" width="9.26953125" style="8" customWidth="1"/>
    <col min="14" max="16384" width="8.81640625" style="8"/>
  </cols>
  <sheetData>
    <row r="1" spans="1:13" ht="16" customHeight="1" x14ac:dyDescent="0.2">
      <c r="A1" s="19" t="s">
        <v>969</v>
      </c>
    </row>
    <row r="2" spans="1:13" ht="16" customHeight="1" x14ac:dyDescent="0.2">
      <c r="A2" s="26"/>
    </row>
    <row r="3" spans="1:13" ht="16" customHeight="1" x14ac:dyDescent="0.3">
      <c r="A3" s="61"/>
      <c r="B3" s="203">
        <v>2020</v>
      </c>
      <c r="C3" s="210">
        <v>2021</v>
      </c>
      <c r="D3" s="205">
        <v>2020</v>
      </c>
      <c r="E3" s="206"/>
      <c r="F3" s="206"/>
      <c r="G3" s="207"/>
      <c r="H3" s="205">
        <v>2021</v>
      </c>
      <c r="I3" s="206"/>
      <c r="J3" s="206"/>
      <c r="K3" s="207"/>
      <c r="L3" s="50">
        <v>2022</v>
      </c>
    </row>
    <row r="4" spans="1:13" ht="16" customHeight="1" x14ac:dyDescent="0.2">
      <c r="A4" s="49"/>
      <c r="B4" s="204"/>
      <c r="C4" s="211"/>
      <c r="D4" s="50" t="s">
        <v>716</v>
      </c>
      <c r="E4" s="50" t="s">
        <v>796</v>
      </c>
      <c r="F4" s="50" t="s">
        <v>797</v>
      </c>
      <c r="G4" s="50" t="s">
        <v>799</v>
      </c>
      <c r="H4" s="50" t="s">
        <v>716</v>
      </c>
      <c r="I4" s="50" t="s">
        <v>796</v>
      </c>
      <c r="J4" s="50" t="s">
        <v>797</v>
      </c>
      <c r="K4" s="50" t="s">
        <v>799</v>
      </c>
      <c r="L4" s="50" t="s">
        <v>716</v>
      </c>
    </row>
    <row r="5" spans="1:13" ht="16" customHeight="1" x14ac:dyDescent="0.2">
      <c r="A5" s="101"/>
      <c r="B5" s="216" t="s">
        <v>741</v>
      </c>
      <c r="C5" s="217"/>
      <c r="D5" s="217"/>
      <c r="E5" s="217"/>
      <c r="F5" s="217"/>
      <c r="G5" s="217"/>
      <c r="H5" s="217"/>
      <c r="I5" s="217"/>
      <c r="J5" s="217"/>
      <c r="K5" s="217"/>
      <c r="L5" s="218"/>
    </row>
    <row r="6" spans="1:13" ht="16" customHeight="1" x14ac:dyDescent="0.2">
      <c r="A6" s="36" t="s">
        <v>4</v>
      </c>
      <c r="B6" s="98">
        <v>1.3221000000000001</v>
      </c>
      <c r="C6" s="98">
        <v>1.3516999999999999</v>
      </c>
      <c r="D6" s="133">
        <v>1.4247000000000001</v>
      </c>
      <c r="E6" s="133">
        <v>1.3932</v>
      </c>
      <c r="F6" s="133">
        <v>1.3692</v>
      </c>
      <c r="G6" s="97">
        <v>1.3221000000000001</v>
      </c>
      <c r="H6" s="133">
        <v>1.3472</v>
      </c>
      <c r="I6" s="133">
        <v>1.3444</v>
      </c>
      <c r="J6" s="133">
        <v>1.3611</v>
      </c>
      <c r="K6" s="97">
        <v>1.3516999999999999</v>
      </c>
      <c r="L6" s="97">
        <v>1.3533999999999999</v>
      </c>
      <c r="M6" s="11"/>
    </row>
    <row r="7" spans="1:13" ht="16" customHeight="1" x14ac:dyDescent="0.2">
      <c r="A7" s="36" t="s">
        <v>742</v>
      </c>
      <c r="B7" s="98">
        <v>1.8005</v>
      </c>
      <c r="C7" s="98">
        <v>1.8244</v>
      </c>
      <c r="D7" s="133">
        <v>1.7583</v>
      </c>
      <c r="E7" s="133">
        <v>1.7142999999999999</v>
      </c>
      <c r="F7" s="133">
        <v>1.7576000000000001</v>
      </c>
      <c r="G7" s="97">
        <v>1.8005</v>
      </c>
      <c r="H7" s="133">
        <v>1.8492999999999999</v>
      </c>
      <c r="I7" s="133">
        <v>1.8623000000000001</v>
      </c>
      <c r="J7" s="133">
        <v>1.8313999999999999</v>
      </c>
      <c r="K7" s="97">
        <v>1.8244</v>
      </c>
      <c r="L7" s="97">
        <v>1.7750999999999999</v>
      </c>
      <c r="M7" s="11"/>
    </row>
    <row r="8" spans="1:13" ht="16" customHeight="1" x14ac:dyDescent="0.2">
      <c r="A8" s="36" t="s">
        <v>743</v>
      </c>
      <c r="B8" s="98">
        <v>1.6249</v>
      </c>
      <c r="C8" s="98">
        <v>1.5295000000000001</v>
      </c>
      <c r="D8" s="133">
        <v>1.571</v>
      </c>
      <c r="E8" s="133">
        <v>1.5658000000000001</v>
      </c>
      <c r="F8" s="133">
        <v>1.6059000000000001</v>
      </c>
      <c r="G8" s="97">
        <v>1.6249</v>
      </c>
      <c r="H8" s="133">
        <v>1.577</v>
      </c>
      <c r="I8" s="133">
        <v>1.6001000000000001</v>
      </c>
      <c r="J8" s="133">
        <v>1.5793999999999999</v>
      </c>
      <c r="K8" s="97">
        <v>1.5295000000000001</v>
      </c>
      <c r="L8" s="97">
        <v>1.5107999999999999</v>
      </c>
      <c r="M8" s="11"/>
    </row>
    <row r="9" spans="1:13" ht="16" customHeight="1" x14ac:dyDescent="0.2">
      <c r="A9" s="36" t="s">
        <v>963</v>
      </c>
      <c r="B9" s="100">
        <v>101.78</v>
      </c>
      <c r="C9" s="100">
        <v>98.03</v>
      </c>
      <c r="D9" s="119">
        <v>87.94</v>
      </c>
      <c r="E9" s="119">
        <v>95.9</v>
      </c>
      <c r="F9" s="119">
        <v>97.39</v>
      </c>
      <c r="G9" s="99">
        <v>101.78</v>
      </c>
      <c r="H9" s="119">
        <v>102.46</v>
      </c>
      <c r="I9" s="119">
        <v>101.14</v>
      </c>
      <c r="J9" s="119">
        <v>98.04</v>
      </c>
      <c r="K9" s="99">
        <v>98.03</v>
      </c>
      <c r="L9" s="99">
        <v>101.31</v>
      </c>
      <c r="M9" s="11"/>
    </row>
    <row r="10" spans="1:13" ht="16" customHeight="1" x14ac:dyDescent="0.2">
      <c r="A10" s="36" t="s">
        <v>960</v>
      </c>
      <c r="B10" s="100">
        <v>17.05</v>
      </c>
      <c r="C10" s="100">
        <v>17.329999999999998</v>
      </c>
      <c r="D10" s="119">
        <v>18.37</v>
      </c>
      <c r="E10" s="119">
        <v>17.98</v>
      </c>
      <c r="F10" s="119">
        <v>17.670000000000002</v>
      </c>
      <c r="G10" s="99">
        <v>17.05</v>
      </c>
      <c r="H10" s="119">
        <v>17.329999999999998</v>
      </c>
      <c r="I10" s="119">
        <v>17.309999999999999</v>
      </c>
      <c r="J10" s="119">
        <v>17.48</v>
      </c>
      <c r="K10" s="99">
        <v>17.329999999999998</v>
      </c>
      <c r="L10" s="99">
        <v>17.29</v>
      </c>
      <c r="M10" s="11"/>
    </row>
    <row r="11" spans="1:13" ht="16" customHeight="1" x14ac:dyDescent="0.2">
      <c r="A11" s="36" t="s">
        <v>958</v>
      </c>
      <c r="B11" s="98">
        <v>1.2814000000000001</v>
      </c>
      <c r="C11" s="98">
        <v>1.1744000000000001</v>
      </c>
      <c r="D11" s="133">
        <v>1.3142</v>
      </c>
      <c r="E11" s="133">
        <v>1.2930999999999999</v>
      </c>
      <c r="F11" s="133">
        <v>1.2965</v>
      </c>
      <c r="G11" s="97">
        <v>1.2814000000000001</v>
      </c>
      <c r="H11" s="133">
        <v>1.2152000000000001</v>
      </c>
      <c r="I11" s="133">
        <v>1.2168000000000001</v>
      </c>
      <c r="J11" s="133">
        <v>1.2161</v>
      </c>
      <c r="K11" s="97">
        <v>1.1744000000000001</v>
      </c>
      <c r="L11" s="97">
        <v>1.1062000000000001</v>
      </c>
      <c r="M11" s="11"/>
    </row>
    <row r="12" spans="1:13" ht="16" customHeight="1" x14ac:dyDescent="0.2">
      <c r="A12" s="36" t="s">
        <v>962</v>
      </c>
      <c r="B12" s="98">
        <v>0.12180000000000001</v>
      </c>
      <c r="C12" s="98">
        <v>0.1135</v>
      </c>
      <c r="D12" s="133">
        <v>0.1166</v>
      </c>
      <c r="E12" s="133">
        <v>0.1164</v>
      </c>
      <c r="F12" s="133">
        <v>0.11700000000000001</v>
      </c>
      <c r="G12" s="97">
        <v>0.12180000000000001</v>
      </c>
      <c r="H12" s="133">
        <v>0.11899999999999999</v>
      </c>
      <c r="I12" s="133">
        <v>0.1191</v>
      </c>
      <c r="J12" s="133">
        <v>0.1148</v>
      </c>
      <c r="K12" s="97">
        <v>0.1135</v>
      </c>
      <c r="L12" s="97">
        <v>0.11169999999999999</v>
      </c>
      <c r="M12" s="11"/>
    </row>
    <row r="13" spans="1:13" ht="16" customHeight="1" x14ac:dyDescent="0.2">
      <c r="A13" s="36" t="s">
        <v>959</v>
      </c>
      <c r="B13" s="100">
        <v>32.94</v>
      </c>
      <c r="C13" s="100">
        <v>32.369999999999997</v>
      </c>
      <c r="D13" s="119">
        <v>33.11</v>
      </c>
      <c r="E13" s="119">
        <v>32.549999999999997</v>
      </c>
      <c r="F13" s="119">
        <v>32.92</v>
      </c>
      <c r="G13" s="99">
        <v>32.94</v>
      </c>
      <c r="H13" s="119">
        <v>32.39</v>
      </c>
      <c r="I13" s="119">
        <v>32.36</v>
      </c>
      <c r="J13" s="119">
        <v>32.5</v>
      </c>
      <c r="K13" s="99">
        <v>32.369999999999997</v>
      </c>
      <c r="L13" s="99">
        <v>32.19</v>
      </c>
      <c r="M13" s="11"/>
    </row>
    <row r="14" spans="1:13" ht="16" customHeight="1" x14ac:dyDescent="0.2">
      <c r="A14" s="36" t="s">
        <v>961</v>
      </c>
      <c r="B14" s="98">
        <v>4.71</v>
      </c>
      <c r="C14" s="98">
        <v>4.8680000000000003</v>
      </c>
      <c r="D14" s="133">
        <v>4.7084999999999999</v>
      </c>
      <c r="E14" s="133">
        <v>4.7373000000000003</v>
      </c>
      <c r="F14" s="133">
        <v>4.7237</v>
      </c>
      <c r="G14" s="97">
        <v>4.71</v>
      </c>
      <c r="H14" s="133">
        <v>4.7233999999999998</v>
      </c>
      <c r="I14" s="133">
        <v>4.8166000000000002</v>
      </c>
      <c r="J14" s="133">
        <v>4.8825000000000003</v>
      </c>
      <c r="K14" s="97">
        <v>4.8680000000000003</v>
      </c>
      <c r="L14" s="97">
        <v>4.7276999999999996</v>
      </c>
      <c r="M14" s="11"/>
    </row>
    <row r="15" spans="1:13" ht="16" customHeight="1" x14ac:dyDescent="0.2">
      <c r="A15" s="43" t="s">
        <v>957</v>
      </c>
      <c r="B15" s="122">
        <v>149.91</v>
      </c>
      <c r="C15" s="122">
        <v>147.83000000000001</v>
      </c>
      <c r="D15" s="120">
        <v>148.4</v>
      </c>
      <c r="E15" s="120">
        <v>146.41999999999999</v>
      </c>
      <c r="F15" s="120">
        <v>148.59</v>
      </c>
      <c r="G15" s="121">
        <v>149.91</v>
      </c>
      <c r="H15" s="120">
        <v>142.71</v>
      </c>
      <c r="I15" s="120">
        <v>145.93</v>
      </c>
      <c r="J15" s="120">
        <v>145.81</v>
      </c>
      <c r="K15" s="121">
        <v>147.83000000000001</v>
      </c>
      <c r="L15" s="121">
        <v>146.38</v>
      </c>
      <c r="M15" s="11"/>
    </row>
    <row r="16" spans="1:13" ht="16" customHeight="1" x14ac:dyDescent="0.3">
      <c r="A16" s="96" t="s">
        <v>740</v>
      </c>
      <c r="B16" s="65"/>
      <c r="C16" s="65"/>
      <c r="D16" s="65"/>
      <c r="E16" s="65"/>
      <c r="F16" s="65"/>
      <c r="G16" s="65"/>
      <c r="H16" s="65"/>
      <c r="I16" s="65"/>
      <c r="J16" s="65"/>
      <c r="K16" s="65"/>
      <c r="L16" s="71"/>
    </row>
    <row r="17" spans="1:8" ht="16" customHeight="1" x14ac:dyDescent="0.2">
      <c r="A17" s="16"/>
      <c r="B17" s="16"/>
      <c r="C17" s="16"/>
      <c r="D17" s="16"/>
      <c r="E17" s="16"/>
      <c r="F17" s="16"/>
      <c r="G17" s="16"/>
      <c r="H17" s="11"/>
    </row>
  </sheetData>
  <mergeCells count="5">
    <mergeCell ref="B3:B4"/>
    <mergeCell ref="C3:C4"/>
    <mergeCell ref="D3:G3"/>
    <mergeCell ref="H3:K3"/>
    <mergeCell ref="B5:L5"/>
  </mergeCells>
  <phoneticPr fontId="41" type="noConversion"/>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14"/>
  <sheetViews>
    <sheetView workbookViewId="0">
      <selection activeCell="H17" sqref="H17"/>
    </sheetView>
  </sheetViews>
  <sheetFormatPr defaultRowHeight="12.5" x14ac:dyDescent="0.25"/>
  <cols>
    <col min="1" max="1" width="16.1796875" customWidth="1"/>
    <col min="2" max="14" width="9.26953125" customWidth="1"/>
  </cols>
  <sheetData>
    <row r="1" spans="1:14" ht="16" customHeight="1" x14ac:dyDescent="0.25">
      <c r="A1" s="19" t="s">
        <v>970</v>
      </c>
    </row>
    <row r="2" spans="1:14" ht="16" customHeight="1" x14ac:dyDescent="0.25">
      <c r="A2" s="34"/>
      <c r="B2" s="35"/>
      <c r="C2" s="35"/>
      <c r="D2" s="35"/>
      <c r="E2" s="35"/>
      <c r="F2" s="35"/>
      <c r="G2" s="35"/>
      <c r="H2" s="35"/>
      <c r="I2" s="35"/>
      <c r="J2" s="35"/>
      <c r="K2" s="35"/>
      <c r="L2" s="35"/>
      <c r="M2" s="35"/>
      <c r="N2" s="35"/>
    </row>
    <row r="3" spans="1:14" ht="16" customHeight="1" x14ac:dyDescent="0.25">
      <c r="A3" s="102"/>
      <c r="B3" s="220">
        <v>2021</v>
      </c>
      <c r="C3" s="221"/>
      <c r="D3" s="221"/>
      <c r="E3" s="221"/>
      <c r="F3" s="221"/>
      <c r="G3" s="221"/>
      <c r="H3" s="221"/>
      <c r="I3" s="221"/>
      <c r="J3" s="222"/>
      <c r="K3" s="220">
        <f>B3+1</f>
        <v>2022</v>
      </c>
      <c r="L3" s="221"/>
      <c r="M3" s="221"/>
      <c r="N3" s="222"/>
    </row>
    <row r="4" spans="1:14" ht="16" customHeight="1" x14ac:dyDescent="0.25">
      <c r="A4" s="193" t="s">
        <v>836</v>
      </c>
      <c r="B4" s="108" t="s">
        <v>8</v>
      </c>
      <c r="C4" s="108" t="s">
        <v>9</v>
      </c>
      <c r="D4" s="108" t="s">
        <v>10</v>
      </c>
      <c r="E4" s="108" t="s">
        <v>11</v>
      </c>
      <c r="F4" s="108" t="s">
        <v>12</v>
      </c>
      <c r="G4" s="108" t="s">
        <v>13</v>
      </c>
      <c r="H4" s="108" t="s">
        <v>14</v>
      </c>
      <c r="I4" s="108" t="s">
        <v>15</v>
      </c>
      <c r="J4" s="108" t="s">
        <v>16</v>
      </c>
      <c r="K4" s="108" t="s">
        <v>17</v>
      </c>
      <c r="L4" s="108" t="s">
        <v>6</v>
      </c>
      <c r="M4" s="108" t="s">
        <v>7</v>
      </c>
      <c r="N4" s="108" t="s">
        <v>8</v>
      </c>
    </row>
    <row r="5" spans="1:14" ht="16" customHeight="1" x14ac:dyDescent="0.25">
      <c r="A5" s="105"/>
      <c r="B5" s="219" t="s">
        <v>987</v>
      </c>
      <c r="C5" s="219"/>
      <c r="D5" s="219"/>
      <c r="E5" s="219"/>
      <c r="F5" s="219"/>
      <c r="G5" s="219"/>
      <c r="H5" s="219"/>
      <c r="I5" s="219"/>
      <c r="J5" s="219"/>
      <c r="K5" s="219"/>
      <c r="L5" s="219"/>
      <c r="M5" s="219"/>
      <c r="N5" s="219"/>
    </row>
    <row r="6" spans="1:14" ht="16" customHeight="1" x14ac:dyDescent="0.25">
      <c r="A6" s="106" t="s">
        <v>837</v>
      </c>
      <c r="B6" s="110"/>
      <c r="C6" s="111"/>
      <c r="D6" s="111"/>
      <c r="E6" s="111"/>
      <c r="F6" s="111"/>
      <c r="G6" s="111"/>
      <c r="H6" s="111"/>
      <c r="I6" s="111"/>
      <c r="J6" s="112"/>
      <c r="K6" s="110"/>
      <c r="L6" s="111"/>
      <c r="M6" s="111"/>
      <c r="N6" s="104"/>
    </row>
    <row r="7" spans="1:14" ht="16" customHeight="1" x14ac:dyDescent="0.25">
      <c r="A7" s="106">
        <v>1</v>
      </c>
      <c r="B7" s="113">
        <v>100</v>
      </c>
      <c r="C7" s="194">
        <v>99.9</v>
      </c>
      <c r="D7" s="194">
        <v>100.13</v>
      </c>
      <c r="E7" s="194">
        <v>99.79</v>
      </c>
      <c r="F7" s="194">
        <v>99.67</v>
      </c>
      <c r="G7" s="194">
        <v>100.01</v>
      </c>
      <c r="H7" s="194">
        <v>99.9</v>
      </c>
      <c r="I7" s="194">
        <v>100.16</v>
      </c>
      <c r="J7" s="114">
        <v>99.73</v>
      </c>
      <c r="K7" s="113">
        <v>100.5</v>
      </c>
      <c r="L7" s="194">
        <v>101.09</v>
      </c>
      <c r="M7" s="194">
        <v>100.5</v>
      </c>
      <c r="N7" s="114">
        <v>101.32</v>
      </c>
    </row>
    <row r="8" spans="1:14" ht="16" customHeight="1" x14ac:dyDescent="0.25">
      <c r="A8" s="106">
        <v>2</v>
      </c>
      <c r="B8" s="113">
        <v>100.15</v>
      </c>
      <c r="C8" s="194">
        <v>99.88</v>
      </c>
      <c r="D8" s="194">
        <v>100.12</v>
      </c>
      <c r="E8" s="194">
        <v>99.75</v>
      </c>
      <c r="F8" s="194">
        <v>99.56</v>
      </c>
      <c r="G8" s="194">
        <v>100.06</v>
      </c>
      <c r="H8" s="194">
        <v>99.89</v>
      </c>
      <c r="I8" s="194">
        <v>100.2</v>
      </c>
      <c r="J8" s="114">
        <v>99.89</v>
      </c>
      <c r="K8" s="113">
        <v>100.66</v>
      </c>
      <c r="L8" s="194">
        <v>101.29</v>
      </c>
      <c r="M8" s="194">
        <v>100.65</v>
      </c>
      <c r="N8" s="114">
        <v>101.37</v>
      </c>
    </row>
    <row r="9" spans="1:14" ht="16" customHeight="1" x14ac:dyDescent="0.25">
      <c r="A9" s="106">
        <v>3</v>
      </c>
      <c r="B9" s="113">
        <v>100.2</v>
      </c>
      <c r="C9" s="194">
        <v>99.7</v>
      </c>
      <c r="D9" s="194">
        <v>99.96</v>
      </c>
      <c r="E9" s="194">
        <v>99.54</v>
      </c>
      <c r="F9" s="194">
        <v>99.54</v>
      </c>
      <c r="G9" s="194">
        <v>100.23</v>
      </c>
      <c r="H9" s="194">
        <v>100.29</v>
      </c>
      <c r="I9" s="194">
        <v>100.1</v>
      </c>
      <c r="J9" s="114">
        <v>99.86</v>
      </c>
      <c r="K9" s="113">
        <v>100.79</v>
      </c>
      <c r="L9" s="194">
        <v>101.14</v>
      </c>
      <c r="M9" s="194">
        <v>101.04</v>
      </c>
      <c r="N9" s="114"/>
    </row>
    <row r="10" spans="1:14" ht="16" customHeight="1" x14ac:dyDescent="0.25">
      <c r="A10" s="106">
        <v>4</v>
      </c>
      <c r="B10" s="113">
        <v>100.37</v>
      </c>
      <c r="C10" s="194">
        <v>100.02</v>
      </c>
      <c r="D10" s="194">
        <v>99.71</v>
      </c>
      <c r="E10" s="194">
        <v>99.22</v>
      </c>
      <c r="F10" s="194">
        <v>99.83</v>
      </c>
      <c r="G10" s="194">
        <v>100.05</v>
      </c>
      <c r="H10" s="194">
        <v>100.4</v>
      </c>
      <c r="I10" s="194">
        <v>99.81</v>
      </c>
      <c r="J10" s="114">
        <v>100.05</v>
      </c>
      <c r="K10" s="113">
        <v>101.12</v>
      </c>
      <c r="L10" s="194">
        <v>100.88</v>
      </c>
      <c r="M10" s="194">
        <v>101.32</v>
      </c>
      <c r="N10" s="114"/>
    </row>
    <row r="11" spans="1:14" ht="16" customHeight="1" x14ac:dyDescent="0.25">
      <c r="A11" s="107">
        <v>5</v>
      </c>
      <c r="B11" s="115">
        <v>100.36</v>
      </c>
      <c r="C11" s="116"/>
      <c r="D11" s="116"/>
      <c r="E11" s="116">
        <v>99.43</v>
      </c>
      <c r="F11" s="116"/>
      <c r="G11" s="116"/>
      <c r="H11" s="116">
        <v>100.17</v>
      </c>
      <c r="I11" s="116"/>
      <c r="J11" s="117">
        <v>100.51</v>
      </c>
      <c r="K11" s="115"/>
      <c r="L11" s="116"/>
      <c r="M11" s="176"/>
      <c r="N11" s="177"/>
    </row>
    <row r="12" spans="1:14" ht="16" customHeight="1" x14ac:dyDescent="0.25">
      <c r="A12" s="35" t="s">
        <v>740</v>
      </c>
      <c r="B12" s="35"/>
      <c r="C12" s="35"/>
      <c r="D12" s="35"/>
      <c r="E12" s="35"/>
      <c r="F12" s="35"/>
      <c r="G12" s="35"/>
      <c r="H12" s="35"/>
      <c r="I12" s="35"/>
      <c r="J12" s="35"/>
      <c r="K12" s="35"/>
      <c r="L12" s="35"/>
      <c r="M12" s="35"/>
      <c r="N12" s="35"/>
    </row>
    <row r="13" spans="1:14" ht="16" customHeight="1" x14ac:dyDescent="0.25">
      <c r="A13" s="35"/>
      <c r="B13" s="35"/>
      <c r="C13" s="35"/>
      <c r="D13" s="35"/>
      <c r="E13" s="35"/>
      <c r="F13" s="35"/>
      <c r="G13" s="35"/>
      <c r="H13" s="35"/>
      <c r="I13" s="35"/>
      <c r="J13" s="35"/>
      <c r="K13" s="35"/>
      <c r="L13" s="35"/>
      <c r="M13" s="35"/>
      <c r="N13" s="35"/>
    </row>
    <row r="14" spans="1:14" ht="16" customHeight="1" x14ac:dyDescent="0.25"/>
  </sheetData>
  <mergeCells count="3">
    <mergeCell ref="B5:N5"/>
    <mergeCell ref="B3:J3"/>
    <mergeCell ref="K3:N3"/>
  </mergeCells>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8"/>
  <sheetViews>
    <sheetView workbookViewId="0">
      <pane xSplit="1" ySplit="5" topLeftCell="B6" activePane="bottomRight" state="frozen"/>
      <selection activeCell="C20" sqref="C19:C20"/>
      <selection pane="topRight" activeCell="C20" sqref="C19:C20"/>
      <selection pane="bottomLeft" activeCell="C20" sqref="C19:C20"/>
      <selection pane="bottomRight" activeCell="J9" sqref="J9"/>
    </sheetView>
  </sheetViews>
  <sheetFormatPr defaultColWidth="8.81640625" defaultRowHeight="10" x14ac:dyDescent="0.2"/>
  <cols>
    <col min="1" max="1" width="25.453125" style="8" customWidth="1"/>
    <col min="2" max="8" width="10.26953125" style="8" customWidth="1"/>
    <col min="9" max="9" width="9.26953125" style="8" customWidth="1"/>
    <col min="10" max="16384" width="8.81640625" style="8"/>
  </cols>
  <sheetData>
    <row r="1" spans="1:9" ht="16" customHeight="1" x14ac:dyDescent="0.2">
      <c r="A1" s="19" t="s">
        <v>975</v>
      </c>
    </row>
    <row r="2" spans="1:9" ht="16" customHeight="1" x14ac:dyDescent="0.2">
      <c r="A2" s="26"/>
    </row>
    <row r="3" spans="1:9" ht="16" customHeight="1" x14ac:dyDescent="0.3">
      <c r="A3" s="61"/>
      <c r="B3" s="203">
        <v>2021</v>
      </c>
      <c r="C3" s="206">
        <v>2021</v>
      </c>
      <c r="D3" s="207"/>
      <c r="E3" s="50">
        <v>2022</v>
      </c>
      <c r="F3" s="205">
        <v>2022</v>
      </c>
      <c r="G3" s="206"/>
      <c r="H3" s="207"/>
    </row>
    <row r="4" spans="1:9" ht="16" customHeight="1" x14ac:dyDescent="0.2">
      <c r="A4" s="49"/>
      <c r="B4" s="204"/>
      <c r="C4" s="50" t="s">
        <v>797</v>
      </c>
      <c r="D4" s="50" t="s">
        <v>799</v>
      </c>
      <c r="E4" s="50" t="s">
        <v>716</v>
      </c>
      <c r="F4" s="50" t="s">
        <v>17</v>
      </c>
      <c r="G4" s="50" t="s">
        <v>6</v>
      </c>
      <c r="H4" s="50" t="s">
        <v>7</v>
      </c>
    </row>
    <row r="5" spans="1:9" ht="16" customHeight="1" x14ac:dyDescent="0.2">
      <c r="A5" s="118"/>
      <c r="B5" s="205" t="s">
        <v>879</v>
      </c>
      <c r="C5" s="206"/>
      <c r="D5" s="206"/>
      <c r="E5" s="206"/>
      <c r="F5" s="206"/>
      <c r="G5" s="206"/>
      <c r="H5" s="207"/>
    </row>
    <row r="6" spans="1:9" ht="16" customHeight="1" x14ac:dyDescent="0.2">
      <c r="A6" s="36" t="s">
        <v>985</v>
      </c>
      <c r="B6" s="195">
        <v>286.2</v>
      </c>
      <c r="C6" s="196">
        <v>279</v>
      </c>
      <c r="D6" s="197">
        <v>286.2</v>
      </c>
      <c r="E6" s="197" t="s">
        <v>992</v>
      </c>
      <c r="F6" s="198">
        <v>287.10000000000002</v>
      </c>
      <c r="G6" s="196">
        <v>288.60000000000002</v>
      </c>
      <c r="H6" s="197" t="s">
        <v>992</v>
      </c>
      <c r="I6" s="11"/>
    </row>
    <row r="7" spans="1:9" ht="16" customHeight="1" x14ac:dyDescent="0.2">
      <c r="A7" s="36" t="s">
        <v>983</v>
      </c>
      <c r="B7" s="75">
        <v>733.3</v>
      </c>
      <c r="C7" s="80">
        <v>722.3</v>
      </c>
      <c r="D7" s="74">
        <v>733.3</v>
      </c>
      <c r="E7" s="74" t="s">
        <v>992</v>
      </c>
      <c r="F7" s="199">
        <v>734.3</v>
      </c>
      <c r="G7" s="80">
        <v>737.7</v>
      </c>
      <c r="H7" s="74" t="s">
        <v>992</v>
      </c>
      <c r="I7" s="11"/>
    </row>
    <row r="8" spans="1:9" ht="16" customHeight="1" x14ac:dyDescent="0.2">
      <c r="A8" s="36" t="s">
        <v>984</v>
      </c>
      <c r="B8" s="75">
        <v>746.3</v>
      </c>
      <c r="C8" s="80">
        <v>735.3</v>
      </c>
      <c r="D8" s="74">
        <v>746.3</v>
      </c>
      <c r="E8" s="74" t="s">
        <v>992</v>
      </c>
      <c r="F8" s="199">
        <v>747.5</v>
      </c>
      <c r="G8" s="80">
        <v>750.8</v>
      </c>
      <c r="H8" s="74" t="s">
        <v>992</v>
      </c>
      <c r="I8" s="11"/>
    </row>
    <row r="9" spans="1:9" ht="16" customHeight="1" x14ac:dyDescent="0.2">
      <c r="A9" s="43" t="s">
        <v>930</v>
      </c>
      <c r="B9" s="75">
        <v>91.4</v>
      </c>
      <c r="C9" s="80">
        <v>86</v>
      </c>
      <c r="D9" s="74">
        <v>91.4</v>
      </c>
      <c r="E9" s="74">
        <v>94.8</v>
      </c>
      <c r="F9" s="200">
        <v>97.4</v>
      </c>
      <c r="G9" s="81">
        <v>96.9</v>
      </c>
      <c r="H9" s="76">
        <v>94.8</v>
      </c>
      <c r="I9" s="11"/>
    </row>
    <row r="10" spans="1:9" ht="16" customHeight="1" x14ac:dyDescent="0.2">
      <c r="A10" s="36"/>
      <c r="B10" s="205" t="s">
        <v>744</v>
      </c>
      <c r="C10" s="206"/>
      <c r="D10" s="206"/>
      <c r="E10" s="206"/>
      <c r="F10" s="206"/>
      <c r="G10" s="206"/>
      <c r="H10" s="207"/>
      <c r="I10" s="11"/>
    </row>
    <row r="11" spans="1:9" ht="16" customHeight="1" x14ac:dyDescent="0.2">
      <c r="A11" s="36" t="s">
        <v>985</v>
      </c>
      <c r="B11" s="75" t="s">
        <v>992</v>
      </c>
      <c r="C11" s="80" t="s">
        <v>992</v>
      </c>
      <c r="D11" s="74" t="s">
        <v>992</v>
      </c>
      <c r="E11" s="74" t="s">
        <v>992</v>
      </c>
      <c r="F11" s="198" t="s">
        <v>992</v>
      </c>
      <c r="G11" s="196" t="s">
        <v>992</v>
      </c>
      <c r="H11" s="197" t="s">
        <v>992</v>
      </c>
      <c r="I11" s="11"/>
    </row>
    <row r="12" spans="1:9" ht="16" customHeight="1" x14ac:dyDescent="0.2">
      <c r="A12" s="36" t="s">
        <v>983</v>
      </c>
      <c r="B12" s="75" t="s">
        <v>992</v>
      </c>
      <c r="C12" s="80" t="s">
        <v>992</v>
      </c>
      <c r="D12" s="74" t="s">
        <v>992</v>
      </c>
      <c r="E12" s="74" t="s">
        <v>992</v>
      </c>
      <c r="F12" s="199" t="s">
        <v>992</v>
      </c>
      <c r="G12" s="80" t="s">
        <v>992</v>
      </c>
      <c r="H12" s="74" t="s">
        <v>992</v>
      </c>
      <c r="I12" s="11"/>
    </row>
    <row r="13" spans="1:9" ht="16" customHeight="1" x14ac:dyDescent="0.2">
      <c r="A13" s="36" t="s">
        <v>984</v>
      </c>
      <c r="B13" s="75" t="s">
        <v>992</v>
      </c>
      <c r="C13" s="80" t="s">
        <v>992</v>
      </c>
      <c r="D13" s="74" t="s">
        <v>992</v>
      </c>
      <c r="E13" s="74" t="s">
        <v>992</v>
      </c>
      <c r="F13" s="199" t="s">
        <v>992</v>
      </c>
      <c r="G13" s="80" t="s">
        <v>992</v>
      </c>
      <c r="H13" s="74" t="s">
        <v>992</v>
      </c>
      <c r="I13" s="11"/>
    </row>
    <row r="14" spans="1:9" ht="16" customHeight="1" x14ac:dyDescent="0.2">
      <c r="A14" s="43" t="s">
        <v>930</v>
      </c>
      <c r="B14" s="173">
        <v>7</v>
      </c>
      <c r="C14" s="174">
        <v>5.4</v>
      </c>
      <c r="D14" s="175">
        <v>7</v>
      </c>
      <c r="E14" s="174">
        <v>6.6</v>
      </c>
      <c r="F14" s="200">
        <v>14.2</v>
      </c>
      <c r="G14" s="81">
        <v>8.8000000000000007</v>
      </c>
      <c r="H14" s="76">
        <v>6.6</v>
      </c>
    </row>
    <row r="15" spans="1:9" ht="16" customHeight="1" x14ac:dyDescent="0.3">
      <c r="A15" s="96" t="s">
        <v>740</v>
      </c>
      <c r="B15" s="18"/>
    </row>
    <row r="16" spans="1:9" ht="51" customHeight="1" x14ac:dyDescent="0.2">
      <c r="A16" s="223" t="s">
        <v>998</v>
      </c>
      <c r="B16" s="223"/>
      <c r="C16" s="223"/>
      <c r="D16" s="223"/>
      <c r="E16" s="223"/>
      <c r="F16" s="223"/>
      <c r="G16" s="223"/>
      <c r="H16" s="223"/>
    </row>
    <row r="18" spans="3:9" x14ac:dyDescent="0.2">
      <c r="C18" s="11"/>
      <c r="D18" s="11"/>
      <c r="E18" s="11"/>
      <c r="F18" s="11"/>
      <c r="G18" s="11"/>
      <c r="H18" s="11"/>
      <c r="I18" s="11"/>
    </row>
  </sheetData>
  <mergeCells count="6">
    <mergeCell ref="F3:H3"/>
    <mergeCell ref="B5:H5"/>
    <mergeCell ref="B10:H10"/>
    <mergeCell ref="A16:H16"/>
    <mergeCell ref="B3:B4"/>
    <mergeCell ref="C3:D3"/>
  </mergeCells>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
  <sheetViews>
    <sheetView zoomScaleNormal="100" workbookViewId="0">
      <pane xSplit="1" ySplit="5" topLeftCell="D6" activePane="bottomRight" state="frozen"/>
      <selection activeCell="C20" sqref="C19:C20"/>
      <selection pane="topRight" activeCell="C20" sqref="C19:C20"/>
      <selection pane="bottomLeft" activeCell="C20" sqref="C19:C20"/>
      <selection pane="bottomRight" activeCell="H17" sqref="H17"/>
    </sheetView>
  </sheetViews>
  <sheetFormatPr defaultColWidth="8.81640625" defaultRowHeight="10" x14ac:dyDescent="0.2"/>
  <cols>
    <col min="1" max="1" width="43.1796875" style="8" customWidth="1"/>
    <col min="2" max="7" width="9.26953125" style="8" customWidth="1"/>
    <col min="8" max="16384" width="8.81640625" style="8"/>
  </cols>
  <sheetData>
    <row r="1" spans="1:13" ht="16" customHeight="1" x14ac:dyDescent="0.2">
      <c r="A1" s="19" t="s">
        <v>745</v>
      </c>
    </row>
    <row r="2" spans="1:13" ht="16" customHeight="1" x14ac:dyDescent="0.2">
      <c r="A2" s="26"/>
    </row>
    <row r="3" spans="1:13" ht="16" customHeight="1" x14ac:dyDescent="0.3">
      <c r="A3" s="61"/>
      <c r="B3" s="203">
        <v>2020</v>
      </c>
      <c r="C3" s="203">
        <v>2021</v>
      </c>
      <c r="D3" s="205">
        <v>2020</v>
      </c>
      <c r="E3" s="206"/>
      <c r="F3" s="206"/>
      <c r="G3" s="207"/>
      <c r="H3" s="205">
        <v>2021</v>
      </c>
      <c r="I3" s="206"/>
      <c r="J3" s="206"/>
      <c r="K3" s="207"/>
      <c r="L3" s="50">
        <v>2022</v>
      </c>
    </row>
    <row r="4" spans="1:13" ht="16" customHeight="1" x14ac:dyDescent="0.2">
      <c r="A4" s="49"/>
      <c r="B4" s="204"/>
      <c r="C4" s="204"/>
      <c r="D4" s="50" t="s">
        <v>716</v>
      </c>
      <c r="E4" s="50" t="s">
        <v>796</v>
      </c>
      <c r="F4" s="50" t="s">
        <v>797</v>
      </c>
      <c r="G4" s="50" t="s">
        <v>799</v>
      </c>
      <c r="H4" s="50" t="s">
        <v>716</v>
      </c>
      <c r="I4" s="50" t="s">
        <v>796</v>
      </c>
      <c r="J4" s="50" t="s">
        <v>797</v>
      </c>
      <c r="K4" s="50" t="s">
        <v>799</v>
      </c>
      <c r="L4" s="50" t="s">
        <v>716</v>
      </c>
    </row>
    <row r="5" spans="1:13" ht="16" customHeight="1" x14ac:dyDescent="0.2">
      <c r="A5" s="85"/>
      <c r="B5" s="205" t="s">
        <v>746</v>
      </c>
      <c r="C5" s="206"/>
      <c r="D5" s="206"/>
      <c r="E5" s="206"/>
      <c r="F5" s="206"/>
      <c r="G5" s="206"/>
      <c r="H5" s="206"/>
      <c r="I5" s="206"/>
      <c r="J5" s="206"/>
      <c r="K5" s="206"/>
      <c r="L5" s="207"/>
    </row>
    <row r="6" spans="1:13" ht="16" customHeight="1" x14ac:dyDescent="0.2">
      <c r="A6" s="36" t="s">
        <v>990</v>
      </c>
      <c r="B6" s="100">
        <v>0.94</v>
      </c>
      <c r="C6" s="100">
        <v>0.31</v>
      </c>
      <c r="D6" s="119">
        <v>0.27</v>
      </c>
      <c r="E6" s="119">
        <v>0.16</v>
      </c>
      <c r="F6" s="119">
        <v>0.08</v>
      </c>
      <c r="G6" s="99">
        <v>0.94</v>
      </c>
      <c r="H6" s="119">
        <v>0.23</v>
      </c>
      <c r="I6" s="119">
        <v>7.0000000000000007E-2</v>
      </c>
      <c r="J6" s="119">
        <v>7.0000000000000007E-2</v>
      </c>
      <c r="K6" s="99">
        <v>0.31</v>
      </c>
      <c r="L6" s="99">
        <v>0.61</v>
      </c>
      <c r="M6" s="11"/>
    </row>
    <row r="7" spans="1:13" ht="16" customHeight="1" x14ac:dyDescent="0.2">
      <c r="A7" s="36" t="s">
        <v>747</v>
      </c>
      <c r="B7" s="100">
        <v>0.41</v>
      </c>
      <c r="C7" s="100">
        <v>0.44</v>
      </c>
      <c r="D7" s="119">
        <v>1</v>
      </c>
      <c r="E7" s="119">
        <v>0.56000000000000005</v>
      </c>
      <c r="F7" s="119">
        <v>0.41</v>
      </c>
      <c r="G7" s="99">
        <v>0.41</v>
      </c>
      <c r="H7" s="119">
        <v>0.44</v>
      </c>
      <c r="I7" s="119">
        <v>0.43</v>
      </c>
      <c r="J7" s="119">
        <v>0.43</v>
      </c>
      <c r="K7" s="99">
        <v>0.44</v>
      </c>
      <c r="L7" s="99">
        <v>0.79</v>
      </c>
      <c r="M7" s="11"/>
    </row>
    <row r="8" spans="1:13" ht="16" customHeight="1" x14ac:dyDescent="0.2">
      <c r="A8" s="43" t="s">
        <v>748</v>
      </c>
      <c r="B8" s="122">
        <v>0.24</v>
      </c>
      <c r="C8" s="122">
        <v>0.21</v>
      </c>
      <c r="D8" s="120">
        <v>1.45</v>
      </c>
      <c r="E8" s="120">
        <v>0.3</v>
      </c>
      <c r="F8" s="120">
        <v>0.23</v>
      </c>
      <c r="G8" s="121">
        <v>0.24</v>
      </c>
      <c r="H8" s="120">
        <v>0.19</v>
      </c>
      <c r="I8" s="120">
        <v>0.15</v>
      </c>
      <c r="J8" s="120">
        <v>0.13</v>
      </c>
      <c r="K8" s="121">
        <v>0.21</v>
      </c>
      <c r="L8" s="121">
        <v>0.96</v>
      </c>
      <c r="M8" s="11"/>
    </row>
    <row r="9" spans="1:13" ht="16" customHeight="1" x14ac:dyDescent="0.3">
      <c r="A9" s="96" t="s">
        <v>991</v>
      </c>
      <c r="B9" s="65"/>
      <c r="C9" s="65"/>
      <c r="D9" s="65"/>
      <c r="E9" s="65"/>
      <c r="F9" s="65"/>
      <c r="G9" s="65"/>
    </row>
    <row r="10" spans="1:13" ht="16" customHeight="1" x14ac:dyDescent="0.25">
      <c r="A10" s="178"/>
      <c r="B10" s="71"/>
      <c r="C10" s="71"/>
      <c r="D10" s="71"/>
      <c r="E10" s="71"/>
      <c r="F10" s="71"/>
      <c r="G10" s="71"/>
    </row>
  </sheetData>
  <mergeCells count="5">
    <mergeCell ref="B3:B4"/>
    <mergeCell ref="C3:C4"/>
    <mergeCell ref="D3:G3"/>
    <mergeCell ref="H3:K3"/>
    <mergeCell ref="B5:L5"/>
  </mergeCells>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21"/>
  <sheetViews>
    <sheetView zoomScaleNormal="100" workbookViewId="0">
      <selection activeCell="C20" sqref="C20"/>
    </sheetView>
  </sheetViews>
  <sheetFormatPr defaultColWidth="8.81640625" defaultRowHeight="10.5" x14ac:dyDescent="0.25"/>
  <cols>
    <col min="1" max="13" width="9.26953125" style="4" customWidth="1"/>
    <col min="14" max="16384" width="8.81640625" style="4"/>
  </cols>
  <sheetData>
    <row r="1" spans="1:14" ht="16" customHeight="1" x14ac:dyDescent="0.25">
      <c r="A1" s="19" t="s">
        <v>838</v>
      </c>
      <c r="B1" s="5"/>
      <c r="C1" s="5"/>
      <c r="D1" s="5"/>
      <c r="E1" s="5"/>
      <c r="F1" s="5"/>
      <c r="G1" s="5"/>
      <c r="H1" s="5"/>
      <c r="I1" s="5"/>
      <c r="J1" s="5"/>
      <c r="K1" s="5"/>
      <c r="L1" s="5"/>
      <c r="M1" s="5"/>
    </row>
    <row r="2" spans="1:14" ht="16" customHeight="1" x14ac:dyDescent="0.25">
      <c r="C2" s="5"/>
      <c r="D2" s="5"/>
      <c r="E2" s="5"/>
      <c r="F2" s="5"/>
      <c r="G2" s="5"/>
      <c r="H2" s="5"/>
      <c r="I2" s="5"/>
      <c r="J2" s="5"/>
      <c r="K2" s="5"/>
      <c r="L2" s="5"/>
      <c r="M2" s="5"/>
    </row>
    <row r="3" spans="1:14" ht="16" customHeight="1" x14ac:dyDescent="0.25">
      <c r="A3" s="127" t="s">
        <v>836</v>
      </c>
      <c r="B3" s="109" t="s">
        <v>17</v>
      </c>
      <c r="C3" s="109" t="s">
        <v>6</v>
      </c>
      <c r="D3" s="109" t="s">
        <v>7</v>
      </c>
      <c r="E3" s="109" t="s">
        <v>8</v>
      </c>
      <c r="F3" s="109" t="s">
        <v>9</v>
      </c>
      <c r="G3" s="109" t="s">
        <v>10</v>
      </c>
      <c r="H3" s="109" t="s">
        <v>11</v>
      </c>
      <c r="I3" s="109" t="s">
        <v>12</v>
      </c>
      <c r="J3" s="109" t="s">
        <v>13</v>
      </c>
      <c r="K3" s="109" t="s">
        <v>14</v>
      </c>
      <c r="L3" s="109" t="s">
        <v>15</v>
      </c>
      <c r="M3" s="109" t="s">
        <v>16</v>
      </c>
    </row>
    <row r="4" spans="1:14" ht="16" customHeight="1" x14ac:dyDescent="0.3">
      <c r="A4" s="126">
        <v>2012</v>
      </c>
      <c r="B4" s="225" t="s">
        <v>856</v>
      </c>
      <c r="C4" s="226"/>
      <c r="D4" s="226"/>
      <c r="E4" s="226"/>
      <c r="F4" s="226"/>
      <c r="G4" s="226"/>
      <c r="H4" s="226"/>
      <c r="I4" s="226"/>
      <c r="J4" s="226"/>
      <c r="K4" s="226"/>
      <c r="L4" s="226"/>
      <c r="M4" s="227"/>
      <c r="N4" s="5"/>
    </row>
    <row r="5" spans="1:14" ht="16" customHeight="1" x14ac:dyDescent="0.25">
      <c r="A5" s="128">
        <v>2013</v>
      </c>
      <c r="B5" s="130">
        <v>3.0000000000000001E-3</v>
      </c>
      <c r="C5" s="130">
        <v>-9.0999999999999998E-2</v>
      </c>
      <c r="D5" s="130">
        <v>-0.19700000000000001</v>
      </c>
      <c r="E5" s="130">
        <v>8.5000000000000006E-2</v>
      </c>
      <c r="F5" s="130">
        <v>-5.5E-2</v>
      </c>
      <c r="G5" s="130">
        <v>-3.5000000000000003E-2</v>
      </c>
      <c r="H5" s="130">
        <v>-7.8E-2</v>
      </c>
      <c r="I5" s="130">
        <v>9.7000000000000003E-2</v>
      </c>
      <c r="J5" s="130">
        <v>0.43099999999999999</v>
      </c>
      <c r="K5" s="130">
        <v>0.46</v>
      </c>
      <c r="L5" s="130">
        <v>0.57099999999999995</v>
      </c>
      <c r="M5" s="130">
        <v>0.23</v>
      </c>
    </row>
    <row r="6" spans="1:14" ht="16" customHeight="1" x14ac:dyDescent="0.25">
      <c r="A6" s="128">
        <v>2014</v>
      </c>
      <c r="B6" s="130">
        <v>-5.6000000000000001E-2</v>
      </c>
      <c r="C6" s="130">
        <v>-0.13800000000000001</v>
      </c>
      <c r="D6" s="130">
        <v>-0.255</v>
      </c>
      <c r="E6" s="130">
        <v>0.14799999999999999</v>
      </c>
      <c r="F6" s="130">
        <v>0.14099999999999999</v>
      </c>
      <c r="G6" s="130">
        <v>0.377</v>
      </c>
      <c r="H6" s="130">
        <v>0.20100000000000001</v>
      </c>
      <c r="I6" s="130">
        <v>9.9000000000000005E-2</v>
      </c>
      <c r="J6" s="130">
        <v>3.9E-2</v>
      </c>
      <c r="K6" s="130">
        <v>2E-3</v>
      </c>
      <c r="L6" s="130">
        <v>-2.8000000000000001E-2</v>
      </c>
      <c r="M6" s="130">
        <v>2.4E-2</v>
      </c>
    </row>
    <row r="7" spans="1:14" ht="16" customHeight="1" x14ac:dyDescent="0.25">
      <c r="A7" s="128">
        <v>2015</v>
      </c>
      <c r="B7" s="130">
        <v>1.2E-2</v>
      </c>
      <c r="C7" s="130">
        <v>-7.0999999999999994E-2</v>
      </c>
      <c r="D7" s="130">
        <v>-0.128</v>
      </c>
      <c r="E7" s="130">
        <v>0.36699999999999999</v>
      </c>
      <c r="F7" s="130">
        <v>0.72</v>
      </c>
      <c r="G7" s="130">
        <v>0.76900000000000002</v>
      </c>
      <c r="H7" s="130">
        <v>0.17</v>
      </c>
      <c r="I7" s="130">
        <v>-0.21</v>
      </c>
      <c r="J7" s="130">
        <v>-0.11799999999999999</v>
      </c>
      <c r="K7" s="130">
        <v>7.0000000000000001E-3</v>
      </c>
      <c r="L7" s="130">
        <v>0.27500000000000002</v>
      </c>
      <c r="M7" s="130">
        <v>0.25900000000000001</v>
      </c>
    </row>
    <row r="8" spans="1:14" ht="16" customHeight="1" x14ac:dyDescent="0.25">
      <c r="A8" s="128">
        <v>2016</v>
      </c>
      <c r="B8" s="130">
        <v>-7.0000000000000007E-2</v>
      </c>
      <c r="C8" s="130">
        <v>-2E-3</v>
      </c>
      <c r="D8" s="130">
        <v>0.189</v>
      </c>
      <c r="E8" s="130">
        <v>0.434</v>
      </c>
      <c r="F8" s="130">
        <v>0.17799999999999999</v>
      </c>
      <c r="G8" s="130">
        <v>0.23400000000000001</v>
      </c>
      <c r="H8" s="130">
        <v>0.30099999999999999</v>
      </c>
      <c r="I8" s="130">
        <v>0.28799999999999998</v>
      </c>
      <c r="J8" s="130">
        <v>-0.22600000000000001</v>
      </c>
      <c r="K8" s="130">
        <v>-0.51800000000000002</v>
      </c>
      <c r="L8" s="130">
        <v>-0.41699999999999998</v>
      </c>
      <c r="M8" s="130">
        <v>-0.253</v>
      </c>
    </row>
    <row r="9" spans="1:14" ht="16" customHeight="1" x14ac:dyDescent="0.25">
      <c r="A9" s="128">
        <v>2017</v>
      </c>
      <c r="B9" s="130">
        <v>6.7000000000000004E-2</v>
      </c>
      <c r="C9" s="130">
        <v>0.186</v>
      </c>
      <c r="D9" s="130">
        <v>0.35299999999999998</v>
      </c>
      <c r="E9" s="130">
        <v>0.32800000000000001</v>
      </c>
      <c r="F9" s="130">
        <v>9.5000000000000001E-2</v>
      </c>
      <c r="G9" s="130">
        <v>-9.1999999999999998E-2</v>
      </c>
      <c r="H9" s="130">
        <v>7.2999999999999995E-2</v>
      </c>
      <c r="I9" s="130">
        <v>0.17299999999999999</v>
      </c>
      <c r="J9" s="130">
        <v>0.19700000000000001</v>
      </c>
      <c r="K9" s="130">
        <v>0.01</v>
      </c>
      <c r="L9" s="130">
        <v>0.106</v>
      </c>
      <c r="M9" s="130">
        <v>0.13400000000000001</v>
      </c>
    </row>
    <row r="10" spans="1:14" ht="16" customHeight="1" x14ac:dyDescent="0.25">
      <c r="A10" s="128">
        <v>2018</v>
      </c>
      <c r="B10" s="130">
        <v>0.106</v>
      </c>
      <c r="C10" s="130">
        <v>-0.154</v>
      </c>
      <c r="D10" s="130">
        <v>4.5999999999999999E-2</v>
      </c>
      <c r="E10" s="130">
        <v>0.14099999999999999</v>
      </c>
      <c r="F10" s="130">
        <v>0.28899999999999998</v>
      </c>
      <c r="G10" s="130">
        <v>4.4999999999999998E-2</v>
      </c>
      <c r="H10" s="130">
        <v>7.0000000000000007E-2</v>
      </c>
      <c r="I10" s="130">
        <v>0.251</v>
      </c>
      <c r="J10" s="130">
        <v>0.26800000000000002</v>
      </c>
      <c r="K10" s="130">
        <v>0.219</v>
      </c>
      <c r="L10" s="130">
        <v>0.19600000000000001</v>
      </c>
      <c r="M10" s="130">
        <v>0.22900000000000001</v>
      </c>
    </row>
    <row r="11" spans="1:14" ht="16" customHeight="1" x14ac:dyDescent="0.25">
      <c r="A11" s="128">
        <v>2019</v>
      </c>
      <c r="B11" s="130">
        <v>0.28599999999999998</v>
      </c>
      <c r="C11" s="130">
        <v>0.17399999999999999</v>
      </c>
      <c r="D11" s="130">
        <v>0.14299999999999999</v>
      </c>
      <c r="E11" s="130">
        <v>7.9000000000000001E-2</v>
      </c>
      <c r="F11" s="130">
        <v>6.7000000000000004E-2</v>
      </c>
      <c r="G11" s="130">
        <v>0.14000000000000001</v>
      </c>
      <c r="H11" s="130">
        <v>0.05</v>
      </c>
      <c r="I11" s="130">
        <v>-0.157</v>
      </c>
      <c r="J11" s="130">
        <v>-0.13300000000000001</v>
      </c>
      <c r="K11" s="130">
        <v>0.05</v>
      </c>
      <c r="L11" s="130">
        <v>0.30599999999999999</v>
      </c>
      <c r="M11" s="130">
        <v>0.17299999999999999</v>
      </c>
    </row>
    <row r="12" spans="1:14" ht="16" customHeight="1" x14ac:dyDescent="0.25">
      <c r="A12" s="128">
        <v>2020</v>
      </c>
      <c r="B12" s="130">
        <v>7.0000000000000001E-3</v>
      </c>
      <c r="C12" s="130">
        <v>-0.55600000000000005</v>
      </c>
      <c r="D12" s="130">
        <v>-0.85399999999999998</v>
      </c>
      <c r="E12" s="130">
        <v>-0.875</v>
      </c>
      <c r="F12" s="130">
        <v>-0.58599999999999997</v>
      </c>
      <c r="G12" s="130">
        <v>-0.30499999999999999</v>
      </c>
      <c r="H12" s="130">
        <v>-0.32800000000000001</v>
      </c>
      <c r="I12" s="130">
        <v>-0.06</v>
      </c>
      <c r="J12" s="130">
        <v>-7.6999999999999999E-2</v>
      </c>
      <c r="K12" s="130">
        <v>0.08</v>
      </c>
      <c r="L12" s="130">
        <v>-1.4999999999999999E-2</v>
      </c>
      <c r="M12" s="130">
        <v>-1.4999999999999999E-2</v>
      </c>
    </row>
    <row r="13" spans="1:14" ht="16" customHeight="1" x14ac:dyDescent="0.25">
      <c r="A13" s="128">
        <v>2021</v>
      </c>
      <c r="B13" s="130">
        <v>-0.127</v>
      </c>
      <c r="C13" s="130">
        <v>-8.5999999999999993E-2</v>
      </c>
      <c r="D13" s="130">
        <v>-6.9000000000000006E-2</v>
      </c>
      <c r="E13" s="130">
        <v>0.216</v>
      </c>
      <c r="F13" s="130">
        <v>0.14000000000000001</v>
      </c>
      <c r="G13" s="130">
        <v>0.17899999999999999</v>
      </c>
      <c r="H13" s="130">
        <v>-0.2</v>
      </c>
      <c r="I13" s="130">
        <v>-0.03</v>
      </c>
      <c r="J13" s="130">
        <v>2.8000000000000001E-2</v>
      </c>
      <c r="K13" s="130">
        <v>0.13500000000000001</v>
      </c>
      <c r="L13" s="130">
        <v>1.2E-2</v>
      </c>
      <c r="M13" s="130">
        <v>-3.1E-2</v>
      </c>
    </row>
    <row r="14" spans="1:14" ht="16" customHeight="1" x14ac:dyDescent="0.25">
      <c r="A14" s="129">
        <v>2022</v>
      </c>
      <c r="B14" s="131">
        <v>0.20300000000000001</v>
      </c>
      <c r="C14" s="131">
        <v>0.35499999999999998</v>
      </c>
      <c r="D14" s="131">
        <v>0.27200000000000002</v>
      </c>
      <c r="E14" s="131"/>
      <c r="F14" s="131"/>
      <c r="G14" s="131"/>
      <c r="H14" s="131"/>
      <c r="I14" s="131"/>
      <c r="J14" s="131"/>
      <c r="K14" s="131"/>
      <c r="L14" s="132"/>
      <c r="M14" s="132"/>
    </row>
    <row r="15" spans="1:14" ht="16" customHeight="1" x14ac:dyDescent="0.25">
      <c r="A15" s="90" t="s">
        <v>740</v>
      </c>
      <c r="B15" s="5"/>
      <c r="C15" s="5"/>
      <c r="D15" s="5"/>
      <c r="E15" s="6"/>
      <c r="F15" s="6"/>
      <c r="G15" s="6"/>
      <c r="H15" s="6"/>
      <c r="I15" s="6"/>
      <c r="J15" s="6"/>
      <c r="K15" s="6"/>
      <c r="L15" s="6"/>
      <c r="M15" s="6"/>
    </row>
    <row r="16" spans="1:14" ht="40.5" customHeight="1" x14ac:dyDescent="0.25">
      <c r="A16" s="224" t="s">
        <v>855</v>
      </c>
      <c r="B16" s="224"/>
      <c r="C16" s="224"/>
      <c r="D16" s="224"/>
      <c r="E16" s="224"/>
      <c r="F16" s="224"/>
      <c r="G16" s="224"/>
      <c r="H16" s="224"/>
      <c r="I16" s="224"/>
      <c r="J16" s="224"/>
      <c r="K16" s="224"/>
      <c r="L16" s="224"/>
      <c r="M16" s="224"/>
    </row>
    <row r="17" spans="2:13" x14ac:dyDescent="0.25">
      <c r="B17" s="5"/>
      <c r="C17" s="5"/>
      <c r="D17" s="5"/>
      <c r="E17" s="6"/>
      <c r="F17" s="6"/>
      <c r="G17" s="6"/>
      <c r="H17" s="6"/>
      <c r="I17" s="6"/>
      <c r="J17" s="6"/>
      <c r="K17" s="6"/>
      <c r="L17" s="6"/>
      <c r="M17" s="6"/>
    </row>
    <row r="18" spans="2:13" x14ac:dyDescent="0.25">
      <c r="B18" s="5"/>
      <c r="C18" s="5"/>
      <c r="D18" s="5"/>
      <c r="E18" s="5"/>
      <c r="F18" s="5"/>
      <c r="G18" s="5"/>
      <c r="H18" s="5"/>
      <c r="I18" s="5"/>
      <c r="J18" s="5"/>
      <c r="K18" s="5"/>
      <c r="L18" s="5"/>
      <c r="M18" s="5"/>
    </row>
    <row r="19" spans="2:13" x14ac:dyDescent="0.25">
      <c r="B19" s="5"/>
      <c r="C19" s="5"/>
      <c r="D19" s="5"/>
      <c r="E19" s="5"/>
      <c r="F19" s="5"/>
      <c r="G19" s="5"/>
      <c r="H19" s="5"/>
      <c r="I19" s="5"/>
      <c r="J19" s="5"/>
      <c r="K19" s="5"/>
      <c r="L19" s="5"/>
      <c r="M19" s="5"/>
    </row>
    <row r="20" spans="2:13" x14ac:dyDescent="0.25">
      <c r="B20" s="5"/>
      <c r="C20" s="5"/>
      <c r="D20" s="5"/>
      <c r="E20" s="5"/>
      <c r="F20" s="5"/>
      <c r="G20" s="5"/>
      <c r="H20" s="5"/>
      <c r="I20" s="5"/>
      <c r="J20" s="5"/>
      <c r="K20" s="5"/>
      <c r="L20" s="5"/>
      <c r="M20" s="5"/>
    </row>
    <row r="21" spans="2:13" x14ac:dyDescent="0.25">
      <c r="B21" s="5"/>
      <c r="C21" s="5"/>
      <c r="D21" s="5"/>
      <c r="E21" s="5"/>
      <c r="F21" s="5"/>
      <c r="G21" s="5"/>
      <c r="H21" s="5"/>
      <c r="I21" s="5"/>
      <c r="J21" s="5"/>
      <c r="K21" s="5"/>
      <c r="L21" s="5"/>
      <c r="M21" s="5"/>
    </row>
  </sheetData>
  <mergeCells count="2">
    <mergeCell ref="A16:M16"/>
    <mergeCell ref="B4:M4"/>
  </mergeCells>
  <printOptions horizontalCentered="1"/>
  <pageMargins left="0.31496062992125984" right="0.31496062992125984" top="0.98425196850393704" bottom="0.98425196850393704" header="0.51181102362204722" footer="0.51181102362204722"/>
  <pageSetup paperSize="9"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551B-F4AD-4B71-B524-6733A8574E27}">
  <dimension ref="A1:F32"/>
  <sheetViews>
    <sheetView zoomScaleNormal="100" workbookViewId="0">
      <selection sqref="A1:E31"/>
    </sheetView>
  </sheetViews>
  <sheetFormatPr defaultRowHeight="12.5" x14ac:dyDescent="0.25"/>
  <cols>
    <col min="1" max="1" width="43.1796875" customWidth="1"/>
    <col min="2" max="4" width="16.7265625" customWidth="1"/>
    <col min="5" max="5" width="17.54296875" customWidth="1"/>
  </cols>
  <sheetData>
    <row r="1" spans="1:5" ht="15" customHeight="1" x14ac:dyDescent="0.25">
      <c r="A1" s="19" t="s">
        <v>749</v>
      </c>
    </row>
    <row r="2" spans="1:5" ht="15" customHeight="1" x14ac:dyDescent="0.25"/>
    <row r="3" spans="1:5" ht="15" customHeight="1" x14ac:dyDescent="0.3">
      <c r="A3" s="61"/>
      <c r="B3" s="228" t="s">
        <v>860</v>
      </c>
      <c r="C3" s="228" t="s">
        <v>862</v>
      </c>
      <c r="D3" s="228" t="s">
        <v>988</v>
      </c>
      <c r="E3" s="228" t="s">
        <v>989</v>
      </c>
    </row>
    <row r="4" spans="1:5" ht="39.75" customHeight="1" x14ac:dyDescent="0.3">
      <c r="A4" s="135"/>
      <c r="B4" s="229"/>
      <c r="C4" s="229"/>
      <c r="D4" s="229"/>
      <c r="E4" s="229"/>
    </row>
    <row r="5" spans="1:5" ht="15" customHeight="1" x14ac:dyDescent="0.25">
      <c r="A5" s="36"/>
      <c r="B5" s="230" t="s">
        <v>5</v>
      </c>
      <c r="C5" s="230"/>
      <c r="D5" s="230"/>
      <c r="E5" s="230"/>
    </row>
    <row r="6" spans="1:5" ht="15" customHeight="1" x14ac:dyDescent="0.25">
      <c r="A6" s="37" t="s">
        <v>0</v>
      </c>
      <c r="B6" s="170">
        <v>74.3</v>
      </c>
      <c r="C6" s="170">
        <v>67.400000000000006</v>
      </c>
      <c r="D6" s="170">
        <v>80.400000000000006</v>
      </c>
      <c r="E6" s="170">
        <v>81.8</v>
      </c>
    </row>
    <row r="7" spans="1:5" ht="15" customHeight="1" x14ac:dyDescent="0.25">
      <c r="A7" s="161" t="s">
        <v>931</v>
      </c>
      <c r="B7" s="171">
        <v>67.599999999999994</v>
      </c>
      <c r="C7" s="171">
        <v>61.4</v>
      </c>
      <c r="D7" s="171">
        <v>72.8</v>
      </c>
      <c r="E7" s="171">
        <v>73.7</v>
      </c>
    </row>
    <row r="8" spans="1:5" ht="15" customHeight="1" x14ac:dyDescent="0.25">
      <c r="A8" s="161" t="s">
        <v>964</v>
      </c>
      <c r="B8" s="171">
        <v>6.3</v>
      </c>
      <c r="C8" s="171">
        <v>5.5</v>
      </c>
      <c r="D8" s="171">
        <v>6.7</v>
      </c>
      <c r="E8" s="171">
        <v>7.5</v>
      </c>
    </row>
    <row r="9" spans="1:5" ht="15" customHeight="1" x14ac:dyDescent="0.25">
      <c r="A9" s="161" t="s">
        <v>965</v>
      </c>
      <c r="B9" s="171">
        <v>0.4</v>
      </c>
      <c r="C9" s="171">
        <v>0.5</v>
      </c>
      <c r="D9" s="171">
        <v>0.9</v>
      </c>
      <c r="E9" s="171">
        <v>0.6</v>
      </c>
    </row>
    <row r="10" spans="1:5" ht="15" customHeight="1" x14ac:dyDescent="0.25">
      <c r="A10" s="37" t="s">
        <v>1</v>
      </c>
      <c r="B10" s="170">
        <v>75.3</v>
      </c>
      <c r="C10" s="170">
        <v>86.4</v>
      </c>
      <c r="D10" s="170">
        <v>98.4</v>
      </c>
      <c r="E10" s="170">
        <v>102.4</v>
      </c>
    </row>
    <row r="11" spans="1:5" ht="15" customHeight="1" x14ac:dyDescent="0.25">
      <c r="A11" s="161" t="s">
        <v>937</v>
      </c>
      <c r="B11" s="171">
        <v>58.7</v>
      </c>
      <c r="C11" s="171">
        <v>72.900000000000006</v>
      </c>
      <c r="D11" s="171">
        <v>81.5</v>
      </c>
      <c r="E11" s="171">
        <v>85.1</v>
      </c>
    </row>
    <row r="12" spans="1:5" ht="15" customHeight="1" x14ac:dyDescent="0.25">
      <c r="A12" s="161" t="s">
        <v>938</v>
      </c>
      <c r="B12" s="171">
        <v>16.7</v>
      </c>
      <c r="C12" s="171">
        <v>13.4</v>
      </c>
      <c r="D12" s="171">
        <v>16.899999999999999</v>
      </c>
      <c r="E12" s="171">
        <v>17.3</v>
      </c>
    </row>
    <row r="13" spans="1:5" ht="15" customHeight="1" x14ac:dyDescent="0.25">
      <c r="A13" s="37" t="s">
        <v>758</v>
      </c>
      <c r="B13" s="170">
        <v>-1.1000000000000001</v>
      </c>
      <c r="C13" s="170">
        <v>-19</v>
      </c>
      <c r="D13" s="170">
        <v>-18</v>
      </c>
      <c r="E13" s="170">
        <v>-20.7</v>
      </c>
    </row>
    <row r="14" spans="1:5" ht="15" customHeight="1" x14ac:dyDescent="0.25">
      <c r="A14" s="161" t="s">
        <v>939</v>
      </c>
      <c r="B14" s="171">
        <v>15.1</v>
      </c>
      <c r="C14" s="171">
        <v>50.8</v>
      </c>
      <c r="D14" s="171">
        <v>7.9</v>
      </c>
      <c r="E14" s="171">
        <v>6.2</v>
      </c>
    </row>
    <row r="15" spans="1:5" ht="15" customHeight="1" x14ac:dyDescent="0.25">
      <c r="A15" s="161" t="s">
        <v>993</v>
      </c>
      <c r="B15" s="171">
        <v>17</v>
      </c>
      <c r="C15" s="171">
        <v>18.2</v>
      </c>
      <c r="D15" s="171">
        <v>20.3</v>
      </c>
      <c r="E15" s="171">
        <v>21.6</v>
      </c>
    </row>
    <row r="16" spans="1:5" ht="15" customHeight="1" x14ac:dyDescent="0.25">
      <c r="A16" s="161" t="s">
        <v>994</v>
      </c>
      <c r="B16" s="201" t="s">
        <v>995</v>
      </c>
      <c r="C16" s="201" t="s">
        <v>995</v>
      </c>
      <c r="D16" s="201" t="s">
        <v>995</v>
      </c>
      <c r="E16" s="171">
        <v>0.1</v>
      </c>
    </row>
    <row r="17" spans="1:6" ht="15" customHeight="1" x14ac:dyDescent="0.25">
      <c r="A17" s="89" t="s">
        <v>761</v>
      </c>
      <c r="B17" s="170">
        <v>0.8</v>
      </c>
      <c r="C17" s="170">
        <v>-51.6</v>
      </c>
      <c r="D17" s="170">
        <v>-5.6</v>
      </c>
      <c r="E17" s="170">
        <v>-5.4</v>
      </c>
    </row>
    <row r="18" spans="1:6" ht="15" customHeight="1" x14ac:dyDescent="0.25">
      <c r="A18" s="36"/>
      <c r="B18" s="230" t="s">
        <v>762</v>
      </c>
      <c r="C18" s="230"/>
      <c r="D18" s="230"/>
      <c r="E18" s="230"/>
    </row>
    <row r="19" spans="1:6" ht="15" customHeight="1" x14ac:dyDescent="0.25">
      <c r="A19" s="37" t="s">
        <v>0</v>
      </c>
      <c r="B19" s="170">
        <v>14.499999999999998</v>
      </c>
      <c r="C19" s="170">
        <v>14.000000000000002</v>
      </c>
      <c r="D19" s="170">
        <v>14.899999999999999</v>
      </c>
      <c r="E19" s="170">
        <v>14.299999999999999</v>
      </c>
    </row>
    <row r="20" spans="1:6" ht="15" customHeight="1" x14ac:dyDescent="0.25">
      <c r="A20" s="36" t="s">
        <v>750</v>
      </c>
      <c r="B20" s="171">
        <v>13.200000000000001</v>
      </c>
      <c r="C20" s="171">
        <v>12.8</v>
      </c>
      <c r="D20" s="171">
        <v>13.5</v>
      </c>
      <c r="E20" s="171">
        <v>12.9</v>
      </c>
      <c r="F20" s="138"/>
    </row>
    <row r="21" spans="1:6" ht="15" customHeight="1" x14ac:dyDescent="0.25">
      <c r="A21" s="36" t="s">
        <v>966</v>
      </c>
      <c r="B21" s="171">
        <v>1.2</v>
      </c>
      <c r="C21" s="171">
        <v>1.0999999999999999</v>
      </c>
      <c r="D21" s="171">
        <v>1.2</v>
      </c>
      <c r="E21" s="171">
        <v>1.3</v>
      </c>
    </row>
    <row r="22" spans="1:6" ht="15" customHeight="1" x14ac:dyDescent="0.25">
      <c r="A22" s="36" t="s">
        <v>725</v>
      </c>
      <c r="B22" s="171">
        <v>0.1</v>
      </c>
      <c r="C22" s="171">
        <v>0.1</v>
      </c>
      <c r="D22" s="171">
        <v>0.2</v>
      </c>
      <c r="E22" s="171">
        <v>0.1</v>
      </c>
    </row>
    <row r="23" spans="1:6" ht="15" customHeight="1" x14ac:dyDescent="0.25">
      <c r="A23" s="37" t="s">
        <v>1</v>
      </c>
      <c r="B23" s="170">
        <v>14.7</v>
      </c>
      <c r="C23" s="170">
        <v>18</v>
      </c>
      <c r="D23" s="170">
        <v>18.2</v>
      </c>
      <c r="E23" s="170">
        <v>17.899999999999999</v>
      </c>
    </row>
    <row r="24" spans="1:6" ht="15" customHeight="1" x14ac:dyDescent="0.25">
      <c r="A24" s="36" t="s">
        <v>756</v>
      </c>
      <c r="B24" s="171">
        <v>11.5</v>
      </c>
      <c r="C24" s="171">
        <v>15.2</v>
      </c>
      <c r="D24" s="171">
        <v>15.1</v>
      </c>
      <c r="E24" s="171">
        <v>14.899999999999999</v>
      </c>
    </row>
    <row r="25" spans="1:6" ht="15" customHeight="1" x14ac:dyDescent="0.25">
      <c r="A25" s="36" t="s">
        <v>757</v>
      </c>
      <c r="B25" s="171">
        <v>3.3000000000000003</v>
      </c>
      <c r="C25" s="171">
        <v>2.8000000000000003</v>
      </c>
      <c r="D25" s="171">
        <v>3.1</v>
      </c>
      <c r="E25" s="171">
        <v>3</v>
      </c>
    </row>
    <row r="26" spans="1:6" ht="15" customHeight="1" x14ac:dyDescent="0.25">
      <c r="A26" s="37" t="s">
        <v>758</v>
      </c>
      <c r="B26" s="170">
        <v>-0.2</v>
      </c>
      <c r="C26" s="170">
        <v>-4</v>
      </c>
      <c r="D26" s="170">
        <v>-3.3000000000000003</v>
      </c>
      <c r="E26" s="170">
        <v>-3.5999999999999996</v>
      </c>
    </row>
    <row r="27" spans="1:6" ht="15" customHeight="1" x14ac:dyDescent="0.25">
      <c r="A27" s="161" t="s">
        <v>939</v>
      </c>
      <c r="B27" s="171">
        <v>3</v>
      </c>
      <c r="C27" s="171">
        <v>10.6</v>
      </c>
      <c r="D27" s="171">
        <v>1.5</v>
      </c>
      <c r="E27" s="171">
        <v>1.0999999999999999</v>
      </c>
    </row>
    <row r="28" spans="1:6" ht="15" customHeight="1" x14ac:dyDescent="0.25">
      <c r="A28" s="161" t="s">
        <v>993</v>
      </c>
      <c r="B28" s="171">
        <v>3.3000000000000003</v>
      </c>
      <c r="C28" s="171">
        <v>3.8</v>
      </c>
      <c r="D28" s="171">
        <v>3.8</v>
      </c>
      <c r="E28" s="171">
        <v>3.8</v>
      </c>
    </row>
    <row r="29" spans="1:6" ht="15" customHeight="1" x14ac:dyDescent="0.25">
      <c r="A29" s="161" t="s">
        <v>994</v>
      </c>
      <c r="B29" s="171" t="s">
        <v>995</v>
      </c>
      <c r="C29" s="171" t="s">
        <v>995</v>
      </c>
      <c r="D29" s="171" t="s">
        <v>995</v>
      </c>
      <c r="E29" s="171">
        <v>0</v>
      </c>
    </row>
    <row r="30" spans="1:6" ht="15" customHeight="1" x14ac:dyDescent="0.25">
      <c r="A30" s="89" t="s">
        <v>761</v>
      </c>
      <c r="B30" s="172">
        <v>0.2</v>
      </c>
      <c r="C30" s="172">
        <v>-10.8</v>
      </c>
      <c r="D30" s="172">
        <v>-1</v>
      </c>
      <c r="E30" s="172">
        <v>-0.89999999999999991</v>
      </c>
    </row>
    <row r="31" spans="1:6" ht="15" customHeight="1" x14ac:dyDescent="0.3">
      <c r="A31" s="90" t="s">
        <v>763</v>
      </c>
      <c r="B31" s="60"/>
      <c r="C31" s="60"/>
      <c r="D31" s="60"/>
      <c r="E31" s="60"/>
    </row>
    <row r="32" spans="1:6" ht="15" customHeight="1" x14ac:dyDescent="0.25"/>
  </sheetData>
  <mergeCells count="6">
    <mergeCell ref="B3:B4"/>
    <mergeCell ref="C3:C4"/>
    <mergeCell ref="B5:E5"/>
    <mergeCell ref="B18:E18"/>
    <mergeCell ref="D3:D4"/>
    <mergeCell ref="E3:E4"/>
  </mergeCells>
  <printOptions horizontalCentered="1"/>
  <pageMargins left="0.31496062992125984" right="0.31496062992125984" top="0.74803149606299213" bottom="0.35433070866141736" header="0.31496062992125984" footer="0.31496062992125984"/>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84"/>
  <sheetViews>
    <sheetView topLeftCell="A16" workbookViewId="0">
      <selection activeCell="F38" sqref="F38"/>
    </sheetView>
  </sheetViews>
  <sheetFormatPr defaultRowHeight="12.5" x14ac:dyDescent="0.25"/>
  <cols>
    <col min="1" max="1" width="43.1796875" customWidth="1"/>
    <col min="2" max="5" width="16.7265625" customWidth="1"/>
    <col min="9" max="9" width="42" customWidth="1"/>
  </cols>
  <sheetData>
    <row r="1" spans="1:14" ht="15" customHeight="1" x14ac:dyDescent="0.25">
      <c r="A1" s="19" t="s">
        <v>749</v>
      </c>
    </row>
    <row r="2" spans="1:14" ht="15" customHeight="1" x14ac:dyDescent="0.25"/>
    <row r="3" spans="1:14" ht="15" customHeight="1" x14ac:dyDescent="0.3">
      <c r="A3" s="61"/>
      <c r="B3" s="228" t="s">
        <v>764</v>
      </c>
      <c r="C3" s="228" t="s">
        <v>860</v>
      </c>
      <c r="D3" s="134" t="s">
        <v>862</v>
      </c>
      <c r="E3" s="134" t="s">
        <v>861</v>
      </c>
    </row>
    <row r="4" spans="1:14" ht="15" customHeight="1" x14ac:dyDescent="0.3">
      <c r="A4" s="135"/>
      <c r="B4" s="229"/>
      <c r="C4" s="229"/>
      <c r="D4" s="103" t="s">
        <v>858</v>
      </c>
      <c r="E4" s="103" t="s">
        <v>872</v>
      </c>
      <c r="J4" t="str">
        <f>J40</f>
        <v>2018</v>
      </c>
      <c r="K4" t="str">
        <f t="shared" ref="K4:M4" si="0">K40</f>
        <v>2019</v>
      </c>
      <c r="L4" t="str">
        <f t="shared" si="0"/>
        <v>2020</v>
      </c>
      <c r="M4" t="str">
        <f t="shared" si="0"/>
        <v>2021</v>
      </c>
    </row>
    <row r="5" spans="1:14" ht="15" customHeight="1" x14ac:dyDescent="0.25">
      <c r="A5" s="36"/>
      <c r="B5" s="230" t="s">
        <v>5</v>
      </c>
      <c r="C5" s="230"/>
      <c r="D5" s="230"/>
      <c r="E5" s="230"/>
    </row>
    <row r="6" spans="1:14" ht="15" customHeight="1" x14ac:dyDescent="0.25">
      <c r="A6" s="37" t="s">
        <v>0</v>
      </c>
      <c r="B6" s="170">
        <f>ROUND(J6,1)</f>
        <v>73.7</v>
      </c>
      <c r="C6" s="170">
        <f t="shared" ref="C6:E6" si="1">ROUND(K6,1)</f>
        <v>74.3</v>
      </c>
      <c r="D6" s="170">
        <f t="shared" si="1"/>
        <v>64.599999999999994</v>
      </c>
      <c r="E6" s="170">
        <f t="shared" si="1"/>
        <v>76.599999999999994</v>
      </c>
      <c r="I6" t="s">
        <v>0</v>
      </c>
      <c r="J6" s="138">
        <f>J42/1000000</f>
        <v>73.738</v>
      </c>
      <c r="K6" s="138">
        <f t="shared" ref="K6:L6" si="2">K42/1000000</f>
        <v>74.274000000000001</v>
      </c>
      <c r="L6" s="138">
        <f t="shared" si="2"/>
        <v>64.608000000000004</v>
      </c>
      <c r="M6" s="138">
        <f>M63/1000000</f>
        <v>76.635999999999996</v>
      </c>
      <c r="N6" s="138"/>
    </row>
    <row r="7" spans="1:14" ht="15" customHeight="1" x14ac:dyDescent="0.25">
      <c r="A7" s="161" t="s">
        <v>931</v>
      </c>
      <c r="B7" s="171">
        <f t="shared" ref="B7:B19" si="3">ROUND(J7,1)</f>
        <v>66.2</v>
      </c>
      <c r="C7" s="171">
        <f t="shared" ref="C7:C19" si="4">ROUND(K7,1)</f>
        <v>67.599999999999994</v>
      </c>
      <c r="D7" s="171">
        <f t="shared" ref="D7:D19" si="5">ROUND(L7,1)</f>
        <v>58.6</v>
      </c>
      <c r="E7" s="171">
        <f t="shared" ref="E7:E19" si="6">ROUND(M7,1)</f>
        <v>70</v>
      </c>
      <c r="I7" t="s">
        <v>750</v>
      </c>
      <c r="J7" s="138">
        <f t="shared" ref="J7:L7" si="7">J43/1000000</f>
        <v>66.202573000000001</v>
      </c>
      <c r="K7" s="138">
        <f t="shared" si="7"/>
        <v>67.645050999999995</v>
      </c>
      <c r="L7" s="138">
        <f t="shared" si="7"/>
        <v>58.563842999999999</v>
      </c>
      <c r="M7" s="138">
        <f t="shared" ref="M7:M19" si="8">M64/1000000</f>
        <v>69.963967999999994</v>
      </c>
      <c r="N7" s="138"/>
    </row>
    <row r="8" spans="1:14" ht="15" customHeight="1" x14ac:dyDescent="0.25">
      <c r="A8" s="163" t="s">
        <v>933</v>
      </c>
      <c r="B8" s="171">
        <f t="shared" si="3"/>
        <v>30.8</v>
      </c>
      <c r="C8" s="171">
        <f t="shared" si="4"/>
        <v>32.5</v>
      </c>
      <c r="D8" s="171">
        <f t="shared" si="5"/>
        <v>30.6</v>
      </c>
      <c r="E8" s="171">
        <f t="shared" si="6"/>
        <v>34.5</v>
      </c>
      <c r="I8" t="s">
        <v>751</v>
      </c>
      <c r="J8" s="138">
        <f t="shared" ref="J8:L8" si="9">J44/1000000</f>
        <v>30.818144</v>
      </c>
      <c r="K8" s="138">
        <f t="shared" si="9"/>
        <v>32.535102000000002</v>
      </c>
      <c r="L8" s="138">
        <f t="shared" si="9"/>
        <v>30.572465000000001</v>
      </c>
      <c r="M8" s="138">
        <f t="shared" si="8"/>
        <v>34.493326000000003</v>
      </c>
      <c r="N8" s="138"/>
    </row>
    <row r="9" spans="1:14" ht="15" customHeight="1" x14ac:dyDescent="0.25">
      <c r="A9" s="163" t="s">
        <v>934</v>
      </c>
      <c r="B9" s="171">
        <f t="shared" si="3"/>
        <v>4.5999999999999996</v>
      </c>
      <c r="C9" s="171">
        <f t="shared" si="4"/>
        <v>4.8</v>
      </c>
      <c r="D9" s="171">
        <f t="shared" si="5"/>
        <v>3.1</v>
      </c>
      <c r="E9" s="171">
        <f t="shared" si="6"/>
        <v>4.7</v>
      </c>
      <c r="I9" t="s">
        <v>752</v>
      </c>
      <c r="J9" s="138">
        <f t="shared" ref="J9:L9" si="10">J45/1000000</f>
        <v>4.649146</v>
      </c>
      <c r="K9" s="138">
        <f t="shared" si="10"/>
        <v>4.7616620000000003</v>
      </c>
      <c r="L9" s="138">
        <f t="shared" si="10"/>
        <v>3.0945179999999999</v>
      </c>
      <c r="M9" s="138">
        <f t="shared" si="8"/>
        <v>4.742038</v>
      </c>
      <c r="N9" s="138"/>
    </row>
    <row r="10" spans="1:14" ht="15" customHeight="1" x14ac:dyDescent="0.25">
      <c r="A10" s="163" t="s">
        <v>935</v>
      </c>
      <c r="B10" s="171">
        <f t="shared" si="3"/>
        <v>4.5999999999999996</v>
      </c>
      <c r="C10" s="171">
        <f t="shared" si="4"/>
        <v>4.2</v>
      </c>
      <c r="D10" s="171">
        <f t="shared" si="5"/>
        <v>3.7</v>
      </c>
      <c r="E10" s="171">
        <f t="shared" si="6"/>
        <v>4.3</v>
      </c>
      <c r="I10" t="s">
        <v>753</v>
      </c>
      <c r="J10" s="138">
        <f t="shared" ref="J10:L10" si="11">J46/1000000</f>
        <v>4.6069490000000002</v>
      </c>
      <c r="K10" s="138">
        <f t="shared" si="11"/>
        <v>4.1989970000000003</v>
      </c>
      <c r="L10" s="138">
        <f t="shared" si="11"/>
        <v>3.6619999999999999</v>
      </c>
      <c r="M10" s="138">
        <f t="shared" si="8"/>
        <v>4.2530000000000001</v>
      </c>
      <c r="N10" s="138"/>
    </row>
    <row r="11" spans="1:14" ht="15" customHeight="1" x14ac:dyDescent="0.25">
      <c r="A11" s="163" t="s">
        <v>936</v>
      </c>
      <c r="B11" s="171">
        <f t="shared" si="3"/>
        <v>11.1</v>
      </c>
      <c r="C11" s="171">
        <f t="shared" si="4"/>
        <v>11.2</v>
      </c>
      <c r="D11" s="171">
        <f t="shared" si="5"/>
        <v>9.9</v>
      </c>
      <c r="E11" s="171">
        <f t="shared" si="6"/>
        <v>11.3</v>
      </c>
      <c r="I11" t="s">
        <v>754</v>
      </c>
      <c r="J11" s="138">
        <f t="shared" ref="J11:L11" si="12">J47/1000000</f>
        <v>11.137143</v>
      </c>
      <c r="K11" s="138">
        <f t="shared" si="12"/>
        <v>11.163696</v>
      </c>
      <c r="L11" s="138">
        <f t="shared" si="12"/>
        <v>9.8975950000000008</v>
      </c>
      <c r="M11" s="138">
        <f t="shared" si="8"/>
        <v>11.344137</v>
      </c>
      <c r="N11" s="138"/>
    </row>
    <row r="12" spans="1:14" ht="15" customHeight="1" x14ac:dyDescent="0.25">
      <c r="A12" s="161" t="s">
        <v>932</v>
      </c>
      <c r="B12" s="171">
        <f t="shared" si="3"/>
        <v>7.5</v>
      </c>
      <c r="C12" s="171">
        <f t="shared" si="4"/>
        <v>6.6</v>
      </c>
      <c r="D12" s="171">
        <f t="shared" si="5"/>
        <v>6</v>
      </c>
      <c r="E12" s="171">
        <f t="shared" si="6"/>
        <v>6.7</v>
      </c>
      <c r="I12" t="s">
        <v>755</v>
      </c>
      <c r="J12" s="138">
        <f t="shared" ref="J12:L12" si="13">J48/1000000</f>
        <v>7.5354270000000003</v>
      </c>
      <c r="K12" s="138">
        <f t="shared" si="13"/>
        <v>6.6289490000000004</v>
      </c>
      <c r="L12" s="138">
        <f t="shared" si="13"/>
        <v>6.0441570000000002</v>
      </c>
      <c r="M12" s="138">
        <f t="shared" si="8"/>
        <v>6.6720319999999997</v>
      </c>
      <c r="N12" s="138"/>
    </row>
    <row r="13" spans="1:14" ht="15" customHeight="1" x14ac:dyDescent="0.25">
      <c r="A13" s="37" t="s">
        <v>1</v>
      </c>
      <c r="B13" s="170">
        <f t="shared" si="3"/>
        <v>77.8</v>
      </c>
      <c r="C13" s="170">
        <f t="shared" si="4"/>
        <v>75.3</v>
      </c>
      <c r="D13" s="170">
        <f t="shared" si="5"/>
        <v>94.1</v>
      </c>
      <c r="E13" s="170">
        <f t="shared" si="6"/>
        <v>102.3</v>
      </c>
      <c r="I13" t="s">
        <v>1</v>
      </c>
      <c r="J13" s="138">
        <f t="shared" ref="J13:L13" si="14">J49/1000000</f>
        <v>77.823999999999998</v>
      </c>
      <c r="K13" s="138">
        <f t="shared" si="14"/>
        <v>75.337000000000003</v>
      </c>
      <c r="L13" s="138">
        <f t="shared" si="14"/>
        <v>94.055999999999997</v>
      </c>
      <c r="M13" s="138">
        <f t="shared" si="8"/>
        <v>102.33799999999999</v>
      </c>
      <c r="N13" s="138"/>
    </row>
    <row r="14" spans="1:14" ht="15" customHeight="1" x14ac:dyDescent="0.25">
      <c r="A14" s="161" t="s">
        <v>937</v>
      </c>
      <c r="B14" s="171">
        <f t="shared" si="3"/>
        <v>57.6</v>
      </c>
      <c r="C14" s="171">
        <f t="shared" si="4"/>
        <v>58.7</v>
      </c>
      <c r="D14" s="171">
        <f t="shared" si="5"/>
        <v>77.599999999999994</v>
      </c>
      <c r="E14" s="171">
        <f t="shared" si="6"/>
        <v>82.5</v>
      </c>
      <c r="I14" t="s">
        <v>756</v>
      </c>
      <c r="J14" s="138">
        <f t="shared" ref="J14:L14" si="15">J50/1000000</f>
        <v>57.561</v>
      </c>
      <c r="K14" s="138">
        <f t="shared" si="15"/>
        <v>58.667000000000002</v>
      </c>
      <c r="L14" s="138">
        <f t="shared" si="15"/>
        <v>77.644000000000005</v>
      </c>
      <c r="M14" s="138">
        <f t="shared" si="8"/>
        <v>82.465000000000003</v>
      </c>
      <c r="N14" s="138"/>
    </row>
    <row r="15" spans="1:14" ht="15" customHeight="1" x14ac:dyDescent="0.25">
      <c r="A15" s="161" t="s">
        <v>938</v>
      </c>
      <c r="B15" s="171">
        <f t="shared" si="3"/>
        <v>20.3</v>
      </c>
      <c r="C15" s="171">
        <f t="shared" si="4"/>
        <v>16.7</v>
      </c>
      <c r="D15" s="171">
        <f t="shared" si="5"/>
        <v>16.399999999999999</v>
      </c>
      <c r="E15" s="171">
        <f t="shared" si="6"/>
        <v>19.899999999999999</v>
      </c>
      <c r="I15" t="s">
        <v>757</v>
      </c>
      <c r="J15" s="138">
        <f t="shared" ref="J15:L15" si="16">J51/1000000</f>
        <v>20.263332999999999</v>
      </c>
      <c r="K15" s="138">
        <f t="shared" si="16"/>
        <v>16.670632999999999</v>
      </c>
      <c r="L15" s="138">
        <f t="shared" si="16"/>
        <v>16.411545</v>
      </c>
      <c r="M15" s="138">
        <f t="shared" si="8"/>
        <v>19.873443000000002</v>
      </c>
      <c r="N15" s="138"/>
    </row>
    <row r="16" spans="1:14" ht="15" customHeight="1" x14ac:dyDescent="0.25">
      <c r="A16" s="37" t="s">
        <v>758</v>
      </c>
      <c r="B16" s="170">
        <f t="shared" si="3"/>
        <v>-4.0999999999999996</v>
      </c>
      <c r="C16" s="170">
        <f t="shared" si="4"/>
        <v>-1.1000000000000001</v>
      </c>
      <c r="D16" s="170">
        <f t="shared" si="5"/>
        <v>-29.4</v>
      </c>
      <c r="E16" s="170">
        <f t="shared" si="6"/>
        <v>-25.7</v>
      </c>
      <c r="I16" t="s">
        <v>758</v>
      </c>
      <c r="J16" s="138">
        <f t="shared" ref="J16:L16" si="17">J52/1000000</f>
        <v>-4.0860000000000003</v>
      </c>
      <c r="K16" s="138">
        <f t="shared" si="17"/>
        <v>-1.0629999999999999</v>
      </c>
      <c r="L16" s="138">
        <f t="shared" si="17"/>
        <v>-29.448</v>
      </c>
      <c r="M16" s="138">
        <f t="shared" si="8"/>
        <v>-25.702000000000002</v>
      </c>
      <c r="N16" s="138"/>
    </row>
    <row r="17" spans="1:14" ht="15" customHeight="1" x14ac:dyDescent="0.25">
      <c r="A17" s="161" t="s">
        <v>939</v>
      </c>
      <c r="B17" s="171">
        <f t="shared" si="3"/>
        <v>9</v>
      </c>
      <c r="C17" s="171">
        <f t="shared" si="4"/>
        <v>15.1</v>
      </c>
      <c r="D17" s="171">
        <f t="shared" si="5"/>
        <v>53.6</v>
      </c>
      <c r="E17" s="171">
        <f t="shared" si="6"/>
        <v>4.9000000000000004</v>
      </c>
      <c r="I17" t="s">
        <v>759</v>
      </c>
      <c r="J17" s="138">
        <f t="shared" ref="J17:L17" si="18">J53/1000000</f>
        <v>8.9890000000000008</v>
      </c>
      <c r="K17" s="138">
        <f t="shared" si="18"/>
        <v>15.129</v>
      </c>
      <c r="L17" s="138">
        <f t="shared" si="18"/>
        <v>53.588999999999999</v>
      </c>
      <c r="M17" s="138">
        <f t="shared" si="8"/>
        <v>4.8630000000000004</v>
      </c>
      <c r="N17" s="138"/>
    </row>
    <row r="18" spans="1:14" ht="15" customHeight="1" x14ac:dyDescent="0.25">
      <c r="A18" s="161" t="s">
        <v>940</v>
      </c>
      <c r="B18" s="171">
        <f t="shared" si="3"/>
        <v>16.399999999999999</v>
      </c>
      <c r="C18" s="171">
        <f t="shared" si="4"/>
        <v>17</v>
      </c>
      <c r="D18" s="171">
        <f t="shared" si="5"/>
        <v>18.100000000000001</v>
      </c>
      <c r="E18" s="171">
        <f t="shared" si="6"/>
        <v>19.600000000000001</v>
      </c>
      <c r="I18" t="s">
        <v>760</v>
      </c>
      <c r="J18" s="138">
        <f t="shared" ref="J18:L18" si="19">J54/1000000</f>
        <v>16.413</v>
      </c>
      <c r="K18" s="138">
        <f t="shared" si="19"/>
        <v>17.038</v>
      </c>
      <c r="L18" s="138">
        <f t="shared" si="19"/>
        <v>18.140999999999998</v>
      </c>
      <c r="M18" s="138">
        <f t="shared" si="8"/>
        <v>19.556000000000001</v>
      </c>
      <c r="N18" s="138"/>
    </row>
    <row r="19" spans="1:14" ht="15" customHeight="1" x14ac:dyDescent="0.25">
      <c r="A19" s="89" t="s">
        <v>761</v>
      </c>
      <c r="B19" s="170">
        <f t="shared" si="3"/>
        <v>3.3</v>
      </c>
      <c r="C19" s="170">
        <f t="shared" si="4"/>
        <v>0.8</v>
      </c>
      <c r="D19" s="170">
        <f t="shared" si="5"/>
        <v>-64.900000000000006</v>
      </c>
      <c r="E19" s="170">
        <f t="shared" si="6"/>
        <v>-11</v>
      </c>
      <c r="I19" t="s">
        <v>761</v>
      </c>
      <c r="J19" s="138">
        <f t="shared" ref="J19:L19" si="20">J55/1000000</f>
        <v>3.339</v>
      </c>
      <c r="K19" s="138">
        <f t="shared" si="20"/>
        <v>0.84499999999999997</v>
      </c>
      <c r="L19" s="138">
        <f t="shared" si="20"/>
        <v>-64.894999999999996</v>
      </c>
      <c r="M19" s="138">
        <f t="shared" si="8"/>
        <v>-11.01</v>
      </c>
      <c r="N19" s="138"/>
    </row>
    <row r="20" spans="1:14" ht="15" customHeight="1" x14ac:dyDescent="0.25">
      <c r="A20" s="36"/>
      <c r="B20" s="230" t="s">
        <v>762</v>
      </c>
      <c r="C20" s="230"/>
      <c r="D20" s="230"/>
      <c r="E20" s="230"/>
      <c r="J20" s="138"/>
      <c r="K20" s="138"/>
      <c r="L20" s="138"/>
      <c r="M20" s="138"/>
      <c r="N20" s="138"/>
    </row>
    <row r="21" spans="1:14" ht="15" customHeight="1" x14ac:dyDescent="0.25">
      <c r="A21" s="37" t="s">
        <v>0</v>
      </c>
      <c r="B21" s="170">
        <f>ROUND(J21,1)</f>
        <v>14.4</v>
      </c>
      <c r="C21" s="170">
        <f t="shared" ref="C21:C34" si="21">ROUND(K21,1)</f>
        <v>14.6</v>
      </c>
      <c r="D21" s="170">
        <f t="shared" ref="D21:D34" si="22">ROUND(L21,1)</f>
        <v>13.9</v>
      </c>
      <c r="E21" s="170">
        <f t="shared" ref="E21:E34" si="23">ROUND(M21,1)</f>
        <v>15.2</v>
      </c>
      <c r="I21" t="s">
        <v>0</v>
      </c>
      <c r="J21" s="138">
        <f>J6/(J$38/1000)*100</f>
        <v>14.409554727992246</v>
      </c>
      <c r="K21" s="138">
        <f t="shared" ref="K21:M21" si="24">K6/(K$38/1000)*100</f>
        <v>14.601054120855302</v>
      </c>
      <c r="L21" s="138">
        <f t="shared" si="24"/>
        <v>13.858691141813914</v>
      </c>
      <c r="M21" s="138">
        <f t="shared" si="24"/>
        <v>15.154431469401425</v>
      </c>
    </row>
    <row r="22" spans="1:14" ht="15" customHeight="1" x14ac:dyDescent="0.25">
      <c r="A22" s="36" t="s">
        <v>750</v>
      </c>
      <c r="B22" s="171">
        <f t="shared" ref="B22:B34" si="25">ROUND(J22,1)</f>
        <v>12.9</v>
      </c>
      <c r="C22" s="171">
        <f t="shared" si="21"/>
        <v>13.3</v>
      </c>
      <c r="D22" s="171">
        <f t="shared" si="22"/>
        <v>12.6</v>
      </c>
      <c r="E22" s="171">
        <f t="shared" si="23"/>
        <v>13.8</v>
      </c>
      <c r="F22" s="138"/>
      <c r="I22" t="s">
        <v>750</v>
      </c>
      <c r="J22" s="138">
        <f t="shared" ref="J22:M34" si="26">J7/(J$38/1000)*100</f>
        <v>12.937014819732049</v>
      </c>
      <c r="K22" s="138">
        <f t="shared" si="26"/>
        <v>13.297911121779048</v>
      </c>
      <c r="L22" s="138">
        <f t="shared" si="26"/>
        <v>12.562193725462492</v>
      </c>
      <c r="M22" s="138">
        <f t="shared" si="26"/>
        <v>13.835066527263873</v>
      </c>
    </row>
    <row r="23" spans="1:14" ht="15" customHeight="1" x14ac:dyDescent="0.25">
      <c r="A23" s="36" t="s">
        <v>751</v>
      </c>
      <c r="B23" s="171">
        <f t="shared" si="25"/>
        <v>6</v>
      </c>
      <c r="C23" s="171">
        <f t="shared" si="21"/>
        <v>6.4</v>
      </c>
      <c r="D23" s="171">
        <f t="shared" si="22"/>
        <v>6.6</v>
      </c>
      <c r="E23" s="171">
        <f t="shared" si="23"/>
        <v>6.8</v>
      </c>
      <c r="I23" t="s">
        <v>751</v>
      </c>
      <c r="J23" s="138">
        <f t="shared" si="26"/>
        <v>6.0223457726429501</v>
      </c>
      <c r="K23" s="138">
        <f t="shared" si="26"/>
        <v>6.3958691484173142</v>
      </c>
      <c r="L23" s="138">
        <f t="shared" si="26"/>
        <v>6.5579239394334428</v>
      </c>
      <c r="M23" s="138">
        <f t="shared" si="26"/>
        <v>6.8209032963453531</v>
      </c>
    </row>
    <row r="24" spans="1:14" ht="15" customHeight="1" x14ac:dyDescent="0.25">
      <c r="A24" s="36" t="s">
        <v>752</v>
      </c>
      <c r="B24" s="171">
        <f t="shared" si="25"/>
        <v>0.9</v>
      </c>
      <c r="C24" s="171">
        <f t="shared" si="21"/>
        <v>0.9</v>
      </c>
      <c r="D24" s="171">
        <f t="shared" si="22"/>
        <v>0.7</v>
      </c>
      <c r="E24" s="171">
        <f t="shared" si="23"/>
        <v>0.9</v>
      </c>
      <c r="I24" t="s">
        <v>752</v>
      </c>
      <c r="J24" s="138">
        <f t="shared" si="26"/>
        <v>0.90851560559584255</v>
      </c>
      <c r="K24" s="138">
        <f t="shared" si="26"/>
        <v>0.93606490248566254</v>
      </c>
      <c r="L24" s="138">
        <f t="shared" si="26"/>
        <v>0.66378728941901466</v>
      </c>
      <c r="M24" s="138">
        <f t="shared" si="26"/>
        <v>0.93771712897720916</v>
      </c>
    </row>
    <row r="25" spans="1:14" ht="15" customHeight="1" x14ac:dyDescent="0.25">
      <c r="A25" s="36" t="s">
        <v>753</v>
      </c>
      <c r="B25" s="171">
        <f t="shared" si="25"/>
        <v>0.9</v>
      </c>
      <c r="C25" s="171">
        <f t="shared" si="21"/>
        <v>0.8</v>
      </c>
      <c r="D25" s="171">
        <f t="shared" si="22"/>
        <v>0.8</v>
      </c>
      <c r="E25" s="171">
        <f t="shared" si="23"/>
        <v>0.8</v>
      </c>
      <c r="I25" t="s">
        <v>753</v>
      </c>
      <c r="J25" s="138">
        <f t="shared" si="26"/>
        <v>0.9002696539717534</v>
      </c>
      <c r="K25" s="138">
        <f t="shared" si="26"/>
        <v>0.82545416229513768</v>
      </c>
      <c r="L25" s="138">
        <f t="shared" si="26"/>
        <v>0.78551459511705291</v>
      </c>
      <c r="M25" s="138">
        <f t="shared" si="26"/>
        <v>0.84101201836427086</v>
      </c>
    </row>
    <row r="26" spans="1:14" ht="15" customHeight="1" x14ac:dyDescent="0.25">
      <c r="A26" s="36" t="s">
        <v>754</v>
      </c>
      <c r="B26" s="171">
        <f t="shared" si="25"/>
        <v>2.2000000000000002</v>
      </c>
      <c r="C26" s="171">
        <f t="shared" si="21"/>
        <v>2.2000000000000002</v>
      </c>
      <c r="D26" s="171">
        <f t="shared" si="22"/>
        <v>2.1</v>
      </c>
      <c r="E26" s="171">
        <f t="shared" si="23"/>
        <v>2.2000000000000002</v>
      </c>
      <c r="I26" t="s">
        <v>754</v>
      </c>
      <c r="J26" s="138">
        <f t="shared" si="26"/>
        <v>2.1763713630960391</v>
      </c>
      <c r="K26" s="138">
        <f t="shared" si="26"/>
        <v>2.1946001223143474</v>
      </c>
      <c r="L26" s="138">
        <f t="shared" si="26"/>
        <v>2.1230762777328147</v>
      </c>
      <c r="M26" s="138">
        <f t="shared" si="26"/>
        <v>2.2432531283731025</v>
      </c>
    </row>
    <row r="27" spans="1:14" ht="15" customHeight="1" x14ac:dyDescent="0.25">
      <c r="A27" s="36" t="s">
        <v>755</v>
      </c>
      <c r="B27" s="171">
        <f t="shared" si="25"/>
        <v>1.5</v>
      </c>
      <c r="C27" s="171">
        <f t="shared" si="21"/>
        <v>1.3</v>
      </c>
      <c r="D27" s="171">
        <f t="shared" si="22"/>
        <v>1.3</v>
      </c>
      <c r="E27" s="171">
        <f>ROUND(M27,1)+0.1</f>
        <v>1.4000000000000001</v>
      </c>
      <c r="I27" t="s">
        <v>755</v>
      </c>
      <c r="J27" s="138">
        <f t="shared" si="26"/>
        <v>1.4725399082601973</v>
      </c>
      <c r="K27" s="138">
        <f t="shared" si="26"/>
        <v>1.3031429990762533</v>
      </c>
      <c r="L27" s="138">
        <f t="shared" si="26"/>
        <v>1.29649741635142</v>
      </c>
      <c r="M27" s="138">
        <f t="shared" si="26"/>
        <v>1.3193649421375506</v>
      </c>
    </row>
    <row r="28" spans="1:14" ht="15" customHeight="1" x14ac:dyDescent="0.25">
      <c r="A28" s="37" t="s">
        <v>1</v>
      </c>
      <c r="B28" s="170">
        <f t="shared" si="25"/>
        <v>15.2</v>
      </c>
      <c r="C28" s="170">
        <f t="shared" si="21"/>
        <v>14.8</v>
      </c>
      <c r="D28" s="170">
        <f t="shared" si="22"/>
        <v>20.2</v>
      </c>
      <c r="E28" s="170">
        <f t="shared" si="23"/>
        <v>20.2</v>
      </c>
      <c r="I28" t="s">
        <v>1</v>
      </c>
      <c r="J28" s="138">
        <f t="shared" si="26"/>
        <v>15.208022826104159</v>
      </c>
      <c r="K28" s="138">
        <f t="shared" si="26"/>
        <v>14.8100225422473</v>
      </c>
      <c r="L28" s="138">
        <f t="shared" si="26"/>
        <v>20.175412550062674</v>
      </c>
      <c r="M28" s="138">
        <f t="shared" si="26"/>
        <v>20.236888769189456</v>
      </c>
    </row>
    <row r="29" spans="1:14" ht="15" customHeight="1" x14ac:dyDescent="0.25">
      <c r="A29" s="36" t="s">
        <v>756</v>
      </c>
      <c r="B29" s="171">
        <f t="shared" si="25"/>
        <v>11.2</v>
      </c>
      <c r="C29" s="171">
        <f t="shared" si="21"/>
        <v>11.5</v>
      </c>
      <c r="D29" s="171">
        <f t="shared" si="22"/>
        <v>16.7</v>
      </c>
      <c r="E29" s="171">
        <f t="shared" si="23"/>
        <v>16.3</v>
      </c>
      <c r="I29" t="s">
        <v>756</v>
      </c>
      <c r="J29" s="138">
        <f t="shared" si="26"/>
        <v>11.248316738967176</v>
      </c>
      <c r="K29" s="138">
        <f t="shared" si="26"/>
        <v>11.532973074133857</v>
      </c>
      <c r="L29" s="138">
        <f t="shared" si="26"/>
        <v>16.654968657364407</v>
      </c>
      <c r="M29" s="138">
        <f t="shared" si="26"/>
        <v>16.307090546534116</v>
      </c>
    </row>
    <row r="30" spans="1:14" ht="15" customHeight="1" x14ac:dyDescent="0.25">
      <c r="A30" s="36" t="s">
        <v>757</v>
      </c>
      <c r="B30" s="171">
        <f t="shared" si="25"/>
        <v>4</v>
      </c>
      <c r="C30" s="171">
        <f t="shared" si="21"/>
        <v>3.3</v>
      </c>
      <c r="D30" s="171">
        <f t="shared" si="22"/>
        <v>3.5</v>
      </c>
      <c r="E30" s="171">
        <f t="shared" si="23"/>
        <v>3.9</v>
      </c>
      <c r="I30" t="s">
        <v>757</v>
      </c>
      <c r="J30" s="138">
        <f t="shared" si="26"/>
        <v>3.9597711605282395</v>
      </c>
      <c r="K30" s="138">
        <f t="shared" si="26"/>
        <v>3.2771739055647515</v>
      </c>
      <c r="L30" s="138">
        <f t="shared" si="26"/>
        <v>3.5203462932605936</v>
      </c>
      <c r="M30" s="138">
        <f t="shared" si="26"/>
        <v>3.9298858239542191</v>
      </c>
    </row>
    <row r="31" spans="1:14" ht="15" customHeight="1" x14ac:dyDescent="0.25">
      <c r="A31" s="37" t="s">
        <v>758</v>
      </c>
      <c r="B31" s="170">
        <f t="shared" si="25"/>
        <v>-0.8</v>
      </c>
      <c r="C31" s="170">
        <f t="shared" si="21"/>
        <v>-0.2</v>
      </c>
      <c r="D31" s="170">
        <f t="shared" si="22"/>
        <v>-6.3</v>
      </c>
      <c r="E31" s="170">
        <f t="shared" si="23"/>
        <v>-5.0999999999999996</v>
      </c>
      <c r="I31" t="s">
        <v>758</v>
      </c>
      <c r="J31" s="138">
        <f t="shared" si="26"/>
        <v>-0.79846809811191422</v>
      </c>
      <c r="K31" s="138">
        <f t="shared" si="26"/>
        <v>-0.20896842139199701</v>
      </c>
      <c r="L31" s="138">
        <f t="shared" si="26"/>
        <v>-6.316721408248763</v>
      </c>
      <c r="M31" s="138">
        <f t="shared" si="26"/>
        <v>-5.0824572997880306</v>
      </c>
    </row>
    <row r="32" spans="1:14" ht="15" customHeight="1" x14ac:dyDescent="0.25">
      <c r="A32" s="36" t="s">
        <v>759</v>
      </c>
      <c r="B32" s="171">
        <f t="shared" si="25"/>
        <v>1.8</v>
      </c>
      <c r="C32" s="171">
        <f t="shared" si="21"/>
        <v>3</v>
      </c>
      <c r="D32" s="171">
        <f t="shared" si="22"/>
        <v>11.5</v>
      </c>
      <c r="E32" s="171">
        <f t="shared" si="23"/>
        <v>1</v>
      </c>
      <c r="I32" t="s">
        <v>759</v>
      </c>
      <c r="J32" s="138">
        <f t="shared" si="26"/>
        <v>1.7565907327283397</v>
      </c>
      <c r="K32" s="138">
        <f t="shared" si="26"/>
        <v>2.9741140613730224</v>
      </c>
      <c r="L32" s="138">
        <f t="shared" si="26"/>
        <v>11.495068715927838</v>
      </c>
      <c r="M32" s="138">
        <f t="shared" si="26"/>
        <v>0.96163683172006809</v>
      </c>
    </row>
    <row r="33" spans="1:14" ht="15" customHeight="1" x14ac:dyDescent="0.25">
      <c r="A33" s="36" t="s">
        <v>760</v>
      </c>
      <c r="B33" s="171">
        <f t="shared" si="25"/>
        <v>3.2</v>
      </c>
      <c r="C33" s="171">
        <f t="shared" si="21"/>
        <v>3.3</v>
      </c>
      <c r="D33" s="171">
        <f t="shared" si="22"/>
        <v>3.9</v>
      </c>
      <c r="E33" s="171">
        <f t="shared" si="23"/>
        <v>3.9</v>
      </c>
      <c r="I33" t="s">
        <v>760</v>
      </c>
      <c r="J33" s="138">
        <f t="shared" si="26"/>
        <v>3.2073560681132762</v>
      </c>
      <c r="K33" s="138">
        <f t="shared" si="26"/>
        <v>3.349392251812648</v>
      </c>
      <c r="L33" s="138">
        <f t="shared" si="26"/>
        <v>3.8913217558761479</v>
      </c>
      <c r="M33" s="138">
        <f t="shared" si="26"/>
        <v>3.8671128688294574</v>
      </c>
    </row>
    <row r="34" spans="1:14" ht="15" customHeight="1" x14ac:dyDescent="0.25">
      <c r="A34" s="89" t="s">
        <v>761</v>
      </c>
      <c r="B34" s="172">
        <f t="shared" si="25"/>
        <v>0.7</v>
      </c>
      <c r="C34" s="172">
        <f t="shared" si="21"/>
        <v>0.2</v>
      </c>
      <c r="D34" s="172">
        <f t="shared" si="22"/>
        <v>-13.9</v>
      </c>
      <c r="E34" s="172">
        <f t="shared" si="23"/>
        <v>-2.2000000000000002</v>
      </c>
      <c r="I34" t="s">
        <v>761</v>
      </c>
      <c r="J34" s="138">
        <f t="shared" si="26"/>
        <v>0.65249265286237912</v>
      </c>
      <c r="K34" s="138">
        <f t="shared" si="26"/>
        <v>0.16611318539627232</v>
      </c>
      <c r="L34" s="138">
        <f t="shared" si="26"/>
        <v>-13.920253864041818</v>
      </c>
      <c r="M34" s="138">
        <f t="shared" si="26"/>
        <v>-2.1771790082743059</v>
      </c>
    </row>
    <row r="35" spans="1:14" ht="15" customHeight="1" x14ac:dyDescent="0.3">
      <c r="A35" s="90" t="s">
        <v>763</v>
      </c>
      <c r="B35" s="60"/>
      <c r="C35" s="60"/>
      <c r="D35" s="60"/>
      <c r="E35" s="60"/>
    </row>
    <row r="36" spans="1:14" ht="15" customHeight="1" x14ac:dyDescent="0.3">
      <c r="A36" s="90"/>
      <c r="B36" s="60"/>
      <c r="C36" s="60"/>
      <c r="D36" s="60"/>
      <c r="E36" s="60"/>
    </row>
    <row r="37" spans="1:14" ht="16" customHeight="1" x14ac:dyDescent="0.25">
      <c r="J37" s="23" t="s">
        <v>658</v>
      </c>
      <c r="K37" s="23" t="s">
        <v>709</v>
      </c>
      <c r="L37" s="23" t="s">
        <v>715</v>
      </c>
      <c r="M37" s="149" t="s">
        <v>773</v>
      </c>
    </row>
    <row r="38" spans="1:14" ht="16" customHeight="1" x14ac:dyDescent="0.25">
      <c r="I38" s="32" t="s">
        <v>789</v>
      </c>
      <c r="J38" s="13">
        <f>ngdp!F7</f>
        <v>511729.9</v>
      </c>
      <c r="K38" s="13">
        <f>ngdp!G7</f>
        <v>508689.30000000005</v>
      </c>
      <c r="L38" s="13">
        <f>ngdp!H7</f>
        <v>466191.21054705675</v>
      </c>
      <c r="M38" s="148">
        <f>ngdp!I7</f>
        <v>505700.26434008474</v>
      </c>
    </row>
    <row r="39" spans="1:14" ht="16" customHeight="1" x14ac:dyDescent="0.25">
      <c r="I39" s="32"/>
      <c r="J39" s="23"/>
      <c r="K39" s="23"/>
      <c r="L39" s="23"/>
      <c r="M39" s="23"/>
    </row>
    <row r="40" spans="1:14" x14ac:dyDescent="0.25">
      <c r="H40" s="2" t="s">
        <v>859</v>
      </c>
      <c r="I40" t="s">
        <v>593</v>
      </c>
      <c r="J40" t="s">
        <v>658</v>
      </c>
      <c r="K40" t="s">
        <v>709</v>
      </c>
      <c r="L40" t="s">
        <v>715</v>
      </c>
      <c r="M40" t="s">
        <v>773</v>
      </c>
    </row>
    <row r="41" spans="1:14" x14ac:dyDescent="0.25">
      <c r="H41" s="9"/>
      <c r="I41" s="136" t="s">
        <v>863</v>
      </c>
      <c r="J41" s="22"/>
      <c r="K41" s="22"/>
      <c r="L41" s="22"/>
      <c r="M41" s="22"/>
      <c r="N41" s="8"/>
    </row>
    <row r="42" spans="1:14" x14ac:dyDescent="0.25">
      <c r="H42" s="8" t="s">
        <v>684</v>
      </c>
      <c r="I42" s="8" t="s">
        <v>668</v>
      </c>
      <c r="J42" s="10">
        <v>73738000</v>
      </c>
      <c r="K42" s="10">
        <v>74274000</v>
      </c>
      <c r="L42" s="10">
        <v>64608000</v>
      </c>
      <c r="M42" s="10" t="e">
        <v>#N/A</v>
      </c>
      <c r="N42" s="10"/>
    </row>
    <row r="43" spans="1:14" x14ac:dyDescent="0.25">
      <c r="H43" s="8" t="s">
        <v>766</v>
      </c>
      <c r="I43" s="8" t="s">
        <v>669</v>
      </c>
      <c r="J43" s="10">
        <v>66202573</v>
      </c>
      <c r="K43" s="10">
        <v>67645051</v>
      </c>
      <c r="L43" s="10">
        <v>58563843</v>
      </c>
      <c r="M43" s="10" t="e">
        <v>#N/A</v>
      </c>
      <c r="N43" s="10"/>
    </row>
    <row r="44" spans="1:14" x14ac:dyDescent="0.25">
      <c r="H44" s="21"/>
      <c r="I44" s="8" t="str">
        <f>A8</f>
        <v>Income Tax</v>
      </c>
      <c r="J44" s="10">
        <f>SUM(J57:J60)</f>
        <v>30818144</v>
      </c>
      <c r="K44" s="10">
        <f t="shared" ref="K44:L44" si="27">SUM(K57:K60)</f>
        <v>32535102</v>
      </c>
      <c r="L44" s="10">
        <f t="shared" si="27"/>
        <v>30572465</v>
      </c>
      <c r="M44" s="10"/>
      <c r="N44" s="10"/>
    </row>
    <row r="45" spans="1:14" x14ac:dyDescent="0.25">
      <c r="H45" s="21" t="s">
        <v>689</v>
      </c>
      <c r="I45" s="8" t="s">
        <v>702</v>
      </c>
      <c r="J45" s="10">
        <v>4649146</v>
      </c>
      <c r="K45" s="10">
        <v>4761662</v>
      </c>
      <c r="L45" s="10">
        <v>3094518</v>
      </c>
      <c r="M45" s="10" t="e">
        <v>#N/A</v>
      </c>
      <c r="N45" s="10"/>
    </row>
    <row r="46" spans="1:14" x14ac:dyDescent="0.25">
      <c r="H46" s="21" t="s">
        <v>691</v>
      </c>
      <c r="I46" s="8" t="s">
        <v>704</v>
      </c>
      <c r="J46" s="10">
        <v>4606949</v>
      </c>
      <c r="K46" s="10">
        <v>4198997</v>
      </c>
      <c r="L46" s="10">
        <v>3662000</v>
      </c>
      <c r="M46" s="10" t="e">
        <v>#N/A</v>
      </c>
      <c r="N46" s="10"/>
    </row>
    <row r="47" spans="1:14" x14ac:dyDescent="0.25">
      <c r="H47" s="21" t="s">
        <v>690</v>
      </c>
      <c r="I47" s="8" t="s">
        <v>703</v>
      </c>
      <c r="J47" s="10">
        <v>11137143</v>
      </c>
      <c r="K47" s="10">
        <v>11163696</v>
      </c>
      <c r="L47" s="10">
        <v>9897595</v>
      </c>
      <c r="M47" s="10" t="e">
        <v>#N/A</v>
      </c>
      <c r="N47" s="10"/>
    </row>
    <row r="48" spans="1:14" x14ac:dyDescent="0.25">
      <c r="H48" s="21"/>
      <c r="I48" s="8"/>
      <c r="J48" s="10">
        <f>J42-J43</f>
        <v>7535427</v>
      </c>
      <c r="K48" s="10">
        <f>K42-K43</f>
        <v>6628949</v>
      </c>
      <c r="L48" s="10">
        <f>L42-L43</f>
        <v>6044157</v>
      </c>
      <c r="M48" s="10" t="e">
        <f t="shared" ref="M48" si="28">M43-M44</f>
        <v>#N/A</v>
      </c>
      <c r="N48" s="10"/>
    </row>
    <row r="49" spans="8:14" x14ac:dyDescent="0.25">
      <c r="H49" s="21" t="s">
        <v>767</v>
      </c>
      <c r="I49" s="8" t="s">
        <v>670</v>
      </c>
      <c r="J49" s="10">
        <v>77824000</v>
      </c>
      <c r="K49" s="10">
        <v>75337000</v>
      </c>
      <c r="L49" s="10">
        <v>94056000</v>
      </c>
      <c r="M49" s="10" t="e">
        <v>#N/A</v>
      </c>
      <c r="N49" s="10"/>
    </row>
    <row r="50" spans="8:14" x14ac:dyDescent="0.25">
      <c r="H50" s="21" t="s">
        <v>771</v>
      </c>
      <c r="I50" s="8" t="s">
        <v>671</v>
      </c>
      <c r="J50" s="10">
        <v>57561000</v>
      </c>
      <c r="K50" s="10">
        <v>58667000</v>
      </c>
      <c r="L50" s="10">
        <v>77644000</v>
      </c>
      <c r="M50" s="10" t="e">
        <v>#N/A</v>
      </c>
      <c r="N50" s="10"/>
    </row>
    <row r="51" spans="8:14" x14ac:dyDescent="0.25">
      <c r="H51" s="21" t="s">
        <v>768</v>
      </c>
      <c r="I51" s="8" t="s">
        <v>672</v>
      </c>
      <c r="J51" s="10">
        <v>20263333</v>
      </c>
      <c r="K51" s="10">
        <v>16670633</v>
      </c>
      <c r="L51" s="10">
        <v>16411545</v>
      </c>
      <c r="M51" s="10" t="e">
        <v>#N/A</v>
      </c>
      <c r="N51" s="10"/>
    </row>
    <row r="52" spans="8:14" x14ac:dyDescent="0.25">
      <c r="H52" s="21" t="s">
        <v>770</v>
      </c>
      <c r="I52" s="8" t="s">
        <v>667</v>
      </c>
      <c r="J52" s="10">
        <v>-4086000</v>
      </c>
      <c r="K52" s="10">
        <v>-1063000</v>
      </c>
      <c r="L52" s="10">
        <v>-29448000</v>
      </c>
      <c r="M52" s="10" t="e">
        <v>#N/A</v>
      </c>
      <c r="N52" s="10"/>
    </row>
    <row r="53" spans="8:14" x14ac:dyDescent="0.25">
      <c r="H53" s="21" t="s">
        <v>769</v>
      </c>
      <c r="I53" s="8" t="s">
        <v>673</v>
      </c>
      <c r="J53" s="10">
        <v>8989000</v>
      </c>
      <c r="K53" s="10">
        <v>15129000</v>
      </c>
      <c r="L53" s="10">
        <v>53589000</v>
      </c>
      <c r="M53" s="10" t="e">
        <v>#N/A</v>
      </c>
      <c r="N53" s="10"/>
    </row>
    <row r="54" spans="8:14" x14ac:dyDescent="0.25">
      <c r="H54" s="21" t="s">
        <v>772</v>
      </c>
      <c r="I54" s="8" t="s">
        <v>674</v>
      </c>
      <c r="J54" s="10">
        <v>16413000</v>
      </c>
      <c r="K54" s="10">
        <v>17038000</v>
      </c>
      <c r="L54" s="10">
        <v>18141000</v>
      </c>
      <c r="M54" s="10" t="e">
        <v>#N/A</v>
      </c>
      <c r="N54" s="10"/>
    </row>
    <row r="55" spans="8:14" x14ac:dyDescent="0.25">
      <c r="H55" s="8" t="s">
        <v>792</v>
      </c>
      <c r="I55" s="8" t="s">
        <v>794</v>
      </c>
      <c r="J55" s="10">
        <v>3339000</v>
      </c>
      <c r="K55" s="10">
        <v>845000</v>
      </c>
      <c r="L55" s="10">
        <v>-64895000</v>
      </c>
      <c r="M55" s="10" t="e">
        <v>#N/A</v>
      </c>
      <c r="N55" s="10"/>
    </row>
    <row r="56" spans="8:14" x14ac:dyDescent="0.25">
      <c r="H56" s="21"/>
      <c r="I56" s="8"/>
      <c r="J56" s="20"/>
      <c r="K56" s="20"/>
      <c r="L56" s="20"/>
      <c r="M56" s="20"/>
      <c r="N56" s="20"/>
    </row>
    <row r="57" spans="8:14" x14ac:dyDescent="0.25">
      <c r="H57" s="8" t="s">
        <v>685</v>
      </c>
      <c r="I57" s="8" t="s">
        <v>698</v>
      </c>
      <c r="J57" s="10">
        <v>16031956</v>
      </c>
      <c r="K57" s="10">
        <v>16731930</v>
      </c>
      <c r="L57" s="10">
        <v>13744397</v>
      </c>
      <c r="M57" s="10" t="e">
        <v>#N/A</v>
      </c>
      <c r="N57" s="10"/>
    </row>
    <row r="58" spans="8:14" x14ac:dyDescent="0.25">
      <c r="H58" s="8" t="s">
        <v>686</v>
      </c>
      <c r="I58" s="8" t="s">
        <v>699</v>
      </c>
      <c r="J58" s="10">
        <v>11705808</v>
      </c>
      <c r="K58" s="10">
        <v>12367744</v>
      </c>
      <c r="L58" s="10">
        <v>12773000</v>
      </c>
      <c r="M58" s="10" t="e">
        <v>#N/A</v>
      </c>
      <c r="N58" s="10"/>
    </row>
    <row r="59" spans="8:14" x14ac:dyDescent="0.25">
      <c r="H59" s="8" t="s">
        <v>687</v>
      </c>
      <c r="I59" s="8" t="s">
        <v>700</v>
      </c>
      <c r="J59" s="10">
        <v>1589898</v>
      </c>
      <c r="K59" s="10">
        <v>1637344</v>
      </c>
      <c r="L59" s="10">
        <v>1536000</v>
      </c>
      <c r="M59" s="10" t="e">
        <v>#N/A</v>
      </c>
      <c r="N59" s="10"/>
    </row>
    <row r="60" spans="8:14" x14ac:dyDescent="0.25">
      <c r="H60" s="8" t="s">
        <v>688</v>
      </c>
      <c r="I60" s="8" t="s">
        <v>701</v>
      </c>
      <c r="J60" s="10">
        <v>1490482</v>
      </c>
      <c r="K60" s="10">
        <v>1798084</v>
      </c>
      <c r="L60" s="10">
        <v>2519068</v>
      </c>
      <c r="M60" s="10" t="e">
        <v>#N/A</v>
      </c>
      <c r="N60" s="10"/>
    </row>
    <row r="61" spans="8:14" x14ac:dyDescent="0.25">
      <c r="H61" s="8"/>
      <c r="I61" s="8"/>
      <c r="J61" s="20"/>
      <c r="K61" s="20"/>
      <c r="L61" s="20"/>
      <c r="M61" s="20"/>
      <c r="N61" s="20"/>
    </row>
    <row r="62" spans="8:14" x14ac:dyDescent="0.25">
      <c r="H62" s="8"/>
      <c r="I62" s="137" t="s">
        <v>765</v>
      </c>
      <c r="J62" s="11"/>
      <c r="K62" s="11"/>
      <c r="L62" s="11"/>
      <c r="M62" s="11"/>
      <c r="N62" s="11"/>
    </row>
    <row r="63" spans="8:14" x14ac:dyDescent="0.25">
      <c r="H63" s="8" t="s">
        <v>677</v>
      </c>
      <c r="I63" s="8" t="s">
        <v>660</v>
      </c>
      <c r="J63" s="10">
        <v>72677000</v>
      </c>
      <c r="K63" s="10">
        <v>74895073</v>
      </c>
      <c r="L63" s="10">
        <v>68800000</v>
      </c>
      <c r="M63" s="10">
        <v>76636000</v>
      </c>
      <c r="N63" s="10"/>
    </row>
    <row r="64" spans="8:14" x14ac:dyDescent="0.25">
      <c r="H64" s="8" t="s">
        <v>774</v>
      </c>
      <c r="I64" s="8" t="s">
        <v>661</v>
      </c>
      <c r="J64" s="10">
        <v>63281004</v>
      </c>
      <c r="K64" s="10">
        <v>67720651</v>
      </c>
      <c r="L64" s="10">
        <v>69273402</v>
      </c>
      <c r="M64" s="10">
        <v>69963968</v>
      </c>
      <c r="N64" s="10"/>
    </row>
    <row r="65" spans="8:14" x14ac:dyDescent="0.25">
      <c r="H65" s="21"/>
      <c r="I65" s="8">
        <f>A52</f>
        <v>0</v>
      </c>
      <c r="J65" s="10">
        <f>SUM(J78:J81)</f>
        <v>28346148</v>
      </c>
      <c r="K65" s="10">
        <f t="shared" ref="K65:M65" si="29">SUM(K78:K81)</f>
        <v>31354473</v>
      </c>
      <c r="L65" s="10">
        <f t="shared" si="29"/>
        <v>33898935</v>
      </c>
      <c r="M65" s="10">
        <f t="shared" si="29"/>
        <v>34493326</v>
      </c>
      <c r="N65" s="10"/>
    </row>
    <row r="66" spans="8:14" x14ac:dyDescent="0.25">
      <c r="H66" s="21" t="s">
        <v>682</v>
      </c>
      <c r="I66" s="8" t="s">
        <v>696</v>
      </c>
      <c r="J66" s="10">
        <v>4445046</v>
      </c>
      <c r="K66" s="10">
        <v>4690047</v>
      </c>
      <c r="L66" s="10">
        <v>4646103</v>
      </c>
      <c r="M66" s="10">
        <v>4742038</v>
      </c>
      <c r="N66" s="10"/>
    </row>
    <row r="67" spans="8:14" x14ac:dyDescent="0.25">
      <c r="H67" s="21" t="s">
        <v>683</v>
      </c>
      <c r="I67" s="8" t="s">
        <v>697</v>
      </c>
      <c r="J67" s="10">
        <v>3762680</v>
      </c>
      <c r="K67" s="10">
        <v>4023913</v>
      </c>
      <c r="L67" s="10">
        <v>4285690</v>
      </c>
      <c r="M67" s="10">
        <v>4253000</v>
      </c>
      <c r="N67" s="10"/>
    </row>
    <row r="68" spans="8:14" x14ac:dyDescent="0.25">
      <c r="H68" s="21" t="s">
        <v>775</v>
      </c>
      <c r="I68" s="8" t="s">
        <v>790</v>
      </c>
      <c r="J68" s="10">
        <v>11364110</v>
      </c>
      <c r="K68" s="10">
        <v>11690732</v>
      </c>
      <c r="L68" s="10">
        <v>11272792</v>
      </c>
      <c r="M68" s="10">
        <v>11344137</v>
      </c>
      <c r="N68" s="10"/>
    </row>
    <row r="69" spans="8:14" x14ac:dyDescent="0.25">
      <c r="H69" s="21"/>
      <c r="I69" s="8"/>
      <c r="J69" s="10">
        <f>J63-J64</f>
        <v>9395996</v>
      </c>
      <c r="K69" s="10">
        <f t="shared" ref="K69:M69" si="30">K63-K64</f>
        <v>7174422</v>
      </c>
      <c r="L69" s="10">
        <f t="shared" si="30"/>
        <v>-473402</v>
      </c>
      <c r="M69" s="10">
        <f t="shared" si="30"/>
        <v>6672032</v>
      </c>
      <c r="N69" s="10"/>
    </row>
    <row r="70" spans="8:14" x14ac:dyDescent="0.25">
      <c r="H70" s="21" t="s">
        <v>776</v>
      </c>
      <c r="I70" s="8" t="s">
        <v>662</v>
      </c>
      <c r="J70" s="10">
        <v>80019000</v>
      </c>
      <c r="K70" s="10">
        <v>80252212</v>
      </c>
      <c r="L70" s="10">
        <v>110500000</v>
      </c>
      <c r="M70" s="10">
        <v>102338000</v>
      </c>
      <c r="N70" s="10"/>
    </row>
    <row r="71" spans="8:14" x14ac:dyDescent="0.25">
      <c r="H71" s="21" t="s">
        <v>777</v>
      </c>
      <c r="I71" s="8" t="s">
        <v>663</v>
      </c>
      <c r="J71" s="10">
        <v>57667000</v>
      </c>
      <c r="K71" s="10">
        <v>60785747</v>
      </c>
      <c r="L71" s="10">
        <v>64599000</v>
      </c>
      <c r="M71" s="10">
        <v>82465000</v>
      </c>
      <c r="N71" s="10"/>
    </row>
    <row r="72" spans="8:14" x14ac:dyDescent="0.25">
      <c r="H72" s="21" t="s">
        <v>778</v>
      </c>
      <c r="I72" s="8" t="s">
        <v>664</v>
      </c>
      <c r="J72" s="10">
        <v>22351172</v>
      </c>
      <c r="K72" s="10">
        <v>19466464</v>
      </c>
      <c r="L72" s="10">
        <v>19009524</v>
      </c>
      <c r="M72" s="10">
        <v>19873443</v>
      </c>
      <c r="N72" s="10"/>
    </row>
    <row r="73" spans="8:14" x14ac:dyDescent="0.25">
      <c r="H73" s="21" t="s">
        <v>779</v>
      </c>
      <c r="I73" s="8" t="s">
        <v>659</v>
      </c>
      <c r="J73" s="10">
        <v>-7342000</v>
      </c>
      <c r="K73" s="10">
        <v>-5357000</v>
      </c>
      <c r="L73" s="10">
        <v>-41700000</v>
      </c>
      <c r="M73" s="10">
        <v>-25702000</v>
      </c>
      <c r="N73" s="10"/>
    </row>
    <row r="74" spans="8:14" x14ac:dyDescent="0.25">
      <c r="H74" s="21" t="s">
        <v>780</v>
      </c>
      <c r="I74" s="8" t="s">
        <v>665</v>
      </c>
      <c r="J74" s="10">
        <v>9114000</v>
      </c>
      <c r="K74" s="10">
        <v>15297000</v>
      </c>
      <c r="L74" s="10">
        <v>51200000</v>
      </c>
      <c r="M74" s="10">
        <v>4863000</v>
      </c>
      <c r="N74" s="10"/>
    </row>
    <row r="75" spans="8:14" x14ac:dyDescent="0.25">
      <c r="H75" s="21" t="s">
        <v>781</v>
      </c>
      <c r="I75" s="8" t="s">
        <v>666</v>
      </c>
      <c r="J75" s="10">
        <v>15850000</v>
      </c>
      <c r="K75" s="10">
        <v>17169000</v>
      </c>
      <c r="L75" s="10">
        <v>18632000</v>
      </c>
      <c r="M75" s="10">
        <v>19556000</v>
      </c>
      <c r="N75" s="10"/>
    </row>
    <row r="76" spans="8:14" x14ac:dyDescent="0.25">
      <c r="H76" s="8" t="s">
        <v>793</v>
      </c>
      <c r="I76" s="8" t="s">
        <v>795</v>
      </c>
      <c r="J76" s="10">
        <v>-605000</v>
      </c>
      <c r="K76" s="10">
        <v>-3485000</v>
      </c>
      <c r="L76" s="10">
        <v>-74300000</v>
      </c>
      <c r="M76" s="10">
        <v>-11010000</v>
      </c>
      <c r="N76" s="10"/>
    </row>
    <row r="77" spans="8:14" x14ac:dyDescent="0.25">
      <c r="H77" s="33"/>
      <c r="I77" s="8"/>
      <c r="J77" s="11"/>
      <c r="K77" s="11"/>
      <c r="L77" s="11"/>
      <c r="M77" s="11"/>
      <c r="N77" s="11"/>
    </row>
    <row r="78" spans="8:14" x14ac:dyDescent="0.25">
      <c r="H78" s="8" t="s">
        <v>678</v>
      </c>
      <c r="I78" s="8" t="s">
        <v>692</v>
      </c>
      <c r="J78" s="10">
        <v>15111836</v>
      </c>
      <c r="K78" s="10">
        <v>16722061</v>
      </c>
      <c r="L78" s="10">
        <v>17095204</v>
      </c>
      <c r="M78" s="10">
        <v>17967566</v>
      </c>
      <c r="N78" s="10"/>
    </row>
    <row r="79" spans="8:14" x14ac:dyDescent="0.25">
      <c r="H79" s="8" t="s">
        <v>679</v>
      </c>
      <c r="I79" s="8" t="s">
        <v>693</v>
      </c>
      <c r="J79" s="10">
        <v>11425000</v>
      </c>
      <c r="K79" s="10">
        <v>11797000</v>
      </c>
      <c r="L79" s="10">
        <v>12513600</v>
      </c>
      <c r="M79" s="10">
        <v>12372534</v>
      </c>
      <c r="N79" s="10"/>
    </row>
    <row r="80" spans="8:14" x14ac:dyDescent="0.25">
      <c r="H80" s="8" t="s">
        <v>680</v>
      </c>
      <c r="I80" s="8" t="s">
        <v>694</v>
      </c>
      <c r="J80" s="10">
        <v>1351000</v>
      </c>
      <c r="K80" s="10">
        <v>1541000</v>
      </c>
      <c r="L80" s="10">
        <v>1701000</v>
      </c>
      <c r="M80" s="10">
        <v>1648000</v>
      </c>
      <c r="N80" s="10"/>
    </row>
    <row r="81" spans="8:14" x14ac:dyDescent="0.25">
      <c r="H81" s="8" t="s">
        <v>681</v>
      </c>
      <c r="I81" s="8" t="s">
        <v>695</v>
      </c>
      <c r="J81" s="10">
        <v>458312</v>
      </c>
      <c r="K81" s="10">
        <v>1294412</v>
      </c>
      <c r="L81" s="10">
        <v>2589131</v>
      </c>
      <c r="M81" s="10">
        <v>2505226</v>
      </c>
      <c r="N81" s="10"/>
    </row>
    <row r="82" spans="8:14" x14ac:dyDescent="0.25">
      <c r="H82" s="33"/>
      <c r="I82" s="8"/>
      <c r="J82" s="11"/>
      <c r="K82" s="11"/>
      <c r="L82" s="11"/>
      <c r="M82" s="11"/>
      <c r="N82" s="11"/>
    </row>
    <row r="83" spans="8:14" x14ac:dyDescent="0.25">
      <c r="H83" s="33"/>
      <c r="I83" s="8"/>
      <c r="J83" s="11"/>
      <c r="K83" s="11"/>
      <c r="L83" s="11"/>
      <c r="M83" s="11"/>
      <c r="N83" s="11"/>
    </row>
    <row r="84" spans="8:14" x14ac:dyDescent="0.25">
      <c r="H84" s="33"/>
      <c r="I84" s="8"/>
      <c r="J84" s="11"/>
      <c r="K84" s="11"/>
      <c r="L84" s="11"/>
      <c r="M84" s="11"/>
      <c r="N84" s="11"/>
    </row>
  </sheetData>
  <mergeCells count="4">
    <mergeCell ref="B5:E5"/>
    <mergeCell ref="B20:E20"/>
    <mergeCell ref="B3:B4"/>
    <mergeCell ref="C3:C4"/>
  </mergeCells>
  <printOptions horizontalCentered="1"/>
  <pageMargins left="0.31496062992125984" right="0.31496062992125984" top="0.74803149606299213" bottom="0.35433070866141736" header="0.31496062992125984" footer="0.31496062992125984"/>
  <pageSetup paperSize="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4:AP17"/>
  <sheetViews>
    <sheetView workbookViewId="0">
      <selection activeCell="H17" sqref="H17"/>
    </sheetView>
  </sheetViews>
  <sheetFormatPr defaultColWidth="8.81640625" defaultRowHeight="10" x14ac:dyDescent="0.2"/>
  <cols>
    <col min="1" max="1" width="11.7265625" style="8" customWidth="1"/>
    <col min="2" max="2" width="14.26953125" style="8" customWidth="1"/>
    <col min="3" max="9" width="9.7265625" style="8" customWidth="1"/>
    <col min="10" max="16384" width="8.81640625" style="8"/>
  </cols>
  <sheetData>
    <row r="4" spans="2:42" ht="20" x14ac:dyDescent="0.2">
      <c r="C4" s="139"/>
      <c r="D4" s="139"/>
      <c r="E4" s="139"/>
      <c r="F4" s="139"/>
      <c r="G4" s="139"/>
      <c r="H4" s="139" t="s">
        <v>862</v>
      </c>
      <c r="I4" s="139" t="s">
        <v>861</v>
      </c>
    </row>
    <row r="5" spans="2:42" x14ac:dyDescent="0.2">
      <c r="C5" s="140" t="s">
        <v>675</v>
      </c>
      <c r="D5" s="140" t="s">
        <v>657</v>
      </c>
      <c r="E5" s="140" t="s">
        <v>710</v>
      </c>
      <c r="F5" s="140" t="s">
        <v>784</v>
      </c>
      <c r="G5" s="140" t="s">
        <v>864</v>
      </c>
      <c r="H5" s="141" t="s">
        <v>858</v>
      </c>
      <c r="I5" s="141" t="s">
        <v>858</v>
      </c>
      <c r="K5" s="9" t="s">
        <v>783</v>
      </c>
      <c r="L5" s="8" t="s">
        <v>593</v>
      </c>
      <c r="M5" s="8" t="s">
        <v>594</v>
      </c>
      <c r="N5" s="8" t="s">
        <v>595</v>
      </c>
      <c r="O5" s="8" t="s">
        <v>596</v>
      </c>
      <c r="P5" s="8" t="s">
        <v>597</v>
      </c>
      <c r="Q5" s="8" t="s">
        <v>598</v>
      </c>
      <c r="R5" s="8" t="s">
        <v>599</v>
      </c>
      <c r="S5" s="8" t="s">
        <v>600</v>
      </c>
      <c r="T5" s="8" t="s">
        <v>601</v>
      </c>
      <c r="U5" s="8" t="s">
        <v>602</v>
      </c>
      <c r="V5" s="8" t="s">
        <v>652</v>
      </c>
      <c r="W5" s="8" t="s">
        <v>655</v>
      </c>
      <c r="X5" s="8" t="s">
        <v>656</v>
      </c>
      <c r="Y5" s="8" t="s">
        <v>705</v>
      </c>
      <c r="Z5" s="8" t="s">
        <v>706</v>
      </c>
      <c r="AA5" s="8" t="s">
        <v>707</v>
      </c>
      <c r="AB5" s="8" t="s">
        <v>708</v>
      </c>
      <c r="AC5" s="8" t="s">
        <v>711</v>
      </c>
      <c r="AD5" s="8" t="s">
        <v>712</v>
      </c>
      <c r="AE5" s="8" t="s">
        <v>713</v>
      </c>
      <c r="AF5" s="8" t="s">
        <v>714</v>
      </c>
      <c r="AG5" s="8" t="s">
        <v>782</v>
      </c>
      <c r="AH5" s="8" t="s">
        <v>786</v>
      </c>
      <c r="AI5" s="8" t="s">
        <v>787</v>
      </c>
      <c r="AJ5" s="8" t="s">
        <v>788</v>
      </c>
      <c r="AK5" s="147" t="s">
        <v>867</v>
      </c>
      <c r="AL5" s="147" t="s">
        <v>868</v>
      </c>
      <c r="AM5" s="147" t="s">
        <v>869</v>
      </c>
      <c r="AN5" s="147" t="s">
        <v>870</v>
      </c>
      <c r="AO5" s="147" t="s">
        <v>871</v>
      </c>
    </row>
    <row r="6" spans="2:42" ht="30" x14ac:dyDescent="0.2">
      <c r="B6" s="142" t="s">
        <v>676</v>
      </c>
      <c r="C6" s="11">
        <f>SUM(N6:Q6)</f>
        <v>426407.3</v>
      </c>
      <c r="D6" s="11">
        <f>SUM(R6:U6)</f>
        <v>449821.7</v>
      </c>
      <c r="E6" s="11">
        <f>SUM(V6:Y6)</f>
        <v>479843.70000000007</v>
      </c>
      <c r="F6" s="11">
        <f>SUM(Z6:AC6)</f>
        <v>511729.9</v>
      </c>
      <c r="G6" s="11">
        <f>SUM(AD6:AG6)</f>
        <v>508689.30000000005</v>
      </c>
      <c r="K6" s="8" t="s">
        <v>653</v>
      </c>
      <c r="L6" s="8" t="s">
        <v>654</v>
      </c>
      <c r="M6" s="11">
        <v>103265.1</v>
      </c>
      <c r="N6" s="11">
        <v>104436.6</v>
      </c>
      <c r="O6" s="11">
        <v>106263.8</v>
      </c>
      <c r="P6" s="11">
        <v>109478.6</v>
      </c>
      <c r="Q6" s="11">
        <v>106228.3</v>
      </c>
      <c r="R6" s="11">
        <v>107418</v>
      </c>
      <c r="S6" s="11">
        <v>109822</v>
      </c>
      <c r="T6" s="11">
        <v>116903.9</v>
      </c>
      <c r="U6" s="11">
        <v>115677.8</v>
      </c>
      <c r="V6" s="11">
        <v>114471.3</v>
      </c>
      <c r="W6" s="11">
        <v>117416.1</v>
      </c>
      <c r="X6" s="11">
        <v>126549.9</v>
      </c>
      <c r="Y6" s="11">
        <v>121406.39999999999</v>
      </c>
      <c r="Z6" s="11">
        <v>123900.6</v>
      </c>
      <c r="AA6" s="11">
        <v>128503.8</v>
      </c>
      <c r="AB6" s="11">
        <v>133313.1</v>
      </c>
      <c r="AC6" s="11">
        <v>126012.4</v>
      </c>
      <c r="AD6" s="11">
        <v>125885.7</v>
      </c>
      <c r="AE6" s="11">
        <v>128161</v>
      </c>
      <c r="AF6" s="11">
        <v>130678.7</v>
      </c>
      <c r="AG6" s="11">
        <v>123963.9</v>
      </c>
      <c r="AH6" s="11">
        <v>106223.4</v>
      </c>
      <c r="AI6" s="11">
        <v>116192.4</v>
      </c>
      <c r="AJ6" s="11">
        <v>122716.2</v>
      </c>
    </row>
    <row r="7" spans="2:42" x14ac:dyDescent="0.2">
      <c r="C7" s="11">
        <f t="shared" ref="C7:E7" si="0">+C6</f>
        <v>426407.3</v>
      </c>
      <c r="D7" s="11">
        <f t="shared" si="0"/>
        <v>449821.7</v>
      </c>
      <c r="E7" s="11">
        <f t="shared" si="0"/>
        <v>479843.70000000007</v>
      </c>
      <c r="F7" s="11">
        <f>SUM(Z7:AC7)</f>
        <v>511729.9</v>
      </c>
      <c r="G7" s="11">
        <f>SUM(AD7:AG7)</f>
        <v>508689.30000000005</v>
      </c>
      <c r="H7" s="143">
        <f>SUM(AH7:AK7)</f>
        <v>466191.21054705675</v>
      </c>
      <c r="I7" s="143">
        <f>SUM(AL7:AO7)</f>
        <v>505700.26434008474</v>
      </c>
      <c r="Y7" s="11">
        <f>Y6</f>
        <v>121406.39999999999</v>
      </c>
      <c r="Z7" s="11">
        <f t="shared" ref="Z7:AJ7" si="1">Z6</f>
        <v>123900.6</v>
      </c>
      <c r="AA7" s="11">
        <f t="shared" si="1"/>
        <v>128503.8</v>
      </c>
      <c r="AB7" s="11">
        <f t="shared" si="1"/>
        <v>133313.1</v>
      </c>
      <c r="AC7" s="11">
        <f t="shared" si="1"/>
        <v>126012.4</v>
      </c>
      <c r="AD7" s="11">
        <f t="shared" si="1"/>
        <v>125885.7</v>
      </c>
      <c r="AE7" s="11">
        <f t="shared" si="1"/>
        <v>128161</v>
      </c>
      <c r="AF7" s="11">
        <f t="shared" si="1"/>
        <v>130678.7</v>
      </c>
      <c r="AG7" s="11">
        <f t="shared" si="1"/>
        <v>123963.9</v>
      </c>
      <c r="AH7" s="11">
        <f t="shared" si="1"/>
        <v>106223.4</v>
      </c>
      <c r="AI7" s="11">
        <f t="shared" si="1"/>
        <v>116192.4</v>
      </c>
      <c r="AJ7" s="11">
        <f t="shared" si="1"/>
        <v>122716.2</v>
      </c>
      <c r="AK7" s="144">
        <v>121059.21054705672</v>
      </c>
      <c r="AL7" s="144">
        <v>121682.93081774632</v>
      </c>
      <c r="AM7" s="144">
        <v>124007.00292771241</v>
      </c>
      <c r="AN7" s="144">
        <v>131040.49362410897</v>
      </c>
      <c r="AO7" s="144">
        <v>128969.83697051705</v>
      </c>
      <c r="AP7" s="144"/>
    </row>
    <row r="8" spans="2:42" x14ac:dyDescent="0.2">
      <c r="G8" s="143">
        <f>508.280336541623*1000</f>
        <v>508280.33654162299</v>
      </c>
      <c r="H8" s="143">
        <v>466191.21054705675</v>
      </c>
      <c r="I8" s="143">
        <v>505700.26434008474</v>
      </c>
      <c r="AJ8" s="144" t="s">
        <v>785</v>
      </c>
    </row>
    <row r="9" spans="2:42" x14ac:dyDescent="0.2">
      <c r="H9" s="144" t="s">
        <v>866</v>
      </c>
    </row>
    <row r="10" spans="2:42" ht="14.5" x14ac:dyDescent="0.35">
      <c r="G10" s="145"/>
      <c r="H10" s="146"/>
      <c r="I10" s="146"/>
    </row>
    <row r="11" spans="2:42" x14ac:dyDescent="0.2">
      <c r="G11" s="145"/>
      <c r="H11" s="145"/>
      <c r="I11" s="15"/>
    </row>
    <row r="14" spans="2:42" x14ac:dyDescent="0.2">
      <c r="G14" s="8" t="s">
        <v>865</v>
      </c>
    </row>
    <row r="17" spans="3:4" x14ac:dyDescent="0.2">
      <c r="C17" s="11"/>
      <c r="D17" s="11"/>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0"/>
  <sheetViews>
    <sheetView tabSelected="1" topLeftCell="A7" workbookViewId="0">
      <selection activeCell="D13" sqref="D13"/>
    </sheetView>
  </sheetViews>
  <sheetFormatPr defaultColWidth="9.1796875" defaultRowHeight="14.5" x14ac:dyDescent="0.35"/>
  <cols>
    <col min="1" max="1" width="10.1796875" style="25" customWidth="1"/>
    <col min="2" max="2" width="2.7265625" style="25" customWidth="1"/>
    <col min="3" max="3" width="73.1796875" style="25" customWidth="1"/>
    <col min="4" max="16384" width="9.1796875" style="25"/>
  </cols>
  <sheetData>
    <row r="1" spans="1:11" ht="23.5" x14ac:dyDescent="0.55000000000000004">
      <c r="A1" s="27" t="s">
        <v>800</v>
      </c>
      <c r="B1" s="24"/>
    </row>
    <row r="2" spans="1:11" ht="16" customHeight="1" x14ac:dyDescent="0.35">
      <c r="A2" s="30"/>
      <c r="B2" s="30"/>
      <c r="C2" s="30"/>
      <c r="D2" s="30"/>
      <c r="E2" s="30"/>
      <c r="F2" s="30"/>
      <c r="G2" s="30"/>
      <c r="H2" s="30"/>
      <c r="I2" s="30"/>
      <c r="J2" s="30"/>
      <c r="K2" s="30"/>
    </row>
    <row r="3" spans="1:11" ht="16" customHeight="1" x14ac:dyDescent="0.35">
      <c r="A3" s="123"/>
      <c r="B3" s="123"/>
      <c r="C3" s="124" t="s">
        <v>802</v>
      </c>
      <c r="D3" s="29"/>
      <c r="E3" s="30"/>
      <c r="F3" s="30"/>
      <c r="G3" s="30"/>
      <c r="H3" s="30"/>
      <c r="I3" s="30"/>
      <c r="J3" s="30"/>
      <c r="K3" s="30"/>
    </row>
    <row r="4" spans="1:11" ht="16" customHeight="1" x14ac:dyDescent="0.35">
      <c r="A4" s="152" t="s">
        <v>803</v>
      </c>
      <c r="B4" s="30"/>
      <c r="C4" s="30" t="s">
        <v>804</v>
      </c>
      <c r="D4" s="30"/>
      <c r="E4" s="30"/>
      <c r="F4" s="30"/>
      <c r="G4" s="30"/>
      <c r="H4" s="30"/>
      <c r="I4" s="30"/>
      <c r="J4" s="30"/>
      <c r="K4" s="30"/>
    </row>
    <row r="5" spans="1:11" ht="16" customHeight="1" x14ac:dyDescent="0.35">
      <c r="A5" s="152" t="s">
        <v>805</v>
      </c>
      <c r="B5" s="30"/>
      <c r="C5" s="30" t="s">
        <v>806</v>
      </c>
      <c r="D5" s="30"/>
      <c r="E5" s="30"/>
      <c r="F5" s="30"/>
      <c r="G5" s="30"/>
      <c r="H5" s="30"/>
      <c r="I5" s="30"/>
      <c r="J5" s="30"/>
      <c r="K5" s="30"/>
    </row>
    <row r="6" spans="1:11" ht="16" customHeight="1" x14ac:dyDescent="0.35">
      <c r="A6" s="30"/>
      <c r="B6" s="30"/>
      <c r="C6" s="30"/>
      <c r="D6" s="30"/>
      <c r="E6" s="30"/>
      <c r="F6" s="30"/>
      <c r="G6" s="30"/>
      <c r="H6" s="30"/>
      <c r="I6" s="30"/>
      <c r="J6" s="30"/>
      <c r="K6" s="30"/>
    </row>
    <row r="7" spans="1:11" ht="16" customHeight="1" x14ac:dyDescent="0.35">
      <c r="A7" s="123"/>
      <c r="B7" s="123"/>
      <c r="C7" s="124" t="s">
        <v>807</v>
      </c>
      <c r="D7" s="29"/>
      <c r="E7" s="30"/>
      <c r="F7" s="30"/>
      <c r="G7" s="30"/>
      <c r="H7" s="30"/>
      <c r="I7" s="30"/>
      <c r="J7" s="30"/>
      <c r="K7" s="30"/>
    </row>
    <row r="8" spans="1:11" ht="16" customHeight="1" x14ac:dyDescent="0.35">
      <c r="A8" s="152" t="s">
        <v>808</v>
      </c>
      <c r="B8" s="30"/>
      <c r="C8" s="30" t="s">
        <v>809</v>
      </c>
      <c r="D8" s="29"/>
      <c r="E8" s="30"/>
      <c r="F8" s="30"/>
      <c r="G8" s="30"/>
      <c r="H8" s="30"/>
      <c r="I8" s="30"/>
      <c r="J8" s="30"/>
      <c r="K8" s="30"/>
    </row>
    <row r="9" spans="1:11" ht="16" customHeight="1" x14ac:dyDescent="0.35">
      <c r="A9" s="153" t="s">
        <v>810</v>
      </c>
      <c r="B9" s="28"/>
      <c r="C9" s="30" t="s">
        <v>971</v>
      </c>
      <c r="D9" s="29"/>
      <c r="E9" s="30"/>
      <c r="F9" s="30"/>
      <c r="G9" s="30"/>
      <c r="H9" s="30"/>
      <c r="I9" s="30"/>
      <c r="J9" s="30"/>
      <c r="K9" s="30"/>
    </row>
    <row r="10" spans="1:11" ht="16" customHeight="1" x14ac:dyDescent="0.35">
      <c r="A10" s="30"/>
      <c r="B10" s="30"/>
      <c r="C10" s="30"/>
      <c r="D10" s="29"/>
      <c r="E10" s="30"/>
      <c r="F10" s="30"/>
      <c r="G10" s="30"/>
      <c r="H10" s="30"/>
      <c r="I10" s="30"/>
      <c r="J10" s="30"/>
      <c r="K10" s="30"/>
    </row>
    <row r="11" spans="1:11" ht="16" customHeight="1" x14ac:dyDescent="0.35">
      <c r="A11" s="123"/>
      <c r="B11" s="123"/>
      <c r="C11" s="124" t="s">
        <v>811</v>
      </c>
      <c r="D11" s="29"/>
      <c r="E11" s="30"/>
      <c r="F11" s="30"/>
      <c r="G11" s="30"/>
      <c r="H11" s="30"/>
      <c r="I11" s="30"/>
      <c r="J11" s="30"/>
      <c r="K11" s="30"/>
    </row>
    <row r="12" spans="1:11" ht="16" customHeight="1" x14ac:dyDescent="0.35">
      <c r="A12" s="152" t="s">
        <v>812</v>
      </c>
      <c r="B12" s="30"/>
      <c r="C12" s="30" t="s">
        <v>813</v>
      </c>
      <c r="D12" s="29"/>
      <c r="E12" s="30"/>
      <c r="F12" s="30"/>
      <c r="G12" s="30"/>
      <c r="H12" s="30"/>
      <c r="I12" s="30"/>
      <c r="J12" s="30"/>
      <c r="K12" s="30"/>
    </row>
    <row r="13" spans="1:11" ht="16" customHeight="1" x14ac:dyDescent="0.35">
      <c r="A13" s="153" t="s">
        <v>814</v>
      </c>
      <c r="B13" s="28"/>
      <c r="C13" s="30" t="s">
        <v>973</v>
      </c>
      <c r="D13" s="29"/>
      <c r="E13" s="30"/>
      <c r="F13" s="30"/>
      <c r="G13" s="30"/>
      <c r="H13" s="30"/>
      <c r="I13" s="30"/>
      <c r="J13" s="30"/>
      <c r="K13" s="30"/>
    </row>
    <row r="14" spans="1:11" ht="16" customHeight="1" x14ac:dyDescent="0.35">
      <c r="A14" s="30"/>
      <c r="B14" s="30"/>
      <c r="C14" s="30"/>
      <c r="D14" s="29"/>
      <c r="E14" s="30"/>
      <c r="F14" s="30"/>
      <c r="G14" s="30"/>
      <c r="H14" s="30"/>
      <c r="I14" s="30"/>
      <c r="J14" s="30"/>
      <c r="K14" s="30"/>
    </row>
    <row r="15" spans="1:11" ht="16" customHeight="1" x14ac:dyDescent="0.35">
      <c r="A15" s="123"/>
      <c r="B15" s="123"/>
      <c r="C15" s="124" t="s">
        <v>815</v>
      </c>
      <c r="D15" s="29"/>
      <c r="E15" s="30"/>
      <c r="F15" s="30"/>
      <c r="G15" s="30"/>
      <c r="H15" s="30"/>
      <c r="I15" s="30"/>
      <c r="J15" s="30"/>
      <c r="K15" s="30"/>
    </row>
    <row r="16" spans="1:11" ht="16" customHeight="1" x14ac:dyDescent="0.35">
      <c r="A16" s="150" t="s">
        <v>816</v>
      </c>
      <c r="B16" s="30"/>
      <c r="C16" s="30" t="s">
        <v>817</v>
      </c>
      <c r="D16" s="29"/>
      <c r="E16" s="30"/>
      <c r="F16" s="30"/>
      <c r="G16" s="30"/>
      <c r="H16" s="30"/>
      <c r="I16" s="30"/>
      <c r="J16" s="30"/>
      <c r="K16" s="30"/>
    </row>
    <row r="17" spans="1:11" ht="16" customHeight="1" x14ac:dyDescent="0.35">
      <c r="A17" s="28"/>
      <c r="B17" s="28"/>
      <c r="C17" s="30"/>
      <c r="D17" s="29"/>
      <c r="E17" s="30"/>
      <c r="F17" s="30"/>
      <c r="G17" s="30"/>
      <c r="H17" s="30"/>
      <c r="I17" s="30"/>
      <c r="J17" s="30"/>
      <c r="K17" s="30"/>
    </row>
    <row r="18" spans="1:11" ht="16" customHeight="1" x14ac:dyDescent="0.35">
      <c r="A18" s="125"/>
      <c r="B18" s="125"/>
      <c r="C18" s="124" t="s">
        <v>818</v>
      </c>
      <c r="D18" s="29"/>
      <c r="E18" s="30"/>
      <c r="F18" s="30"/>
      <c r="G18" s="30"/>
      <c r="H18" s="30"/>
      <c r="I18" s="30"/>
      <c r="J18" s="30"/>
      <c r="K18" s="30"/>
    </row>
    <row r="19" spans="1:11" ht="16" customHeight="1" x14ac:dyDescent="0.35">
      <c r="A19" s="151" t="s">
        <v>819</v>
      </c>
      <c r="B19" s="28"/>
      <c r="C19" s="30" t="s">
        <v>820</v>
      </c>
      <c r="D19" s="29"/>
      <c r="E19" s="30"/>
      <c r="F19" s="30"/>
      <c r="G19" s="30"/>
      <c r="H19" s="30"/>
      <c r="I19" s="30"/>
      <c r="J19" s="30"/>
      <c r="K19" s="30"/>
    </row>
    <row r="20" spans="1:11" ht="16" customHeight="1" x14ac:dyDescent="0.35">
      <c r="A20" s="150" t="s">
        <v>821</v>
      </c>
      <c r="B20" s="30"/>
      <c r="C20" s="30" t="s">
        <v>997</v>
      </c>
      <c r="D20" s="30"/>
      <c r="E20" s="30"/>
      <c r="F20" s="30"/>
      <c r="G20" s="30"/>
      <c r="H20" s="30"/>
      <c r="I20" s="30"/>
      <c r="J20" s="30"/>
      <c r="K20" s="30"/>
    </row>
    <row r="21" spans="1:11" ht="16" customHeight="1" x14ac:dyDescent="0.35">
      <c r="A21" s="30"/>
      <c r="B21" s="30"/>
      <c r="C21" s="30"/>
      <c r="D21" s="30"/>
      <c r="E21" s="30"/>
      <c r="F21" s="30"/>
      <c r="G21" s="30"/>
      <c r="H21" s="30"/>
      <c r="I21" s="30"/>
      <c r="J21" s="30"/>
      <c r="K21" s="30"/>
    </row>
    <row r="22" spans="1:11" ht="16" customHeight="1" x14ac:dyDescent="0.35">
      <c r="A22" s="125"/>
      <c r="B22" s="125"/>
      <c r="C22" s="124" t="s">
        <v>822</v>
      </c>
      <c r="D22" s="30"/>
      <c r="E22" s="30"/>
      <c r="F22" s="30"/>
      <c r="G22" s="30"/>
      <c r="H22" s="30"/>
      <c r="I22" s="30"/>
      <c r="J22" s="30"/>
      <c r="K22" s="30"/>
    </row>
    <row r="23" spans="1:11" ht="16" customHeight="1" x14ac:dyDescent="0.35">
      <c r="A23" s="150" t="s">
        <v>823</v>
      </c>
      <c r="B23" s="30"/>
      <c r="C23" s="30" t="s">
        <v>824</v>
      </c>
      <c r="D23" s="30"/>
      <c r="E23" s="30"/>
      <c r="F23" s="30"/>
      <c r="G23" s="30"/>
      <c r="H23" s="30"/>
      <c r="I23" s="30"/>
      <c r="J23" s="30"/>
      <c r="K23" s="30"/>
    </row>
    <row r="24" spans="1:11" ht="16" customHeight="1" x14ac:dyDescent="0.35">
      <c r="A24" s="150" t="s">
        <v>825</v>
      </c>
      <c r="B24" s="30"/>
      <c r="C24" s="30" t="s">
        <v>826</v>
      </c>
      <c r="D24" s="30"/>
      <c r="E24" s="30"/>
      <c r="F24" s="30"/>
      <c r="G24" s="30"/>
      <c r="H24" s="30"/>
      <c r="I24" s="30"/>
      <c r="J24" s="30"/>
      <c r="K24" s="30"/>
    </row>
    <row r="25" spans="1:11" ht="16" customHeight="1" x14ac:dyDescent="0.35">
      <c r="A25" s="30"/>
      <c r="B25" s="30"/>
      <c r="C25" s="30"/>
      <c r="D25" s="30"/>
      <c r="E25" s="30"/>
      <c r="F25" s="30"/>
      <c r="G25" s="30"/>
      <c r="H25" s="30"/>
      <c r="I25" s="30"/>
      <c r="J25" s="30"/>
      <c r="K25" s="30"/>
    </row>
    <row r="26" spans="1:11" ht="16" customHeight="1" x14ac:dyDescent="0.35">
      <c r="A26" s="125"/>
      <c r="B26" s="125"/>
      <c r="C26" s="124" t="s">
        <v>981</v>
      </c>
      <c r="D26" s="30"/>
      <c r="E26" s="30"/>
      <c r="F26" s="30"/>
      <c r="G26" s="30"/>
      <c r="H26" s="30"/>
      <c r="I26" s="30"/>
      <c r="J26" s="30"/>
      <c r="K26" s="30"/>
    </row>
    <row r="27" spans="1:11" ht="16" customHeight="1" x14ac:dyDescent="0.35">
      <c r="A27" s="150" t="s">
        <v>827</v>
      </c>
      <c r="B27" s="30"/>
      <c r="C27" s="30" t="s">
        <v>828</v>
      </c>
      <c r="D27" s="30"/>
      <c r="E27" s="30"/>
      <c r="F27" s="30"/>
      <c r="G27" s="30"/>
      <c r="H27" s="30"/>
      <c r="I27" s="30"/>
      <c r="J27" s="30"/>
      <c r="K27" s="30"/>
    </row>
    <row r="28" spans="1:11" ht="16" customHeight="1" x14ac:dyDescent="0.35">
      <c r="A28" s="150" t="s">
        <v>829</v>
      </c>
      <c r="B28" s="30"/>
      <c r="C28" s="30" t="s">
        <v>830</v>
      </c>
      <c r="D28" s="30"/>
      <c r="E28" s="30"/>
      <c r="F28" s="30"/>
      <c r="G28" s="30"/>
      <c r="H28" s="30"/>
      <c r="I28" s="30"/>
      <c r="J28" s="30"/>
      <c r="K28" s="30"/>
    </row>
    <row r="29" spans="1:11" ht="16" customHeight="1" x14ac:dyDescent="0.35">
      <c r="A29" s="150" t="s">
        <v>831</v>
      </c>
      <c r="B29" s="30"/>
      <c r="C29" s="30" t="s">
        <v>832</v>
      </c>
      <c r="D29" s="30"/>
      <c r="E29" s="30"/>
      <c r="F29" s="30"/>
      <c r="G29" s="30"/>
      <c r="H29" s="30"/>
      <c r="I29" s="30"/>
      <c r="J29" s="30"/>
      <c r="K29" s="30"/>
    </row>
    <row r="30" spans="1:11" ht="16" customHeight="1" x14ac:dyDescent="0.35">
      <c r="A30" s="30"/>
      <c r="B30" s="30"/>
      <c r="C30" s="30"/>
      <c r="D30" s="30"/>
      <c r="E30" s="30"/>
      <c r="F30" s="30"/>
      <c r="G30" s="30"/>
      <c r="H30" s="30"/>
      <c r="I30" s="30"/>
      <c r="J30" s="30"/>
      <c r="K30" s="30"/>
    </row>
    <row r="31" spans="1:11" ht="16" customHeight="1" x14ac:dyDescent="0.35">
      <c r="A31" s="125"/>
      <c r="B31" s="125"/>
      <c r="C31" s="124" t="s">
        <v>833</v>
      </c>
      <c r="D31" s="30"/>
      <c r="E31" s="30"/>
      <c r="F31" s="30"/>
      <c r="G31" s="30"/>
      <c r="H31" s="30"/>
      <c r="I31" s="30"/>
      <c r="J31" s="30"/>
      <c r="K31" s="30"/>
    </row>
    <row r="32" spans="1:11" ht="16" customHeight="1" x14ac:dyDescent="0.35">
      <c r="A32" s="150" t="s">
        <v>834</v>
      </c>
      <c r="B32" s="30"/>
      <c r="C32" s="30" t="s">
        <v>835</v>
      </c>
      <c r="D32" s="30"/>
      <c r="E32" s="30"/>
      <c r="F32" s="30"/>
      <c r="G32" s="30"/>
      <c r="H32" s="30"/>
      <c r="I32" s="30"/>
      <c r="J32" s="30"/>
      <c r="K32" s="30"/>
    </row>
    <row r="33" spans="1:11" ht="16" customHeight="1" x14ac:dyDescent="0.35">
      <c r="A33" s="30"/>
      <c r="B33" s="30"/>
      <c r="C33" s="30"/>
      <c r="D33" s="30"/>
      <c r="E33" s="30"/>
      <c r="F33" s="30"/>
      <c r="G33" s="30"/>
      <c r="H33" s="30"/>
      <c r="I33" s="30"/>
      <c r="J33" s="30"/>
      <c r="K33" s="30"/>
    </row>
    <row r="34" spans="1:11" ht="16" customHeight="1" x14ac:dyDescent="0.35">
      <c r="A34" s="30"/>
      <c r="B34" s="30"/>
      <c r="C34" s="30"/>
      <c r="D34" s="30"/>
      <c r="E34" s="30"/>
      <c r="F34" s="30"/>
      <c r="G34" s="30"/>
      <c r="H34" s="30"/>
      <c r="I34" s="30"/>
      <c r="J34" s="30"/>
      <c r="K34" s="30"/>
    </row>
    <row r="35" spans="1:11" ht="16" customHeight="1" x14ac:dyDescent="0.35">
      <c r="A35" s="30"/>
      <c r="B35" s="30"/>
      <c r="C35" s="30"/>
      <c r="D35" s="30"/>
      <c r="E35" s="30"/>
      <c r="F35" s="30"/>
      <c r="G35" s="30"/>
      <c r="H35" s="30"/>
      <c r="I35" s="30"/>
      <c r="J35" s="30"/>
      <c r="K35" s="30"/>
    </row>
    <row r="36" spans="1:11" ht="68.25" customHeight="1" x14ac:dyDescent="0.35">
      <c r="A36" s="202" t="s">
        <v>801</v>
      </c>
      <c r="B36" s="202"/>
      <c r="C36" s="202"/>
      <c r="D36" s="83"/>
      <c r="E36" s="83"/>
      <c r="F36" s="83"/>
      <c r="G36" s="83"/>
      <c r="H36" s="83"/>
      <c r="I36" s="83"/>
      <c r="J36" s="83"/>
      <c r="K36" s="83"/>
    </row>
    <row r="37" spans="1:11" x14ac:dyDescent="0.35">
      <c r="A37" s="83"/>
      <c r="B37" s="83"/>
      <c r="C37" s="83"/>
      <c r="D37" s="83"/>
      <c r="E37" s="83"/>
      <c r="F37" s="83"/>
      <c r="G37" s="83"/>
      <c r="H37" s="83"/>
      <c r="I37" s="83"/>
      <c r="J37" s="83"/>
      <c r="K37" s="83"/>
    </row>
    <row r="38" spans="1:11" x14ac:dyDescent="0.35">
      <c r="A38" s="83"/>
      <c r="B38" s="83"/>
      <c r="C38" s="83"/>
      <c r="D38" s="83"/>
      <c r="E38" s="83"/>
      <c r="F38" s="83"/>
      <c r="G38" s="83"/>
      <c r="H38" s="83"/>
      <c r="I38" s="83"/>
      <c r="J38" s="83"/>
      <c r="K38" s="83"/>
    </row>
    <row r="39" spans="1:11" x14ac:dyDescent="0.35">
      <c r="A39" s="83"/>
      <c r="B39" s="83"/>
      <c r="C39" s="83"/>
      <c r="D39" s="83"/>
      <c r="E39" s="83"/>
      <c r="F39" s="83"/>
      <c r="G39" s="83"/>
      <c r="H39" s="83"/>
      <c r="I39" s="83"/>
      <c r="J39" s="83"/>
      <c r="K39" s="83"/>
    </row>
    <row r="40" spans="1:11" x14ac:dyDescent="0.35">
      <c r="A40" s="83"/>
      <c r="B40" s="83"/>
      <c r="C40" s="83"/>
      <c r="D40" s="83"/>
      <c r="E40" s="83"/>
      <c r="F40" s="83"/>
      <c r="G40" s="83"/>
      <c r="H40" s="83"/>
      <c r="I40" s="83"/>
      <c r="J40" s="83"/>
      <c r="K40" s="83"/>
    </row>
  </sheetData>
  <mergeCells count="1">
    <mergeCell ref="A36:C36"/>
  </mergeCells>
  <hyperlinks>
    <hyperlink ref="A4" location="'Table 1'!Print_Area" display="Table 1" xr:uid="{00000000-0004-0000-0100-000000000000}"/>
    <hyperlink ref="A5" location="'Table 2'!Print_Area" display="Table 2" xr:uid="{00000000-0004-0000-0100-000001000000}"/>
    <hyperlink ref="A8" location="'Table 3'!Print_Area" display="Table 3" xr:uid="{00000000-0004-0000-0100-000002000000}"/>
    <hyperlink ref="A9" location="'Table 4'!Print_Area" display="Table 4" xr:uid="{00000000-0004-0000-0100-000003000000}"/>
    <hyperlink ref="A12" location="'Table 5'!Print_Area" display="Table 5" xr:uid="{00000000-0004-0000-0100-000004000000}"/>
    <hyperlink ref="A13" location="'Table 6'!Print_Area" display="Table 6" xr:uid="{00000000-0004-0000-0100-000005000000}"/>
    <hyperlink ref="A16" location="'Table 7'!Print_Area" display="Table 7" xr:uid="{00000000-0004-0000-0100-000006000000}"/>
    <hyperlink ref="A19" location="'Table 8'!Print_Area" display="Table 8" xr:uid="{00000000-0004-0000-0100-000007000000}"/>
    <hyperlink ref="A20" location="'Table 9'!Print_Area" display="Table 9" xr:uid="{00000000-0004-0000-0100-000008000000}"/>
    <hyperlink ref="A23" location="'Table 10'!Print_Area" display="Table 10" xr:uid="{00000000-0004-0000-0100-000009000000}"/>
    <hyperlink ref="A24" location="'Table 11'!Print_Area" display="Table 11" xr:uid="{00000000-0004-0000-0100-00000A000000}"/>
    <hyperlink ref="A27" location="'Table 12'!Print_Area" display="Table 12" xr:uid="{00000000-0004-0000-0100-00000B000000}"/>
    <hyperlink ref="A28" location="'Table 13'!Print_Area" display="Table 13" xr:uid="{00000000-0004-0000-0100-00000C000000}"/>
    <hyperlink ref="A29" location="'Table 14'!Print_Area" display="Table 14" xr:uid="{00000000-0004-0000-0100-00000D000000}"/>
    <hyperlink ref="A32" location="'Table 15'!Print_Area" display="Table 15" xr:uid="{00000000-0004-0000-0100-00000E000000}"/>
  </hyperlinks>
  <printOptions horizontalCentered="1"/>
  <pageMargins left="0.31496062992125984" right="0.31496062992125984" top="0.74803149606299213" bottom="0.74803149606299213" header="0.31496062992125984" footer="0.31496062992125984"/>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D18"/>
  <sheetViews>
    <sheetView workbookViewId="0">
      <selection activeCell="F12" sqref="F12"/>
    </sheetView>
  </sheetViews>
  <sheetFormatPr defaultRowHeight="12.5" x14ac:dyDescent="0.25"/>
  <cols>
    <col min="1" max="1" width="18.54296875" customWidth="1"/>
  </cols>
  <sheetData>
    <row r="2" spans="1:4" x14ac:dyDescent="0.25">
      <c r="A2" s="35" t="s">
        <v>841</v>
      </c>
      <c r="B2" s="35" t="s">
        <v>842</v>
      </c>
      <c r="C2">
        <v>12</v>
      </c>
      <c r="D2" s="35" t="s">
        <v>857</v>
      </c>
    </row>
    <row r="3" spans="1:4" x14ac:dyDescent="0.25">
      <c r="A3" s="35" t="s">
        <v>843</v>
      </c>
      <c r="B3" s="35" t="s">
        <v>842</v>
      </c>
      <c r="C3">
        <v>10</v>
      </c>
    </row>
    <row r="5" spans="1:4" x14ac:dyDescent="0.25">
      <c r="A5" s="35" t="s">
        <v>840</v>
      </c>
      <c r="B5">
        <v>16</v>
      </c>
    </row>
    <row r="6" spans="1:4" x14ac:dyDescent="0.25">
      <c r="A6" s="35" t="s">
        <v>967</v>
      </c>
      <c r="B6">
        <v>8.5</v>
      </c>
    </row>
    <row r="8" spans="1:4" x14ac:dyDescent="0.25">
      <c r="A8" s="35" t="s">
        <v>844</v>
      </c>
      <c r="B8">
        <v>255</v>
      </c>
      <c r="C8">
        <v>255</v>
      </c>
      <c r="D8">
        <v>153</v>
      </c>
    </row>
    <row r="10" spans="1:4" ht="13" x14ac:dyDescent="0.3">
      <c r="A10" s="69" t="s">
        <v>845</v>
      </c>
    </row>
    <row r="11" spans="1:4" x14ac:dyDescent="0.25">
      <c r="A11" t="s">
        <v>846</v>
      </c>
      <c r="B11">
        <v>0.8</v>
      </c>
    </row>
    <row r="12" spans="1:4" x14ac:dyDescent="0.25">
      <c r="A12" t="s">
        <v>847</v>
      </c>
      <c r="B12">
        <v>1.9</v>
      </c>
    </row>
    <row r="14" spans="1:4" x14ac:dyDescent="0.25">
      <c r="A14" t="s">
        <v>851</v>
      </c>
    </row>
    <row r="16" spans="1:4" ht="13" x14ac:dyDescent="0.3">
      <c r="A16" s="69" t="s">
        <v>834</v>
      </c>
    </row>
    <row r="17" spans="1:2" x14ac:dyDescent="0.25">
      <c r="A17" s="35" t="s">
        <v>840</v>
      </c>
      <c r="B17">
        <v>15</v>
      </c>
    </row>
    <row r="18" spans="1:2" x14ac:dyDescent="0.25">
      <c r="A18" s="35" t="s">
        <v>967</v>
      </c>
      <c r="B18">
        <v>16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7"/>
  <sheetViews>
    <sheetView workbookViewId="0">
      <pane xSplit="1" ySplit="5" topLeftCell="B22" activePane="bottomRight" state="frozen"/>
      <selection pane="topRight" activeCell="B1" sqref="B1"/>
      <selection pane="bottomLeft" activeCell="A6" sqref="A6"/>
      <selection pane="bottomRight" activeCell="F35" sqref="F35"/>
    </sheetView>
  </sheetViews>
  <sheetFormatPr defaultColWidth="8.81640625" defaultRowHeight="10" x14ac:dyDescent="0.2"/>
  <cols>
    <col min="1" max="1" width="32.7265625" style="1" customWidth="1"/>
    <col min="2" max="12" width="9.26953125" style="1" customWidth="1"/>
    <col min="13" max="16384" width="8.81640625" style="1"/>
  </cols>
  <sheetData>
    <row r="1" spans="1:12" ht="16" customHeight="1" x14ac:dyDescent="0.2">
      <c r="A1" s="19" t="s">
        <v>731</v>
      </c>
    </row>
    <row r="2" spans="1:12" ht="16" customHeight="1" x14ac:dyDescent="0.25">
      <c r="A2" s="34"/>
      <c r="B2" s="35"/>
      <c r="C2" s="35"/>
      <c r="D2" s="35"/>
      <c r="E2" s="35"/>
      <c r="F2" s="35"/>
      <c r="G2" s="35"/>
      <c r="H2" s="35"/>
      <c r="I2" s="35"/>
      <c r="J2" s="35"/>
      <c r="K2" s="35"/>
      <c r="L2" s="35"/>
    </row>
    <row r="3" spans="1:12" ht="16" customHeight="1" x14ac:dyDescent="0.3">
      <c r="A3" s="48"/>
      <c r="B3" s="203">
        <v>2020</v>
      </c>
      <c r="C3" s="203">
        <v>2021</v>
      </c>
      <c r="D3" s="205">
        <v>2020</v>
      </c>
      <c r="E3" s="206"/>
      <c r="F3" s="206"/>
      <c r="G3" s="207"/>
      <c r="H3" s="205">
        <v>2021</v>
      </c>
      <c r="I3" s="206"/>
      <c r="J3" s="206"/>
      <c r="K3" s="207"/>
      <c r="L3" s="50">
        <v>2022</v>
      </c>
    </row>
    <row r="4" spans="1:12" ht="16" customHeight="1" x14ac:dyDescent="0.2">
      <c r="A4" s="49"/>
      <c r="B4" s="204"/>
      <c r="C4" s="204"/>
      <c r="D4" s="50" t="s">
        <v>716</v>
      </c>
      <c r="E4" s="50" t="s">
        <v>796</v>
      </c>
      <c r="F4" s="50" t="s">
        <v>797</v>
      </c>
      <c r="G4" s="50" t="s">
        <v>799</v>
      </c>
      <c r="H4" s="50" t="s">
        <v>716</v>
      </c>
      <c r="I4" s="50" t="s">
        <v>796</v>
      </c>
      <c r="J4" s="50" t="s">
        <v>797</v>
      </c>
      <c r="K4" s="50" t="s">
        <v>799</v>
      </c>
      <c r="L4" s="50" t="s">
        <v>986</v>
      </c>
    </row>
    <row r="5" spans="1:12" ht="16" customHeight="1" x14ac:dyDescent="0.2">
      <c r="A5" s="36"/>
      <c r="B5" s="209" t="s">
        <v>717</v>
      </c>
      <c r="C5" s="209"/>
      <c r="D5" s="209"/>
      <c r="E5" s="209"/>
      <c r="F5" s="209"/>
      <c r="G5" s="209"/>
      <c r="H5" s="209"/>
      <c r="I5" s="209"/>
      <c r="J5" s="209"/>
      <c r="K5" s="209"/>
      <c r="L5" s="209"/>
    </row>
    <row r="6" spans="1:12" ht="16" customHeight="1" x14ac:dyDescent="0.2">
      <c r="A6" s="37" t="s">
        <v>718</v>
      </c>
      <c r="B6" s="57">
        <v>-4.0999999999999996</v>
      </c>
      <c r="C6" s="57">
        <v>7.6</v>
      </c>
      <c r="D6" s="57">
        <v>1.2</v>
      </c>
      <c r="E6" s="55">
        <v>-12.2</v>
      </c>
      <c r="F6" s="55">
        <v>-4.5999999999999996</v>
      </c>
      <c r="G6" s="38">
        <v>-0.9</v>
      </c>
      <c r="H6" s="57">
        <v>2</v>
      </c>
      <c r="I6" s="55">
        <v>15.8</v>
      </c>
      <c r="J6" s="55">
        <v>7.5</v>
      </c>
      <c r="K6" s="38">
        <v>6.1</v>
      </c>
      <c r="L6" s="38">
        <v>3.4</v>
      </c>
    </row>
    <row r="7" spans="1:12" ht="16" customHeight="1" x14ac:dyDescent="0.2">
      <c r="A7" s="161" t="s">
        <v>873</v>
      </c>
      <c r="B7" s="51">
        <v>7.5</v>
      </c>
      <c r="C7" s="51">
        <v>13.2</v>
      </c>
      <c r="D7" s="51">
        <v>8.3000000000000007</v>
      </c>
      <c r="E7" s="39">
        <v>-0.4</v>
      </c>
      <c r="F7" s="39">
        <v>11</v>
      </c>
      <c r="G7" s="40">
        <v>11.4</v>
      </c>
      <c r="H7" s="51">
        <v>11.5</v>
      </c>
      <c r="I7" s="39">
        <v>18.2</v>
      </c>
      <c r="J7" s="39">
        <v>7.9</v>
      </c>
      <c r="K7" s="40">
        <v>15.5</v>
      </c>
      <c r="L7" s="40">
        <v>6</v>
      </c>
    </row>
    <row r="8" spans="1:12" ht="16" customHeight="1" x14ac:dyDescent="0.2">
      <c r="A8" s="161" t="s">
        <v>874</v>
      </c>
      <c r="B8" s="51">
        <v>-38.4</v>
      </c>
      <c r="C8" s="51">
        <v>20.100000000000001</v>
      </c>
      <c r="D8" s="51">
        <v>-5.7</v>
      </c>
      <c r="E8" s="39">
        <v>-66.400000000000006</v>
      </c>
      <c r="F8" s="39">
        <v>-55.2</v>
      </c>
      <c r="G8" s="40">
        <v>-29</v>
      </c>
      <c r="H8" s="51">
        <v>-22.2</v>
      </c>
      <c r="I8" s="39">
        <v>118.9</v>
      </c>
      <c r="J8" s="39">
        <v>69.900000000000006</v>
      </c>
      <c r="K8" s="40">
        <v>2.9</v>
      </c>
      <c r="L8" s="40">
        <v>1.8</v>
      </c>
    </row>
    <row r="9" spans="1:12" ht="16" customHeight="1" x14ac:dyDescent="0.2">
      <c r="A9" s="161" t="s">
        <v>880</v>
      </c>
      <c r="B9" s="51">
        <v>-1.7</v>
      </c>
      <c r="C9" s="51">
        <v>3.9</v>
      </c>
      <c r="D9" s="51">
        <v>-2.8</v>
      </c>
      <c r="E9" s="39">
        <v>-1.6</v>
      </c>
      <c r="F9" s="39">
        <v>-3.9</v>
      </c>
      <c r="G9" s="40">
        <v>1.6</v>
      </c>
      <c r="H9" s="51">
        <v>4</v>
      </c>
      <c r="I9" s="39">
        <v>3</v>
      </c>
      <c r="J9" s="39">
        <v>5.5</v>
      </c>
      <c r="K9" s="40">
        <v>3.3</v>
      </c>
      <c r="L9" s="190"/>
    </row>
    <row r="10" spans="1:12" ht="16" customHeight="1" x14ac:dyDescent="0.2">
      <c r="A10" s="161" t="s">
        <v>881</v>
      </c>
      <c r="B10" s="51">
        <v>-18.5</v>
      </c>
      <c r="C10" s="51">
        <v>10.199999999999999</v>
      </c>
      <c r="D10" s="51">
        <v>-11.3</v>
      </c>
      <c r="E10" s="39">
        <v>-47.1</v>
      </c>
      <c r="F10" s="39">
        <v>-10.5</v>
      </c>
      <c r="G10" s="40">
        <v>-6.2</v>
      </c>
      <c r="H10" s="51">
        <v>1.7</v>
      </c>
      <c r="I10" s="39">
        <v>51.8</v>
      </c>
      <c r="J10" s="39">
        <v>0.9</v>
      </c>
      <c r="K10" s="40">
        <v>4.3</v>
      </c>
      <c r="L10" s="190"/>
    </row>
    <row r="11" spans="1:12" ht="16" customHeight="1" x14ac:dyDescent="0.2">
      <c r="A11" s="161" t="s">
        <v>875</v>
      </c>
      <c r="B11" s="51">
        <v>-20.100000000000001</v>
      </c>
      <c r="C11" s="51">
        <v>5</v>
      </c>
      <c r="D11" s="51">
        <v>-4.2</v>
      </c>
      <c r="E11" s="39">
        <v>-32</v>
      </c>
      <c r="F11" s="39">
        <v>-22.7</v>
      </c>
      <c r="G11" s="40">
        <v>-21.2</v>
      </c>
      <c r="H11" s="51">
        <v>-13.1</v>
      </c>
      <c r="I11" s="39">
        <v>22.2</v>
      </c>
      <c r="J11" s="39">
        <v>9.1999999999999993</v>
      </c>
      <c r="K11" s="40">
        <v>7.5</v>
      </c>
      <c r="L11" s="190"/>
    </row>
    <row r="12" spans="1:12" ht="16" customHeight="1" x14ac:dyDescent="0.2">
      <c r="A12" s="161" t="s">
        <v>882</v>
      </c>
      <c r="B12" s="51">
        <v>-13.9</v>
      </c>
      <c r="C12" s="51">
        <v>1.7</v>
      </c>
      <c r="D12" s="51">
        <v>-28.6</v>
      </c>
      <c r="E12" s="39">
        <v>-15.5</v>
      </c>
      <c r="F12" s="39">
        <v>-5.3</v>
      </c>
      <c r="G12" s="40">
        <v>-7.1</v>
      </c>
      <c r="H12" s="51">
        <v>11.5</v>
      </c>
      <c r="I12" s="39">
        <v>10.4</v>
      </c>
      <c r="J12" s="39">
        <v>-5.7</v>
      </c>
      <c r="K12" s="40">
        <v>-5.0999999999999996</v>
      </c>
      <c r="L12" s="190"/>
    </row>
    <row r="13" spans="1:12" ht="16" customHeight="1" x14ac:dyDescent="0.2">
      <c r="A13" s="161" t="s">
        <v>883</v>
      </c>
      <c r="B13" s="51">
        <v>-28.6</v>
      </c>
      <c r="C13" s="51">
        <v>3</v>
      </c>
      <c r="D13" s="51">
        <v>-17.100000000000001</v>
      </c>
      <c r="E13" s="39">
        <v>-43.4</v>
      </c>
      <c r="F13" s="39">
        <v>-29.5</v>
      </c>
      <c r="G13" s="40">
        <v>-24.6</v>
      </c>
      <c r="H13" s="51">
        <v>-9.1999999999999993</v>
      </c>
      <c r="I13" s="39">
        <v>36</v>
      </c>
      <c r="J13" s="39">
        <v>-4.0999999999999996</v>
      </c>
      <c r="K13" s="40">
        <v>-1.5</v>
      </c>
      <c r="L13" s="190"/>
    </row>
    <row r="14" spans="1:12" ht="16" customHeight="1" x14ac:dyDescent="0.2">
      <c r="A14" s="161" t="s">
        <v>876</v>
      </c>
      <c r="B14" s="51">
        <v>8.4</v>
      </c>
      <c r="C14" s="51">
        <v>12.2</v>
      </c>
      <c r="D14" s="51">
        <v>13.1</v>
      </c>
      <c r="E14" s="39">
        <v>2.2999999999999998</v>
      </c>
      <c r="F14" s="39">
        <v>8.5</v>
      </c>
      <c r="G14" s="40">
        <v>10.1</v>
      </c>
      <c r="H14" s="51">
        <v>9.4</v>
      </c>
      <c r="I14" s="39">
        <v>14.4</v>
      </c>
      <c r="J14" s="39">
        <v>13.9</v>
      </c>
      <c r="K14" s="40">
        <v>11.2</v>
      </c>
      <c r="L14" s="190"/>
    </row>
    <row r="15" spans="1:12" ht="16" customHeight="1" x14ac:dyDescent="0.2">
      <c r="A15" s="161" t="s">
        <v>884</v>
      </c>
      <c r="B15" s="51">
        <v>6.9</v>
      </c>
      <c r="C15" s="51">
        <v>7.4</v>
      </c>
      <c r="D15" s="51">
        <v>10.6</v>
      </c>
      <c r="E15" s="39">
        <v>4.4000000000000004</v>
      </c>
      <c r="F15" s="39">
        <v>5.9</v>
      </c>
      <c r="G15" s="40">
        <v>6.8</v>
      </c>
      <c r="H15" s="51">
        <v>5.2</v>
      </c>
      <c r="I15" s="39">
        <v>10.4</v>
      </c>
      <c r="J15" s="39">
        <v>8.5</v>
      </c>
      <c r="K15" s="40">
        <v>5.6</v>
      </c>
      <c r="L15" s="190"/>
    </row>
    <row r="16" spans="1:12" ht="16" customHeight="1" x14ac:dyDescent="0.2">
      <c r="A16" s="161" t="s">
        <v>885</v>
      </c>
      <c r="B16" s="51">
        <v>-13.7</v>
      </c>
      <c r="C16" s="51">
        <v>10.7</v>
      </c>
      <c r="D16" s="51">
        <v>-5.7</v>
      </c>
      <c r="E16" s="39">
        <v>-27.9</v>
      </c>
      <c r="F16" s="39">
        <v>-19.600000000000001</v>
      </c>
      <c r="G16" s="40">
        <v>-1.8</v>
      </c>
      <c r="H16" s="51">
        <v>-1.7</v>
      </c>
      <c r="I16" s="39">
        <v>29.2</v>
      </c>
      <c r="J16" s="39">
        <v>19.899999999999999</v>
      </c>
      <c r="K16" s="40">
        <v>1.6</v>
      </c>
      <c r="L16" s="190"/>
    </row>
    <row r="17" spans="1:12" ht="16" customHeight="1" x14ac:dyDescent="0.2">
      <c r="A17" s="161" t="s">
        <v>886</v>
      </c>
      <c r="B17" s="51">
        <v>-8</v>
      </c>
      <c r="C17" s="51">
        <v>4.4000000000000004</v>
      </c>
      <c r="D17" s="51">
        <v>-2.2000000000000002</v>
      </c>
      <c r="E17" s="39">
        <v>-13.9</v>
      </c>
      <c r="F17" s="39">
        <v>-8.1999999999999993</v>
      </c>
      <c r="G17" s="40">
        <v>-7.9</v>
      </c>
      <c r="H17" s="51">
        <v>-4.3</v>
      </c>
      <c r="I17" s="39">
        <v>11.8</v>
      </c>
      <c r="J17" s="39">
        <v>5.9</v>
      </c>
      <c r="K17" s="40">
        <v>4.9000000000000004</v>
      </c>
      <c r="L17" s="190"/>
    </row>
    <row r="18" spans="1:12" ht="16" customHeight="1" x14ac:dyDescent="0.2">
      <c r="A18" s="161" t="s">
        <v>887</v>
      </c>
      <c r="B18" s="51">
        <v>-16.7</v>
      </c>
      <c r="C18" s="51">
        <v>-3.8</v>
      </c>
      <c r="D18" s="51">
        <v>1.1000000000000001</v>
      </c>
      <c r="E18" s="39">
        <v>-23.7</v>
      </c>
      <c r="F18" s="39">
        <v>-22.7</v>
      </c>
      <c r="G18" s="40">
        <v>-20.2</v>
      </c>
      <c r="H18" s="51">
        <v>-15.5</v>
      </c>
      <c r="I18" s="39">
        <v>-0.1</v>
      </c>
      <c r="J18" s="39">
        <v>0.2</v>
      </c>
      <c r="K18" s="40">
        <v>2.5</v>
      </c>
      <c r="L18" s="190"/>
    </row>
    <row r="19" spans="1:12" ht="16" customHeight="1" x14ac:dyDescent="0.2">
      <c r="A19" s="162" t="s">
        <v>878</v>
      </c>
      <c r="B19" s="52">
        <v>-8.1</v>
      </c>
      <c r="C19" s="52">
        <v>5.2</v>
      </c>
      <c r="D19" s="51">
        <v>-1.7</v>
      </c>
      <c r="E19" s="39">
        <v>-17.600000000000001</v>
      </c>
      <c r="F19" s="39">
        <v>-8.1999999999999993</v>
      </c>
      <c r="G19" s="40">
        <v>-5.0999999999999996</v>
      </c>
      <c r="H19" s="51">
        <v>0.2</v>
      </c>
      <c r="I19" s="39">
        <v>16.5</v>
      </c>
      <c r="J19" s="39">
        <v>3.8</v>
      </c>
      <c r="K19" s="40">
        <v>2.4</v>
      </c>
      <c r="L19" s="190"/>
    </row>
    <row r="20" spans="1:12" ht="16" customHeight="1" x14ac:dyDescent="0.2">
      <c r="A20" s="36"/>
      <c r="B20" s="154"/>
      <c r="C20" s="155"/>
      <c r="D20" s="208" t="s">
        <v>798</v>
      </c>
      <c r="E20" s="208"/>
      <c r="F20" s="208"/>
      <c r="G20" s="208"/>
      <c r="H20" s="208"/>
      <c r="I20" s="208"/>
      <c r="J20" s="208"/>
      <c r="K20" s="208"/>
      <c r="L20" s="208"/>
    </row>
    <row r="21" spans="1:12" ht="16" customHeight="1" x14ac:dyDescent="0.2">
      <c r="A21" s="37" t="s">
        <v>718</v>
      </c>
      <c r="B21" s="39"/>
      <c r="C21" s="42"/>
      <c r="D21" s="58">
        <v>-0.1</v>
      </c>
      <c r="E21" s="56">
        <v>-12.6</v>
      </c>
      <c r="F21" s="56">
        <v>9.1999999999999993</v>
      </c>
      <c r="G21" s="59">
        <v>3.8</v>
      </c>
      <c r="H21" s="58">
        <v>3</v>
      </c>
      <c r="I21" s="56">
        <v>-0.8</v>
      </c>
      <c r="J21" s="56">
        <v>1.5</v>
      </c>
      <c r="K21" s="59">
        <v>2.2999999999999998</v>
      </c>
      <c r="L21" s="59">
        <v>0.4</v>
      </c>
    </row>
    <row r="22" spans="1:12" ht="16" customHeight="1" x14ac:dyDescent="0.2">
      <c r="A22" s="161" t="s">
        <v>873</v>
      </c>
      <c r="B22" s="39"/>
      <c r="C22" s="42"/>
      <c r="D22" s="53">
        <v>8.3000000000000007</v>
      </c>
      <c r="E22" s="41">
        <v>-6</v>
      </c>
      <c r="F22" s="41">
        <v>10.3</v>
      </c>
      <c r="G22" s="42">
        <v>-0.6</v>
      </c>
      <c r="H22" s="53">
        <v>7.9</v>
      </c>
      <c r="I22" s="41">
        <v>0.1</v>
      </c>
      <c r="J22" s="41">
        <v>0.8</v>
      </c>
      <c r="K22" s="42">
        <v>6.3</v>
      </c>
      <c r="L22" s="42">
        <v>-1.2</v>
      </c>
    </row>
    <row r="23" spans="1:12" ht="16" customHeight="1" x14ac:dyDescent="0.2">
      <c r="A23" s="161" t="s">
        <v>874</v>
      </c>
      <c r="B23" s="39"/>
      <c r="C23" s="42"/>
      <c r="D23" s="53">
        <v>-5.6</v>
      </c>
      <c r="E23" s="41">
        <v>-64.400000000000006</v>
      </c>
      <c r="F23" s="41">
        <v>31</v>
      </c>
      <c r="G23" s="42">
        <v>61.3</v>
      </c>
      <c r="H23" s="53">
        <v>3.7</v>
      </c>
      <c r="I23" s="41">
        <v>0.1</v>
      </c>
      <c r="J23" s="41">
        <v>1.1000000000000001</v>
      </c>
      <c r="K23" s="42">
        <v>-2.1</v>
      </c>
      <c r="L23" s="42">
        <v>2.8</v>
      </c>
    </row>
    <row r="24" spans="1:12" ht="16" customHeight="1" x14ac:dyDescent="0.2">
      <c r="A24" s="161" t="s">
        <v>880</v>
      </c>
      <c r="B24" s="39"/>
      <c r="C24" s="42"/>
      <c r="D24" s="53">
        <v>-0.4</v>
      </c>
      <c r="E24" s="41">
        <v>0.8</v>
      </c>
      <c r="F24" s="41">
        <v>-2.6</v>
      </c>
      <c r="G24" s="42">
        <v>3.9</v>
      </c>
      <c r="H24" s="53">
        <v>1.6</v>
      </c>
      <c r="I24" s="41">
        <v>0</v>
      </c>
      <c r="J24" s="41">
        <v>0.3</v>
      </c>
      <c r="K24" s="42">
        <v>1.2</v>
      </c>
      <c r="L24" s="191"/>
    </row>
    <row r="25" spans="1:12" ht="16" customHeight="1" x14ac:dyDescent="0.2">
      <c r="A25" s="161" t="s">
        <v>881</v>
      </c>
      <c r="B25" s="39"/>
      <c r="C25" s="42"/>
      <c r="D25" s="53">
        <v>-6.5</v>
      </c>
      <c r="E25" s="41">
        <v>-41.4</v>
      </c>
      <c r="F25" s="41">
        <v>68.599999999999994</v>
      </c>
      <c r="G25" s="42">
        <v>1.4</v>
      </c>
      <c r="H25" s="53">
        <v>1.7</v>
      </c>
      <c r="I25" s="41">
        <v>-12.6</v>
      </c>
      <c r="J25" s="41">
        <v>11.9</v>
      </c>
      <c r="K25" s="42">
        <v>4.7</v>
      </c>
      <c r="L25" s="191"/>
    </row>
    <row r="26" spans="1:12" ht="16" customHeight="1" x14ac:dyDescent="0.2">
      <c r="A26" s="161" t="s">
        <v>875</v>
      </c>
      <c r="B26" s="39"/>
      <c r="C26" s="42"/>
      <c r="D26" s="53">
        <v>-5.0999999999999996</v>
      </c>
      <c r="E26" s="41">
        <v>-28.4</v>
      </c>
      <c r="F26" s="41">
        <v>12.6</v>
      </c>
      <c r="G26" s="42">
        <v>3</v>
      </c>
      <c r="H26" s="53">
        <v>4.5999999999999996</v>
      </c>
      <c r="I26" s="41">
        <v>0.7</v>
      </c>
      <c r="J26" s="41">
        <v>0.7</v>
      </c>
      <c r="K26" s="42">
        <v>1.3</v>
      </c>
      <c r="L26" s="191"/>
    </row>
    <row r="27" spans="1:12" ht="16" customHeight="1" x14ac:dyDescent="0.2">
      <c r="A27" s="161" t="s">
        <v>882</v>
      </c>
      <c r="B27" s="39"/>
      <c r="C27" s="42"/>
      <c r="D27" s="53">
        <v>-30.8</v>
      </c>
      <c r="E27" s="41">
        <v>17.8</v>
      </c>
      <c r="F27" s="41">
        <v>14.2</v>
      </c>
      <c r="G27" s="42">
        <v>-0.6</v>
      </c>
      <c r="H27" s="53">
        <v>-16.7</v>
      </c>
      <c r="I27" s="41">
        <v>17</v>
      </c>
      <c r="J27" s="41">
        <v>-2.7</v>
      </c>
      <c r="K27" s="42">
        <v>-0.2</v>
      </c>
      <c r="L27" s="191"/>
    </row>
    <row r="28" spans="1:12" ht="16" customHeight="1" x14ac:dyDescent="0.2">
      <c r="A28" s="161" t="s">
        <v>883</v>
      </c>
      <c r="B28" s="39"/>
      <c r="C28" s="42"/>
      <c r="D28" s="53">
        <v>-14.7</v>
      </c>
      <c r="E28" s="41">
        <v>-32.200000000000003</v>
      </c>
      <c r="F28" s="41">
        <v>23.6</v>
      </c>
      <c r="G28" s="42">
        <v>5.8</v>
      </c>
      <c r="H28" s="53">
        <v>2.5</v>
      </c>
      <c r="I28" s="41">
        <v>1.4</v>
      </c>
      <c r="J28" s="41">
        <v>-12.8</v>
      </c>
      <c r="K28" s="42">
        <v>8.9</v>
      </c>
      <c r="L28" s="191"/>
    </row>
    <row r="29" spans="1:12" ht="16" customHeight="1" x14ac:dyDescent="0.2">
      <c r="A29" s="161" t="s">
        <v>876</v>
      </c>
      <c r="B29" s="39"/>
      <c r="C29" s="42"/>
      <c r="D29" s="53">
        <v>1.4</v>
      </c>
      <c r="E29" s="41">
        <v>-5.3</v>
      </c>
      <c r="F29" s="41">
        <v>9.1999999999999993</v>
      </c>
      <c r="G29" s="42">
        <v>4.8</v>
      </c>
      <c r="H29" s="53">
        <v>1</v>
      </c>
      <c r="I29" s="41">
        <v>-0.9</v>
      </c>
      <c r="J29" s="41">
        <v>8.5</v>
      </c>
      <c r="K29" s="42">
        <v>2.2999999999999998</v>
      </c>
      <c r="L29" s="191"/>
    </row>
    <row r="30" spans="1:12" ht="16" customHeight="1" x14ac:dyDescent="0.2">
      <c r="A30" s="161" t="s">
        <v>884</v>
      </c>
      <c r="B30" s="39"/>
      <c r="C30" s="42"/>
      <c r="D30" s="53">
        <v>3.1</v>
      </c>
      <c r="E30" s="41">
        <v>-2.4</v>
      </c>
      <c r="F30" s="41">
        <v>1.7</v>
      </c>
      <c r="G30" s="42">
        <v>4.4000000000000004</v>
      </c>
      <c r="H30" s="53">
        <v>1.5</v>
      </c>
      <c r="I30" s="41">
        <v>2.4</v>
      </c>
      <c r="J30" s="41">
        <v>0</v>
      </c>
      <c r="K30" s="42">
        <v>1.6</v>
      </c>
      <c r="L30" s="191"/>
    </row>
    <row r="31" spans="1:12" ht="16" customHeight="1" x14ac:dyDescent="0.2">
      <c r="A31" s="161" t="s">
        <v>885</v>
      </c>
      <c r="B31" s="39"/>
      <c r="C31" s="42"/>
      <c r="D31" s="53">
        <v>-0.4</v>
      </c>
      <c r="E31" s="41">
        <v>-25.3</v>
      </c>
      <c r="F31" s="41">
        <v>9.5</v>
      </c>
      <c r="G31" s="42">
        <v>20.100000000000001</v>
      </c>
      <c r="H31" s="53">
        <v>0</v>
      </c>
      <c r="I31" s="41">
        <v>-1.4</v>
      </c>
      <c r="J31" s="41">
        <v>1.3</v>
      </c>
      <c r="K31" s="42">
        <v>1.5</v>
      </c>
      <c r="L31" s="191"/>
    </row>
    <row r="32" spans="1:12" ht="16" customHeight="1" x14ac:dyDescent="0.2">
      <c r="A32" s="161" t="s">
        <v>886</v>
      </c>
      <c r="B32" s="39"/>
      <c r="C32" s="42"/>
      <c r="D32" s="53">
        <v>-3.2</v>
      </c>
      <c r="E32" s="41">
        <v>-12.1</v>
      </c>
      <c r="F32" s="41">
        <v>6.8</v>
      </c>
      <c r="G32" s="42">
        <v>1.3</v>
      </c>
      <c r="H32" s="53">
        <v>0.8</v>
      </c>
      <c r="I32" s="41">
        <v>2.6</v>
      </c>
      <c r="J32" s="41">
        <v>1.1000000000000001</v>
      </c>
      <c r="K32" s="42">
        <v>0.3</v>
      </c>
      <c r="L32" s="191"/>
    </row>
    <row r="33" spans="1:12" ht="16" customHeight="1" x14ac:dyDescent="0.2">
      <c r="A33" s="161" t="s">
        <v>887</v>
      </c>
      <c r="B33" s="39"/>
      <c r="C33" s="42"/>
      <c r="D33" s="53">
        <v>-2.5</v>
      </c>
      <c r="E33" s="41">
        <v>-21.8</v>
      </c>
      <c r="F33" s="41">
        <v>2.5</v>
      </c>
      <c r="G33" s="42">
        <v>1.7</v>
      </c>
      <c r="H33" s="53">
        <v>3.5</v>
      </c>
      <c r="I33" s="41">
        <v>-7</v>
      </c>
      <c r="J33" s="41">
        <v>2.6</v>
      </c>
      <c r="K33" s="42">
        <v>3.6</v>
      </c>
      <c r="L33" s="191"/>
    </row>
    <row r="34" spans="1:12" ht="16" customHeight="1" x14ac:dyDescent="0.2">
      <c r="A34" s="162" t="s">
        <v>878</v>
      </c>
      <c r="B34" s="47"/>
      <c r="C34" s="45"/>
      <c r="D34" s="54">
        <v>-4</v>
      </c>
      <c r="E34" s="44">
        <v>-15.2</v>
      </c>
      <c r="F34" s="44">
        <v>12.3</v>
      </c>
      <c r="G34" s="45">
        <v>3.5</v>
      </c>
      <c r="H34" s="54">
        <v>1.6</v>
      </c>
      <c r="I34" s="44">
        <v>-1.3</v>
      </c>
      <c r="J34" s="44">
        <v>0</v>
      </c>
      <c r="K34" s="45">
        <v>1.9</v>
      </c>
      <c r="L34" s="192"/>
    </row>
    <row r="35" spans="1:12" ht="16" customHeight="1" x14ac:dyDescent="0.3">
      <c r="A35" s="60" t="s">
        <v>839</v>
      </c>
      <c r="B35" s="46"/>
      <c r="C35" s="46"/>
      <c r="D35" s="46"/>
      <c r="E35" s="35"/>
      <c r="F35" s="35"/>
      <c r="G35" s="35"/>
      <c r="H35" s="35"/>
      <c r="I35" s="35"/>
      <c r="J35" s="35"/>
      <c r="K35" s="35"/>
      <c r="L35" s="35"/>
    </row>
    <row r="36" spans="1:12" ht="16" customHeight="1" x14ac:dyDescent="0.25">
      <c r="A36" s="46" t="s">
        <v>719</v>
      </c>
      <c r="B36" s="35"/>
      <c r="C36" s="35"/>
      <c r="D36" s="35"/>
      <c r="E36" s="35"/>
      <c r="F36" s="35"/>
      <c r="G36" s="35"/>
      <c r="H36" s="35"/>
      <c r="I36" s="35"/>
      <c r="J36" s="35"/>
      <c r="K36" s="35"/>
      <c r="L36" s="35"/>
    </row>
    <row r="37" spans="1:12" ht="13" x14ac:dyDescent="0.3">
      <c r="A37" s="60"/>
    </row>
  </sheetData>
  <mergeCells count="6">
    <mergeCell ref="B3:B4"/>
    <mergeCell ref="C3:C4"/>
    <mergeCell ref="D3:G3"/>
    <mergeCell ref="H3:K3"/>
    <mergeCell ref="D20:L20"/>
    <mergeCell ref="B5:L5"/>
  </mergeCells>
  <phoneticPr fontId="2" type="noConversion"/>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9"/>
  <sheetViews>
    <sheetView zoomScaleNormal="100" workbookViewId="0">
      <selection activeCell="D20" sqref="D20"/>
    </sheetView>
  </sheetViews>
  <sheetFormatPr defaultColWidth="8.81640625" defaultRowHeight="10" x14ac:dyDescent="0.2"/>
  <cols>
    <col min="1" max="1" width="33.26953125" style="8" customWidth="1"/>
    <col min="2" max="11" width="9.26953125" style="8" customWidth="1"/>
    <col min="12" max="16384" width="8.81640625" style="8"/>
  </cols>
  <sheetData>
    <row r="1" spans="1:11" ht="16" customHeight="1" x14ac:dyDescent="0.2">
      <c r="A1" s="19" t="s">
        <v>732</v>
      </c>
    </row>
    <row r="2" spans="1:11" ht="16" customHeight="1" x14ac:dyDescent="0.2">
      <c r="A2" s="26"/>
    </row>
    <row r="3" spans="1:11" ht="16" customHeight="1" x14ac:dyDescent="0.3">
      <c r="A3" s="61"/>
      <c r="B3" s="203">
        <v>2020</v>
      </c>
      <c r="C3" s="203">
        <v>2021</v>
      </c>
      <c r="D3" s="205">
        <v>2020</v>
      </c>
      <c r="E3" s="206"/>
      <c r="F3" s="206"/>
      <c r="G3" s="207"/>
      <c r="H3" s="205">
        <v>2021</v>
      </c>
      <c r="I3" s="206"/>
      <c r="J3" s="206"/>
      <c r="K3" s="207"/>
    </row>
    <row r="4" spans="1:11" ht="16" customHeight="1" x14ac:dyDescent="0.2">
      <c r="A4" s="49"/>
      <c r="B4" s="204"/>
      <c r="C4" s="204"/>
      <c r="D4" s="50" t="s">
        <v>716</v>
      </c>
      <c r="E4" s="50" t="s">
        <v>796</v>
      </c>
      <c r="F4" s="50" t="s">
        <v>797</v>
      </c>
      <c r="G4" s="50" t="s">
        <v>799</v>
      </c>
      <c r="H4" s="50" t="s">
        <v>716</v>
      </c>
      <c r="I4" s="50" t="s">
        <v>796</v>
      </c>
      <c r="J4" s="50" t="s">
        <v>797</v>
      </c>
      <c r="K4" s="50" t="s">
        <v>799</v>
      </c>
    </row>
    <row r="5" spans="1:11" ht="16" customHeight="1" x14ac:dyDescent="0.2">
      <c r="A5" s="36"/>
      <c r="B5" s="205" t="s">
        <v>717</v>
      </c>
      <c r="C5" s="206"/>
      <c r="D5" s="206"/>
      <c r="E5" s="206"/>
      <c r="F5" s="206"/>
      <c r="G5" s="206"/>
      <c r="H5" s="206"/>
      <c r="I5" s="206"/>
      <c r="J5" s="206"/>
      <c r="K5" s="207"/>
    </row>
    <row r="6" spans="1:11" ht="16" customHeight="1" x14ac:dyDescent="0.2">
      <c r="A6" s="37" t="s">
        <v>720</v>
      </c>
      <c r="B6" s="62">
        <v>-3</v>
      </c>
      <c r="C6" s="62">
        <v>7.3</v>
      </c>
      <c r="D6" s="66">
        <v>5.9</v>
      </c>
      <c r="E6" s="66">
        <v>-11.3</v>
      </c>
      <c r="F6" s="66">
        <v>-3.9</v>
      </c>
      <c r="G6" s="62">
        <v>-2.4</v>
      </c>
      <c r="H6" s="66">
        <v>-0.8</v>
      </c>
      <c r="I6" s="66">
        <v>16.5</v>
      </c>
      <c r="J6" s="66">
        <v>8.1999999999999993</v>
      </c>
      <c r="K6" s="62">
        <v>7</v>
      </c>
    </row>
    <row r="7" spans="1:11" ht="16" customHeight="1" x14ac:dyDescent="0.2">
      <c r="A7" s="161" t="s">
        <v>888</v>
      </c>
      <c r="B7" s="63">
        <v>-9.6999999999999993</v>
      </c>
      <c r="C7" s="63">
        <v>8.8000000000000007</v>
      </c>
      <c r="D7" s="67">
        <v>-0.3</v>
      </c>
      <c r="E7" s="67">
        <v>-22</v>
      </c>
      <c r="F7" s="67">
        <v>-10.6</v>
      </c>
      <c r="G7" s="63">
        <v>-6.5</v>
      </c>
      <c r="H7" s="67">
        <v>-0.8</v>
      </c>
      <c r="I7" s="67">
        <v>23.4</v>
      </c>
      <c r="J7" s="67">
        <v>11.8</v>
      </c>
      <c r="K7" s="63">
        <v>4.5999999999999996</v>
      </c>
    </row>
    <row r="8" spans="1:11" ht="16" customHeight="1" x14ac:dyDescent="0.2">
      <c r="A8" s="163" t="s">
        <v>891</v>
      </c>
      <c r="B8" s="63">
        <v>-7</v>
      </c>
      <c r="C8" s="63">
        <v>4.5</v>
      </c>
      <c r="D8" s="67">
        <v>0.7</v>
      </c>
      <c r="E8" s="67">
        <v>-17.8</v>
      </c>
      <c r="F8" s="67">
        <v>-5.3</v>
      </c>
      <c r="G8" s="63">
        <v>-6.2</v>
      </c>
      <c r="H8" s="67">
        <v>-2.5</v>
      </c>
      <c r="I8" s="67">
        <v>16.399999999999999</v>
      </c>
      <c r="J8" s="67">
        <v>3.9</v>
      </c>
      <c r="K8" s="63">
        <v>2.8</v>
      </c>
    </row>
    <row r="9" spans="1:11" ht="16" customHeight="1" x14ac:dyDescent="0.2">
      <c r="A9" s="164" t="s">
        <v>893</v>
      </c>
      <c r="B9" s="63">
        <v>13.3</v>
      </c>
      <c r="C9" s="63">
        <v>4.5</v>
      </c>
      <c r="D9" s="67">
        <v>7.3</v>
      </c>
      <c r="E9" s="67">
        <v>20.2</v>
      </c>
      <c r="F9" s="67">
        <v>18.2</v>
      </c>
      <c r="G9" s="63">
        <v>9.6999999999999993</v>
      </c>
      <c r="H9" s="67">
        <v>9.5</v>
      </c>
      <c r="I9" s="67">
        <v>0.7</v>
      </c>
      <c r="J9" s="67">
        <v>3.3</v>
      </c>
      <c r="K9" s="63">
        <v>3.6</v>
      </c>
    </row>
    <row r="10" spans="1:11" ht="16" customHeight="1" x14ac:dyDescent="0.2">
      <c r="A10" s="164" t="s">
        <v>894</v>
      </c>
      <c r="B10" s="63">
        <v>-12.9</v>
      </c>
      <c r="C10" s="63">
        <v>4.5</v>
      </c>
      <c r="D10" s="67">
        <v>-1.6</v>
      </c>
      <c r="E10" s="67">
        <v>-27.4</v>
      </c>
      <c r="F10" s="67">
        <v>-12</v>
      </c>
      <c r="G10" s="63">
        <v>-10.7</v>
      </c>
      <c r="H10" s="67">
        <v>-6.9</v>
      </c>
      <c r="I10" s="67">
        <v>23</v>
      </c>
      <c r="J10" s="67">
        <v>4.0999999999999996</v>
      </c>
      <c r="K10" s="63">
        <v>2.6</v>
      </c>
    </row>
    <row r="11" spans="1:11" ht="16" customHeight="1" x14ac:dyDescent="0.2">
      <c r="A11" s="163" t="s">
        <v>892</v>
      </c>
      <c r="B11" s="63">
        <v>-14.2</v>
      </c>
      <c r="C11" s="63">
        <v>19.600000000000001</v>
      </c>
      <c r="D11" s="67">
        <v>0.2</v>
      </c>
      <c r="E11" s="67">
        <v>-30.4</v>
      </c>
      <c r="F11" s="67">
        <v>-21.6</v>
      </c>
      <c r="G11" s="63">
        <v>-4.3</v>
      </c>
      <c r="H11" s="67">
        <v>3.2</v>
      </c>
      <c r="I11" s="67">
        <v>42.9</v>
      </c>
      <c r="J11" s="67">
        <v>32.799999999999997</v>
      </c>
      <c r="K11" s="63">
        <v>8.3000000000000007</v>
      </c>
    </row>
    <row r="12" spans="1:11" ht="16" customHeight="1" x14ac:dyDescent="0.2">
      <c r="A12" s="164" t="s">
        <v>893</v>
      </c>
      <c r="B12" s="63">
        <v>-25</v>
      </c>
      <c r="C12" s="63">
        <v>18.8</v>
      </c>
      <c r="D12" s="67">
        <v>4.0999999999999996</v>
      </c>
      <c r="E12" s="67">
        <v>-41.6</v>
      </c>
      <c r="F12" s="67">
        <v>-44.2</v>
      </c>
      <c r="G12" s="63">
        <v>-23.4</v>
      </c>
      <c r="H12" s="67">
        <v>-16.5</v>
      </c>
      <c r="I12" s="67">
        <v>70.099999999999994</v>
      </c>
      <c r="J12" s="67">
        <v>59.7</v>
      </c>
      <c r="K12" s="63">
        <v>7.4</v>
      </c>
    </row>
    <row r="13" spans="1:11" ht="16" customHeight="1" x14ac:dyDescent="0.2">
      <c r="A13" s="164" t="s">
        <v>894</v>
      </c>
      <c r="B13" s="63">
        <v>-11.6</v>
      </c>
      <c r="C13" s="63">
        <v>19.7</v>
      </c>
      <c r="D13" s="67">
        <v>-0.9</v>
      </c>
      <c r="E13" s="67">
        <v>-28</v>
      </c>
      <c r="F13" s="67">
        <v>-16.5</v>
      </c>
      <c r="G13" s="63">
        <v>0.1</v>
      </c>
      <c r="H13" s="67">
        <v>8.8000000000000007</v>
      </c>
      <c r="I13" s="67">
        <v>38.299999999999997</v>
      </c>
      <c r="J13" s="67">
        <v>28.8</v>
      </c>
      <c r="K13" s="63">
        <v>8.6</v>
      </c>
    </row>
    <row r="14" spans="1:11" ht="16" customHeight="1" x14ac:dyDescent="0.2">
      <c r="A14" s="161" t="s">
        <v>889</v>
      </c>
      <c r="B14" s="63">
        <v>-0.2</v>
      </c>
      <c r="C14" s="63">
        <v>6.8</v>
      </c>
      <c r="D14" s="67">
        <v>8.5</v>
      </c>
      <c r="E14" s="67">
        <v>-7.1</v>
      </c>
      <c r="F14" s="67">
        <v>-1.2</v>
      </c>
      <c r="G14" s="63">
        <v>-0.8</v>
      </c>
      <c r="H14" s="67">
        <v>-0.8</v>
      </c>
      <c r="I14" s="67">
        <v>14.2</v>
      </c>
      <c r="J14" s="67">
        <v>6.9</v>
      </c>
      <c r="K14" s="63">
        <v>7.9</v>
      </c>
    </row>
    <row r="15" spans="1:11" ht="16" customHeight="1" x14ac:dyDescent="0.2">
      <c r="A15" s="162" t="s">
        <v>890</v>
      </c>
      <c r="B15" s="64">
        <v>-2.2999999999999998</v>
      </c>
      <c r="C15" s="64">
        <v>7.6</v>
      </c>
      <c r="D15" s="68">
        <v>9.8000000000000007</v>
      </c>
      <c r="E15" s="68">
        <v>-11.3</v>
      </c>
      <c r="F15" s="68">
        <v>-3.9</v>
      </c>
      <c r="G15" s="64">
        <v>-3.4</v>
      </c>
      <c r="H15" s="68">
        <v>-3.1</v>
      </c>
      <c r="I15" s="68">
        <v>16.3</v>
      </c>
      <c r="J15" s="68">
        <v>8.8000000000000007</v>
      </c>
      <c r="K15" s="64">
        <v>10.1</v>
      </c>
    </row>
    <row r="16" spans="1:11" ht="16" customHeight="1" x14ac:dyDescent="0.2">
      <c r="A16" s="65" t="s">
        <v>719</v>
      </c>
      <c r="B16" s="18"/>
      <c r="C16" s="18"/>
      <c r="D16" s="18"/>
      <c r="E16" s="18"/>
      <c r="F16" s="18"/>
      <c r="G16" s="18"/>
      <c r="H16" s="18"/>
      <c r="I16" s="18"/>
      <c r="J16" s="18"/>
      <c r="K16" s="18"/>
    </row>
    <row r="17" spans="2:11" ht="16" customHeight="1" x14ac:dyDescent="0.2"/>
    <row r="18" spans="2:11" x14ac:dyDescent="0.2">
      <c r="B18" s="11"/>
      <c r="C18" s="11"/>
      <c r="D18" s="11"/>
      <c r="E18" s="11"/>
      <c r="F18" s="11"/>
      <c r="G18" s="11"/>
      <c r="H18" s="11"/>
      <c r="I18" s="11"/>
      <c r="J18" s="11"/>
      <c r="K18" s="11"/>
    </row>
    <row r="19" spans="2:11" x14ac:dyDescent="0.2">
      <c r="B19" s="11"/>
      <c r="C19" s="11"/>
      <c r="D19" s="11"/>
      <c r="E19" s="11"/>
      <c r="F19" s="11"/>
      <c r="G19" s="11"/>
      <c r="H19" s="11"/>
      <c r="I19" s="11"/>
      <c r="J19" s="11"/>
      <c r="K19" s="11"/>
    </row>
  </sheetData>
  <mergeCells count="5">
    <mergeCell ref="H3:K3"/>
    <mergeCell ref="B5:K5"/>
    <mergeCell ref="B3:B4"/>
    <mergeCell ref="C3:C4"/>
    <mergeCell ref="D3:G3"/>
  </mergeCells>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8"/>
  <sheetViews>
    <sheetView workbookViewId="0">
      <pane xSplit="1" ySplit="5" topLeftCell="B17" activePane="bottomRight" state="frozen"/>
      <selection pane="topRight" activeCell="B1" sqref="B1"/>
      <selection pane="bottomLeft" activeCell="A6" sqref="A6"/>
      <selection pane="bottomRight" activeCell="M27" sqref="M27"/>
    </sheetView>
  </sheetViews>
  <sheetFormatPr defaultColWidth="8.81640625" defaultRowHeight="10" x14ac:dyDescent="0.2"/>
  <cols>
    <col min="1" max="1" width="32.7265625" style="8" customWidth="1"/>
    <col min="2" max="7" width="9.26953125" style="8" customWidth="1"/>
    <col min="8" max="11" width="8.81640625" style="8"/>
    <col min="12" max="12" width="8.81640625" style="15"/>
    <col min="13" max="13" width="9.1796875" style="8" bestFit="1" customWidth="1"/>
    <col min="14" max="16384" width="8.81640625" style="8"/>
  </cols>
  <sheetData>
    <row r="1" spans="1:12" ht="16" customHeight="1" x14ac:dyDescent="0.2">
      <c r="A1" s="19" t="s">
        <v>721</v>
      </c>
    </row>
    <row r="2" spans="1:12" ht="16" customHeight="1" x14ac:dyDescent="0.2">
      <c r="A2" s="26"/>
    </row>
    <row r="3" spans="1:12" ht="16" customHeight="1" x14ac:dyDescent="0.3">
      <c r="A3" s="61"/>
      <c r="B3" s="210">
        <v>2020</v>
      </c>
      <c r="C3" s="203">
        <v>2021</v>
      </c>
      <c r="D3" s="205">
        <v>2020</v>
      </c>
      <c r="E3" s="206"/>
      <c r="F3" s="206"/>
      <c r="G3" s="207"/>
      <c r="H3" s="205">
        <v>2021</v>
      </c>
      <c r="I3" s="206"/>
      <c r="J3" s="206"/>
      <c r="K3" s="207"/>
      <c r="L3" s="179"/>
    </row>
    <row r="4" spans="1:12" ht="16" customHeight="1" x14ac:dyDescent="0.2">
      <c r="A4" s="49"/>
      <c r="B4" s="211"/>
      <c r="C4" s="204"/>
      <c r="D4" s="50" t="s">
        <v>716</v>
      </c>
      <c r="E4" s="50" t="s">
        <v>796</v>
      </c>
      <c r="F4" s="50" t="s">
        <v>797</v>
      </c>
      <c r="G4" s="50" t="s">
        <v>799</v>
      </c>
      <c r="H4" s="50" t="s">
        <v>716</v>
      </c>
      <c r="I4" s="50" t="s">
        <v>796</v>
      </c>
      <c r="J4" s="50" t="s">
        <v>797</v>
      </c>
      <c r="K4" s="50" t="s">
        <v>799</v>
      </c>
      <c r="L4" s="179"/>
    </row>
    <row r="5" spans="1:12" ht="16" customHeight="1" x14ac:dyDescent="0.2">
      <c r="A5" s="36"/>
      <c r="B5" s="205" t="s">
        <v>717</v>
      </c>
      <c r="C5" s="206"/>
      <c r="D5" s="206"/>
      <c r="E5" s="206"/>
      <c r="F5" s="206"/>
      <c r="G5" s="206"/>
      <c r="H5" s="206"/>
      <c r="I5" s="206"/>
      <c r="J5" s="206"/>
      <c r="K5" s="207"/>
      <c r="L5" s="179"/>
    </row>
    <row r="6" spans="1:12" ht="16" customHeight="1" x14ac:dyDescent="0.2">
      <c r="A6" s="84" t="s">
        <v>722</v>
      </c>
      <c r="B6" s="79">
        <v>1.4</v>
      </c>
      <c r="C6" s="79">
        <v>3.6</v>
      </c>
      <c r="D6" s="78">
        <v>2.4</v>
      </c>
      <c r="E6" s="78">
        <v>1</v>
      </c>
      <c r="F6" s="78">
        <v>0.6</v>
      </c>
      <c r="G6" s="79">
        <v>1.6</v>
      </c>
      <c r="H6" s="78">
        <v>0.2</v>
      </c>
      <c r="I6" s="78">
        <v>3.8</v>
      </c>
      <c r="J6" s="78">
        <v>3.8</v>
      </c>
      <c r="K6" s="79">
        <v>6.9</v>
      </c>
    </row>
    <row r="7" spans="1:12" ht="16" customHeight="1" x14ac:dyDescent="0.2">
      <c r="A7" s="85"/>
      <c r="B7" s="74"/>
      <c r="C7" s="75"/>
      <c r="D7" s="80"/>
      <c r="E7" s="80"/>
      <c r="F7" s="80"/>
      <c r="G7" s="74"/>
      <c r="H7" s="80"/>
      <c r="I7" s="80"/>
      <c r="J7" s="80"/>
      <c r="K7" s="74"/>
    </row>
    <row r="8" spans="1:12" ht="16" customHeight="1" x14ac:dyDescent="0.2">
      <c r="A8" s="84" t="s">
        <v>723</v>
      </c>
      <c r="B8" s="74"/>
      <c r="C8" s="75"/>
      <c r="D8" s="80"/>
      <c r="E8" s="80"/>
      <c r="F8" s="80"/>
      <c r="G8" s="74"/>
      <c r="H8" s="80"/>
      <c r="I8" s="80"/>
      <c r="J8" s="80"/>
      <c r="K8" s="74"/>
    </row>
    <row r="9" spans="1:12" ht="16" customHeight="1" x14ac:dyDescent="0.2">
      <c r="A9" s="85" t="s">
        <v>848</v>
      </c>
      <c r="B9" s="74">
        <v>-2.1</v>
      </c>
      <c r="C9" s="74">
        <v>9.5</v>
      </c>
      <c r="D9" s="80">
        <v>-0.2</v>
      </c>
      <c r="E9" s="80">
        <v>-10.7</v>
      </c>
      <c r="F9" s="80">
        <v>-1.2</v>
      </c>
      <c r="G9" s="74">
        <v>3.9</v>
      </c>
      <c r="H9" s="80">
        <v>6.6</v>
      </c>
      <c r="I9" s="80">
        <v>17.899999999999999</v>
      </c>
      <c r="J9" s="80">
        <v>8.6999999999999993</v>
      </c>
      <c r="K9" s="74">
        <v>5.8</v>
      </c>
    </row>
    <row r="10" spans="1:12" ht="16" customHeight="1" x14ac:dyDescent="0.2">
      <c r="A10" s="158" t="s">
        <v>873</v>
      </c>
      <c r="B10" s="74">
        <v>11.6</v>
      </c>
      <c r="C10" s="74">
        <v>19</v>
      </c>
      <c r="D10" s="80">
        <v>9</v>
      </c>
      <c r="E10" s="80">
        <v>1.7</v>
      </c>
      <c r="F10" s="80">
        <v>16.2</v>
      </c>
      <c r="G10" s="74">
        <v>20.5</v>
      </c>
      <c r="H10" s="80">
        <v>20.5</v>
      </c>
      <c r="I10" s="80">
        <v>26.2</v>
      </c>
      <c r="J10" s="80">
        <v>13.2</v>
      </c>
      <c r="K10" s="74">
        <v>16.600000000000001</v>
      </c>
    </row>
    <row r="11" spans="1:12" ht="16" customHeight="1" x14ac:dyDescent="0.2">
      <c r="A11" s="158" t="s">
        <v>874</v>
      </c>
      <c r="B11" s="74">
        <v>-35.9</v>
      </c>
      <c r="C11" s="74">
        <v>29.9</v>
      </c>
      <c r="D11" s="80">
        <v>-7.9</v>
      </c>
      <c r="E11" s="80">
        <v>-65.900000000000006</v>
      </c>
      <c r="F11" s="80">
        <v>-52.6</v>
      </c>
      <c r="G11" s="74">
        <v>-20.9</v>
      </c>
      <c r="H11" s="80">
        <v>-12.2</v>
      </c>
      <c r="I11" s="80">
        <v>139.30000000000001</v>
      </c>
      <c r="J11" s="80">
        <v>83.2</v>
      </c>
      <c r="K11" s="74">
        <v>5.7</v>
      </c>
    </row>
    <row r="12" spans="1:12" ht="16" customHeight="1" x14ac:dyDescent="0.2">
      <c r="A12" s="158" t="s">
        <v>880</v>
      </c>
      <c r="B12" s="74">
        <v>1.9</v>
      </c>
      <c r="C12" s="74">
        <v>7.8</v>
      </c>
      <c r="D12" s="80">
        <v>-1.4</v>
      </c>
      <c r="E12" s="80">
        <v>1.9</v>
      </c>
      <c r="F12" s="80">
        <v>0.7</v>
      </c>
      <c r="G12" s="74">
        <v>6.5</v>
      </c>
      <c r="H12" s="80">
        <v>9.4</v>
      </c>
      <c r="I12" s="80">
        <v>6.7</v>
      </c>
      <c r="J12" s="80">
        <v>8.6999999999999993</v>
      </c>
      <c r="K12" s="74">
        <v>6.4</v>
      </c>
    </row>
    <row r="13" spans="1:12" ht="16" customHeight="1" x14ac:dyDescent="0.2">
      <c r="A13" s="158" t="s">
        <v>881</v>
      </c>
      <c r="B13" s="74">
        <v>-14</v>
      </c>
      <c r="C13" s="74">
        <v>10.199999999999999</v>
      </c>
      <c r="D13" s="80">
        <v>-9.1</v>
      </c>
      <c r="E13" s="80">
        <v>-43.6</v>
      </c>
      <c r="F13" s="80">
        <v>-4.4000000000000004</v>
      </c>
      <c r="G13" s="74">
        <v>-0.3</v>
      </c>
      <c r="H13" s="80">
        <v>4.7</v>
      </c>
      <c r="I13" s="80">
        <v>50.2</v>
      </c>
      <c r="J13" s="80">
        <v>0</v>
      </c>
      <c r="K13" s="74">
        <v>3.2</v>
      </c>
    </row>
    <row r="14" spans="1:12" ht="16" customHeight="1" x14ac:dyDescent="0.2">
      <c r="A14" s="158" t="s">
        <v>875</v>
      </c>
      <c r="B14" s="74">
        <v>-19</v>
      </c>
      <c r="C14" s="74">
        <v>6.4</v>
      </c>
      <c r="D14" s="80">
        <v>-4.9000000000000004</v>
      </c>
      <c r="E14" s="80">
        <v>-31.5</v>
      </c>
      <c r="F14" s="80">
        <v>-20.9</v>
      </c>
      <c r="G14" s="74">
        <v>-18.5</v>
      </c>
      <c r="H14" s="80">
        <v>-10.199999999999999</v>
      </c>
      <c r="I14" s="80">
        <v>24.9</v>
      </c>
      <c r="J14" s="80">
        <v>9.8000000000000007</v>
      </c>
      <c r="K14" s="74">
        <v>6.7</v>
      </c>
    </row>
    <row r="15" spans="1:12" ht="16" customHeight="1" x14ac:dyDescent="0.2">
      <c r="A15" s="158" t="s">
        <v>882</v>
      </c>
      <c r="B15" s="74">
        <v>4</v>
      </c>
      <c r="C15" s="74">
        <v>20.5</v>
      </c>
      <c r="D15" s="80">
        <v>-26.2</v>
      </c>
      <c r="E15" s="80">
        <v>0.5</v>
      </c>
      <c r="F15" s="80">
        <v>23.4</v>
      </c>
      <c r="G15" s="74">
        <v>26.4</v>
      </c>
      <c r="H15" s="80">
        <v>49.2</v>
      </c>
      <c r="I15" s="80">
        <v>31.6</v>
      </c>
      <c r="J15" s="80">
        <v>6.6</v>
      </c>
      <c r="K15" s="74">
        <v>1.5</v>
      </c>
    </row>
    <row r="16" spans="1:12" ht="16" customHeight="1" x14ac:dyDescent="0.2">
      <c r="A16" s="158" t="s">
        <v>883</v>
      </c>
      <c r="B16" s="74">
        <v>-23.9</v>
      </c>
      <c r="C16" s="74">
        <v>-0.3</v>
      </c>
      <c r="D16" s="80">
        <v>-18.100000000000001</v>
      </c>
      <c r="E16" s="80">
        <v>-38.200000000000003</v>
      </c>
      <c r="F16" s="80">
        <v>-21.9</v>
      </c>
      <c r="G16" s="74">
        <v>-18.399999999999999</v>
      </c>
      <c r="H16" s="80">
        <v>-7.5</v>
      </c>
      <c r="I16" s="80">
        <v>27.2</v>
      </c>
      <c r="J16" s="80">
        <v>-9</v>
      </c>
      <c r="K16" s="74">
        <v>-4.4000000000000004</v>
      </c>
    </row>
    <row r="17" spans="1:12" ht="16" customHeight="1" x14ac:dyDescent="0.2">
      <c r="A17" s="158" t="s">
        <v>876</v>
      </c>
      <c r="B17" s="74">
        <v>5.8</v>
      </c>
      <c r="C17" s="74">
        <v>4.5</v>
      </c>
      <c r="D17" s="80">
        <v>8.5</v>
      </c>
      <c r="E17" s="80">
        <v>-0.4</v>
      </c>
      <c r="F17" s="80">
        <v>6.6</v>
      </c>
      <c r="G17" s="74">
        <v>8.6999999999999993</v>
      </c>
      <c r="H17" s="80">
        <v>5</v>
      </c>
      <c r="I17" s="80">
        <v>7.2</v>
      </c>
      <c r="J17" s="80">
        <v>5.2</v>
      </c>
      <c r="K17" s="74">
        <v>0.9</v>
      </c>
    </row>
    <row r="18" spans="1:12" ht="16" customHeight="1" x14ac:dyDescent="0.2">
      <c r="A18" s="158" t="s">
        <v>884</v>
      </c>
      <c r="B18" s="74">
        <v>4.4000000000000004</v>
      </c>
      <c r="C18" s="74">
        <v>5.7</v>
      </c>
      <c r="D18" s="80">
        <v>7</v>
      </c>
      <c r="E18" s="80">
        <v>1.6</v>
      </c>
      <c r="F18" s="80">
        <v>3.8</v>
      </c>
      <c r="G18" s="74">
        <v>5.3</v>
      </c>
      <c r="H18" s="80">
        <v>4</v>
      </c>
      <c r="I18" s="80">
        <v>9.1999999999999993</v>
      </c>
      <c r="J18" s="80">
        <v>6.6</v>
      </c>
      <c r="K18" s="74">
        <v>3.1</v>
      </c>
    </row>
    <row r="19" spans="1:12" ht="16" customHeight="1" x14ac:dyDescent="0.2">
      <c r="A19" s="158" t="s">
        <v>885</v>
      </c>
      <c r="B19" s="74">
        <v>-8.3000000000000007</v>
      </c>
      <c r="C19" s="74">
        <v>19.100000000000001</v>
      </c>
      <c r="D19" s="80">
        <v>-4.3</v>
      </c>
      <c r="E19" s="80">
        <v>-24.3</v>
      </c>
      <c r="F19" s="80">
        <v>-12.5</v>
      </c>
      <c r="G19" s="74">
        <v>8.1</v>
      </c>
      <c r="H19" s="80">
        <v>8.5</v>
      </c>
      <c r="I19" s="80">
        <v>39.700000000000003</v>
      </c>
      <c r="J19" s="80">
        <v>27.8</v>
      </c>
      <c r="K19" s="74">
        <v>7.1</v>
      </c>
    </row>
    <row r="20" spans="1:12" ht="16" customHeight="1" x14ac:dyDescent="0.2">
      <c r="A20" s="158" t="s">
        <v>886</v>
      </c>
      <c r="B20" s="74">
        <v>-10.6</v>
      </c>
      <c r="C20" s="74">
        <v>4.5999999999999996</v>
      </c>
      <c r="D20" s="80">
        <v>-7.2</v>
      </c>
      <c r="E20" s="80">
        <v>-16.8</v>
      </c>
      <c r="F20" s="80">
        <v>-9.6999999999999993</v>
      </c>
      <c r="G20" s="74">
        <v>-8.6999999999999993</v>
      </c>
      <c r="H20" s="80">
        <v>-2.2000000000000002</v>
      </c>
      <c r="I20" s="80">
        <v>12.5</v>
      </c>
      <c r="J20" s="80">
        <v>5.0999999999999996</v>
      </c>
      <c r="K20" s="74">
        <v>3.5</v>
      </c>
    </row>
    <row r="21" spans="1:12" ht="16" customHeight="1" x14ac:dyDescent="0.2">
      <c r="A21" s="158" t="s">
        <v>887</v>
      </c>
      <c r="B21" s="74">
        <v>-16.2</v>
      </c>
      <c r="C21" s="74">
        <v>-0.6</v>
      </c>
      <c r="D21" s="80">
        <v>-1.8</v>
      </c>
      <c r="E21" s="80">
        <v>-23.9</v>
      </c>
      <c r="F21" s="80">
        <v>-21.7</v>
      </c>
      <c r="G21" s="74">
        <v>-16.600000000000001</v>
      </c>
      <c r="H21" s="80">
        <v>-10.3</v>
      </c>
      <c r="I21" s="80">
        <v>3.9</v>
      </c>
      <c r="J21" s="80">
        <v>3.4</v>
      </c>
      <c r="K21" s="74">
        <v>2.6</v>
      </c>
      <c r="L21" s="180"/>
    </row>
    <row r="22" spans="1:12" ht="16" customHeight="1" x14ac:dyDescent="0.2">
      <c r="A22" s="158" t="s">
        <v>878</v>
      </c>
      <c r="B22" s="74">
        <v>-7.3</v>
      </c>
      <c r="C22" s="74">
        <v>4.8</v>
      </c>
      <c r="D22" s="80">
        <v>-3.8</v>
      </c>
      <c r="E22" s="80">
        <v>-16.7</v>
      </c>
      <c r="F22" s="80">
        <v>-6</v>
      </c>
      <c r="G22" s="74">
        <v>-2.8</v>
      </c>
      <c r="H22" s="80">
        <v>2</v>
      </c>
      <c r="I22" s="80">
        <v>14.9</v>
      </c>
      <c r="J22" s="80">
        <v>2.5</v>
      </c>
      <c r="K22" s="74">
        <v>1.4</v>
      </c>
      <c r="L22" s="180"/>
    </row>
    <row r="23" spans="1:12" ht="16" customHeight="1" x14ac:dyDescent="0.2">
      <c r="A23" s="85"/>
      <c r="B23" s="74"/>
      <c r="C23" s="74"/>
      <c r="D23" s="80"/>
      <c r="E23" s="80"/>
      <c r="F23" s="80"/>
      <c r="G23" s="74"/>
      <c r="H23" s="80"/>
      <c r="I23" s="80"/>
      <c r="J23" s="80"/>
      <c r="K23" s="74"/>
      <c r="L23" s="180"/>
    </row>
    <row r="24" spans="1:12" ht="16" customHeight="1" x14ac:dyDescent="0.2">
      <c r="A24" s="84" t="s">
        <v>3</v>
      </c>
      <c r="B24" s="74"/>
      <c r="C24" s="75"/>
      <c r="D24" s="80"/>
      <c r="E24" s="80"/>
      <c r="F24" s="80"/>
      <c r="G24" s="74"/>
      <c r="H24" s="80"/>
      <c r="I24" s="80"/>
      <c r="J24" s="80"/>
      <c r="K24" s="74"/>
      <c r="L24" s="180"/>
    </row>
    <row r="25" spans="1:12" ht="16" customHeight="1" x14ac:dyDescent="0.2">
      <c r="A25" s="85" t="s">
        <v>718</v>
      </c>
      <c r="B25" s="74">
        <v>-8.9</v>
      </c>
      <c r="C25" s="74">
        <v>4.2</v>
      </c>
      <c r="D25" s="80">
        <v>0.1</v>
      </c>
      <c r="E25" s="80">
        <v>-17.7</v>
      </c>
      <c r="F25" s="80">
        <v>-10.4</v>
      </c>
      <c r="G25" s="74">
        <v>-9.1</v>
      </c>
      <c r="H25" s="80">
        <v>-7.6</v>
      </c>
      <c r="I25" s="80">
        <v>14.6</v>
      </c>
      <c r="J25" s="80">
        <v>7</v>
      </c>
      <c r="K25" s="74">
        <v>6.7</v>
      </c>
      <c r="L25" s="180"/>
    </row>
    <row r="26" spans="1:12" ht="16" customHeight="1" x14ac:dyDescent="0.2">
      <c r="A26" s="158" t="s">
        <v>895</v>
      </c>
      <c r="B26" s="74">
        <v>-20.9</v>
      </c>
      <c r="C26" s="74">
        <v>0.7</v>
      </c>
      <c r="D26" s="80">
        <v>-5.9</v>
      </c>
      <c r="E26" s="80">
        <v>-32.4</v>
      </c>
      <c r="F26" s="80">
        <v>-26</v>
      </c>
      <c r="G26" s="74">
        <v>-21.5</v>
      </c>
      <c r="H26" s="80">
        <v>-18.2</v>
      </c>
      <c r="I26" s="80">
        <v>17.899999999999999</v>
      </c>
      <c r="J26" s="80">
        <v>10.6</v>
      </c>
      <c r="K26" s="74">
        <v>2.5</v>
      </c>
      <c r="L26" s="180"/>
    </row>
    <row r="27" spans="1:12" ht="16" customHeight="1" x14ac:dyDescent="0.2">
      <c r="A27" s="165" t="s">
        <v>873</v>
      </c>
      <c r="B27" s="74">
        <v>-21.2</v>
      </c>
      <c r="C27" s="74">
        <v>-1.3</v>
      </c>
      <c r="D27" s="80">
        <v>-7.9</v>
      </c>
      <c r="E27" s="80">
        <v>-34.299999999999997</v>
      </c>
      <c r="F27" s="80">
        <v>-26.3</v>
      </c>
      <c r="G27" s="74">
        <v>-19.5</v>
      </c>
      <c r="H27" s="80">
        <v>-19.2</v>
      </c>
      <c r="I27" s="80">
        <v>18</v>
      </c>
      <c r="J27" s="80">
        <v>9.1999999999999993</v>
      </c>
      <c r="K27" s="74">
        <v>-1.9</v>
      </c>
      <c r="L27" s="180"/>
    </row>
    <row r="28" spans="1:12" ht="16" customHeight="1" x14ac:dyDescent="0.2">
      <c r="A28" s="162" t="s">
        <v>896</v>
      </c>
      <c r="B28" s="76">
        <v>-5.2</v>
      </c>
      <c r="C28" s="76">
        <v>5.5</v>
      </c>
      <c r="D28" s="81">
        <v>2.2000000000000002</v>
      </c>
      <c r="E28" s="81">
        <v>-13.4</v>
      </c>
      <c r="F28" s="81">
        <v>-5.6</v>
      </c>
      <c r="G28" s="76">
        <v>-5.0999999999999996</v>
      </c>
      <c r="H28" s="81">
        <v>-4.7</v>
      </c>
      <c r="I28" s="81">
        <v>14.4</v>
      </c>
      <c r="J28" s="81">
        <v>6.5</v>
      </c>
      <c r="K28" s="76">
        <v>8.3000000000000007</v>
      </c>
      <c r="L28" s="180"/>
    </row>
    <row r="29" spans="1:12" ht="16" customHeight="1" x14ac:dyDescent="0.2">
      <c r="A29" s="46" t="s">
        <v>968</v>
      </c>
      <c r="B29" s="46"/>
      <c r="C29" s="46"/>
      <c r="D29" s="46"/>
      <c r="E29" s="46"/>
      <c r="F29" s="46"/>
      <c r="G29" s="46"/>
    </row>
    <row r="30" spans="1:12" ht="30.65" customHeight="1" x14ac:dyDescent="0.3">
      <c r="A30" s="212" t="s">
        <v>849</v>
      </c>
      <c r="B30" s="212"/>
      <c r="C30" s="212"/>
      <c r="D30" s="212"/>
      <c r="E30" s="212"/>
      <c r="F30" s="212"/>
      <c r="G30" s="212"/>
      <c r="H30" s="212"/>
      <c r="I30" s="212"/>
      <c r="J30" s="189"/>
      <c r="K30" s="189"/>
    </row>
    <row r="31" spans="1:12" ht="8.25" customHeight="1" x14ac:dyDescent="0.2"/>
    <row r="32" spans="1:12" ht="16" customHeight="1" x14ac:dyDescent="0.2"/>
    <row r="33" spans="2:7" x14ac:dyDescent="0.2">
      <c r="B33" s="11"/>
      <c r="C33" s="11"/>
      <c r="D33" s="11"/>
      <c r="E33" s="11"/>
      <c r="F33" s="11"/>
      <c r="G33" s="11"/>
    </row>
    <row r="34" spans="2:7" x14ac:dyDescent="0.2">
      <c r="B34" s="11"/>
      <c r="C34" s="11"/>
      <c r="D34" s="11"/>
      <c r="E34" s="11"/>
      <c r="F34" s="11"/>
      <c r="G34" s="11"/>
    </row>
    <row r="35" spans="2:7" x14ac:dyDescent="0.2">
      <c r="B35" s="11"/>
      <c r="C35" s="11"/>
      <c r="D35" s="11"/>
      <c r="E35" s="11"/>
      <c r="F35" s="11"/>
      <c r="G35" s="11"/>
    </row>
    <row r="36" spans="2:7" x14ac:dyDescent="0.2">
      <c r="B36" s="11"/>
      <c r="C36" s="11"/>
      <c r="D36" s="11"/>
      <c r="E36" s="11"/>
      <c r="F36" s="11"/>
      <c r="G36" s="11"/>
    </row>
    <row r="37" spans="2:7" x14ac:dyDescent="0.2">
      <c r="B37" s="11"/>
      <c r="C37" s="11"/>
      <c r="D37" s="11"/>
      <c r="E37" s="11"/>
      <c r="F37" s="11"/>
      <c r="G37" s="11"/>
    </row>
    <row r="38" spans="2:7" x14ac:dyDescent="0.2">
      <c r="B38" s="11"/>
      <c r="C38" s="11"/>
      <c r="D38" s="11"/>
      <c r="E38" s="11"/>
      <c r="F38" s="11"/>
      <c r="G38" s="11"/>
    </row>
  </sheetData>
  <mergeCells count="6">
    <mergeCell ref="B3:B4"/>
    <mergeCell ref="C3:C4"/>
    <mergeCell ref="D3:G3"/>
    <mergeCell ref="B5:K5"/>
    <mergeCell ref="A30:I30"/>
    <mergeCell ref="H3:K3"/>
  </mergeCells>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8"/>
  <sheetViews>
    <sheetView workbookViewId="0">
      <selection sqref="A1:K22"/>
    </sheetView>
  </sheetViews>
  <sheetFormatPr defaultColWidth="8.81640625" defaultRowHeight="10" x14ac:dyDescent="0.2"/>
  <cols>
    <col min="1" max="1" width="37.7265625" style="8" customWidth="1"/>
    <col min="2" max="11" width="9.26953125" style="8" customWidth="1"/>
    <col min="12" max="16384" width="8.81640625" style="8"/>
  </cols>
  <sheetData>
    <row r="1" spans="1:12" ht="16" customHeight="1" x14ac:dyDescent="0.2">
      <c r="A1" s="19" t="s">
        <v>724</v>
      </c>
    </row>
    <row r="2" spans="1:12" ht="16" customHeight="1" x14ac:dyDescent="0.2">
      <c r="A2" s="26"/>
    </row>
    <row r="3" spans="1:12" ht="16" customHeight="1" x14ac:dyDescent="0.3">
      <c r="A3" s="61"/>
      <c r="B3" s="210">
        <v>2020</v>
      </c>
      <c r="C3" s="203">
        <v>2021</v>
      </c>
      <c r="D3" s="205">
        <v>2020</v>
      </c>
      <c r="E3" s="206"/>
      <c r="F3" s="206"/>
      <c r="G3" s="207"/>
      <c r="H3" s="205">
        <v>2021</v>
      </c>
      <c r="I3" s="206"/>
      <c r="J3" s="206"/>
      <c r="K3" s="207"/>
    </row>
    <row r="4" spans="1:12" ht="16" customHeight="1" x14ac:dyDescent="0.2">
      <c r="A4" s="49"/>
      <c r="B4" s="211"/>
      <c r="C4" s="204"/>
      <c r="D4" s="50" t="s">
        <v>716</v>
      </c>
      <c r="E4" s="50" t="s">
        <v>796</v>
      </c>
      <c r="F4" s="50" t="s">
        <v>797</v>
      </c>
      <c r="G4" s="50" t="s">
        <v>799</v>
      </c>
      <c r="H4" s="50" t="s">
        <v>716</v>
      </c>
      <c r="I4" s="50" t="s">
        <v>796</v>
      </c>
      <c r="J4" s="50" t="s">
        <v>797</v>
      </c>
      <c r="K4" s="50" t="s">
        <v>799</v>
      </c>
    </row>
    <row r="5" spans="1:12" ht="16" customHeight="1" x14ac:dyDescent="0.2">
      <c r="A5" s="85"/>
      <c r="B5" s="213" t="s">
        <v>850</v>
      </c>
      <c r="C5" s="214"/>
      <c r="D5" s="214"/>
      <c r="E5" s="214"/>
      <c r="F5" s="214"/>
      <c r="G5" s="214"/>
      <c r="H5" s="214"/>
      <c r="I5" s="214"/>
      <c r="J5" s="214"/>
      <c r="K5" s="215"/>
    </row>
    <row r="6" spans="1:12" ht="16" customHeight="1" x14ac:dyDescent="0.2">
      <c r="A6" s="84" t="s">
        <v>972</v>
      </c>
      <c r="B6" s="79">
        <v>-181</v>
      </c>
      <c r="C6" s="91">
        <v>40.200000000000003</v>
      </c>
      <c r="D6" s="78">
        <v>-25.4</v>
      </c>
      <c r="E6" s="78">
        <v>-113.5</v>
      </c>
      <c r="F6" s="78">
        <v>-34.4</v>
      </c>
      <c r="G6" s="79">
        <v>-7.8</v>
      </c>
      <c r="H6" s="78">
        <v>13.9</v>
      </c>
      <c r="I6" s="78">
        <v>-19.899999999999999</v>
      </c>
      <c r="J6" s="78">
        <v>-8.4</v>
      </c>
      <c r="K6" s="79">
        <v>54.6</v>
      </c>
      <c r="L6" s="11"/>
    </row>
    <row r="7" spans="1:12" ht="16" customHeight="1" x14ac:dyDescent="0.2">
      <c r="A7" s="158" t="s">
        <v>873</v>
      </c>
      <c r="B7" s="74">
        <v>-37.799999999999997</v>
      </c>
      <c r="C7" s="75">
        <v>-1.6</v>
      </c>
      <c r="D7" s="80">
        <v>-3.2</v>
      </c>
      <c r="E7" s="80">
        <v>-8.9</v>
      </c>
      <c r="F7" s="80">
        <v>-15</v>
      </c>
      <c r="G7" s="74">
        <v>-10.8</v>
      </c>
      <c r="H7" s="80">
        <v>-3.8</v>
      </c>
      <c r="I7" s="80">
        <v>-4.3</v>
      </c>
      <c r="J7" s="80">
        <v>-0.6</v>
      </c>
      <c r="K7" s="74">
        <v>7.2</v>
      </c>
      <c r="L7" s="11"/>
    </row>
    <row r="8" spans="1:12" ht="16" customHeight="1" x14ac:dyDescent="0.2">
      <c r="A8" s="158" t="s">
        <v>874</v>
      </c>
      <c r="B8" s="74">
        <v>-51.8</v>
      </c>
      <c r="C8" s="75">
        <v>4.3</v>
      </c>
      <c r="D8" s="80">
        <v>-5.9</v>
      </c>
      <c r="E8" s="80">
        <v>-13.6</v>
      </c>
      <c r="F8" s="80">
        <v>-16.7</v>
      </c>
      <c r="G8" s="74">
        <v>-15.6</v>
      </c>
      <c r="H8" s="80">
        <v>0.6</v>
      </c>
      <c r="I8" s="80">
        <v>-5.0999999999999996</v>
      </c>
      <c r="J8" s="80">
        <v>-6.6</v>
      </c>
      <c r="K8" s="74">
        <v>15.5</v>
      </c>
      <c r="L8" s="11"/>
    </row>
    <row r="9" spans="1:12" ht="16" customHeight="1" x14ac:dyDescent="0.2">
      <c r="A9" s="158" t="s">
        <v>880</v>
      </c>
      <c r="B9" s="74">
        <v>-13.2</v>
      </c>
      <c r="C9" s="75">
        <v>-4.4000000000000004</v>
      </c>
      <c r="D9" s="80">
        <v>-3.3</v>
      </c>
      <c r="E9" s="80">
        <v>-7.9</v>
      </c>
      <c r="F9" s="80">
        <v>-1.7</v>
      </c>
      <c r="G9" s="74">
        <v>-0.4</v>
      </c>
      <c r="H9" s="80">
        <v>-0.5</v>
      </c>
      <c r="I9" s="80">
        <v>-2.6</v>
      </c>
      <c r="J9" s="80">
        <v>-1.6</v>
      </c>
      <c r="K9" s="74">
        <v>0.3</v>
      </c>
      <c r="L9" s="11"/>
    </row>
    <row r="10" spans="1:12" ht="16" customHeight="1" x14ac:dyDescent="0.2">
      <c r="A10" s="158" t="s">
        <v>881</v>
      </c>
      <c r="B10" s="74">
        <v>-10</v>
      </c>
      <c r="C10" s="75">
        <v>-0.7</v>
      </c>
      <c r="D10" s="80">
        <v>-5.3</v>
      </c>
      <c r="E10" s="80">
        <v>-8</v>
      </c>
      <c r="F10" s="80">
        <v>0.3</v>
      </c>
      <c r="G10" s="74">
        <v>3</v>
      </c>
      <c r="H10" s="80">
        <v>-0.2</v>
      </c>
      <c r="I10" s="80">
        <v>-2.6</v>
      </c>
      <c r="J10" s="80">
        <v>-1.1000000000000001</v>
      </c>
      <c r="K10" s="74">
        <v>3.3</v>
      </c>
      <c r="L10" s="11"/>
    </row>
    <row r="11" spans="1:12" ht="16" customHeight="1" x14ac:dyDescent="0.2">
      <c r="A11" s="158" t="s">
        <v>875</v>
      </c>
      <c r="B11" s="74">
        <v>-8.3000000000000007</v>
      </c>
      <c r="C11" s="75">
        <v>2.2999999999999998</v>
      </c>
      <c r="D11" s="80">
        <v>0.5</v>
      </c>
      <c r="E11" s="80">
        <v>-4.3</v>
      </c>
      <c r="F11" s="80">
        <v>-3.4</v>
      </c>
      <c r="G11" s="74">
        <v>-1.2</v>
      </c>
      <c r="H11" s="80">
        <v>0</v>
      </c>
      <c r="I11" s="80">
        <v>-0.3</v>
      </c>
      <c r="J11" s="80">
        <v>0.8</v>
      </c>
      <c r="K11" s="74">
        <v>1.8</v>
      </c>
      <c r="L11" s="11"/>
    </row>
    <row r="12" spans="1:12" ht="16" customHeight="1" x14ac:dyDescent="0.2">
      <c r="A12" s="158" t="s">
        <v>882</v>
      </c>
      <c r="B12" s="74">
        <v>-9.3000000000000007</v>
      </c>
      <c r="C12" s="75">
        <v>-1.7</v>
      </c>
      <c r="D12" s="80">
        <v>-2.6</v>
      </c>
      <c r="E12" s="80">
        <v>-4.5</v>
      </c>
      <c r="F12" s="80">
        <v>-1.9</v>
      </c>
      <c r="G12" s="74">
        <v>-0.2</v>
      </c>
      <c r="H12" s="80">
        <v>-1.4</v>
      </c>
      <c r="I12" s="80">
        <v>-0.9</v>
      </c>
      <c r="J12" s="80">
        <v>-0.3</v>
      </c>
      <c r="K12" s="74">
        <v>0.8</v>
      </c>
      <c r="L12" s="11"/>
    </row>
    <row r="13" spans="1:12" ht="16" customHeight="1" x14ac:dyDescent="0.2">
      <c r="A13" s="158" t="s">
        <v>883</v>
      </c>
      <c r="B13" s="74">
        <v>-15.4</v>
      </c>
      <c r="C13" s="75">
        <v>0.6</v>
      </c>
      <c r="D13" s="80">
        <v>-8.3000000000000007</v>
      </c>
      <c r="E13" s="80">
        <v>-22.9</v>
      </c>
      <c r="F13" s="80">
        <v>5.7</v>
      </c>
      <c r="G13" s="74">
        <v>10.1</v>
      </c>
      <c r="H13" s="80">
        <v>2.9</v>
      </c>
      <c r="I13" s="80">
        <v>-5.7</v>
      </c>
      <c r="J13" s="80">
        <v>-2.1</v>
      </c>
      <c r="K13" s="74">
        <v>5.5</v>
      </c>
      <c r="L13" s="11"/>
    </row>
    <row r="14" spans="1:12" ht="16" customHeight="1" x14ac:dyDescent="0.2">
      <c r="A14" s="158" t="s">
        <v>876</v>
      </c>
      <c r="B14" s="74">
        <v>3.1</v>
      </c>
      <c r="C14" s="75">
        <v>14.1</v>
      </c>
      <c r="D14" s="80">
        <v>0.7</v>
      </c>
      <c r="E14" s="80">
        <v>-0.7</v>
      </c>
      <c r="F14" s="80">
        <v>1.9</v>
      </c>
      <c r="G14" s="74">
        <v>1.3</v>
      </c>
      <c r="H14" s="80">
        <v>2.9</v>
      </c>
      <c r="I14" s="80">
        <v>3.7</v>
      </c>
      <c r="J14" s="80">
        <v>4</v>
      </c>
      <c r="K14" s="74">
        <v>3.4</v>
      </c>
      <c r="L14" s="11"/>
    </row>
    <row r="15" spans="1:12" ht="16" customHeight="1" x14ac:dyDescent="0.2">
      <c r="A15" s="158" t="s">
        <v>877</v>
      </c>
      <c r="B15" s="74">
        <v>2.5</v>
      </c>
      <c r="C15" s="75">
        <v>5.2</v>
      </c>
      <c r="D15" s="80">
        <v>2.6</v>
      </c>
      <c r="E15" s="80">
        <v>-0.7</v>
      </c>
      <c r="F15" s="80">
        <v>0.5</v>
      </c>
      <c r="G15" s="74">
        <v>0.1</v>
      </c>
      <c r="H15" s="80">
        <v>1</v>
      </c>
      <c r="I15" s="80">
        <v>0.5</v>
      </c>
      <c r="J15" s="80">
        <v>1.7</v>
      </c>
      <c r="K15" s="74">
        <v>2</v>
      </c>
      <c r="L15" s="11"/>
    </row>
    <row r="16" spans="1:12" ht="16" customHeight="1" x14ac:dyDescent="0.2">
      <c r="A16" s="159" t="s">
        <v>976</v>
      </c>
      <c r="B16" s="74">
        <v>-6.5</v>
      </c>
      <c r="C16" s="75">
        <v>-1.5</v>
      </c>
      <c r="D16" s="80">
        <v>-1.5</v>
      </c>
      <c r="E16" s="80">
        <v>-2.7</v>
      </c>
      <c r="F16" s="80">
        <v>-1.9</v>
      </c>
      <c r="G16" s="74">
        <v>-0.5</v>
      </c>
      <c r="H16" s="80">
        <v>-0.3</v>
      </c>
      <c r="I16" s="80">
        <v>-1</v>
      </c>
      <c r="J16" s="80">
        <v>-0.6</v>
      </c>
      <c r="K16" s="74">
        <v>0.4</v>
      </c>
      <c r="L16" s="11"/>
    </row>
    <row r="17" spans="1:12" ht="16" customHeight="1" x14ac:dyDescent="0.2">
      <c r="A17" s="159" t="s">
        <v>886</v>
      </c>
      <c r="B17" s="74">
        <v>-1.1000000000000001</v>
      </c>
      <c r="C17" s="75">
        <v>7.6</v>
      </c>
      <c r="D17" s="80">
        <v>2.5</v>
      </c>
      <c r="E17" s="80">
        <v>-3.8</v>
      </c>
      <c r="F17" s="80">
        <v>0.2</v>
      </c>
      <c r="G17" s="74">
        <v>-0.1</v>
      </c>
      <c r="H17" s="80">
        <v>1.1000000000000001</v>
      </c>
      <c r="I17" s="80">
        <v>1.9</v>
      </c>
      <c r="J17" s="80">
        <v>2.5</v>
      </c>
      <c r="K17" s="74">
        <v>2</v>
      </c>
      <c r="L17" s="11"/>
    </row>
    <row r="18" spans="1:12" ht="16" customHeight="1" x14ac:dyDescent="0.2">
      <c r="A18" s="159" t="s">
        <v>887</v>
      </c>
      <c r="B18" s="74">
        <v>-14.4</v>
      </c>
      <c r="C18" s="75">
        <v>4</v>
      </c>
      <c r="D18" s="80">
        <v>-1.8</v>
      </c>
      <c r="E18" s="80">
        <v>-7.7</v>
      </c>
      <c r="F18" s="80">
        <v>-3</v>
      </c>
      <c r="G18" s="74">
        <v>-1.9</v>
      </c>
      <c r="H18" s="80">
        <v>1.8</v>
      </c>
      <c r="I18" s="80">
        <v>-2.1</v>
      </c>
      <c r="J18" s="80">
        <v>2</v>
      </c>
      <c r="K18" s="74">
        <v>2.2000000000000002</v>
      </c>
      <c r="L18" s="11"/>
    </row>
    <row r="19" spans="1:12" ht="16" customHeight="1" x14ac:dyDescent="0.2">
      <c r="A19" s="159" t="s">
        <v>878</v>
      </c>
      <c r="B19" s="74">
        <v>-18.5</v>
      </c>
      <c r="C19" s="75">
        <v>11.3</v>
      </c>
      <c r="D19" s="80">
        <v>0.1</v>
      </c>
      <c r="E19" s="80">
        <v>-27.3</v>
      </c>
      <c r="F19" s="80">
        <v>0.4</v>
      </c>
      <c r="G19" s="74">
        <v>8.4</v>
      </c>
      <c r="H19" s="80">
        <v>9.6</v>
      </c>
      <c r="I19" s="80">
        <v>-1.4</v>
      </c>
      <c r="J19" s="80">
        <v>-6.4</v>
      </c>
      <c r="K19" s="74">
        <v>9.4</v>
      </c>
      <c r="L19" s="11"/>
    </row>
    <row r="20" spans="1:12" ht="16" customHeight="1" x14ac:dyDescent="0.2">
      <c r="A20" s="160" t="s">
        <v>980</v>
      </c>
      <c r="B20" s="76">
        <v>-0.2</v>
      </c>
      <c r="C20" s="77">
        <v>0.7</v>
      </c>
      <c r="D20" s="81">
        <v>0.1</v>
      </c>
      <c r="E20" s="81">
        <v>-0.5</v>
      </c>
      <c r="F20" s="81">
        <v>0.2</v>
      </c>
      <c r="G20" s="76">
        <v>0</v>
      </c>
      <c r="H20" s="81">
        <v>0.1</v>
      </c>
      <c r="I20" s="81">
        <v>-0.2</v>
      </c>
      <c r="J20" s="81">
        <v>0</v>
      </c>
      <c r="K20" s="76">
        <v>0.8</v>
      </c>
      <c r="L20" s="11"/>
    </row>
    <row r="21" spans="1:12" ht="16" customHeight="1" x14ac:dyDescent="0.2">
      <c r="A21" s="178" t="s">
        <v>726</v>
      </c>
      <c r="B21" s="65"/>
      <c r="C21" s="65"/>
      <c r="D21" s="65"/>
      <c r="E21" s="65"/>
      <c r="F21" s="65"/>
      <c r="G21" s="65"/>
      <c r="H21" s="65"/>
      <c r="I21" s="65"/>
      <c r="J21" s="65"/>
      <c r="K21" s="65"/>
    </row>
    <row r="22" spans="1:12" ht="16" customHeight="1" x14ac:dyDescent="0.2">
      <c r="A22" s="178" t="s">
        <v>977</v>
      </c>
      <c r="B22" s="65"/>
      <c r="C22" s="65"/>
      <c r="D22" s="65"/>
      <c r="E22" s="65"/>
      <c r="F22" s="65"/>
      <c r="G22" s="65"/>
      <c r="H22" s="65"/>
      <c r="I22" s="65"/>
      <c r="J22" s="65"/>
      <c r="K22" s="65"/>
    </row>
    <row r="23" spans="1:12" x14ac:dyDescent="0.2">
      <c r="B23" s="11"/>
      <c r="C23" s="11"/>
      <c r="D23" s="11"/>
      <c r="E23" s="11"/>
      <c r="F23" s="11"/>
      <c r="G23" s="11"/>
      <c r="H23" s="11"/>
      <c r="I23" s="11"/>
      <c r="J23" s="11"/>
      <c r="K23" s="11"/>
    </row>
    <row r="24" spans="1:12" x14ac:dyDescent="0.2">
      <c r="B24" s="11"/>
      <c r="C24" s="11"/>
      <c r="D24" s="11"/>
      <c r="E24" s="11"/>
      <c r="F24" s="11"/>
      <c r="G24" s="11"/>
      <c r="H24" s="11"/>
      <c r="I24" s="11"/>
      <c r="J24" s="11"/>
      <c r="K24" s="11"/>
    </row>
    <row r="25" spans="1:12" x14ac:dyDescent="0.2">
      <c r="B25" s="11"/>
      <c r="C25" s="11"/>
      <c r="D25" s="11"/>
      <c r="E25" s="11"/>
      <c r="F25" s="11"/>
      <c r="G25" s="11"/>
      <c r="H25" s="11"/>
      <c r="I25" s="11"/>
      <c r="J25" s="11"/>
      <c r="K25" s="11"/>
    </row>
    <row r="26" spans="1:12" x14ac:dyDescent="0.2">
      <c r="B26" s="11"/>
      <c r="C26" s="11"/>
      <c r="D26" s="11"/>
      <c r="E26" s="11"/>
      <c r="F26" s="11"/>
      <c r="G26" s="11"/>
      <c r="H26" s="11"/>
      <c r="I26" s="11"/>
      <c r="J26" s="11"/>
      <c r="K26" s="11"/>
    </row>
    <row r="27" spans="1:12" x14ac:dyDescent="0.2">
      <c r="B27" s="11"/>
      <c r="C27" s="11"/>
      <c r="D27" s="11"/>
      <c r="E27" s="11"/>
      <c r="F27" s="11"/>
      <c r="G27" s="11"/>
      <c r="H27" s="11"/>
      <c r="I27" s="11"/>
      <c r="J27" s="11"/>
      <c r="K27" s="11"/>
    </row>
    <row r="28" spans="1:12" x14ac:dyDescent="0.2">
      <c r="B28" s="11"/>
      <c r="C28" s="11"/>
      <c r="D28" s="11"/>
      <c r="E28" s="11"/>
      <c r="F28" s="11"/>
      <c r="G28" s="11"/>
      <c r="H28" s="11"/>
      <c r="I28" s="11"/>
      <c r="J28" s="11"/>
      <c r="K28" s="11"/>
    </row>
  </sheetData>
  <mergeCells count="5">
    <mergeCell ref="H3:K3"/>
    <mergeCell ref="B5:K5"/>
    <mergeCell ref="B3:B4"/>
    <mergeCell ref="C3:C4"/>
    <mergeCell ref="D3:G3"/>
  </mergeCells>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4"/>
  <sheetViews>
    <sheetView zoomScaleNormal="100" workbookViewId="0">
      <pane xSplit="1" ySplit="5" topLeftCell="C12" activePane="bottomRight" state="frozen"/>
      <selection pane="topRight" activeCell="B1" sqref="B1"/>
      <selection pane="bottomLeft" activeCell="A5" sqref="A5"/>
      <selection pane="bottomRight" sqref="A1:L24"/>
    </sheetView>
  </sheetViews>
  <sheetFormatPr defaultColWidth="8.81640625" defaultRowHeight="10" x14ac:dyDescent="0.2"/>
  <cols>
    <col min="1" max="1" width="31.26953125" style="8" customWidth="1"/>
    <col min="2" max="12" width="9.26953125" style="8" customWidth="1"/>
    <col min="13" max="13" width="9.26953125" style="15" customWidth="1"/>
    <col min="14" max="16384" width="8.81640625" style="8"/>
  </cols>
  <sheetData>
    <row r="1" spans="1:13" ht="16" customHeight="1" x14ac:dyDescent="0.2">
      <c r="A1" s="19" t="s">
        <v>727</v>
      </c>
    </row>
    <row r="2" spans="1:13" ht="16" customHeight="1" x14ac:dyDescent="0.2">
      <c r="A2" s="26"/>
    </row>
    <row r="3" spans="1:13" ht="16" customHeight="1" x14ac:dyDescent="0.3">
      <c r="A3" s="61"/>
      <c r="B3" s="203">
        <v>2020</v>
      </c>
      <c r="C3" s="210">
        <v>2021</v>
      </c>
      <c r="D3" s="205">
        <v>2020</v>
      </c>
      <c r="E3" s="206"/>
      <c r="F3" s="206"/>
      <c r="G3" s="207"/>
      <c r="H3" s="205">
        <v>2021</v>
      </c>
      <c r="I3" s="206"/>
      <c r="J3" s="206"/>
      <c r="K3" s="207"/>
      <c r="L3" s="50">
        <v>2022</v>
      </c>
      <c r="M3" s="179"/>
    </row>
    <row r="4" spans="1:13" ht="16" customHeight="1" x14ac:dyDescent="0.2">
      <c r="A4" s="49"/>
      <c r="B4" s="204"/>
      <c r="C4" s="211"/>
      <c r="D4" s="50" t="s">
        <v>716</v>
      </c>
      <c r="E4" s="50" t="s">
        <v>796</v>
      </c>
      <c r="F4" s="50" t="s">
        <v>797</v>
      </c>
      <c r="G4" s="50" t="s">
        <v>799</v>
      </c>
      <c r="H4" s="50" t="s">
        <v>716</v>
      </c>
      <c r="I4" s="50" t="s">
        <v>796</v>
      </c>
      <c r="J4" s="50" t="s">
        <v>797</v>
      </c>
      <c r="K4" s="50" t="s">
        <v>799</v>
      </c>
      <c r="L4" s="50" t="s">
        <v>716</v>
      </c>
      <c r="M4" s="179"/>
    </row>
    <row r="5" spans="1:13" ht="16" customHeight="1" x14ac:dyDescent="0.2">
      <c r="A5" s="85"/>
      <c r="B5" s="213" t="s">
        <v>717</v>
      </c>
      <c r="C5" s="214"/>
      <c r="D5" s="214"/>
      <c r="E5" s="214"/>
      <c r="F5" s="214"/>
      <c r="G5" s="214"/>
      <c r="H5" s="214"/>
      <c r="I5" s="214"/>
      <c r="J5" s="214"/>
      <c r="K5" s="214"/>
      <c r="L5" s="215"/>
      <c r="M5" s="181"/>
    </row>
    <row r="6" spans="1:13" ht="16" customHeight="1" x14ac:dyDescent="0.2">
      <c r="A6" s="84" t="s">
        <v>729</v>
      </c>
      <c r="B6" s="91">
        <v>-5.2</v>
      </c>
      <c r="C6" s="91">
        <v>19.7</v>
      </c>
      <c r="D6" s="78">
        <v>3.4</v>
      </c>
      <c r="E6" s="78">
        <v>-13.9</v>
      </c>
      <c r="F6" s="78">
        <v>-4.8</v>
      </c>
      <c r="G6" s="79">
        <v>-5.0999999999999996</v>
      </c>
      <c r="H6" s="78">
        <v>4.9000000000000004</v>
      </c>
      <c r="I6" s="78">
        <v>27.2</v>
      </c>
      <c r="J6" s="78">
        <v>19</v>
      </c>
      <c r="K6" s="79">
        <v>28.8</v>
      </c>
      <c r="L6" s="79">
        <v>20.9</v>
      </c>
      <c r="M6" s="156"/>
    </row>
    <row r="7" spans="1:13" ht="16" customHeight="1" x14ac:dyDescent="0.2">
      <c r="A7" s="158" t="s">
        <v>920</v>
      </c>
      <c r="B7" s="75">
        <v>-3.2</v>
      </c>
      <c r="C7" s="75">
        <v>19.100000000000001</v>
      </c>
      <c r="D7" s="80">
        <v>4</v>
      </c>
      <c r="E7" s="80">
        <v>-11.4</v>
      </c>
      <c r="F7" s="80">
        <v>-2.2000000000000002</v>
      </c>
      <c r="G7" s="74">
        <v>-2.9</v>
      </c>
      <c r="H7" s="80">
        <v>6.9</v>
      </c>
      <c r="I7" s="80">
        <v>26</v>
      </c>
      <c r="J7" s="80">
        <v>17.399999999999999</v>
      </c>
      <c r="K7" s="74">
        <v>26.9</v>
      </c>
      <c r="L7" s="74">
        <v>18.899999999999999</v>
      </c>
      <c r="M7" s="157"/>
    </row>
    <row r="8" spans="1:13" ht="16" customHeight="1" x14ac:dyDescent="0.2">
      <c r="A8" s="165" t="s">
        <v>941</v>
      </c>
      <c r="B8" s="75">
        <v>-6.8</v>
      </c>
      <c r="C8" s="75">
        <v>19</v>
      </c>
      <c r="D8" s="80">
        <v>4.9000000000000004</v>
      </c>
      <c r="E8" s="80">
        <v>-16.2</v>
      </c>
      <c r="F8" s="80">
        <v>-5.0999999999999996</v>
      </c>
      <c r="G8" s="74">
        <v>-10.3</v>
      </c>
      <c r="H8" s="80">
        <v>-0.2</v>
      </c>
      <c r="I8" s="80">
        <v>25.8</v>
      </c>
      <c r="J8" s="80">
        <v>18.8</v>
      </c>
      <c r="K8" s="74">
        <v>34.799999999999997</v>
      </c>
      <c r="L8" s="74">
        <v>20.8</v>
      </c>
      <c r="M8" s="157"/>
    </row>
    <row r="9" spans="1:13" ht="16" customHeight="1" x14ac:dyDescent="0.2">
      <c r="A9" s="166" t="s">
        <v>942</v>
      </c>
      <c r="B9" s="75">
        <v>-28.1</v>
      </c>
      <c r="C9" s="75">
        <v>38</v>
      </c>
      <c r="D9" s="80">
        <v>3.9</v>
      </c>
      <c r="E9" s="80">
        <v>-53.3</v>
      </c>
      <c r="F9" s="80">
        <v>-29.1</v>
      </c>
      <c r="G9" s="74">
        <v>-30.6</v>
      </c>
      <c r="H9" s="80">
        <v>-19.2</v>
      </c>
      <c r="I9" s="80">
        <v>85.7</v>
      </c>
      <c r="J9" s="80">
        <v>49.2</v>
      </c>
      <c r="K9" s="74">
        <v>78.2</v>
      </c>
      <c r="L9" s="74">
        <v>45.4</v>
      </c>
      <c r="M9" s="157"/>
    </row>
    <row r="10" spans="1:13" ht="16" customHeight="1" x14ac:dyDescent="0.2">
      <c r="A10" s="166" t="s">
        <v>943</v>
      </c>
      <c r="B10" s="75">
        <v>4.3</v>
      </c>
      <c r="C10" s="75">
        <v>12.1</v>
      </c>
      <c r="D10" s="80">
        <v>5.4</v>
      </c>
      <c r="E10" s="80">
        <v>5.8</v>
      </c>
      <c r="F10" s="80">
        <v>6.5</v>
      </c>
      <c r="G10" s="74">
        <v>-0.5</v>
      </c>
      <c r="H10" s="80">
        <v>9.6</v>
      </c>
      <c r="I10" s="80">
        <v>10.1</v>
      </c>
      <c r="J10" s="80">
        <v>9</v>
      </c>
      <c r="K10" s="74">
        <v>20.100000000000001</v>
      </c>
      <c r="L10" s="74">
        <v>11.4</v>
      </c>
      <c r="M10" s="157"/>
    </row>
    <row r="11" spans="1:13" ht="16" customHeight="1" x14ac:dyDescent="0.2">
      <c r="A11" s="167" t="s">
        <v>944</v>
      </c>
      <c r="B11" s="75">
        <v>4.9000000000000004</v>
      </c>
      <c r="C11" s="75">
        <v>16.3</v>
      </c>
      <c r="D11" s="80">
        <v>-2.2999999999999998</v>
      </c>
      <c r="E11" s="80">
        <v>10.4</v>
      </c>
      <c r="F11" s="80">
        <v>9.1999999999999993</v>
      </c>
      <c r="G11" s="74">
        <v>2.6</v>
      </c>
      <c r="H11" s="80">
        <v>14.8</v>
      </c>
      <c r="I11" s="80">
        <v>15.7</v>
      </c>
      <c r="J11" s="80">
        <v>15.3</v>
      </c>
      <c r="K11" s="74">
        <v>19.100000000000001</v>
      </c>
      <c r="L11" s="74">
        <v>12.3</v>
      </c>
      <c r="M11" s="157"/>
    </row>
    <row r="12" spans="1:13" ht="16" customHeight="1" x14ac:dyDescent="0.2">
      <c r="A12" s="167" t="s">
        <v>945</v>
      </c>
      <c r="B12" s="75">
        <v>4.0999999999999996</v>
      </c>
      <c r="C12" s="75">
        <v>10.9</v>
      </c>
      <c r="D12" s="80">
        <v>7.7</v>
      </c>
      <c r="E12" s="80">
        <v>4.5999999999999996</v>
      </c>
      <c r="F12" s="80">
        <v>5.7</v>
      </c>
      <c r="G12" s="74">
        <v>-1.4</v>
      </c>
      <c r="H12" s="80">
        <v>8.1999999999999993</v>
      </c>
      <c r="I12" s="80">
        <v>8.5</v>
      </c>
      <c r="J12" s="80">
        <v>7.1</v>
      </c>
      <c r="K12" s="74">
        <v>20.399999999999999</v>
      </c>
      <c r="L12" s="74">
        <v>11.1</v>
      </c>
      <c r="M12" s="157"/>
    </row>
    <row r="13" spans="1:13" ht="16" customHeight="1" x14ac:dyDescent="0.2">
      <c r="A13" s="165" t="s">
        <v>946</v>
      </c>
      <c r="B13" s="75">
        <v>0.1</v>
      </c>
      <c r="C13" s="75">
        <v>19.2</v>
      </c>
      <c r="D13" s="80">
        <v>3.2</v>
      </c>
      <c r="E13" s="80">
        <v>-6.9</v>
      </c>
      <c r="F13" s="80">
        <v>0.3</v>
      </c>
      <c r="G13" s="74">
        <v>3.4</v>
      </c>
      <c r="H13" s="80">
        <v>13.6</v>
      </c>
      <c r="I13" s="80">
        <v>26.3</v>
      </c>
      <c r="J13" s="80">
        <v>16.2</v>
      </c>
      <c r="K13" s="74">
        <v>21.1</v>
      </c>
      <c r="L13" s="74">
        <v>17.3</v>
      </c>
      <c r="M13" s="157"/>
    </row>
    <row r="14" spans="1:13" ht="16" customHeight="1" x14ac:dyDescent="0.2">
      <c r="A14" s="158" t="s">
        <v>921</v>
      </c>
      <c r="B14" s="75">
        <v>-7.4</v>
      </c>
      <c r="C14" s="75">
        <v>20.399999999999999</v>
      </c>
      <c r="D14" s="80">
        <v>2.6</v>
      </c>
      <c r="E14" s="80">
        <v>-16.600000000000001</v>
      </c>
      <c r="F14" s="80">
        <v>-7.6</v>
      </c>
      <c r="G14" s="74">
        <v>-7.6</v>
      </c>
      <c r="H14" s="80">
        <v>2.7</v>
      </c>
      <c r="I14" s="80">
        <v>28.6</v>
      </c>
      <c r="J14" s="80">
        <v>20.9</v>
      </c>
      <c r="K14" s="74">
        <v>31</v>
      </c>
      <c r="L14" s="74">
        <v>23.2</v>
      </c>
      <c r="M14" s="157"/>
    </row>
    <row r="15" spans="1:13" ht="16" customHeight="1" x14ac:dyDescent="0.2">
      <c r="A15" s="85"/>
      <c r="B15" s="75"/>
      <c r="C15" s="75"/>
      <c r="D15" s="80"/>
      <c r="E15" s="80"/>
      <c r="F15" s="80"/>
      <c r="G15" s="74"/>
      <c r="H15" s="80"/>
      <c r="I15" s="80"/>
      <c r="J15" s="80"/>
      <c r="K15" s="74"/>
      <c r="L15" s="74"/>
      <c r="M15" s="157"/>
    </row>
    <row r="16" spans="1:13" ht="16" customHeight="1" x14ac:dyDescent="0.2">
      <c r="A16" s="84" t="s">
        <v>730</v>
      </c>
      <c r="B16" s="91">
        <v>0.9</v>
      </c>
      <c r="C16" s="91">
        <v>9.4</v>
      </c>
      <c r="D16" s="78">
        <v>7.6</v>
      </c>
      <c r="E16" s="78">
        <v>-4.5999999999999996</v>
      </c>
      <c r="F16" s="78">
        <v>1.9</v>
      </c>
      <c r="G16" s="79">
        <v>-1.2</v>
      </c>
      <c r="H16" s="78">
        <v>2.2999999999999998</v>
      </c>
      <c r="I16" s="78">
        <v>15.3</v>
      </c>
      <c r="J16" s="78">
        <v>7.3</v>
      </c>
      <c r="K16" s="79">
        <v>13.2</v>
      </c>
      <c r="L16" s="79">
        <v>6</v>
      </c>
      <c r="M16" s="156"/>
    </row>
    <row r="17" spans="1:13" ht="16" customHeight="1" x14ac:dyDescent="0.2">
      <c r="A17" s="158" t="s">
        <v>920</v>
      </c>
      <c r="B17" s="75">
        <v>3.1</v>
      </c>
      <c r="C17" s="75">
        <v>9.3000000000000007</v>
      </c>
      <c r="D17" s="80">
        <v>8.5</v>
      </c>
      <c r="E17" s="80">
        <v>-2.2000000000000002</v>
      </c>
      <c r="F17" s="80">
        <v>4.8</v>
      </c>
      <c r="G17" s="74">
        <v>1.4</v>
      </c>
      <c r="H17" s="80">
        <v>4.9000000000000004</v>
      </c>
      <c r="I17" s="80">
        <v>14.8</v>
      </c>
      <c r="J17" s="80">
        <v>6.4</v>
      </c>
      <c r="K17" s="74">
        <v>11.4</v>
      </c>
      <c r="L17" s="74">
        <v>4.4000000000000004</v>
      </c>
      <c r="M17" s="157"/>
    </row>
    <row r="18" spans="1:13" ht="16" customHeight="1" x14ac:dyDescent="0.2">
      <c r="A18" s="165" t="s">
        <v>941</v>
      </c>
      <c r="B18" s="75">
        <v>5.8</v>
      </c>
      <c r="C18" s="75">
        <v>0.4</v>
      </c>
      <c r="D18" s="80">
        <v>14</v>
      </c>
      <c r="E18" s="80">
        <v>2.4</v>
      </c>
      <c r="F18" s="80">
        <v>8.6</v>
      </c>
      <c r="G18" s="74">
        <v>-1.4</v>
      </c>
      <c r="H18" s="80">
        <v>-4.2</v>
      </c>
      <c r="I18" s="80">
        <v>2.8</v>
      </c>
      <c r="J18" s="80">
        <v>-1.9</v>
      </c>
      <c r="K18" s="74">
        <v>5.3</v>
      </c>
      <c r="L18" s="74">
        <v>-3.3</v>
      </c>
      <c r="M18" s="157"/>
    </row>
    <row r="19" spans="1:13" ht="16" customHeight="1" x14ac:dyDescent="0.2">
      <c r="A19" s="166" t="s">
        <v>942</v>
      </c>
      <c r="B19" s="75">
        <v>3.6</v>
      </c>
      <c r="C19" s="75">
        <v>-10.1</v>
      </c>
      <c r="D19" s="80">
        <v>25.9</v>
      </c>
      <c r="E19" s="80">
        <v>-7.2</v>
      </c>
      <c r="F19" s="80">
        <v>5.0999999999999996</v>
      </c>
      <c r="G19" s="74">
        <v>-8.4</v>
      </c>
      <c r="H19" s="80">
        <v>-27.1</v>
      </c>
      <c r="I19" s="80">
        <v>-3.2</v>
      </c>
      <c r="J19" s="80">
        <v>-6.5</v>
      </c>
      <c r="K19" s="74">
        <v>1.6</v>
      </c>
      <c r="L19" s="74">
        <v>-8.9</v>
      </c>
      <c r="M19" s="157"/>
    </row>
    <row r="20" spans="1:13" ht="16" customHeight="1" x14ac:dyDescent="0.2">
      <c r="A20" s="166" t="s">
        <v>943</v>
      </c>
      <c r="B20" s="75">
        <v>7</v>
      </c>
      <c r="C20" s="75">
        <v>6.1</v>
      </c>
      <c r="D20" s="80">
        <v>7.2</v>
      </c>
      <c r="E20" s="80">
        <v>8.1999999999999993</v>
      </c>
      <c r="F20" s="80">
        <v>10.3</v>
      </c>
      <c r="G20" s="74">
        <v>2.4</v>
      </c>
      <c r="H20" s="80">
        <v>11.2</v>
      </c>
      <c r="I20" s="80">
        <v>6</v>
      </c>
      <c r="J20" s="80">
        <v>0.4</v>
      </c>
      <c r="K20" s="74">
        <v>7.1</v>
      </c>
      <c r="L20" s="74">
        <v>-0.8</v>
      </c>
      <c r="M20" s="157"/>
    </row>
    <row r="21" spans="1:13" ht="16" customHeight="1" x14ac:dyDescent="0.2">
      <c r="A21" s="165" t="s">
        <v>946</v>
      </c>
      <c r="B21" s="75">
        <v>0.6</v>
      </c>
      <c r="C21" s="75">
        <v>18</v>
      </c>
      <c r="D21" s="80">
        <v>3.1</v>
      </c>
      <c r="E21" s="80">
        <v>-6.6</v>
      </c>
      <c r="F21" s="80">
        <v>1.4</v>
      </c>
      <c r="G21" s="74">
        <v>3.9</v>
      </c>
      <c r="H21" s="80">
        <v>14.6</v>
      </c>
      <c r="I21" s="80">
        <v>27.9</v>
      </c>
      <c r="J21" s="80">
        <v>14.2</v>
      </c>
      <c r="K21" s="74">
        <v>16.600000000000001</v>
      </c>
      <c r="L21" s="74">
        <v>11.3</v>
      </c>
      <c r="M21" s="157"/>
    </row>
    <row r="22" spans="1:13" ht="16" customHeight="1" x14ac:dyDescent="0.2">
      <c r="A22" s="160" t="s">
        <v>921</v>
      </c>
      <c r="B22" s="77">
        <v>-1.6</v>
      </c>
      <c r="C22" s="77">
        <v>9.5</v>
      </c>
      <c r="D22" s="81">
        <v>6.6</v>
      </c>
      <c r="E22" s="81">
        <v>-7.2</v>
      </c>
      <c r="F22" s="81">
        <v>-1.2</v>
      </c>
      <c r="G22" s="76">
        <v>-4</v>
      </c>
      <c r="H22" s="81">
        <v>-0.6</v>
      </c>
      <c r="I22" s="81">
        <v>15.7</v>
      </c>
      <c r="J22" s="81">
        <v>8.3000000000000007</v>
      </c>
      <c r="K22" s="76">
        <v>15.3</v>
      </c>
      <c r="L22" s="76">
        <v>7.8</v>
      </c>
      <c r="M22" s="157"/>
    </row>
    <row r="23" spans="1:13" ht="16" customHeight="1" x14ac:dyDescent="0.3">
      <c r="A23" s="65" t="s">
        <v>728</v>
      </c>
      <c r="B23" s="65"/>
      <c r="C23" s="65"/>
      <c r="D23" s="65"/>
      <c r="E23" s="65"/>
      <c r="F23" s="65"/>
      <c r="G23" s="65"/>
      <c r="H23" s="82"/>
      <c r="I23" s="82"/>
      <c r="J23" s="82"/>
      <c r="K23" s="82"/>
      <c r="L23" s="82"/>
      <c r="M23" s="182"/>
    </row>
    <row r="24" spans="1:13" ht="16" customHeight="1" x14ac:dyDescent="0.3">
      <c r="A24" s="86"/>
      <c r="B24" s="86"/>
      <c r="C24" s="86"/>
      <c r="D24" s="86"/>
      <c r="E24" s="86"/>
      <c r="F24" s="86"/>
      <c r="G24" s="86"/>
      <c r="H24" s="82"/>
      <c r="I24" s="82"/>
      <c r="J24" s="82"/>
      <c r="K24" s="82"/>
      <c r="L24" s="82"/>
      <c r="M24" s="182"/>
    </row>
  </sheetData>
  <mergeCells count="5">
    <mergeCell ref="B3:B4"/>
    <mergeCell ref="C3:C4"/>
    <mergeCell ref="D3:G3"/>
    <mergeCell ref="H3:K3"/>
    <mergeCell ref="B5:L5"/>
  </mergeCells>
  <phoneticPr fontId="14" type="noConversion"/>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6"/>
  <sheetViews>
    <sheetView workbookViewId="0">
      <pane xSplit="1" ySplit="5" topLeftCell="B6" activePane="bottomRight" state="frozen"/>
      <selection pane="topRight" activeCell="B1" sqref="B1"/>
      <selection pane="bottomLeft" activeCell="A5" sqref="A5"/>
      <selection pane="bottomRight" activeCell="M9" sqref="M9"/>
    </sheetView>
  </sheetViews>
  <sheetFormatPr defaultColWidth="8.81640625" defaultRowHeight="10" x14ac:dyDescent="0.2"/>
  <cols>
    <col min="1" max="1" width="27.26953125" style="8" customWidth="1"/>
    <col min="2" max="12" width="9.26953125" style="8" customWidth="1"/>
    <col min="13" max="13" width="9.26953125" style="15" customWidth="1"/>
    <col min="14" max="16384" width="8.81640625" style="8"/>
  </cols>
  <sheetData>
    <row r="1" spans="1:17" ht="16" customHeight="1" x14ac:dyDescent="0.2">
      <c r="A1" s="19" t="s">
        <v>974</v>
      </c>
    </row>
    <row r="2" spans="1:17" ht="16" customHeight="1" x14ac:dyDescent="0.2">
      <c r="A2" s="26"/>
    </row>
    <row r="3" spans="1:17" ht="16" customHeight="1" x14ac:dyDescent="0.3">
      <c r="A3" s="61"/>
      <c r="B3" s="203">
        <v>2020</v>
      </c>
      <c r="C3" s="210">
        <v>2021</v>
      </c>
      <c r="D3" s="205">
        <v>2020</v>
      </c>
      <c r="E3" s="206"/>
      <c r="F3" s="206"/>
      <c r="G3" s="207"/>
      <c r="H3" s="205">
        <v>2021</v>
      </c>
      <c r="I3" s="206"/>
      <c r="J3" s="206"/>
      <c r="K3" s="207"/>
      <c r="L3" s="50">
        <v>2022</v>
      </c>
      <c r="M3" s="179"/>
    </row>
    <row r="4" spans="1:17" ht="16" customHeight="1" x14ac:dyDescent="0.2">
      <c r="A4" s="49"/>
      <c r="B4" s="204"/>
      <c r="C4" s="211"/>
      <c r="D4" s="50" t="s">
        <v>716</v>
      </c>
      <c r="E4" s="50" t="s">
        <v>796</v>
      </c>
      <c r="F4" s="50" t="s">
        <v>797</v>
      </c>
      <c r="G4" s="50" t="s">
        <v>799</v>
      </c>
      <c r="H4" s="50" t="s">
        <v>716</v>
      </c>
      <c r="I4" s="50" t="s">
        <v>796</v>
      </c>
      <c r="J4" s="50" t="s">
        <v>797</v>
      </c>
      <c r="K4" s="50" t="s">
        <v>799</v>
      </c>
      <c r="L4" s="50" t="s">
        <v>716</v>
      </c>
      <c r="M4" s="179"/>
    </row>
    <row r="5" spans="1:17" ht="16" customHeight="1" x14ac:dyDescent="0.2">
      <c r="A5" s="85"/>
      <c r="B5" s="213" t="s">
        <v>717</v>
      </c>
      <c r="C5" s="214"/>
      <c r="D5" s="214"/>
      <c r="E5" s="214"/>
      <c r="F5" s="214"/>
      <c r="G5" s="214"/>
      <c r="H5" s="214"/>
      <c r="I5" s="214"/>
      <c r="J5" s="214"/>
      <c r="K5" s="214"/>
      <c r="L5" s="215"/>
      <c r="M5" s="183"/>
    </row>
    <row r="6" spans="1:17" ht="16" customHeight="1" x14ac:dyDescent="0.2">
      <c r="A6" s="84" t="s">
        <v>947</v>
      </c>
      <c r="B6" s="73">
        <v>4.3</v>
      </c>
      <c r="C6" s="73">
        <v>12.1</v>
      </c>
      <c r="D6" s="78">
        <v>5.4</v>
      </c>
      <c r="E6" s="78">
        <v>5.8</v>
      </c>
      <c r="F6" s="78">
        <v>6.5</v>
      </c>
      <c r="G6" s="73">
        <v>-0.5</v>
      </c>
      <c r="H6" s="78">
        <v>9.6</v>
      </c>
      <c r="I6" s="78">
        <v>10.1</v>
      </c>
      <c r="J6" s="78">
        <v>9</v>
      </c>
      <c r="K6" s="73">
        <v>20.100000000000001</v>
      </c>
      <c r="L6" s="73">
        <v>11.4</v>
      </c>
      <c r="M6" s="156"/>
    </row>
    <row r="7" spans="1:17" ht="16" customHeight="1" x14ac:dyDescent="0.2">
      <c r="A7" s="158" t="s">
        <v>897</v>
      </c>
      <c r="B7" s="74">
        <v>-3.3</v>
      </c>
      <c r="C7" s="75">
        <v>23.9</v>
      </c>
      <c r="D7" s="80">
        <v>4.8</v>
      </c>
      <c r="E7" s="80">
        <v>-13.5</v>
      </c>
      <c r="F7" s="80">
        <v>-6.2</v>
      </c>
      <c r="G7" s="74">
        <v>0.9</v>
      </c>
      <c r="H7" s="80">
        <v>20.9</v>
      </c>
      <c r="I7" s="80">
        <v>34.9</v>
      </c>
      <c r="J7" s="80">
        <v>15.3</v>
      </c>
      <c r="K7" s="74">
        <v>26.1</v>
      </c>
      <c r="L7" s="74">
        <v>0.7</v>
      </c>
      <c r="M7" s="157"/>
      <c r="N7" s="15"/>
      <c r="O7" s="15"/>
      <c r="P7" s="15"/>
      <c r="Q7" s="15"/>
    </row>
    <row r="8" spans="1:17" ht="16" customHeight="1" x14ac:dyDescent="0.2">
      <c r="A8" s="165" t="s">
        <v>902</v>
      </c>
      <c r="B8" s="74">
        <v>-16.399999999999999</v>
      </c>
      <c r="C8" s="75">
        <v>24.9</v>
      </c>
      <c r="D8" s="80">
        <v>-7.6</v>
      </c>
      <c r="E8" s="80">
        <v>-25.9</v>
      </c>
      <c r="F8" s="80">
        <v>-20.6</v>
      </c>
      <c r="G8" s="74">
        <v>-10.8</v>
      </c>
      <c r="H8" s="80">
        <v>10.8</v>
      </c>
      <c r="I8" s="80">
        <v>32.4</v>
      </c>
      <c r="J8" s="80">
        <v>17.8</v>
      </c>
      <c r="K8" s="74">
        <v>40</v>
      </c>
      <c r="L8" s="74">
        <v>8.9</v>
      </c>
      <c r="M8" s="157"/>
    </row>
    <row r="9" spans="1:17" ht="16" customHeight="1" x14ac:dyDescent="0.2">
      <c r="A9" s="165" t="s">
        <v>903</v>
      </c>
      <c r="B9" s="74">
        <v>-0.7</v>
      </c>
      <c r="C9" s="75">
        <v>14.4</v>
      </c>
      <c r="D9" s="80">
        <v>-9.1</v>
      </c>
      <c r="E9" s="80">
        <v>-6.2</v>
      </c>
      <c r="F9" s="80">
        <v>9.1</v>
      </c>
      <c r="G9" s="74">
        <v>3.2</v>
      </c>
      <c r="H9" s="80">
        <v>13.2</v>
      </c>
      <c r="I9" s="80">
        <v>22.6</v>
      </c>
      <c r="J9" s="80">
        <v>4.7</v>
      </c>
      <c r="K9" s="74">
        <v>18.600000000000001</v>
      </c>
      <c r="L9" s="74">
        <v>26.2</v>
      </c>
      <c r="M9" s="157"/>
    </row>
    <row r="10" spans="1:17" ht="16" customHeight="1" x14ac:dyDescent="0.2">
      <c r="A10" s="165" t="s">
        <v>904</v>
      </c>
      <c r="B10" s="74">
        <v>6.8</v>
      </c>
      <c r="C10" s="75">
        <v>1.5</v>
      </c>
      <c r="D10" s="80">
        <v>46.9</v>
      </c>
      <c r="E10" s="80">
        <v>-4.2</v>
      </c>
      <c r="F10" s="80">
        <v>-15</v>
      </c>
      <c r="G10" s="74">
        <v>2.2999999999999998</v>
      </c>
      <c r="H10" s="80">
        <v>-18.3</v>
      </c>
      <c r="I10" s="80">
        <v>24.4</v>
      </c>
      <c r="J10" s="80">
        <v>14</v>
      </c>
      <c r="K10" s="74">
        <v>-1.6</v>
      </c>
      <c r="L10" s="74">
        <v>-11.3</v>
      </c>
      <c r="M10" s="157"/>
    </row>
    <row r="11" spans="1:17" ht="16" customHeight="1" x14ac:dyDescent="0.2">
      <c r="A11" s="158" t="s">
        <v>898</v>
      </c>
      <c r="B11" s="74">
        <v>5.5</v>
      </c>
      <c r="C11" s="75">
        <v>23.6</v>
      </c>
      <c r="D11" s="80">
        <v>6.2</v>
      </c>
      <c r="E11" s="80">
        <v>9.1</v>
      </c>
      <c r="F11" s="80">
        <v>2.4</v>
      </c>
      <c r="G11" s="74">
        <v>4.5</v>
      </c>
      <c r="H11" s="80">
        <v>19.100000000000001</v>
      </c>
      <c r="I11" s="80">
        <v>30.8</v>
      </c>
      <c r="J11" s="80">
        <v>27.4</v>
      </c>
      <c r="K11" s="74">
        <v>18.2</v>
      </c>
      <c r="L11" s="74">
        <v>-5.4</v>
      </c>
      <c r="M11" s="157"/>
    </row>
    <row r="12" spans="1:17" ht="16" customHeight="1" x14ac:dyDescent="0.2">
      <c r="A12" s="165" t="s">
        <v>905</v>
      </c>
      <c r="B12" s="74">
        <v>-15.1</v>
      </c>
      <c r="C12" s="75">
        <v>15.1</v>
      </c>
      <c r="D12" s="80">
        <v>-15.9</v>
      </c>
      <c r="E12" s="80">
        <v>-24.9</v>
      </c>
      <c r="F12" s="80">
        <v>-17.8</v>
      </c>
      <c r="G12" s="74">
        <v>-1.8</v>
      </c>
      <c r="H12" s="80">
        <v>8.1</v>
      </c>
      <c r="I12" s="80">
        <v>35.5</v>
      </c>
      <c r="J12" s="80">
        <v>14.4</v>
      </c>
      <c r="K12" s="74">
        <v>6.8</v>
      </c>
      <c r="L12" s="74">
        <v>-14.5</v>
      </c>
      <c r="M12" s="157"/>
    </row>
    <row r="13" spans="1:17" ht="16" customHeight="1" x14ac:dyDescent="0.2">
      <c r="A13" s="165" t="s">
        <v>906</v>
      </c>
      <c r="B13" s="74">
        <v>27.2</v>
      </c>
      <c r="C13" s="75">
        <v>26.3</v>
      </c>
      <c r="D13" s="80">
        <v>36.700000000000003</v>
      </c>
      <c r="E13" s="80">
        <v>44.1</v>
      </c>
      <c r="F13" s="80">
        <v>21.1</v>
      </c>
      <c r="G13" s="74">
        <v>11</v>
      </c>
      <c r="H13" s="80">
        <v>31.1</v>
      </c>
      <c r="I13" s="80">
        <v>30</v>
      </c>
      <c r="J13" s="80">
        <v>24.3</v>
      </c>
      <c r="K13" s="74">
        <v>19.5</v>
      </c>
      <c r="L13" s="74">
        <v>-9.1999999999999993</v>
      </c>
      <c r="M13" s="157"/>
    </row>
    <row r="14" spans="1:17" ht="16" customHeight="1" x14ac:dyDescent="0.2">
      <c r="A14" s="165" t="s">
        <v>907</v>
      </c>
      <c r="B14" s="74">
        <v>15.5</v>
      </c>
      <c r="C14" s="75">
        <v>29</v>
      </c>
      <c r="D14" s="80">
        <v>17.399999999999999</v>
      </c>
      <c r="E14" s="80">
        <v>29.1</v>
      </c>
      <c r="F14" s="80">
        <v>13</v>
      </c>
      <c r="G14" s="74">
        <v>6.3</v>
      </c>
      <c r="H14" s="80">
        <v>21.3</v>
      </c>
      <c r="I14" s="80">
        <v>27.7</v>
      </c>
      <c r="J14" s="80">
        <v>39.700000000000003</v>
      </c>
      <c r="K14" s="74">
        <v>27.5</v>
      </c>
      <c r="L14" s="74">
        <v>5</v>
      </c>
      <c r="M14" s="157"/>
    </row>
    <row r="15" spans="1:17" ht="16" customHeight="1" x14ac:dyDescent="0.2">
      <c r="A15" s="158" t="s">
        <v>982</v>
      </c>
      <c r="B15" s="74">
        <v>-8</v>
      </c>
      <c r="C15" s="75">
        <v>29.1</v>
      </c>
      <c r="D15" s="80">
        <v>-12.5</v>
      </c>
      <c r="E15" s="80">
        <v>-14.6</v>
      </c>
      <c r="F15" s="80">
        <v>8.3000000000000007</v>
      </c>
      <c r="G15" s="74">
        <v>-14.4</v>
      </c>
      <c r="H15" s="80">
        <v>23.9</v>
      </c>
      <c r="I15" s="80">
        <v>39.6</v>
      </c>
      <c r="J15" s="80">
        <v>17.600000000000001</v>
      </c>
      <c r="K15" s="74">
        <v>38.700000000000003</v>
      </c>
      <c r="L15" s="74">
        <v>15.4</v>
      </c>
      <c r="M15" s="157"/>
    </row>
    <row r="16" spans="1:17" ht="16" customHeight="1" x14ac:dyDescent="0.2">
      <c r="A16" s="158" t="s">
        <v>899</v>
      </c>
      <c r="B16" s="74">
        <v>8.8000000000000007</v>
      </c>
      <c r="C16" s="75">
        <v>-2.2000000000000002</v>
      </c>
      <c r="D16" s="80">
        <v>15.1</v>
      </c>
      <c r="E16" s="80">
        <v>13.4</v>
      </c>
      <c r="F16" s="80">
        <v>28.5</v>
      </c>
      <c r="G16" s="74">
        <v>-17.2</v>
      </c>
      <c r="H16" s="80">
        <v>-8.8000000000000007</v>
      </c>
      <c r="I16" s="80">
        <v>-3.9</v>
      </c>
      <c r="J16" s="80">
        <v>-9.3000000000000007</v>
      </c>
      <c r="K16" s="74">
        <v>17.100000000000001</v>
      </c>
      <c r="L16" s="74">
        <v>30.7</v>
      </c>
      <c r="M16" s="157"/>
    </row>
    <row r="17" spans="1:13" ht="16" customHeight="1" x14ac:dyDescent="0.2">
      <c r="A17" s="158" t="s">
        <v>900</v>
      </c>
      <c r="B17" s="74">
        <v>26.1</v>
      </c>
      <c r="C17" s="75">
        <v>-7.2</v>
      </c>
      <c r="D17" s="80">
        <v>29.2</v>
      </c>
      <c r="E17" s="80">
        <v>61</v>
      </c>
      <c r="F17" s="80">
        <v>8.5</v>
      </c>
      <c r="G17" s="74">
        <v>7.4</v>
      </c>
      <c r="H17" s="80">
        <v>-21.7</v>
      </c>
      <c r="I17" s="80">
        <v>-26.6</v>
      </c>
      <c r="J17" s="80">
        <v>20.7</v>
      </c>
      <c r="K17" s="74">
        <v>11</v>
      </c>
      <c r="L17" s="74">
        <v>15.1</v>
      </c>
      <c r="M17" s="157"/>
    </row>
    <row r="18" spans="1:13" ht="16" customHeight="1" x14ac:dyDescent="0.2">
      <c r="A18" s="160" t="s">
        <v>901</v>
      </c>
      <c r="B18" s="76">
        <v>38.299999999999997</v>
      </c>
      <c r="C18" s="77">
        <v>-19.7</v>
      </c>
      <c r="D18" s="81">
        <v>23.1</v>
      </c>
      <c r="E18" s="81">
        <v>63</v>
      </c>
      <c r="F18" s="81">
        <v>42.6</v>
      </c>
      <c r="G18" s="76">
        <v>24.7</v>
      </c>
      <c r="H18" s="81">
        <v>-11.9</v>
      </c>
      <c r="I18" s="81">
        <v>-32</v>
      </c>
      <c r="J18" s="81">
        <v>-19.7</v>
      </c>
      <c r="K18" s="76">
        <v>-11.1</v>
      </c>
      <c r="L18" s="76">
        <v>37</v>
      </c>
      <c r="M18" s="157"/>
    </row>
    <row r="19" spans="1:13" ht="16" customHeight="1" x14ac:dyDescent="0.2">
      <c r="A19" s="65" t="s">
        <v>728</v>
      </c>
      <c r="B19" s="18"/>
      <c r="C19" s="18"/>
      <c r="D19" s="18"/>
      <c r="E19" s="18"/>
      <c r="F19" s="18"/>
      <c r="G19" s="18"/>
      <c r="H19" s="18"/>
      <c r="I19" s="18"/>
      <c r="J19" s="18"/>
      <c r="K19" s="18"/>
    </row>
    <row r="20" spans="1:13" ht="16" customHeight="1" x14ac:dyDescent="0.2">
      <c r="A20" s="16"/>
      <c r="B20" s="16"/>
      <c r="C20" s="16"/>
      <c r="D20" s="16"/>
      <c r="E20" s="16"/>
      <c r="F20" s="16"/>
      <c r="G20" s="16"/>
      <c r="H20" s="11"/>
      <c r="I20" s="11"/>
      <c r="J20" s="11"/>
      <c r="K20" s="11"/>
      <c r="L20" s="11"/>
      <c r="M20" s="145"/>
    </row>
    <row r="21" spans="1:13" x14ac:dyDescent="0.2">
      <c r="A21" s="17"/>
      <c r="B21" s="17"/>
      <c r="C21" s="17"/>
      <c r="D21" s="17"/>
      <c r="E21" s="17"/>
      <c r="F21" s="17"/>
      <c r="G21" s="17"/>
      <c r="H21" s="11"/>
      <c r="I21" s="11"/>
      <c r="J21" s="11"/>
      <c r="K21" s="11"/>
      <c r="L21" s="11"/>
      <c r="M21" s="145"/>
    </row>
    <row r="22" spans="1:13" x14ac:dyDescent="0.2">
      <c r="A22" s="17"/>
      <c r="B22" s="17"/>
      <c r="C22" s="17"/>
      <c r="D22" s="17"/>
      <c r="E22" s="17"/>
      <c r="F22" s="17"/>
      <c r="G22" s="17"/>
      <c r="H22" s="11"/>
      <c r="I22" s="11"/>
      <c r="J22" s="11"/>
      <c r="K22" s="11"/>
      <c r="L22" s="11"/>
      <c r="M22" s="145"/>
    </row>
    <row r="23" spans="1:13" x14ac:dyDescent="0.2">
      <c r="A23" s="17"/>
      <c r="B23" s="17"/>
      <c r="C23" s="17"/>
      <c r="D23" s="17"/>
      <c r="E23" s="17"/>
      <c r="F23" s="17"/>
      <c r="G23" s="17"/>
      <c r="H23" s="11"/>
      <c r="I23" s="11"/>
      <c r="J23" s="11"/>
      <c r="K23" s="11"/>
      <c r="L23" s="11"/>
      <c r="M23" s="145"/>
    </row>
    <row r="24" spans="1:13" x14ac:dyDescent="0.2">
      <c r="A24" s="17"/>
      <c r="B24" s="17"/>
      <c r="C24" s="17"/>
      <c r="D24" s="17"/>
      <c r="E24" s="17"/>
      <c r="F24" s="17"/>
      <c r="G24" s="17"/>
      <c r="H24" s="11"/>
      <c r="I24" s="11"/>
      <c r="J24" s="11"/>
      <c r="K24" s="11"/>
      <c r="L24" s="11"/>
      <c r="M24" s="145"/>
    </row>
    <row r="25" spans="1:13" x14ac:dyDescent="0.2">
      <c r="A25" s="17"/>
      <c r="B25" s="17"/>
      <c r="C25" s="17"/>
      <c r="D25" s="17"/>
      <c r="E25" s="17"/>
      <c r="F25" s="17"/>
      <c r="G25" s="17"/>
    </row>
    <row r="26" spans="1:13" x14ac:dyDescent="0.2">
      <c r="A26" s="17"/>
      <c r="B26" s="17"/>
      <c r="C26" s="17"/>
      <c r="D26" s="17"/>
      <c r="E26" s="17"/>
      <c r="F26" s="17"/>
      <c r="G26" s="17"/>
    </row>
  </sheetData>
  <mergeCells count="5">
    <mergeCell ref="B3:B4"/>
    <mergeCell ref="C3:C4"/>
    <mergeCell ref="D3:G3"/>
    <mergeCell ref="H3:K3"/>
    <mergeCell ref="B5:L5"/>
  </mergeCells>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0"/>
  <sheetViews>
    <sheetView workbookViewId="0">
      <pane xSplit="1" ySplit="5" topLeftCell="B6" activePane="bottomRight" state="frozen"/>
      <selection pane="topRight" activeCell="B1" sqref="B1"/>
      <selection pane="bottomLeft" activeCell="A5" sqref="A5"/>
      <selection pane="bottomRight" sqref="A1:L20"/>
    </sheetView>
  </sheetViews>
  <sheetFormatPr defaultColWidth="8.81640625" defaultRowHeight="10" x14ac:dyDescent="0.2"/>
  <cols>
    <col min="1" max="1" width="32.7265625" style="8" customWidth="1"/>
    <col min="2" max="12" width="8.81640625" style="8"/>
    <col min="13" max="13" width="8.81640625" style="15"/>
    <col min="14" max="16384" width="8.81640625" style="8"/>
  </cols>
  <sheetData>
    <row r="1" spans="1:13" ht="16" customHeight="1" x14ac:dyDescent="0.2">
      <c r="A1" s="19" t="s">
        <v>852</v>
      </c>
    </row>
    <row r="2" spans="1:13" ht="16" customHeight="1" x14ac:dyDescent="0.2">
      <c r="A2" s="26"/>
    </row>
    <row r="3" spans="1:13" ht="16" customHeight="1" x14ac:dyDescent="0.3">
      <c r="A3" s="61"/>
      <c r="B3" s="203">
        <v>2020</v>
      </c>
      <c r="C3" s="210">
        <v>2021</v>
      </c>
      <c r="D3" s="205">
        <v>2020</v>
      </c>
      <c r="E3" s="206"/>
      <c r="F3" s="206"/>
      <c r="G3" s="207"/>
      <c r="H3" s="205">
        <v>2021</v>
      </c>
      <c r="I3" s="206"/>
      <c r="J3" s="206"/>
      <c r="K3" s="207"/>
      <c r="L3" s="50">
        <v>2022</v>
      </c>
      <c r="M3" s="179"/>
    </row>
    <row r="4" spans="1:13" ht="16" customHeight="1" x14ac:dyDescent="0.2">
      <c r="A4" s="49"/>
      <c r="B4" s="204"/>
      <c r="C4" s="211"/>
      <c r="D4" s="50" t="s">
        <v>716</v>
      </c>
      <c r="E4" s="50" t="s">
        <v>796</v>
      </c>
      <c r="F4" s="50" t="s">
        <v>797</v>
      </c>
      <c r="G4" s="50" t="s">
        <v>799</v>
      </c>
      <c r="H4" s="50" t="s">
        <v>716</v>
      </c>
      <c r="I4" s="50" t="s">
        <v>796</v>
      </c>
      <c r="J4" s="50" t="s">
        <v>797</v>
      </c>
      <c r="K4" s="50" t="s">
        <v>799</v>
      </c>
      <c r="L4" s="50" t="s">
        <v>716</v>
      </c>
      <c r="M4" s="179"/>
    </row>
    <row r="5" spans="1:13" ht="16" customHeight="1" x14ac:dyDescent="0.2">
      <c r="A5" s="85"/>
      <c r="B5" s="213" t="s">
        <v>717</v>
      </c>
      <c r="C5" s="214"/>
      <c r="D5" s="214"/>
      <c r="E5" s="214"/>
      <c r="F5" s="214"/>
      <c r="G5" s="214"/>
      <c r="H5" s="214"/>
      <c r="I5" s="214"/>
      <c r="J5" s="214"/>
      <c r="K5" s="214"/>
      <c r="L5" s="215"/>
      <c r="M5" s="181"/>
    </row>
    <row r="6" spans="1:13" ht="16" customHeight="1" x14ac:dyDescent="0.2">
      <c r="A6" s="84" t="s">
        <v>733</v>
      </c>
      <c r="B6" s="91">
        <v>-0.2</v>
      </c>
      <c r="C6" s="79">
        <v>2.2999999999999998</v>
      </c>
      <c r="D6" s="78">
        <v>0.4</v>
      </c>
      <c r="E6" s="78">
        <v>-0.7</v>
      </c>
      <c r="F6" s="78">
        <v>-0.3</v>
      </c>
      <c r="G6" s="79">
        <v>-0.1</v>
      </c>
      <c r="H6" s="78">
        <v>0.8</v>
      </c>
      <c r="I6" s="78">
        <v>2.2999999999999998</v>
      </c>
      <c r="J6" s="78">
        <v>2.5</v>
      </c>
      <c r="K6" s="79">
        <v>3.7</v>
      </c>
      <c r="L6" s="79">
        <v>4.5999999999999996</v>
      </c>
      <c r="M6" s="156"/>
    </row>
    <row r="7" spans="1:13" ht="16" customHeight="1" x14ac:dyDescent="0.25">
      <c r="A7" s="158" t="s">
        <v>908</v>
      </c>
      <c r="B7" s="75">
        <v>1.9</v>
      </c>
      <c r="C7" s="75">
        <v>1.4</v>
      </c>
      <c r="D7" s="80">
        <v>1.6</v>
      </c>
      <c r="E7" s="80">
        <v>2.2000000000000002</v>
      </c>
      <c r="F7" s="80">
        <v>1.9</v>
      </c>
      <c r="G7" s="74">
        <v>1.7</v>
      </c>
      <c r="H7" s="80">
        <v>1.5</v>
      </c>
      <c r="I7" s="80">
        <v>1</v>
      </c>
      <c r="J7" s="80">
        <v>1.4</v>
      </c>
      <c r="K7" s="74">
        <v>1.9</v>
      </c>
      <c r="L7" s="187">
        <v>2.7</v>
      </c>
      <c r="M7" s="184"/>
    </row>
    <row r="8" spans="1:13" ht="16" customHeight="1" x14ac:dyDescent="0.25">
      <c r="A8" s="158" t="s">
        <v>909</v>
      </c>
      <c r="B8" s="75">
        <v>-3.8</v>
      </c>
      <c r="C8" s="75">
        <v>-5.5</v>
      </c>
      <c r="D8" s="80">
        <v>-3.1</v>
      </c>
      <c r="E8" s="80">
        <v>-3.6</v>
      </c>
      <c r="F8" s="80">
        <v>-4</v>
      </c>
      <c r="G8" s="74">
        <v>-4.7</v>
      </c>
      <c r="H8" s="80">
        <v>-5.3</v>
      </c>
      <c r="I8" s="80">
        <v>-6</v>
      </c>
      <c r="J8" s="80">
        <v>-5.6</v>
      </c>
      <c r="K8" s="74">
        <v>-5.3</v>
      </c>
      <c r="L8" s="187">
        <v>-3.5</v>
      </c>
      <c r="M8" s="184"/>
    </row>
    <row r="9" spans="1:13" ht="16" customHeight="1" x14ac:dyDescent="0.25">
      <c r="A9" s="158" t="s">
        <v>910</v>
      </c>
      <c r="B9" s="75">
        <v>-0.3</v>
      </c>
      <c r="C9" s="75">
        <v>1.4</v>
      </c>
      <c r="D9" s="80">
        <v>-0.2</v>
      </c>
      <c r="E9" s="80">
        <v>0.1</v>
      </c>
      <c r="F9" s="80">
        <v>-0.7</v>
      </c>
      <c r="G9" s="74">
        <v>-0.3</v>
      </c>
      <c r="H9" s="80">
        <v>-0.3</v>
      </c>
      <c r="I9" s="80">
        <v>0.6</v>
      </c>
      <c r="J9" s="80">
        <v>2.1</v>
      </c>
      <c r="K9" s="74">
        <v>3.1</v>
      </c>
      <c r="L9" s="187">
        <v>4.2</v>
      </c>
      <c r="M9" s="184"/>
    </row>
    <row r="10" spans="1:13" ht="16" customHeight="1" x14ac:dyDescent="0.25">
      <c r="A10" s="158" t="s">
        <v>911</v>
      </c>
      <c r="B10" s="75">
        <v>0.3</v>
      </c>
      <c r="C10" s="75">
        <v>1.5</v>
      </c>
      <c r="D10" s="80">
        <v>0.4</v>
      </c>
      <c r="E10" s="80">
        <v>-0.2</v>
      </c>
      <c r="F10" s="80">
        <v>0.4</v>
      </c>
      <c r="G10" s="74">
        <v>0.5</v>
      </c>
      <c r="H10" s="80">
        <v>1.1000000000000001</v>
      </c>
      <c r="I10" s="80">
        <v>1.4</v>
      </c>
      <c r="J10" s="80">
        <v>1.6</v>
      </c>
      <c r="K10" s="74">
        <v>1.8</v>
      </c>
      <c r="L10" s="187">
        <v>1.7</v>
      </c>
      <c r="M10" s="184"/>
    </row>
    <row r="11" spans="1:13" ht="16" customHeight="1" x14ac:dyDescent="0.25">
      <c r="A11" s="158" t="s">
        <v>912</v>
      </c>
      <c r="B11" s="75">
        <v>-1.5</v>
      </c>
      <c r="C11" s="75">
        <v>1.1000000000000001</v>
      </c>
      <c r="D11" s="80">
        <v>-1.5</v>
      </c>
      <c r="E11" s="80">
        <v>-1.8</v>
      </c>
      <c r="F11" s="80">
        <v>-1.9</v>
      </c>
      <c r="G11" s="74">
        <v>-0.9</v>
      </c>
      <c r="H11" s="80">
        <v>0.3</v>
      </c>
      <c r="I11" s="80">
        <v>1</v>
      </c>
      <c r="J11" s="80">
        <v>1.7</v>
      </c>
      <c r="K11" s="74">
        <v>1.6</v>
      </c>
      <c r="L11" s="187">
        <v>1.5</v>
      </c>
      <c r="M11" s="184"/>
    </row>
    <row r="12" spans="1:13" ht="16" customHeight="1" x14ac:dyDescent="0.25">
      <c r="A12" s="158" t="s">
        <v>913</v>
      </c>
      <c r="B12" s="75">
        <v>-0.7</v>
      </c>
      <c r="C12" s="75">
        <v>8.8000000000000007</v>
      </c>
      <c r="D12" s="80">
        <v>2</v>
      </c>
      <c r="E12" s="80">
        <v>-3.9</v>
      </c>
      <c r="F12" s="80">
        <v>-0.8</v>
      </c>
      <c r="G12" s="74">
        <v>-0.1</v>
      </c>
      <c r="H12" s="80">
        <v>3.1</v>
      </c>
      <c r="I12" s="80">
        <v>10.6</v>
      </c>
      <c r="J12" s="80">
        <v>8.6999999999999993</v>
      </c>
      <c r="K12" s="74">
        <v>13</v>
      </c>
      <c r="L12" s="187">
        <v>15.4</v>
      </c>
      <c r="M12" s="184"/>
    </row>
    <row r="13" spans="1:13" ht="16" customHeight="1" x14ac:dyDescent="0.25">
      <c r="A13" s="158" t="s">
        <v>914</v>
      </c>
      <c r="B13" s="75">
        <v>0.7</v>
      </c>
      <c r="C13" s="75">
        <v>-0.6</v>
      </c>
      <c r="D13" s="80">
        <v>0.5</v>
      </c>
      <c r="E13" s="80">
        <v>-0.3</v>
      </c>
      <c r="F13" s="80">
        <v>1.8</v>
      </c>
      <c r="G13" s="74">
        <v>0.8</v>
      </c>
      <c r="H13" s="80">
        <v>0.9</v>
      </c>
      <c r="I13" s="80">
        <v>0.1</v>
      </c>
      <c r="J13" s="80">
        <v>-2</v>
      </c>
      <c r="K13" s="74">
        <v>-1.3</v>
      </c>
      <c r="L13" s="187">
        <v>-2.6</v>
      </c>
      <c r="M13" s="184"/>
    </row>
    <row r="14" spans="1:13" ht="16" customHeight="1" x14ac:dyDescent="0.25">
      <c r="A14" s="158" t="s">
        <v>915</v>
      </c>
      <c r="B14" s="75">
        <v>-1.8</v>
      </c>
      <c r="C14" s="75">
        <v>1</v>
      </c>
      <c r="D14" s="80">
        <v>-1</v>
      </c>
      <c r="E14" s="80">
        <v>-2.6</v>
      </c>
      <c r="F14" s="80">
        <v>-1.6</v>
      </c>
      <c r="G14" s="74">
        <v>-2</v>
      </c>
      <c r="H14" s="80">
        <v>-0.2</v>
      </c>
      <c r="I14" s="80">
        <v>1</v>
      </c>
      <c r="J14" s="80">
        <v>1.4</v>
      </c>
      <c r="K14" s="74">
        <v>2</v>
      </c>
      <c r="L14" s="187">
        <v>1.4</v>
      </c>
      <c r="M14" s="184"/>
    </row>
    <row r="15" spans="1:13" ht="16" customHeight="1" x14ac:dyDescent="0.25">
      <c r="A15" s="158" t="s">
        <v>916</v>
      </c>
      <c r="B15" s="75">
        <v>-0.6</v>
      </c>
      <c r="C15" s="75">
        <v>1.3</v>
      </c>
      <c r="D15" s="80">
        <v>-0.6</v>
      </c>
      <c r="E15" s="80">
        <v>-0.6</v>
      </c>
      <c r="F15" s="80">
        <v>-0.5</v>
      </c>
      <c r="G15" s="74">
        <v>-0.9</v>
      </c>
      <c r="H15" s="80">
        <v>0.9</v>
      </c>
      <c r="I15" s="80">
        <v>1.1000000000000001</v>
      </c>
      <c r="J15" s="80">
        <v>1.3</v>
      </c>
      <c r="K15" s="74">
        <v>1.7</v>
      </c>
      <c r="L15" s="187">
        <v>2.1</v>
      </c>
      <c r="M15" s="184"/>
    </row>
    <row r="16" spans="1:13" ht="16" customHeight="1" x14ac:dyDescent="0.25">
      <c r="A16" s="158" t="s">
        <v>917</v>
      </c>
      <c r="B16" s="75">
        <v>-1.2</v>
      </c>
      <c r="C16" s="75">
        <v>-0.5</v>
      </c>
      <c r="D16" s="80">
        <v>-0.1</v>
      </c>
      <c r="E16" s="80">
        <v>-1.4</v>
      </c>
      <c r="F16" s="80">
        <v>-1.7</v>
      </c>
      <c r="G16" s="74">
        <v>-1.5</v>
      </c>
      <c r="H16" s="80">
        <v>-1.3</v>
      </c>
      <c r="I16" s="80">
        <v>-0.2</v>
      </c>
      <c r="J16" s="80">
        <v>-0.4</v>
      </c>
      <c r="K16" s="74">
        <v>-0.2</v>
      </c>
      <c r="L16" s="187">
        <v>0.1</v>
      </c>
      <c r="M16" s="184"/>
    </row>
    <row r="17" spans="1:13" ht="16" customHeight="1" x14ac:dyDescent="0.25">
      <c r="A17" s="89" t="s">
        <v>853</v>
      </c>
      <c r="B17" s="77">
        <v>-0.2</v>
      </c>
      <c r="C17" s="77">
        <v>0.9</v>
      </c>
      <c r="D17" s="81">
        <v>0</v>
      </c>
      <c r="E17" s="81">
        <v>-0.2</v>
      </c>
      <c r="F17" s="81">
        <v>-0.3</v>
      </c>
      <c r="G17" s="76">
        <v>-0.2</v>
      </c>
      <c r="H17" s="81">
        <v>0.2</v>
      </c>
      <c r="I17" s="81">
        <v>0.7</v>
      </c>
      <c r="J17" s="81">
        <v>1.1000000000000001</v>
      </c>
      <c r="K17" s="76">
        <v>1.7</v>
      </c>
      <c r="L17" s="188">
        <v>2.5</v>
      </c>
      <c r="M17" s="184"/>
    </row>
    <row r="18" spans="1:13" ht="16" customHeight="1" x14ac:dyDescent="0.25">
      <c r="A18" s="65" t="s">
        <v>734</v>
      </c>
      <c r="B18" s="65"/>
      <c r="C18" s="65"/>
      <c r="D18" s="65"/>
      <c r="E18" s="65"/>
      <c r="F18" s="65"/>
      <c r="G18" s="65"/>
      <c r="H18" s="71"/>
      <c r="I18" s="71"/>
      <c r="J18" s="71"/>
      <c r="K18" s="71"/>
      <c r="L18" s="71"/>
      <c r="M18" s="185"/>
    </row>
    <row r="19" spans="1:13" ht="16" customHeight="1" x14ac:dyDescent="0.25">
      <c r="A19" s="86" t="s">
        <v>854</v>
      </c>
      <c r="B19" s="86"/>
      <c r="C19" s="86"/>
      <c r="D19" s="86"/>
      <c r="E19" s="86"/>
      <c r="F19" s="86"/>
      <c r="G19" s="86"/>
      <c r="H19" s="72"/>
      <c r="I19" s="72"/>
      <c r="J19" s="72"/>
      <c r="K19" s="72"/>
      <c r="L19" s="72"/>
      <c r="M19" s="186"/>
    </row>
    <row r="20" spans="1:13" ht="16" customHeight="1" x14ac:dyDescent="0.25">
      <c r="A20" s="88"/>
      <c r="B20" s="86"/>
      <c r="C20" s="86"/>
      <c r="D20" s="86"/>
      <c r="E20" s="86"/>
      <c r="F20" s="86"/>
      <c r="G20" s="86"/>
      <c r="H20" s="72"/>
      <c r="I20" s="72"/>
      <c r="J20" s="72"/>
      <c r="K20" s="72"/>
      <c r="L20" s="72"/>
      <c r="M20" s="186"/>
    </row>
  </sheetData>
  <mergeCells count="5">
    <mergeCell ref="B3:B4"/>
    <mergeCell ref="C3:C4"/>
    <mergeCell ref="D3:G3"/>
    <mergeCell ref="H3:K3"/>
    <mergeCell ref="B5:L5"/>
  </mergeCells>
  <printOptions horizontalCentered="1"/>
  <pageMargins left="0.31496062992125984" right="0.31496062992125984" top="0.74803149606299213" bottom="0.74803149606299213" header="0.31496062992125984" footer="0.31496062992125984"/>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MAS Team Document" ma:contentTypeID="0x0101003618E443DE96424ABE734F4442FBF2B3010025D176E9907BD24C971661155ACD7472" ma:contentTypeVersion="59" ma:contentTypeDescription="Create a new document specific to MAS Team Collaboration." ma:contentTypeScope="" ma:versionID="cfa8a03f6e66c213ba6a61c6799fde30">
  <xsd:schema xmlns:xsd="http://www.w3.org/2001/XMLSchema" xmlns:xs="http://www.w3.org/2001/XMLSchema" xmlns:p="http://schemas.microsoft.com/office/2006/metadata/properties" xmlns:ns2="3a90f38b-cee7-4289-b705-21e4ceceb96b" xmlns:ns4="ff14414d-3035-4559-a97a-8f16478a433c" targetNamespace="http://schemas.microsoft.com/office/2006/metadata/properties" ma:root="true" ma:fieldsID="0818e6e95dd74ee029e7bd2408eaf1a6" ns2:_="" ns4:_="">
    <xsd:import namespace="3a90f38b-cee7-4289-b705-21e4ceceb96b"/>
    <xsd:import namespace="ff14414d-3035-4559-a97a-8f16478a433c"/>
    <xsd:element name="properties">
      <xsd:complexType>
        <xsd:sequence>
          <xsd:element name="documentManagement">
            <xsd:complexType>
              <xsd:all>
                <xsd:element ref="ns2:_dlc_DocId" minOccurs="0"/>
                <xsd:element ref="ns2:_dlc_DocIdUrl" minOccurs="0"/>
                <xsd:element ref="ns2:_dlc_DocIdPersistId" minOccurs="0"/>
                <xsd:element ref="ns2:pb016fef86a642189c1d23bc7cb88f0e" minOccurs="0"/>
                <xsd:element ref="ns2:TaxCatchAll" minOccurs="0"/>
                <xsd:element ref="ns2:TaxCatchAllLabel" minOccurs="0"/>
                <xsd:element ref="ns2:c569feee562949f193efcc6c33983d2e" minOccurs="0"/>
                <xsd:element ref="ns2:g5d17599f0654139ac247b509bd42854" minOccurs="0"/>
                <xsd:element ref="ns2:Document_x0020_Date" minOccurs="0"/>
                <xsd:element ref="ns2:Workflow" minOccurs="0"/>
                <xsd:element ref="ns2:a2b7da5d9b994f938881636f0a7c63d6" minOccurs="0"/>
                <xsd:element ref="ns2:ee94ffbfe3174827a439912fa17811b9" minOccurs="0"/>
                <xsd:element ref="ns2:b1f4bea4dbaa4479a68e8cee40e226b9" minOccurs="0"/>
                <xsd:element ref="ns2:h6ac82fb60e7404bb7825d9f5fed2f8a" minOccurs="0"/>
                <xsd:element ref="ns2:h63e849b28044e64bfbe5f5fa7b8c866" minOccurs="0"/>
                <xsd:element ref="ns4: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b016fef86a642189c1d23bc7cb88f0e" ma:index="11" ma:taxonomy="true" ma:internalName="pb016fef86a642189c1d23bc7cb88f0e" ma:taxonomyFieldName="Business_x0020_Functions" ma:displayName="Business Functions" ma:default="" ma:fieldId="{9b016fef-86a6-4218-9c1d-23bc7cb88f0e}" ma:sspId="afabadb4-2257-48ec-869f-64421b8f49cd" ma:termSetId="de72b2be-0a69-4604-8964-d6861f8eac42"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88c53e6f-955b-4fae-b055-71788ab84394}" ma:internalName="TaxCatchAll" ma:showField="CatchAllData" ma:web="ff14414d-3035-4559-a97a-8f16478a433c">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88c53e6f-955b-4fae-b055-71788ab84394}" ma:internalName="TaxCatchAllLabel" ma:readOnly="true" ma:showField="CatchAllDataLabel" ma:web="ff14414d-3035-4559-a97a-8f16478a433c">
      <xsd:complexType>
        <xsd:complexContent>
          <xsd:extension base="dms:MultiChoiceLookup">
            <xsd:sequence>
              <xsd:element name="Value" type="dms:Lookup" maxOccurs="unbounded" minOccurs="0" nillable="true"/>
            </xsd:sequence>
          </xsd:extension>
        </xsd:complexContent>
      </xsd:complexType>
    </xsd:element>
    <xsd:element name="c569feee562949f193efcc6c33983d2e" ma:index="15" ma:taxonomy="true" ma:internalName="c569feee562949f193efcc6c33983d2e" ma:taxonomyFieldName="Document_x0020_Type" ma:displayName="Document Type" ma:default="" ma:fieldId="{c569feee-5629-49f1-93ef-cc6c33983d2e}" ma:sspId="afabadb4-2257-48ec-869f-64421b8f49cd" ma:termSetId="517dae02-1ab1-4993-aae9-22f62c9845ab" ma:anchorId="00000000-0000-0000-0000-000000000000" ma:open="false" ma:isKeyword="false">
      <xsd:complexType>
        <xsd:sequence>
          <xsd:element ref="pc:Terms" minOccurs="0" maxOccurs="1"/>
        </xsd:sequence>
      </xsd:complexType>
    </xsd:element>
    <xsd:element name="g5d17599f0654139ac247b509bd42854" ma:index="17" ma:taxonomy="true" ma:internalName="g5d17599f0654139ac247b509bd42854" ma:taxonomyFieldName="Security_x0020_Classification" ma:displayName="Security Classification" ma:default="" ma:fieldId="{05d17599-f065-4139-ac24-7b509bd42854}" ma:sspId="afabadb4-2257-48ec-869f-64421b8f49cd" ma:termSetId="b00b6dbf-39ae-4d84-a129-f0bacf0fa746" ma:anchorId="00000000-0000-0000-0000-000000000000" ma:open="false" ma:isKeyword="false">
      <xsd:complexType>
        <xsd:sequence>
          <xsd:element ref="pc:Terms" minOccurs="0" maxOccurs="1"/>
        </xsd:sequence>
      </xsd:complexType>
    </xsd:element>
    <xsd:element name="Document_x0020_Date" ma:index="19" nillable="true" ma:displayName="Document Date" ma:default="[today]" ma:format="DateOnly" ma:internalName="Document_x0020_Date">
      <xsd:simpleType>
        <xsd:restriction base="dms:DateTime"/>
      </xsd:simpleType>
    </xsd:element>
    <xsd:element name="Workflow" ma:index="20" nillable="true" ma:displayName="Workflow" ma:format="Hyperlink" ma:hidden="true" ma:internalName="Workfl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2b7da5d9b994f938881636f0a7c63d6" ma:index="22" nillable="true" ma:taxonomy="true" ma:internalName="a2b7da5d9b994f938881636f0a7c63d6" ma:taxonomyFieldName="Projects" ma:displayName="Projects" ma:default="" ma:fieldId="{a2b7da5d-9b99-4f93-8881-636f0a7c63d6}" ma:taxonomyMulti="true" ma:sspId="afabadb4-2257-48ec-869f-64421b8f49cd" ma:termSetId="5fe96bc1-6189-41c9-b83e-08cb0563998d" ma:anchorId="00000000-0000-0000-0000-000000000000" ma:open="false" ma:isKeyword="false">
      <xsd:complexType>
        <xsd:sequence>
          <xsd:element ref="pc:Terms" minOccurs="0" maxOccurs="1"/>
        </xsd:sequence>
      </xsd:complexType>
    </xsd:element>
    <xsd:element name="ee94ffbfe3174827a439912fa17811b9" ma:index="24" nillable="true" ma:taxonomy="true" ma:internalName="ee94ffbfe3174827a439912fa17811b9" ma:taxonomyFieldName="Subjects" ma:displayName="Subjects" ma:default="" ma:fieldId="{ee94ffbf-e317-4827-a439-912fa17811b9}" ma:taxonomyMulti="true" ma:sspId="afabadb4-2257-48ec-869f-64421b8f49cd" ma:termSetId="d8b55116-fb8b-4ce5-bb6d-7615087702dd" ma:anchorId="00000000-0000-0000-0000-000000000000" ma:open="false" ma:isKeyword="false">
      <xsd:complexType>
        <xsd:sequence>
          <xsd:element ref="pc:Terms" minOccurs="0" maxOccurs="1"/>
        </xsd:sequence>
      </xsd:complexType>
    </xsd:element>
    <xsd:element name="b1f4bea4dbaa4479a68e8cee40e226b9" ma:index="26" nillable="true" ma:taxonomy="true" ma:internalName="b1f4bea4dbaa4479a68e8cee40e226b9" ma:taxonomyFieldName="Events" ma:displayName="Events" ma:default="" ma:fieldId="{b1f4bea4-dbaa-4479-a68e-8cee40e226b9}" ma:taxonomyMulti="true" ma:sspId="afabadb4-2257-48ec-869f-64421b8f49cd" ma:termSetId="ae8532c2-1b69-4678-b6a3-43209a99ff84" ma:anchorId="00000000-0000-0000-0000-000000000000" ma:open="false" ma:isKeyword="false">
      <xsd:complexType>
        <xsd:sequence>
          <xsd:element ref="pc:Terms" minOccurs="0" maxOccurs="1"/>
        </xsd:sequence>
      </xsd:complexType>
    </xsd:element>
    <xsd:element name="h6ac82fb60e7404bb7825d9f5fed2f8a" ma:index="28" nillable="true" ma:taxonomy="true" ma:internalName="h6ac82fb60e7404bb7825d9f5fed2f8a" ma:taxonomyFieldName="Geographical" ma:displayName="Geographical" ma:default="" ma:fieldId="{16ac82fb-60e7-404b-b782-5d9f5fed2f8a}" ma:taxonomyMulti="true" ma:sspId="afabadb4-2257-48ec-869f-64421b8f49cd" ma:termSetId="7858cba8-e863-431c-a109-bcc6b0c9a353" ma:anchorId="00000000-0000-0000-0000-000000000000" ma:open="false" ma:isKeyword="false">
      <xsd:complexType>
        <xsd:sequence>
          <xsd:element ref="pc:Terms" minOccurs="0" maxOccurs="1"/>
        </xsd:sequence>
      </xsd:complexType>
    </xsd:element>
    <xsd:element name="h63e849b28044e64bfbe5f5fa7b8c866" ma:index="30" nillable="true" ma:taxonomy="true" ma:internalName="h63e849b28044e64bfbe5f5fa7b8c866" ma:taxonomyFieldName="Organisations" ma:displayName="Organisations" ma:default="" ma:fieldId="{163e849b-2804-4e64-bfbe-5f5fa7b8c866}" ma:taxonomyMulti="true" ma:sspId="afabadb4-2257-48ec-869f-64421b8f49cd" ma:termSetId="f1947048-467f-4973-9028-c91de76bba85"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f14414d-3035-4559-a97a-8f16478a433c" elementFormDefault="qualified">
    <xsd:import namespace="http://schemas.microsoft.com/office/2006/documentManagement/types"/>
    <xsd:import namespace="http://schemas.microsoft.com/office/infopath/2007/PartnerControls"/>
    <xsd:element name="SharedWithUsers" ma:index="3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Workflow xmlns="3a90f38b-cee7-4289-b705-21e4ceceb96b">
      <Url xsi:nil="true"/>
      <Description xsi:nil="true"/>
    </Workflow>
    <b1f4bea4dbaa4479a68e8cee40e226b9 xmlns="3a90f38b-cee7-4289-b705-21e4ceceb96b">
      <Terms xmlns="http://schemas.microsoft.com/office/infopath/2007/PartnerControls"/>
    </b1f4bea4dbaa4479a68e8cee40e226b9>
    <pb016fef86a642189c1d23bc7cb88f0e xmlns="3a90f38b-cee7-4289-b705-21e4ceceb96b">
      <Terms xmlns="http://schemas.microsoft.com/office/infopath/2007/PartnerControls">
        <TermInfo xmlns="http://schemas.microsoft.com/office/infopath/2007/PartnerControls">
          <TermName xmlns="http://schemas.microsoft.com/office/infopath/2007/PartnerControls">Economic Analysis and Formulation of Monetary Policy</TermName>
          <TermId xmlns="http://schemas.microsoft.com/office/infopath/2007/PartnerControls">9ca32c31-c69e-40c0-b707-010ff665094c</TermId>
        </TermInfo>
      </Terms>
    </pb016fef86a642189c1d23bc7cb88f0e>
    <h63e849b28044e64bfbe5f5fa7b8c866 xmlns="3a90f38b-cee7-4289-b705-21e4ceceb96b">
      <Terms xmlns="http://schemas.microsoft.com/office/infopath/2007/PartnerControls"/>
    </h63e849b28044e64bfbe5f5fa7b8c866>
    <TaxCatchAll xmlns="3a90f38b-cee7-4289-b705-21e4ceceb96b">
      <Value>10</Value>
      <Value>24</Value>
      <Value>1</Value>
    </TaxCatchAll>
    <a2b7da5d9b994f938881636f0a7c63d6 xmlns="3a90f38b-cee7-4289-b705-21e4ceceb96b">
      <Terms xmlns="http://schemas.microsoft.com/office/infopath/2007/PartnerControls"/>
    </a2b7da5d9b994f938881636f0a7c63d6>
    <g5d17599f0654139ac247b509bd42854 xmlns="3a90f38b-cee7-4289-b705-21e4ceceb96b">
      <Terms xmlns="http://schemas.microsoft.com/office/infopath/2007/PartnerControls">
        <TermInfo xmlns="http://schemas.microsoft.com/office/infopath/2007/PartnerControls">
          <TermName xmlns="http://schemas.microsoft.com/office/infopath/2007/PartnerControls">Unclassified</TermName>
          <TermId xmlns="http://schemas.microsoft.com/office/infopath/2007/PartnerControls">8965a87c-ff8f-4556-900c-5b879aa53a0b</TermId>
        </TermInfo>
      </Terms>
    </g5d17599f0654139ac247b509bd42854>
    <h6ac82fb60e7404bb7825d9f5fed2f8a xmlns="3a90f38b-cee7-4289-b705-21e4ceceb96b">
      <Terms xmlns="http://schemas.microsoft.com/office/infopath/2007/PartnerControls"/>
    </h6ac82fb60e7404bb7825d9f5fed2f8a>
    <ee94ffbfe3174827a439912fa17811b9 xmlns="3a90f38b-cee7-4289-b705-21e4ceceb96b">
      <Terms xmlns="http://schemas.microsoft.com/office/infopath/2007/PartnerControls"/>
    </ee94ffbfe3174827a439912fa17811b9>
    <c569feee562949f193efcc6c33983d2e xmlns="3a90f38b-cee7-4289-b705-21e4ceceb96b">
      <Terms xmlns="http://schemas.microsoft.com/office/infopath/2007/PartnerControls">
        <TermInfo xmlns="http://schemas.microsoft.com/office/infopath/2007/PartnerControls">
          <TermName xmlns="http://schemas.microsoft.com/office/infopath/2007/PartnerControls">Statistics</TermName>
          <TermId xmlns="http://schemas.microsoft.com/office/infopath/2007/PartnerControls">6ca398ee-d4fd-419b-841f-c0b7bdf9280d</TermId>
        </TermInfo>
      </Terms>
    </c569feee562949f193efcc6c33983d2e>
    <Document_x0020_Date xmlns="3a90f38b-cee7-4289-b705-21e4ceceb96b">2018-10-30T16:00:00+00:00</Document_x0020_Date>
    <_dlc_DocId xmlns="3a90f38b-cee7-4289-b705-21e4ceceb96b">0518c6ba-246b-4c98-b70d-3bb135e2e0bc</_dlc_DocId>
    <_dlc_DocIdUrl xmlns="3a90f38b-cee7-4289-b705-21e4ceceb96b">
      <Url>https://home.dms.mas.gov.sg/_layouts/15/MASGlobalID/DocAveRedirect.aspx?DocId=0518c6ba-246b-4c98-b70d-3bb135e2e0bc&amp;SiteID=74a22e88-33dc-4187-ba8b-bf4ae2c9d5da_ff14414d-3035-4559-a97a-8f16478a433c</Url>
      <Description>0518c6ba-246b-4c98-b70d-3bb135e2e0bc</Description>
    </_dlc_DocIdUrl>
    <_dlc_DocIdPersistId xmlns="3a90f38b-cee7-4289-b705-21e4ceceb96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afabadb4-2257-48ec-869f-64421b8f49cd" ContentTypeId="0x0101003618E443DE96424ABE734F4442FBF2B301" PreviousValue="false"/>
</file>

<file path=customXml/itemProps1.xml><?xml version="1.0" encoding="utf-8"?>
<ds:datastoreItem xmlns:ds="http://schemas.openxmlformats.org/officeDocument/2006/customXml" ds:itemID="{2162E7BB-96B4-46CE-B652-228A6BA764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0f38b-cee7-4289-b705-21e4ceceb96b"/>
    <ds:schemaRef ds:uri="ff14414d-3035-4559-a97a-8f16478a43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BEDF7C-E2D4-484E-BBC7-B48BF8E53DC9}">
  <ds:schemaRefs>
    <ds:schemaRef ds:uri="http://purl.org/dc/elements/1.1/"/>
    <ds:schemaRef ds:uri="3a90f38b-cee7-4289-b705-21e4ceceb96b"/>
    <ds:schemaRef ds:uri="http://schemas.microsoft.com/office/infopath/2007/PartnerControls"/>
    <ds:schemaRef ds:uri="http://www.w3.org/XML/1998/namespace"/>
    <ds:schemaRef ds:uri="http://schemas.microsoft.com/office/2006/documentManagement/types"/>
    <ds:schemaRef ds:uri="http://purl.org/dc/terms/"/>
    <ds:schemaRef ds:uri="http://schemas.openxmlformats.org/package/2006/metadata/core-properties"/>
    <ds:schemaRef ds:uri="ff14414d-3035-4559-a97a-8f16478a433c"/>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A3123F68-316E-4815-96A9-E3ACD422050E}">
  <ds:schemaRefs>
    <ds:schemaRef ds:uri="http://schemas.microsoft.com/sharepoint/v3/contenttype/forms"/>
  </ds:schemaRefs>
</ds:datastoreItem>
</file>

<file path=customXml/itemProps4.xml><?xml version="1.0" encoding="utf-8"?>
<ds:datastoreItem xmlns:ds="http://schemas.openxmlformats.org/officeDocument/2006/customXml" ds:itemID="{F43F7952-A4F1-4C47-B210-5FF42433D40F}">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20</vt:i4>
      </vt:variant>
    </vt:vector>
  </HeadingPairs>
  <TitlesOfParts>
    <vt:vector size="39" baseType="lpstr">
      <vt:lpstr>Content Page</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15-old</vt:lpstr>
      <vt:lpstr>ngdp</vt:lpstr>
      <vt:lpstr>note</vt:lpstr>
      <vt:lpstr>_DLX11.INC</vt:lpstr>
      <vt:lpstr>_DLX18.INC</vt:lpstr>
      <vt:lpstr>'Content Page'!Print_Area</vt:lpstr>
      <vt:lpstr>'Table 1'!Print_Area</vt:lpstr>
      <vt:lpstr>'Table 10'!Print_Area</vt:lpstr>
      <vt:lpstr>'Table 11'!Print_Area</vt:lpstr>
      <vt:lpstr>'Table 12'!Print_Area</vt:lpstr>
      <vt:lpstr>'Table 13'!Print_Area</vt:lpstr>
      <vt:lpstr>'Table 14'!Print_Area</vt:lpstr>
      <vt:lpstr>'Table 15'!Print_Area</vt:lpstr>
      <vt:lpstr>'Table 15-old'!Print_Area</vt:lpstr>
      <vt:lpstr>'Table 2'!Print_Area</vt:lpstr>
      <vt:lpstr>'Table 3'!Print_Area</vt:lpstr>
      <vt:lpstr>'Table 4'!Print_Area</vt:lpstr>
      <vt:lpstr>'Table 5'!Print_Area</vt:lpstr>
      <vt:lpstr>'Table 6'!Print_Area</vt:lpstr>
      <vt:lpstr>'Table 7'!Print_Area</vt:lpstr>
      <vt:lpstr>'Table 8'!Print_Area</vt:lpstr>
      <vt:lpstr>'Table 9'!Print_Area</vt:lpstr>
      <vt:lpstr>'Table 1'!Print_Titles</vt:lpstr>
    </vt:vector>
  </TitlesOfParts>
  <Company>MAS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MAS</dc:creator>
  <cp:lastModifiedBy>Linda NG (MAS)</cp:lastModifiedBy>
  <cp:lastPrinted>2022-04-26T08:39:14Z</cp:lastPrinted>
  <dcterms:created xsi:type="dcterms:W3CDTF">1999-04-15T06:29:51Z</dcterms:created>
  <dcterms:modified xsi:type="dcterms:W3CDTF">2022-04-27T01:44:13Z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0x0101003618E443DE96424ABE734F4442FBF2B3010025D176E9907BD24C971661155ACD7472</vt:lpwstr>
  </property>
  <property fmtid="{D5CDD505-2E9C-101B-9397-08002B2CF9AE}" pid="3" name="_dlc_DocIdItemGuid">
    <vt:lpwstr>0518c6ba-246b-4c98-b70d-3bb135e2e0bc</vt:lpwstr>
  </property>
  <property fmtid="{D5CDD505-2E9C-101B-9397-08002B2CF9AE}" pid="4" name="Projects">
    <vt:lpwstr/>
  </property>
  <property fmtid="{D5CDD505-2E9C-101B-9397-08002B2CF9AE}" pid="5" name="Geographical">
    <vt:lpwstr/>
  </property>
  <property fmtid="{D5CDD505-2E9C-101B-9397-08002B2CF9AE}" pid="6" name="Document Type">
    <vt:lpwstr>24;#Statistics|6ca398ee-d4fd-419b-841f-c0b7bdf9280d</vt:lpwstr>
  </property>
  <property fmtid="{D5CDD505-2E9C-101B-9397-08002B2CF9AE}" pid="7" name="Security Classification">
    <vt:lpwstr>10;#Unclassified|8965a87c-ff8f-4556-900c-5b879aa53a0b</vt:lpwstr>
  </property>
  <property fmtid="{D5CDD505-2E9C-101B-9397-08002B2CF9AE}" pid="8" name="Events">
    <vt:lpwstr/>
  </property>
  <property fmtid="{D5CDD505-2E9C-101B-9397-08002B2CF9AE}" pid="9" name="Subjects">
    <vt:lpwstr/>
  </property>
  <property fmtid="{D5CDD505-2E9C-101B-9397-08002B2CF9AE}" pid="10" name="Organisations">
    <vt:lpwstr/>
  </property>
  <property fmtid="{D5CDD505-2E9C-101B-9397-08002B2CF9AE}" pid="11" name="Business Functions">
    <vt:lpwstr>1;#Economic Analysis and Formulation of Monetary Policy|9ca32c31-c69e-40c0-b707-010ff665094c</vt:lpwstr>
  </property>
  <property fmtid="{D5CDD505-2E9C-101B-9397-08002B2CF9AE}" pid="12" name="Order">
    <vt:r8>10200</vt:r8>
  </property>
  <property fmtid="{D5CDD505-2E9C-101B-9397-08002B2CF9AE}" pid="13" name="kfb1d384101645d79dfb3e1eb6303efc">
    <vt:lpwstr/>
  </property>
  <property fmtid="{D5CDD505-2E9C-101B-9397-08002B2CF9AE}" pid="14" name="Title is sensitive">
    <vt:bool>false</vt:bool>
  </property>
  <property fmtid="{D5CDD505-2E9C-101B-9397-08002B2CF9AE}" pid="15" name="xd_ProgID">
    <vt:lpwstr/>
  </property>
  <property fmtid="{D5CDD505-2E9C-101B-9397-08002B2CF9AE}" pid="16" name="o1bc9418e5f14cc08546fd3687d4faf2">
    <vt:lpwstr/>
  </property>
  <property fmtid="{D5CDD505-2E9C-101B-9397-08002B2CF9AE}" pid="17" name="TemplateUrl">
    <vt:lpwstr/>
  </property>
  <property fmtid="{D5CDD505-2E9C-101B-9397-08002B2CF9AE}" pid="18" name="Remarks">
    <vt:lpwstr/>
  </property>
  <property fmtid="{D5CDD505-2E9C-101B-9397-08002B2CF9AE}" pid="19" name="Divisions">
    <vt:lpwstr/>
  </property>
  <property fmtid="{D5CDD505-2E9C-101B-9397-08002B2CF9AE}" pid="20" name="CTG Classification">
    <vt:lpwstr/>
  </property>
  <property fmtid="{D5CDD505-2E9C-101B-9397-08002B2CF9AE}" pid="21" name="MSIP_Label_cb51e0fc-1c37-41ff-9297-afacea94f5a0_Enabled">
    <vt:lpwstr>True</vt:lpwstr>
  </property>
  <property fmtid="{D5CDD505-2E9C-101B-9397-08002B2CF9AE}" pid="22" name="MSIP_Label_cb51e0fc-1c37-41ff-9297-afacea94f5a0_SiteId">
    <vt:lpwstr>0b11c524-9a1c-4e1b-84cb-6336aefc2243</vt:lpwstr>
  </property>
  <property fmtid="{D5CDD505-2E9C-101B-9397-08002B2CF9AE}" pid="23" name="MSIP_Label_cb51e0fc-1c37-41ff-9297-afacea94f5a0_Owner">
    <vt:lpwstr>Linda_NG@mas.gov.sg</vt:lpwstr>
  </property>
  <property fmtid="{D5CDD505-2E9C-101B-9397-08002B2CF9AE}" pid="24" name="MSIP_Label_cb51e0fc-1c37-41ff-9297-afacea94f5a0_SetDate">
    <vt:lpwstr>2021-04-27T07:45:05.5773539Z</vt:lpwstr>
  </property>
  <property fmtid="{D5CDD505-2E9C-101B-9397-08002B2CF9AE}" pid="25" name="MSIP_Label_cb51e0fc-1c37-41ff-9297-afacea94f5a0_Name">
    <vt:lpwstr>RESTRICTED</vt:lpwstr>
  </property>
  <property fmtid="{D5CDD505-2E9C-101B-9397-08002B2CF9AE}" pid="26" name="MSIP_Label_cb51e0fc-1c37-41ff-9297-afacea94f5a0_Application">
    <vt:lpwstr>Microsoft Azure Information Protection</vt:lpwstr>
  </property>
  <property fmtid="{D5CDD505-2E9C-101B-9397-08002B2CF9AE}" pid="27" name="MSIP_Label_cb51e0fc-1c37-41ff-9297-afacea94f5a0_ActionId">
    <vt:lpwstr>5442b802-328b-4b1f-b9be-e40774de1108</vt:lpwstr>
  </property>
  <property fmtid="{D5CDD505-2E9C-101B-9397-08002B2CF9AE}" pid="28" name="MSIP_Label_cb51e0fc-1c37-41ff-9297-afacea94f5a0_Extended_MSFT_Method">
    <vt:lpwstr>Manual</vt:lpwstr>
  </property>
  <property fmtid="{D5CDD505-2E9C-101B-9397-08002B2CF9AE}" pid="29" name="MSIP_Label_54803508-8490-4252-b331-d9b72689e942_Enabled">
    <vt:lpwstr>true</vt:lpwstr>
  </property>
  <property fmtid="{D5CDD505-2E9C-101B-9397-08002B2CF9AE}" pid="30" name="MSIP_Label_54803508-8490-4252-b331-d9b72689e942_SetDate">
    <vt:lpwstr>2021-09-20T07:57:50Z</vt:lpwstr>
  </property>
  <property fmtid="{D5CDD505-2E9C-101B-9397-08002B2CF9AE}" pid="31" name="MSIP_Label_54803508-8490-4252-b331-d9b72689e942_Method">
    <vt:lpwstr>Privileged</vt:lpwstr>
  </property>
  <property fmtid="{D5CDD505-2E9C-101B-9397-08002B2CF9AE}" pid="32" name="MSIP_Label_54803508-8490-4252-b331-d9b72689e942_Name">
    <vt:lpwstr>Non Sensitive_0</vt:lpwstr>
  </property>
  <property fmtid="{D5CDD505-2E9C-101B-9397-08002B2CF9AE}" pid="33" name="MSIP_Label_54803508-8490-4252-b331-d9b72689e942_SiteId">
    <vt:lpwstr>0b11c524-9a1c-4e1b-84cb-6336aefc2243</vt:lpwstr>
  </property>
  <property fmtid="{D5CDD505-2E9C-101B-9397-08002B2CF9AE}" pid="34" name="MSIP_Label_54803508-8490-4252-b331-d9b72689e942_ActionId">
    <vt:lpwstr>5442b802-328b-4b1f-b9be-e40774de1108</vt:lpwstr>
  </property>
  <property fmtid="{D5CDD505-2E9C-101B-9397-08002B2CF9AE}" pid="35" name="MSIP_Label_54803508-8490-4252-b331-d9b72689e942_ContentBits">
    <vt:lpwstr>0</vt:lpwstr>
  </property>
</Properties>
</file>