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r\d\OFFICE USER WORKING 2020-21\NEHA 2020-21\SHAH 2020-21\13January 2020\"/>
    </mc:Choice>
  </mc:AlternateContent>
  <bookViews>
    <workbookView xWindow="0" yWindow="0" windowWidth="20490" windowHeight="7755" tabRatio="601" firstSheet="4" activeTab="7"/>
  </bookViews>
  <sheets>
    <sheet name="3B Working" sheetId="23" r:id="rId1"/>
    <sheet name="2B" sheetId="34" r:id="rId2"/>
    <sheet name="Missing in 2B" sheetId="33" r:id="rId3"/>
    <sheet name="Exsit in Portal -Not in Book" sheetId="35" r:id="rId4"/>
    <sheet name="Sales-Jan" sheetId="27" r:id="rId5"/>
    <sheet name="sales Return" sheetId="26" r:id="rId6"/>
    <sheet name="Purchase" sheetId="31" r:id="rId7"/>
    <sheet name="Expenses" sheetId="30" r:id="rId8"/>
    <sheet name="Pur-not taken in Nov" sheetId="32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1" hidden="1">'2B'!$A$2:$N$68</definedName>
    <definedName name="_xlnm._FilterDatabase" localSheetId="7" hidden="1">Expenses!$A$4:$WVR$54</definedName>
    <definedName name="_xlnm._FilterDatabase" localSheetId="6" hidden="1">Purchase!$A$3:$L$183</definedName>
    <definedName name="CDRNOTE">[1]master!$D$2:$D$4</definedName>
    <definedName name="DIFF">[1]master!$O$2:$O$3</definedName>
    <definedName name="DIFFER">[2]master!$O$2:$O$3</definedName>
    <definedName name="different">[3]master!$O$2:$O$3</definedName>
    <definedName name="INVTYPE">[4]master!$H$2:$H$5</definedName>
    <definedName name="POS">[4]master!$G$2:$G$38</definedName>
    <definedName name="RATE">[4]master!$F$2:$F$9</definedName>
    <definedName name="RCHARGE">[4]master!$C$2:$C$3</definedName>
  </definedNames>
  <calcPr calcId="152511"/>
</workbook>
</file>

<file path=xl/calcChain.xml><?xml version="1.0" encoding="utf-8"?>
<calcChain xmlns="http://schemas.openxmlformats.org/spreadsheetml/2006/main">
  <c r="C37" i="23" l="1"/>
  <c r="C36" i="23"/>
  <c r="F6" i="23"/>
  <c r="D30" i="23"/>
  <c r="E30" i="23"/>
  <c r="D23" i="23"/>
  <c r="E19" i="23"/>
  <c r="D16" i="23"/>
  <c r="E16" i="23"/>
  <c r="E15" i="23"/>
  <c r="I20" i="23"/>
  <c r="K20" i="23"/>
  <c r="J20" i="23"/>
  <c r="J19" i="23"/>
  <c r="I19" i="23"/>
  <c r="K18" i="23"/>
  <c r="J18" i="23"/>
  <c r="K17" i="23"/>
  <c r="J17" i="23"/>
  <c r="I17" i="23"/>
  <c r="I171" i="34"/>
  <c r="H171" i="34"/>
  <c r="G171" i="34"/>
  <c r="F171" i="34"/>
  <c r="I170" i="34"/>
  <c r="H170" i="34"/>
  <c r="F170" i="34"/>
  <c r="I169" i="34"/>
  <c r="H169" i="34"/>
  <c r="G169" i="34"/>
  <c r="F169" i="34"/>
  <c r="J166" i="34"/>
  <c r="I166" i="34"/>
  <c r="H166" i="34"/>
  <c r="G166" i="34"/>
  <c r="F166" i="34"/>
  <c r="J121" i="34"/>
  <c r="I121" i="34"/>
  <c r="H121" i="34"/>
  <c r="G121" i="34"/>
  <c r="F121" i="34"/>
  <c r="G26" i="35"/>
  <c r="F26" i="35"/>
  <c r="E26" i="35"/>
  <c r="D26" i="35"/>
  <c r="H16" i="33"/>
  <c r="G16" i="33"/>
  <c r="F16" i="33"/>
  <c r="E16" i="33"/>
  <c r="D16" i="33"/>
  <c r="F7" i="23" l="1"/>
  <c r="E7" i="23"/>
  <c r="C7" i="23"/>
  <c r="E6" i="23"/>
  <c r="D6" i="23"/>
  <c r="C6" i="23"/>
  <c r="H16" i="32" l="1"/>
  <c r="G16" i="32"/>
  <c r="F25" i="23"/>
  <c r="D25" i="23"/>
  <c r="E25" i="23"/>
  <c r="D15" i="23"/>
  <c r="D24" i="23" l="1"/>
  <c r="K19" i="23" l="1"/>
  <c r="F24" i="23" s="1"/>
  <c r="E24" i="23"/>
  <c r="D7" i="23" l="1"/>
  <c r="H26" i="32" l="1"/>
  <c r="G26" i="32"/>
  <c r="E10" i="23" l="1"/>
  <c r="F10" i="23"/>
  <c r="C10" i="23"/>
  <c r="D9" i="23" l="1"/>
  <c r="D11" i="23" s="1"/>
  <c r="H29" i="23"/>
  <c r="F15" i="23"/>
  <c r="E9" i="23" l="1"/>
  <c r="E11" i="23" s="1"/>
  <c r="E23" i="23" s="1"/>
  <c r="C9" i="23"/>
  <c r="C11" i="23" s="1"/>
  <c r="F9" i="23"/>
  <c r="F11" i="23" s="1"/>
  <c r="F23" i="23" s="1"/>
  <c r="F30" i="23" l="1"/>
  <c r="F32" i="23" s="1"/>
  <c r="E32" i="23"/>
  <c r="F19" i="23"/>
  <c r="F16" i="23" l="1"/>
  <c r="F21" i="23" s="1"/>
  <c r="K21" i="23" s="1"/>
  <c r="E21" i="23"/>
  <c r="D21" i="23"/>
  <c r="J21" i="23" l="1"/>
  <c r="C38" i="23" l="1"/>
  <c r="I21" i="23"/>
  <c r="F33" i="23" l="1"/>
</calcChain>
</file>

<file path=xl/sharedStrings.xml><?xml version="1.0" encoding="utf-8"?>
<sst xmlns="http://schemas.openxmlformats.org/spreadsheetml/2006/main" count="7008" uniqueCount="2617">
  <si>
    <t>SGST</t>
  </si>
  <si>
    <t>CGST</t>
  </si>
  <si>
    <t>IGST</t>
  </si>
  <si>
    <t>SHAH ELECTRONICS</t>
  </si>
  <si>
    <t>Date</t>
  </si>
  <si>
    <t>Gross</t>
  </si>
  <si>
    <t xml:space="preserve">Total  </t>
  </si>
  <si>
    <t>Voucher</t>
  </si>
  <si>
    <t>CASH</t>
  </si>
  <si>
    <t>AMAZON.IN</t>
  </si>
  <si>
    <t>BAJAJ AUTO FINANCE LTD</t>
  </si>
  <si>
    <t>CREDIT CARD HDFC (CC)</t>
  </si>
  <si>
    <t>Code</t>
  </si>
  <si>
    <t>Product</t>
  </si>
  <si>
    <t>Rate</t>
  </si>
  <si>
    <t>DIRECT COOL  REFRIGERATOR</t>
  </si>
  <si>
    <t>Quantity</t>
  </si>
  <si>
    <t>Remarks</t>
  </si>
  <si>
    <t>FLIPKART HYD</t>
  </si>
  <si>
    <t>MITTAPALLY ENTERPRISES</t>
  </si>
  <si>
    <t>GSTIN</t>
  </si>
  <si>
    <t>36AIFPM6185P1ZH</t>
  </si>
  <si>
    <t>36AACCF0683K1ZI</t>
  </si>
  <si>
    <t>29AAICA3918J1ZE</t>
  </si>
  <si>
    <t>36AAAFT8170C1ZB</t>
  </si>
  <si>
    <t>SRI SAI BHAVANI ELECTRONICS(NSE)</t>
  </si>
  <si>
    <t>36AFHPC0402L1ZW</t>
  </si>
  <si>
    <t xml:space="preserve"> </t>
  </si>
  <si>
    <t>Party</t>
  </si>
  <si>
    <t>Amount with GST</t>
  </si>
  <si>
    <t>INR 1.12</t>
  </si>
  <si>
    <t>INR 13000.00</t>
  </si>
  <si>
    <t>INR 18000.00</t>
  </si>
  <si>
    <t>T V CENTRE *</t>
  </si>
  <si>
    <t>INR 25000.00</t>
  </si>
  <si>
    <t>INR 1.18</t>
  </si>
  <si>
    <t>INR 14000.00</t>
  </si>
  <si>
    <t>INR 16500.00</t>
  </si>
  <si>
    <t>INR 5850.00</t>
  </si>
  <si>
    <t>INR 18999.99</t>
  </si>
  <si>
    <t>Narration</t>
  </si>
  <si>
    <t>INR 36000.00</t>
  </si>
  <si>
    <t>MY HOME ELECTRONICS</t>
  </si>
  <si>
    <t>36ABAFM5461E1ZG</t>
  </si>
  <si>
    <t>INR 46000.00</t>
  </si>
  <si>
    <t>INR 9000.00</t>
  </si>
  <si>
    <t>MAA ELECTRONICS</t>
  </si>
  <si>
    <t>37BTAPN7729R1ZS</t>
  </si>
  <si>
    <t>HARSHA ENTERPRISES</t>
  </si>
  <si>
    <t>36AALFH5630G1ZD</t>
  </si>
  <si>
    <t>INR 25990.00</t>
  </si>
  <si>
    <t>INR 5850.44</t>
  </si>
  <si>
    <t>Sales</t>
  </si>
  <si>
    <t>Debit Note</t>
  </si>
  <si>
    <t>Tax Payable</t>
  </si>
  <si>
    <t>Output Tax</t>
  </si>
  <si>
    <t>Less:Credit Notes</t>
  </si>
  <si>
    <t>Input On Services</t>
  </si>
  <si>
    <t>Input On Purchase</t>
  </si>
  <si>
    <t>INR 31000.00</t>
  </si>
  <si>
    <t>INR 13500.00</t>
  </si>
  <si>
    <t>INR 5850.08</t>
  </si>
  <si>
    <t>INR 40000.00</t>
  </si>
  <si>
    <t>INR 27000.00</t>
  </si>
  <si>
    <t>INR 26000.00</t>
  </si>
  <si>
    <t>INR 14500.00</t>
  </si>
  <si>
    <t>INR 5150.00</t>
  </si>
  <si>
    <t>INR 7200.00</t>
  </si>
  <si>
    <t>INR 28000.00</t>
  </si>
  <si>
    <t>SAI KRISHNA HOME APPLIANCES AND ELECTRONICS</t>
  </si>
  <si>
    <t>36BCKPR4003H1ZN</t>
  </si>
  <si>
    <t>INR 14200.00</t>
  </si>
  <si>
    <t>BHARATH ELECTRONICS</t>
  </si>
  <si>
    <t>INR 4999.00</t>
  </si>
  <si>
    <t>INR 21990.02</t>
  </si>
  <si>
    <t>INR 5150.70</t>
  </si>
  <si>
    <t>METALIKA INDUSTRIES</t>
  </si>
  <si>
    <t>GSTR3B</t>
  </si>
  <si>
    <t>Particulars</t>
  </si>
  <si>
    <t>Total</t>
  </si>
  <si>
    <t>INR 63500.04</t>
  </si>
  <si>
    <t>KIRAN ELECTRONICS</t>
  </si>
  <si>
    <t>36BCPPP0194J1Z3</t>
  </si>
  <si>
    <t>INR 43000.01</t>
  </si>
  <si>
    <t xml:space="preserve">Total </t>
  </si>
  <si>
    <t>INR 20000.00</t>
  </si>
  <si>
    <t>INR 0.95</t>
  </si>
  <si>
    <t>Difference</t>
  </si>
  <si>
    <t>Total Output</t>
  </si>
  <si>
    <t>2B Working</t>
  </si>
  <si>
    <t>2B</t>
  </si>
  <si>
    <t>Books</t>
  </si>
  <si>
    <t>GEETHA ELECTRONICS</t>
  </si>
  <si>
    <t>INR 11800.00</t>
  </si>
  <si>
    <t>VINAYAKA ELECTRONICS</t>
  </si>
  <si>
    <t>INR 5190.12</t>
  </si>
  <si>
    <t>HESHAM MOHAMMED SAJID</t>
  </si>
  <si>
    <t>INR 4300.00</t>
  </si>
  <si>
    <t>INR 30000.00</t>
  </si>
  <si>
    <t>INR 25800.01</t>
  </si>
  <si>
    <t>MAGNUS CADEAUX INDIA PVT LTD</t>
  </si>
  <si>
    <t>KNR CONSTRUCTIONS</t>
  </si>
  <si>
    <t>22AAJFK4808P1Z0</t>
  </si>
  <si>
    <t>INR 23400.00</t>
  </si>
  <si>
    <t>INR 5190.00</t>
  </si>
  <si>
    <t>INR 29990.00</t>
  </si>
  <si>
    <t>M.K.ELECTRONICS &amp; HOME APPLIANCES</t>
  </si>
  <si>
    <t>36ABFPU4024L1ZE</t>
  </si>
  <si>
    <t>SRI LAXMI ENTERPRISES &amp; FURNITURE</t>
  </si>
  <si>
    <t>INR 1.00</t>
  </si>
  <si>
    <t>INR 38000.00</t>
  </si>
  <si>
    <t>INR 8000.16</t>
  </si>
  <si>
    <t>INR 41500.04</t>
  </si>
  <si>
    <t>MOHD.JUNAID AHMED KHAN</t>
  </si>
  <si>
    <t>INR 4980.00</t>
  </si>
  <si>
    <t>INR 2800.02</t>
  </si>
  <si>
    <t>INR 13880.00</t>
  </si>
  <si>
    <t>INR 14230.03</t>
  </si>
  <si>
    <t>ELECTRICAL LINE</t>
  </si>
  <si>
    <t>36AAAFE4751E1ZR</t>
  </si>
  <si>
    <t>INR 10995.24</t>
  </si>
  <si>
    <t>INR 6799.04</t>
  </si>
  <si>
    <t>INR 6799.00</t>
  </si>
  <si>
    <t>SAI RAM ELECTRONICS &amp; HOME APPLIANCES *</t>
  </si>
  <si>
    <t>37ADYPY3953F1ZM</t>
  </si>
  <si>
    <t>INR 26500.01</t>
  </si>
  <si>
    <t>VOLTASBEKODISHWASHERDT8S</t>
  </si>
  <si>
    <t>DISHWASHER</t>
  </si>
  <si>
    <t>VOLTASBEKODISHWASHER14S2</t>
  </si>
  <si>
    <t>LGWPWW182EP</t>
  </si>
  <si>
    <t>WATER PURIFIER</t>
  </si>
  <si>
    <t>SAMSUNGMW23K3513</t>
  </si>
  <si>
    <t>MICROWAVE OVEN</t>
  </si>
  <si>
    <t xml:space="preserve">Adjustment of Nov Sales </t>
  </si>
  <si>
    <t>Voucher No</t>
  </si>
  <si>
    <t>Debit Amount</t>
  </si>
  <si>
    <t>Credit Amount</t>
  </si>
  <si>
    <t>Balance</t>
  </si>
  <si>
    <t>LG ELECTRONICS INDIA P LTD(DEALER).</t>
  </si>
  <si>
    <t>DEC ENTERPRISES</t>
  </si>
  <si>
    <t>Jrn:260</t>
  </si>
  <si>
    <t>MIRC ELECTRONICS LTD</t>
  </si>
  <si>
    <t>YES BANK LTD 041384100000082</t>
  </si>
  <si>
    <t>279390.12Dr</t>
  </si>
  <si>
    <t>Purchase-Books</t>
  </si>
  <si>
    <t>Name</t>
  </si>
  <si>
    <t>Bill No</t>
  </si>
  <si>
    <t>Amount</t>
  </si>
  <si>
    <t>V S ENTERPRISES</t>
  </si>
  <si>
    <t>36AALPU9876B1Z1</t>
  </si>
  <si>
    <t>877</t>
  </si>
  <si>
    <t>36AACFD6160A1ZZ</t>
  </si>
  <si>
    <t>ASHNA ENTERPRISES</t>
  </si>
  <si>
    <t>36ARMPS4090D1ZJ</t>
  </si>
  <si>
    <t>COMFORT COOL SYSTEMS ...</t>
  </si>
  <si>
    <t>36AAFFC0969D1ZM</t>
  </si>
  <si>
    <t>KOTA MARKETING-WHIRLPOOL</t>
  </si>
  <si>
    <t>36AAUFK7686G1ZH</t>
  </si>
  <si>
    <t>36AAACL1745Q1Z5</t>
  </si>
  <si>
    <t>OM SURYA ELECTRONICS PVT LIMITED</t>
  </si>
  <si>
    <t>36AAACO2385D1ZN</t>
  </si>
  <si>
    <t>MAHASHAKTI ENTERPRISES PVT LTD.</t>
  </si>
  <si>
    <t>36AABCM3910H1ZR</t>
  </si>
  <si>
    <t>BHARAT ELECTRICALS</t>
  </si>
  <si>
    <t>36AEFPC2458B1Z1</t>
  </si>
  <si>
    <t>4717</t>
  </si>
  <si>
    <t>ANNAPOORNA AGENCIES PVT LTD</t>
  </si>
  <si>
    <t>36AAHCA2346K1ZM</t>
  </si>
  <si>
    <t>36</t>
  </si>
  <si>
    <t>SONOVISION</t>
  </si>
  <si>
    <t>36AAWFS8635B1ZQ</t>
  </si>
  <si>
    <t>ANJALI ELECTRONICS PVT LIMITED</t>
  </si>
  <si>
    <t>36AACCA6695C1ZO</t>
  </si>
  <si>
    <t>MAHAVEERS</t>
  </si>
  <si>
    <t>36AFBPS6804A1ZR</t>
  </si>
  <si>
    <t>RAJ ELECTRONICS</t>
  </si>
  <si>
    <t>36AGHPK5794N1ZL</t>
  </si>
  <si>
    <t>PRABH SIMRAN ELECTRONICS</t>
  </si>
  <si>
    <t>36BFNPS2761D1Z8</t>
  </si>
  <si>
    <t>36AANPJ4291M1Z4</t>
  </si>
  <si>
    <t>BAJAJ ELECTRONICS</t>
  </si>
  <si>
    <t>36AAFCE1683D1ZT</t>
  </si>
  <si>
    <t>813</t>
  </si>
  <si>
    <t>819</t>
  </si>
  <si>
    <t>849</t>
  </si>
  <si>
    <t>850</t>
  </si>
  <si>
    <t>854</t>
  </si>
  <si>
    <t>(blank)</t>
  </si>
  <si>
    <t xml:space="preserve">GSTNO </t>
  </si>
  <si>
    <t>Party Name</t>
  </si>
  <si>
    <t>Bill No.</t>
  </si>
  <si>
    <t>DATE</t>
  </si>
  <si>
    <t xml:space="preserve">Taxable </t>
  </si>
  <si>
    <t>1108</t>
  </si>
  <si>
    <t>Still did not file Nov return</t>
  </si>
  <si>
    <t>1564</t>
  </si>
  <si>
    <t>CCS2021/1347</t>
  </si>
  <si>
    <t>CCS2021/1371</t>
  </si>
  <si>
    <t>CCS2021/1414</t>
  </si>
  <si>
    <t>CCS2021/1445</t>
  </si>
  <si>
    <t>CCS2021/1511</t>
  </si>
  <si>
    <t>Credit available on portal</t>
  </si>
  <si>
    <t>Cash available on portal</t>
  </si>
  <si>
    <t>Set Off</t>
  </si>
  <si>
    <t>Remaining tax payable</t>
  </si>
  <si>
    <t>Summary</t>
  </si>
  <si>
    <t>Total Input</t>
  </si>
  <si>
    <t>Payable</t>
  </si>
  <si>
    <t>Return filed in dec</t>
  </si>
  <si>
    <t>Total payable</t>
  </si>
  <si>
    <t>SNS SOLUTIONS</t>
  </si>
  <si>
    <t>36AEGFS7382P1Z3</t>
  </si>
  <si>
    <t>ADITH ELECTRONICS</t>
  </si>
  <si>
    <t>Pvg:GSTPUR20-678</t>
  </si>
  <si>
    <t>SL101G0483</t>
  </si>
  <si>
    <t>GSTIN of supplier</t>
  </si>
  <si>
    <t>Taxable Value (₹)</t>
  </si>
  <si>
    <t>Tax Amount</t>
  </si>
  <si>
    <t>Invoice number</t>
  </si>
  <si>
    <t>Invoice Date</t>
  </si>
  <si>
    <t>26/12/2020</t>
  </si>
  <si>
    <t>14/12/2020</t>
  </si>
  <si>
    <t>29AACCF0683K1ZD</t>
  </si>
  <si>
    <t>FLIPKART INTERNET PRIVATE LIMITED</t>
  </si>
  <si>
    <t>31/12/2020</t>
  </si>
  <si>
    <t>PIRGALS HOUSE OF ELECTRONICS &amp; HOME APPLIANCES</t>
  </si>
  <si>
    <t>11/12/2020</t>
  </si>
  <si>
    <t>M/S ANNAPOORNA AGENCIES PRIVATE LIMITED</t>
  </si>
  <si>
    <t>36AAACB2894G1ZO</t>
  </si>
  <si>
    <t>BHARTI AIRTEL LIMITED</t>
  </si>
  <si>
    <t>Bajaj Electronics and Tirupati Electronics</t>
  </si>
  <si>
    <t>KOTA MARKETING</t>
  </si>
  <si>
    <t>LG ELECTRONICS INDIA PRIVATE LIMITED</t>
  </si>
  <si>
    <t>M/S COMFORT COOLSYSTEM S</t>
  </si>
  <si>
    <t>OM SURYA ELECTRONICS PVT LTD</t>
  </si>
  <si>
    <t>ANJALI ELECTRONICS PVT  LTD</t>
  </si>
  <si>
    <t>MAHASHAKTI ENTERPRISES PVT LTD</t>
  </si>
  <si>
    <t>36AABCB1518L2ZS</t>
  </si>
  <si>
    <t>BAJAJ FINANCE LIMITED</t>
  </si>
  <si>
    <t>2B-Credit notes</t>
  </si>
  <si>
    <t>Net</t>
  </si>
  <si>
    <t>Input as per 2B</t>
  </si>
  <si>
    <t>Pvg:GSTPUR20-</t>
  </si>
  <si>
    <t>Nov month Input-Returns filed by supplier</t>
  </si>
  <si>
    <t>Nov month Input-Returns not filed by supplier</t>
  </si>
  <si>
    <t>Input-not appearing in 2B</t>
  </si>
  <si>
    <t>Comfort Cool systems</t>
  </si>
  <si>
    <t>Sales Book SALES 01-01-2021 To 31-01-2021</t>
  </si>
  <si>
    <t>HSN/SAC</t>
  </si>
  <si>
    <t>Customer Name</t>
  </si>
  <si>
    <t>Customer Addre</t>
  </si>
  <si>
    <t>City</t>
  </si>
  <si>
    <t>Mobile</t>
  </si>
  <si>
    <t>Csg:NSECS20-78</t>
  </si>
  <si>
    <t>WHIRLPOOL215WINE71628</t>
  </si>
  <si>
    <t>84212190</t>
  </si>
  <si>
    <t>INR 14500.01</t>
  </si>
  <si>
    <t>MOHAMMED SAJID</t>
  </si>
  <si>
    <t>1-4-877/56 INDRA NAGAR BHOLAKPUR MUSHIRABAD HYDERABAD</t>
  </si>
  <si>
    <t>8686456200</t>
  </si>
  <si>
    <t>Csg:MKGCS20-217</t>
  </si>
  <si>
    <t>LGREFFFGL-T292RBC3</t>
  </si>
  <si>
    <t>FROST FREE REFRIGERATOR</t>
  </si>
  <si>
    <t>84181090</t>
  </si>
  <si>
    <t>INR 27700.00</t>
  </si>
  <si>
    <t>BHASKAR</t>
  </si>
  <si>
    <t>SHANTI NAGAR,LALAGUDA.</t>
  </si>
  <si>
    <t>VOLTASWDWDRTL3PSPRING @ 7203.39</t>
  </si>
  <si>
    <t>9347485869</t>
  </si>
  <si>
    <t>Clg:RPCSL20-491</t>
  </si>
  <si>
    <t>DAIKINACNEWF/D/ATKL50TV16</t>
  </si>
  <si>
    <t>AIRCONDITIONER (SPLIT)</t>
  </si>
  <si>
    <t>84151010</t>
  </si>
  <si>
    <t>INR 201000.04</t>
  </si>
  <si>
    <t>9849286090</t>
  </si>
  <si>
    <t>Clg:NSECSL20-208</t>
  </si>
  <si>
    <t>DAIMOND BAKERY</t>
  </si>
  <si>
    <t>MILEDTV4APRO43</t>
  </si>
  <si>
    <t>LED TV</t>
  </si>
  <si>
    <t>85287217</t>
  </si>
  <si>
    <t>INR 23500.00</t>
  </si>
  <si>
    <t>0</t>
  </si>
  <si>
    <t>Clg:NSECSL20-209</t>
  </si>
  <si>
    <t>SRI RENUKA ELECTRONICS</t>
  </si>
  <si>
    <t>LGWMTLT7288NDDLA</t>
  </si>
  <si>
    <t>WASHING MACHINE (FA)</t>
  </si>
  <si>
    <t>84501100</t>
  </si>
  <si>
    <t>INR 15200.00</t>
  </si>
  <si>
    <t>9849508952</t>
  </si>
  <si>
    <t>Clg:NSECSL20-210</t>
  </si>
  <si>
    <t>CHITRANJAN</t>
  </si>
  <si>
    <t>LGFLWMFHT1208ZNL</t>
  </si>
  <si>
    <t>WASHING MACHINE (FL)</t>
  </si>
  <si>
    <t>INR 34500.01</t>
  </si>
  <si>
    <t>9949129931</t>
  </si>
  <si>
    <t>Clg:NSECSL20-211</t>
  </si>
  <si>
    <t>9550687666</t>
  </si>
  <si>
    <t>WHIRLPOOLREFDCWINE71635</t>
  </si>
  <si>
    <t>84182100</t>
  </si>
  <si>
    <t>Clg:NGLCSL20-1846</t>
  </si>
  <si>
    <t>84565000</t>
  </si>
  <si>
    <t>Kalajyothi process pvt. ltd</t>
  </si>
  <si>
    <t>1-1-60/5 R T X Roads Musheera bad</t>
  </si>
  <si>
    <t>Order ID: 404-6467815-4112368</t>
  </si>
  <si>
    <t>9676338868</t>
  </si>
  <si>
    <t>Clg:NGLCSL20-1847</t>
  </si>
  <si>
    <t>ONIDAWASHER9KGSW90W</t>
  </si>
  <si>
    <t>WASHER</t>
  </si>
  <si>
    <t>84501900</t>
  </si>
  <si>
    <t>Vineelraja Chikkala</t>
  </si>
  <si>
    <t>1-9-1113/24/1.vidhyanagar.dayananda Sagar colony</t>
  </si>
  <si>
    <t>Order ID: 404-1692851-6891542</t>
  </si>
  <si>
    <t>6005523002</t>
  </si>
  <si>
    <t>Clg:NGLCSL20-1848</t>
  </si>
  <si>
    <t>VOLTASBEKODWDF14WHITE</t>
  </si>
  <si>
    <t>84221100</t>
  </si>
  <si>
    <t>INR 28990.01</t>
  </si>
  <si>
    <t>Riyaz shaik</t>
  </si>
  <si>
    <t>Flat no. 206,, block 1, Sri sairam gardens 139G, Madhura na</t>
  </si>
  <si>
    <t>Order ID: 407-4115291-4656366</t>
  </si>
  <si>
    <t>9701582786</t>
  </si>
  <si>
    <t>Clg:NGLCSL20-1849</t>
  </si>
  <si>
    <t>LGSACLS-Q18HNZA</t>
  </si>
  <si>
    <t>8415</t>
  </si>
  <si>
    <t>INR 42850.04</t>
  </si>
  <si>
    <t>P KIRAN</t>
  </si>
  <si>
    <t>PLOTNO-67 SANTOSHI NILAYAM</t>
  </si>
  <si>
    <t>ORDER-405-2522636-2626748</t>
  </si>
  <si>
    <t>9000821216</t>
  </si>
  <si>
    <t>Clg:NGLCSL20-1850</t>
  </si>
  <si>
    <t>INR 27950.00</t>
  </si>
  <si>
    <t>HARI KARTHIKEYA</t>
  </si>
  <si>
    <t>PLOTNO-15 OAK TREE ENCLAVE KOMPALLY</t>
  </si>
  <si>
    <t>ORDER-171-9636260-6106725</t>
  </si>
  <si>
    <t>9032647609</t>
  </si>
  <si>
    <t>Csg:NSECS20-79</t>
  </si>
  <si>
    <t>SAMSUNGLED32T4310</t>
  </si>
  <si>
    <t>8528</t>
  </si>
  <si>
    <t>SHANKER TEJAPP C/O NOBLE ELECTRONICS</t>
  </si>
  <si>
    <t>4-2-63/A BADI CHOWDI SULTAN BAZA RAMKOTE HYDERABAD500095</t>
  </si>
  <si>
    <t>9908432431</t>
  </si>
  <si>
    <t>Csg:NSECS20-80</t>
  </si>
  <si>
    <t>SANSUILEDJSB24NSHD</t>
  </si>
  <si>
    <t>8418</t>
  </si>
  <si>
    <t>INR 7400.00</t>
  </si>
  <si>
    <t>G MAHIPAL REDDY</t>
  </si>
  <si>
    <t>NEDUNUR KANDKUR MANDAL R R DIST</t>
  </si>
  <si>
    <t>9394124058</t>
  </si>
  <si>
    <t>Csg:NSECS20-81</t>
  </si>
  <si>
    <t>SANSUILEDTVJJSK32LSHDSMART</t>
  </si>
  <si>
    <t>INR 12900.00</t>
  </si>
  <si>
    <t>P.VENKATESH</t>
  </si>
  <si>
    <t>4-09 CHEVERLLA R R DIST</t>
  </si>
  <si>
    <t>9177567289</t>
  </si>
  <si>
    <t>Csg:NSECS20-82</t>
  </si>
  <si>
    <t>LGREFDCGL-D201AHCY</t>
  </si>
  <si>
    <t>MS SHALINI SINGH</t>
  </si>
  <si>
    <t>14-10-1007 JALI HANUMAN BADI GALEE DHOOLPET HYDERABAD 06</t>
  </si>
  <si>
    <t>7013163853</t>
  </si>
  <si>
    <t>Hsg:RPHP19-37</t>
  </si>
  <si>
    <t>LGREFFFGL-N292RDSY</t>
  </si>
  <si>
    <t>FROST FREE REFIGERATOR</t>
  </si>
  <si>
    <t>INR 21000.11</t>
  </si>
  <si>
    <t>P.PARMESH</t>
  </si>
  <si>
    <t>HNO-5-71/370 FLATNO-370 CHAITANYA BANDA</t>
  </si>
  <si>
    <t>CS100265037431</t>
  </si>
  <si>
    <t>9505592400</t>
  </si>
  <si>
    <t>Clg:RPCSL20-492</t>
  </si>
  <si>
    <t>LLOYDACSPLITLS19B32AB</t>
  </si>
  <si>
    <t>AIR CONDITIONER (SPLIT)</t>
  </si>
  <si>
    <t>9573378639</t>
  </si>
  <si>
    <t>Clg:RPCSL20-493</t>
  </si>
  <si>
    <t>MIBAND4FITNESSBAND</t>
  </si>
  <si>
    <t xml:space="preserve">WRIST BAND </t>
  </si>
  <si>
    <t>85176290</t>
  </si>
  <si>
    <t>9885139333</t>
  </si>
  <si>
    <t>Clg:RPCSL20-494</t>
  </si>
  <si>
    <t>FORTUNE ART LED LIGHTING PVT LTD</t>
  </si>
  <si>
    <t>36AABCF5590J1ZD</t>
  </si>
  <si>
    <t>Clg:RPCSL20-495</t>
  </si>
  <si>
    <t>TETRAQUARK INNOVATONS INDIA PVT LTD</t>
  </si>
  <si>
    <t>36AAGCT2282E1ZE</t>
  </si>
  <si>
    <t>BOSCHDISHWASHER66GW011</t>
  </si>
  <si>
    <t>84221011</t>
  </si>
  <si>
    <t>INR 41000.01</t>
  </si>
  <si>
    <t>9966009281</t>
  </si>
  <si>
    <t>Clg:NGLCSL20-1851</t>
  </si>
  <si>
    <t>INR 29990.02</t>
  </si>
  <si>
    <t>Mohd.Shafiuddin</t>
  </si>
  <si>
    <t>Hydershhakote</t>
  </si>
  <si>
    <t>Order ID: 408-0092021-4839514</t>
  </si>
  <si>
    <t>7396238177</t>
  </si>
  <si>
    <t>Clg:NGLCSL20-1852</t>
  </si>
  <si>
    <t>LGMWMC2886SFU</t>
  </si>
  <si>
    <t>MICRO WAVE OVEN</t>
  </si>
  <si>
    <t>85165000</t>
  </si>
  <si>
    <t>INR 15289.00</t>
  </si>
  <si>
    <t>tauqueer ahmad ansari</t>
  </si>
  <si>
    <t>shaikpet road rahul colony phase 2 tolichowki hyderabad</t>
  </si>
  <si>
    <t>Order ID: 406-7005182-6534739</t>
  </si>
  <si>
    <t>7357318525</t>
  </si>
  <si>
    <t>GIFTLGBOWLTREO</t>
  </si>
  <si>
    <t>DINNER SET</t>
  </si>
  <si>
    <t>6914</t>
  </si>
  <si>
    <t>Clg:NGLCSL20-1853</t>
  </si>
  <si>
    <t>AVR SATYA PRASAD</t>
  </si>
  <si>
    <t>13-6-434/B/38/204, Himagiri Avenue</t>
  </si>
  <si>
    <t>Order ID: 171-8047781-2800324</t>
  </si>
  <si>
    <t>9640055911</t>
  </si>
  <si>
    <t>Csg:RPCS20-206</t>
  </si>
  <si>
    <t>NARAYAN ROY</t>
  </si>
  <si>
    <t>RP ROAD SECUNDERABD</t>
  </si>
  <si>
    <t>9014984894</t>
  </si>
  <si>
    <t>Csg:MKGCS20-218</t>
  </si>
  <si>
    <t>VOLTASSAC185VJZJ</t>
  </si>
  <si>
    <t>P.RAGHAVA REDDY</t>
  </si>
  <si>
    <t>H.NO-5-5/50,ROAD NO-15,TELEPHONE COLONY,BODUPPAL.</t>
  </si>
  <si>
    <t>9949592303</t>
  </si>
  <si>
    <t>Clg:MKGCSL20-4</t>
  </si>
  <si>
    <t>MADHU SUDHAN</t>
  </si>
  <si>
    <t>HAVELLSOTG20RBLRS6395</t>
  </si>
  <si>
    <t>OTG</t>
  </si>
  <si>
    <t>8516</t>
  </si>
  <si>
    <t>INR 6000.01</t>
  </si>
  <si>
    <t>7702536642</t>
  </si>
  <si>
    <t>Clg:RPCSL20-496</t>
  </si>
  <si>
    <t>JAMP INDIA PHARMACEUTICALS PVT LTD</t>
  </si>
  <si>
    <t>36AAECJ1198H1ZF</t>
  </si>
  <si>
    <t>BLUESTARWPWITHFRIDGEBWDF</t>
  </si>
  <si>
    <t>WATER DISPENSER</t>
  </si>
  <si>
    <t>INR 8400.04</t>
  </si>
  <si>
    <t>9959272999</t>
  </si>
  <si>
    <t>Clg:NGLCSL20-1854</t>
  </si>
  <si>
    <t>LGTLWMT65SNSF1Z</t>
  </si>
  <si>
    <t>INR 17969.99</t>
  </si>
  <si>
    <t>raghubeer</t>
  </si>
  <si>
    <t>Trimulgherry, Telengana 500015</t>
  </si>
  <si>
    <t>Order ID: 405-3448911-0162764</t>
  </si>
  <si>
    <t>8894788807</t>
  </si>
  <si>
    <t>Clg:NGLCSL20-1855</t>
  </si>
  <si>
    <t>INR 16390.02</t>
  </si>
  <si>
    <t>Sai Varun</t>
  </si>
  <si>
    <t>POST TRIMULGHERRY</t>
  </si>
  <si>
    <t>Order ID: 403-6484596-8057159</t>
  </si>
  <si>
    <t>7416612757</t>
  </si>
  <si>
    <t>Clg:NGLCSL20-1856</t>
  </si>
  <si>
    <t>LGMWMS4295DIS</t>
  </si>
  <si>
    <t>Rebecca Harshini</t>
  </si>
  <si>
    <t>Osmania University Colony, yellareddyguda, saket-kapra,</t>
  </si>
  <si>
    <t>Order ID: 407-4391766-9024338</t>
  </si>
  <si>
    <t>9550492206</t>
  </si>
  <si>
    <t>Clg:NGLCSL20-1857</t>
  </si>
  <si>
    <t>P.SREENIVAS</t>
  </si>
  <si>
    <t>2-10-129 kummari basthi annapurana colony</t>
  </si>
  <si>
    <t>Order ID: 405-2243365-9553164</t>
  </si>
  <si>
    <t>7893220278</t>
  </si>
  <si>
    <t>Csg:RPCS20-207</t>
  </si>
  <si>
    <t>WHIRLPOOLREFDCNEODUTCH71565</t>
  </si>
  <si>
    <t>INR 15000.04</t>
  </si>
  <si>
    <t>A.VENKATESH</t>
  </si>
  <si>
    <t>6-7-292/A, BANSILALPET, SEC-BAD</t>
  </si>
  <si>
    <t>9542693396</t>
  </si>
  <si>
    <t>Clg:RPCSL20-497</t>
  </si>
  <si>
    <t>INR 33500.04</t>
  </si>
  <si>
    <t>8686855224</t>
  </si>
  <si>
    <t>Clg:NSECSL20-212</t>
  </si>
  <si>
    <t>INR 29600.02</t>
  </si>
  <si>
    <t>9849851498</t>
  </si>
  <si>
    <t>Clg:NSECSL20-213</t>
  </si>
  <si>
    <t>MILEDTV4X434K</t>
  </si>
  <si>
    <t>9398912938</t>
  </si>
  <si>
    <t>Clg:NSECSL20-214</t>
  </si>
  <si>
    <t>LGMWOMC2846BG</t>
  </si>
  <si>
    <t>2516</t>
  </si>
  <si>
    <t>Clg:NSECSL20-215</t>
  </si>
  <si>
    <t>9398912938`</t>
  </si>
  <si>
    <t>Clg:NGLCSL20-1858</t>
  </si>
  <si>
    <t>SUSHEEL</t>
  </si>
  <si>
    <t>FLATN-103 PLOTNO-41 ARUL COLONY ECIL</t>
  </si>
  <si>
    <t>ORDERID-403-5813114-7762703</t>
  </si>
  <si>
    <t>9866849810</t>
  </si>
  <si>
    <t>Clg:NGLCSL20-1859</t>
  </si>
  <si>
    <t>HAIERMWHIL-2001MFP</t>
  </si>
  <si>
    <t>INR 4990.06</t>
  </si>
  <si>
    <t>Neha Naaz</t>
  </si>
  <si>
    <t>Ram nagar colony,mehdipatnam</t>
  </si>
  <si>
    <t>Order ID: 403-0721693-9109149</t>
  </si>
  <si>
    <t>9618342946</t>
  </si>
  <si>
    <t>Clg:NGLCSL20-1860</t>
  </si>
  <si>
    <t>PAYTM (L)</t>
  </si>
  <si>
    <t>09AAICP7471R1ZD</t>
  </si>
  <si>
    <t>ONIDAWASHERLILIPUT RED</t>
  </si>
  <si>
    <t>84509010</t>
  </si>
  <si>
    <t>INR 5250.00</t>
  </si>
  <si>
    <t>Ch Ramachandrarao</t>
  </si>
  <si>
    <t>81136/a/80, street no 12, maruthinagar shaikpetm, Hyderabad</t>
  </si>
  <si>
    <t>Order Id: 12484239281</t>
  </si>
  <si>
    <t>9100947472</t>
  </si>
  <si>
    <t>Clg:NGLCSL20-1861</t>
  </si>
  <si>
    <t>abdul rashid</t>
  </si>
  <si>
    <t>18-7-405/A aman nagar -a</t>
  </si>
  <si>
    <t>Order ID: 405-0835605-1314744</t>
  </si>
  <si>
    <t>8801850985</t>
  </si>
  <si>
    <t>Clg:NGLCSL20-1862</t>
  </si>
  <si>
    <t>Bindhu</t>
  </si>
  <si>
    <t>40-285/A/1 Jawahar Nagar Colony, Moulali</t>
  </si>
  <si>
    <t>Order ID: 407-6608778-8112338</t>
  </si>
  <si>
    <t>9010203007</t>
  </si>
  <si>
    <t>Clg:NGLCSL20-1863</t>
  </si>
  <si>
    <t>K R LAXMAN</t>
  </si>
  <si>
    <t>H.No.5-928,Father Balaiah Nagar Old Alwal,Secunderabad</t>
  </si>
  <si>
    <t>Order ID: 402-5825414-3093108</t>
  </si>
  <si>
    <t>9949985345</t>
  </si>
  <si>
    <t>Clg:NGLCSL20-1864</t>
  </si>
  <si>
    <t>sandhya rani</t>
  </si>
  <si>
    <t>1-113/8/A,SATHYANARAYANA BALAJI NAGAR MIYAPUR</t>
  </si>
  <si>
    <t>Order ID: 405-4873751-4608330</t>
  </si>
  <si>
    <t>8179361069</t>
  </si>
  <si>
    <t>Clg:NGLCSL20-1865</t>
  </si>
  <si>
    <t>LGDISHWASHERDFB42FW</t>
  </si>
  <si>
    <t>DISH WASHER</t>
  </si>
  <si>
    <t>INR 54990.00</t>
  </si>
  <si>
    <t>Spandana</t>
  </si>
  <si>
    <t>,Flat 201,Avanthika bramhaputra,Matrusrinagar Miyapur</t>
  </si>
  <si>
    <t>Order ID: 406-3008584-4232355</t>
  </si>
  <si>
    <t>9505454814</t>
  </si>
  <si>
    <t>Clg:NGLCSL20-1866</t>
  </si>
  <si>
    <t>LGWPWW150NP/151NP</t>
  </si>
  <si>
    <t>842121</t>
  </si>
  <si>
    <t>INR 19586.82</t>
  </si>
  <si>
    <t>Pavan kumar</t>
  </si>
  <si>
    <t>Ramakrishna nagar,madinaguda</t>
  </si>
  <si>
    <t>Order ID: 404-1037155-6165926</t>
  </si>
  <si>
    <t>7893742393</t>
  </si>
  <si>
    <t>Clg:NGLCSL20-1867</t>
  </si>
  <si>
    <t>INR 20500.01</t>
  </si>
  <si>
    <t>Shaibaz</t>
  </si>
  <si>
    <t>18 1 514 30, Phool Bagh</t>
  </si>
  <si>
    <t>Order Id: OD220635818805738000</t>
  </si>
  <si>
    <t>9963979548</t>
  </si>
  <si>
    <t>Clg:NGLCSL20-1868</t>
  </si>
  <si>
    <t>Ramamurthy</t>
  </si>
  <si>
    <t>Sri Sai Apartments Saidabad Colony</t>
  </si>
  <si>
    <t>Order ID: 403-1792412-1567505</t>
  </si>
  <si>
    <t>7893193237</t>
  </si>
  <si>
    <t>Clg:NGLCSL20-1869</t>
  </si>
  <si>
    <t>LGLEDTV24MN48A</t>
  </si>
  <si>
    <t>85287219</t>
  </si>
  <si>
    <t>INR 9497.82</t>
  </si>
  <si>
    <t>Kushal Chambers, 5-1-720/1, Bank Street,</t>
  </si>
  <si>
    <t>Order ID: 406-8082032-7356357</t>
  </si>
  <si>
    <t>9701471675</t>
  </si>
  <si>
    <t>Clg:NGLCSL20-1870</t>
  </si>
  <si>
    <t>Manasa C</t>
  </si>
  <si>
    <t>Raintree Park, KPHB, Kukatpally</t>
  </si>
  <si>
    <t>Order ID: 405-1904597-5559520</t>
  </si>
  <si>
    <t>9885669504</t>
  </si>
  <si>
    <t>Clg:RPCSL20-498</t>
  </si>
  <si>
    <t>MAKEUP STUDIO AND NAIL DESIGN</t>
  </si>
  <si>
    <t>36BIHPG6257R1ZJ</t>
  </si>
  <si>
    <t>VULEDTVSMARTANDROID43GA</t>
  </si>
  <si>
    <t>INR 24990.02</t>
  </si>
  <si>
    <t>99534579999</t>
  </si>
  <si>
    <t>Clg:NSECSL20-216</t>
  </si>
  <si>
    <t>TALENTSPRINT PRIVATE LIMITED</t>
  </si>
  <si>
    <t>36AADCT1375P1ZU</t>
  </si>
  <si>
    <t>SAMSUNGLED43T5310</t>
  </si>
  <si>
    <t>INR 34000.00</t>
  </si>
  <si>
    <t>PURCHASE ORDER NUMBER PO -FY20-013</t>
  </si>
  <si>
    <t>8374656837</t>
  </si>
  <si>
    <t>Clg:NGLCSL20-1871</t>
  </si>
  <si>
    <t>INR 21490.00</t>
  </si>
  <si>
    <t>Voona sneha</t>
  </si>
  <si>
    <t>8-2-603/H/31,second floor road number 10 Ibrahim Nagar, Ban</t>
  </si>
  <si>
    <t>Order ID: 402-8938283-6914714</t>
  </si>
  <si>
    <t>8332901282</t>
  </si>
  <si>
    <t>Clg:NGLCSL20-1872</t>
  </si>
  <si>
    <t>HAIERTLWM75-707NZP</t>
  </si>
  <si>
    <t>INR 16440.00</t>
  </si>
  <si>
    <t>adnan pervez syed</t>
  </si>
  <si>
    <t>Karol Bagh A, Padmanabha Nagar</t>
  </si>
  <si>
    <t>Order ID: 171-5384307-9643569</t>
  </si>
  <si>
    <t>9573057578</t>
  </si>
  <si>
    <t>Clg:NGLCSL20-1873</t>
  </si>
  <si>
    <t>ONIDAWASHERLILIPUT7KGRED</t>
  </si>
  <si>
    <t>Sapavath ravinder</t>
  </si>
  <si>
    <t>Sri venkateshwar colony</t>
  </si>
  <si>
    <t>Order ID: 404-0022529-4457160</t>
  </si>
  <si>
    <t>9912384092</t>
  </si>
  <si>
    <t>Clg:NGLCSL20-1874</t>
  </si>
  <si>
    <t>Sailaja</t>
  </si>
  <si>
    <t>Heera Nagar, Gudimalkapur Hyderabad</t>
  </si>
  <si>
    <t>Order ID: 171-2286779-6312319</t>
  </si>
  <si>
    <t>9700008814</t>
  </si>
  <si>
    <t>Clg:NGLCSL20-1875</t>
  </si>
  <si>
    <t>LGWMFLFHD1057STB</t>
  </si>
  <si>
    <t>84502000</t>
  </si>
  <si>
    <t>INR 64480.00</t>
  </si>
  <si>
    <t>K. Satya Ganesh</t>
  </si>
  <si>
    <t>Shankar Nagar, Chanda Nagar</t>
  </si>
  <si>
    <t>Order ID: 406-8105880-3477927</t>
  </si>
  <si>
    <t>9666620606</t>
  </si>
  <si>
    <t>Clg:NGLCSL20-1876</t>
  </si>
  <si>
    <t>SUMATHI</t>
  </si>
  <si>
    <t>LIG 404 KPHB COLONY PHASE 3 KUKATPALLY</t>
  </si>
  <si>
    <t>ORDER-407-1462275-8850729</t>
  </si>
  <si>
    <t>8121839421</t>
  </si>
  <si>
    <t>Clg:NGLCSL20-1877</t>
  </si>
  <si>
    <t>LGLED55UN7300</t>
  </si>
  <si>
    <t>85297219</t>
  </si>
  <si>
    <t>UdayKiran</t>
  </si>
  <si>
    <t>Flat.no.301, Block B1, Bhavana Residency Safari Nagar, Kond</t>
  </si>
  <si>
    <t>Order ID: 407-5417102-3110708</t>
  </si>
  <si>
    <t>9391039276</t>
  </si>
  <si>
    <t>Csg:RPCS20-208</t>
  </si>
  <si>
    <t>V C SRINIVAS CHARY</t>
  </si>
  <si>
    <t>10-4-A/B/2, ADDAGUTTA, EAST MAREDPALLY, SEC-BAD-26</t>
  </si>
  <si>
    <t>9885482135</t>
  </si>
  <si>
    <t>Csg:MKGCS20-219</t>
  </si>
  <si>
    <t>LGMWOMS-2043DB</t>
  </si>
  <si>
    <t>INR 5500.00</t>
  </si>
  <si>
    <t>VIJAY KUAMR</t>
  </si>
  <si>
    <t>H.NO-8-1,BRUNDAVAN COLONY,MLKG.</t>
  </si>
  <si>
    <t>939348776</t>
  </si>
  <si>
    <t>Hsg:MKGHP19-71</t>
  </si>
  <si>
    <t>SAMSUNGREFFFRT28M3022RZ</t>
  </si>
  <si>
    <t>PADMA RAO .B</t>
  </si>
  <si>
    <t>H.NO-3-4-98/15/3,NARSIM HA NAGR,MALLAPUR.</t>
  </si>
  <si>
    <t>APP NO-CS100664245950 / B88932931</t>
  </si>
  <si>
    <t>9849298532</t>
  </si>
  <si>
    <t>Clg:NSECSL20-217</t>
  </si>
  <si>
    <t>REALMELEDTV43SMART</t>
  </si>
  <si>
    <t>INR 23000.01</t>
  </si>
  <si>
    <t>Clg:NGLCSL20-1878</t>
  </si>
  <si>
    <t>Karthik Peeta</t>
  </si>
  <si>
    <t>Plot# 6&amp;7, Srinivasa Colony, Hyder Nagar, Kukatpally</t>
  </si>
  <si>
    <t>Order ID: 171-9315023-4802713</t>
  </si>
  <si>
    <t>8977990199</t>
  </si>
  <si>
    <t>Clg:NGLCSL20-1879</t>
  </si>
  <si>
    <t>Dr.thirumal</t>
  </si>
  <si>
    <t>Green hills road ,Moosa pet, kukatpally</t>
  </si>
  <si>
    <t>Order ID: 407-7788336-1248321</t>
  </si>
  <si>
    <t>8790292153</t>
  </si>
  <si>
    <t>Hsg:MKGHP19-72</t>
  </si>
  <si>
    <t>LGREFFFGL-T292RBPN</t>
  </si>
  <si>
    <t>INR 29000.00</t>
  </si>
  <si>
    <t>J.DAYANAND RAO</t>
  </si>
  <si>
    <t>H.NO-366,SEETHARAM NAGAR,SAFILGUDA,MLKG.</t>
  </si>
  <si>
    <t>APP NO- CS100763526767 / B89029698</t>
  </si>
  <si>
    <t>9440094594</t>
  </si>
  <si>
    <t>CCg:MKGCCV20-109</t>
  </si>
  <si>
    <t>SAMSUNGREFFFRT28M3022UZ</t>
  </si>
  <si>
    <t>TH.FERNANDEZ</t>
  </si>
  <si>
    <t>H.NO-10-85/1/2G,PVN COLONY,MLKG.</t>
  </si>
  <si>
    <t>9502356071</t>
  </si>
  <si>
    <t>Clg:RPCSL20-499</t>
  </si>
  <si>
    <t>DARSHAN NITIN MEHTA</t>
  </si>
  <si>
    <t>LGREFFFGL-T402JASN</t>
  </si>
  <si>
    <t>INR 38590.02</t>
  </si>
  <si>
    <t>9848082600</t>
  </si>
  <si>
    <t>Clg:NGLCSL20-1880</t>
  </si>
  <si>
    <t>INR 4990.00</t>
  </si>
  <si>
    <t>Sureshpulla</t>
  </si>
  <si>
    <t>Attapur,hyderguda, Hyderabad</t>
  </si>
  <si>
    <t>Order ID: 171-9064260-3801913</t>
  </si>
  <si>
    <t>9885761876</t>
  </si>
  <si>
    <t>Clg:NGLCSL20-1881</t>
  </si>
  <si>
    <t>INR 39900.01</t>
  </si>
  <si>
    <t>K. Chaitanya</t>
  </si>
  <si>
    <t>Flat No. 2201, Manjeera Trinity Homes, 3rd Phase KPHB Colon</t>
  </si>
  <si>
    <t>Order ID: 407-8355316-6201105</t>
  </si>
  <si>
    <t>9292757525</t>
  </si>
  <si>
    <t>Clg:NGLCSL20-1882</t>
  </si>
  <si>
    <t>INR 5251.00</t>
  </si>
  <si>
    <t>Order Id: 12562368875</t>
  </si>
  <si>
    <t>Csg:NSECS20-83</t>
  </si>
  <si>
    <t>INR 4950.01</t>
  </si>
  <si>
    <t>MOHAMMED ABDUL WAHEED</t>
  </si>
  <si>
    <t>12-2-822/7/6/102 AYODYA NAGAR MEHDIPATNAM HYDERABAD</t>
  </si>
  <si>
    <t>98480-81321</t>
  </si>
  <si>
    <t>Csg:RPCS20-209</t>
  </si>
  <si>
    <t>LGSAWMP8030SRAZ</t>
  </si>
  <si>
    <t>WASHING MACHINE (SA)</t>
  </si>
  <si>
    <t>84501200</t>
  </si>
  <si>
    <t>REKHA BANDARI</t>
  </si>
  <si>
    <t>4-1-11 OLD BHOIGUDA SEC</t>
  </si>
  <si>
    <t>9966054015</t>
  </si>
  <si>
    <t>CCg:MKGCCV20-110</t>
  </si>
  <si>
    <t>LGSAWMP7010RRAY</t>
  </si>
  <si>
    <t>WASHING MACHINE [SA]</t>
  </si>
  <si>
    <t>INR 12200.00</t>
  </si>
  <si>
    <t>K.LAKSHMI</t>
  </si>
  <si>
    <t>F.NO-307,MANISHA APRTS,MIRJALGUDA,MLKG.</t>
  </si>
  <si>
    <t>9701344383</t>
  </si>
  <si>
    <t>Clg:NSECSL20-218</t>
  </si>
  <si>
    <t>9010184298</t>
  </si>
  <si>
    <t>Clg:NGLCSL20-1883</t>
  </si>
  <si>
    <t>Usha Ramani Majumdar</t>
  </si>
  <si>
    <t>House No: 1-10-61, Near Hanuman Temple</t>
  </si>
  <si>
    <t>Order ID: 407-3718781-1142719</t>
  </si>
  <si>
    <t>9492528455</t>
  </si>
  <si>
    <t>Clg:NGLCSL20-1884</t>
  </si>
  <si>
    <t>INR 4990.22</t>
  </si>
  <si>
    <t>D ANANDA KUMAR</t>
  </si>
  <si>
    <t>Siva Shakti Sai Colony, Nagaram,</t>
  </si>
  <si>
    <t>Order ID: 407-5123125-1269138</t>
  </si>
  <si>
    <t>9490118955</t>
  </si>
  <si>
    <t>Clg:NGLCSL20-1885</t>
  </si>
  <si>
    <t>INR 4980.04</t>
  </si>
  <si>
    <t>B yuri</t>
  </si>
  <si>
    <t>Huda Colony, Chandanagar</t>
  </si>
  <si>
    <t>Order ID: 402-6444020-7105954</t>
  </si>
  <si>
    <t>6281195266</t>
  </si>
  <si>
    <t>Clg:NGLCSL20-1886</t>
  </si>
  <si>
    <t>Meghana</t>
  </si>
  <si>
    <t>402, Armaan Sukruti Apartments</t>
  </si>
  <si>
    <t>Order ID: 405-2177994-6518703</t>
  </si>
  <si>
    <t>9160777787</t>
  </si>
  <si>
    <t>Csg:MKGCS20-220</t>
  </si>
  <si>
    <t>PN.MURTHY</t>
  </si>
  <si>
    <t>H.NO-6-37/22,DINAKAR NAGAR,LOTUKUNTA,ALWAL.</t>
  </si>
  <si>
    <t>9440834361</t>
  </si>
  <si>
    <t>CCg:MKGCCV20-111</t>
  </si>
  <si>
    <t>LGWMTL70SJSF3Z</t>
  </si>
  <si>
    <t>WASHING MACHINE [FA]</t>
  </si>
  <si>
    <t>INR 23200.00</t>
  </si>
  <si>
    <t>P SHOBHI</t>
  </si>
  <si>
    <t>PLOT NO-20-48 DOOR NO-401 STNO-20 GAVTAM NAGAR ML</t>
  </si>
  <si>
    <t>8179550081</t>
  </si>
  <si>
    <t>CCg:MKGCCV20-112</t>
  </si>
  <si>
    <t>LGREFFFGL-T292RSPN</t>
  </si>
  <si>
    <t>8481090</t>
  </si>
  <si>
    <t>B.KAMESHWARA RAO</t>
  </si>
  <si>
    <t>H.NO-=25-40/9,EAST ANAND BAGH,MLKG.</t>
  </si>
  <si>
    <t>9849932219</t>
  </si>
  <si>
    <t>CCg:MKGCCV20-113</t>
  </si>
  <si>
    <t>LGMWOMC2886BPUMCONVECTION</t>
  </si>
  <si>
    <t>INR 17000.00</t>
  </si>
  <si>
    <t>SATHYA SAMHITHA</t>
  </si>
  <si>
    <t>SRI RAMS SWATHI APRTS,ROAD NO-16,ALKAPOOR ,MANIKO</t>
  </si>
  <si>
    <t>9652731182</t>
  </si>
  <si>
    <t>Clg:RPCSL20-500</t>
  </si>
  <si>
    <t>V-GUARDSTABVG500</t>
  </si>
  <si>
    <t>AC STABILIZER</t>
  </si>
  <si>
    <t>85044040</t>
  </si>
  <si>
    <t>INR 2400.00</t>
  </si>
  <si>
    <t>9644063333</t>
  </si>
  <si>
    <t>Clg:NSECSL20-219</t>
  </si>
  <si>
    <t>R.S. ENTERPRISES</t>
  </si>
  <si>
    <t>36AAGFR3282F1Z6</t>
  </si>
  <si>
    <t>INR 9900.02</t>
  </si>
  <si>
    <t>9849991222</t>
  </si>
  <si>
    <t>Clg:NGLCSL20-1887</t>
  </si>
  <si>
    <t>TCLLEDTV32SMART32S6500</t>
  </si>
  <si>
    <t>Kishore Kumar</t>
  </si>
  <si>
    <t>H/NO : 798c, Phase2, ALLWYN COLONY, Kukatpally.</t>
  </si>
  <si>
    <t>Order Id: OD120691467201483000</t>
  </si>
  <si>
    <t>7981895172</t>
  </si>
  <si>
    <t>Clg:NGLCSL20-1888</t>
  </si>
  <si>
    <t>INR 6490.00</t>
  </si>
  <si>
    <t>gaddam novahu</t>
  </si>
  <si>
    <t>Gayatri Towers, Street 1, Tarnaka</t>
  </si>
  <si>
    <t>Order ID: 407-8824496-8434767</t>
  </si>
  <si>
    <t>9650991185</t>
  </si>
  <si>
    <t>Clg:NGLCSL20-1889</t>
  </si>
  <si>
    <t>Pathan yasmeen</t>
  </si>
  <si>
    <t>Srt 406 jawahar nagar Ashok nagar,</t>
  </si>
  <si>
    <t>Order ID: 402-9230126-7487509</t>
  </si>
  <si>
    <t>8639748047</t>
  </si>
  <si>
    <t>Clg:NGLCSL20-1890</t>
  </si>
  <si>
    <t>SHAIK KHASIM</t>
  </si>
  <si>
    <t>Mig 48 Kphb 7th Phase, Kphb Colony Kukatpally</t>
  </si>
  <si>
    <t>Order ID: 171-7932482-8601914</t>
  </si>
  <si>
    <t>9346490263</t>
  </si>
  <si>
    <t>Csg:RPCS20-210</t>
  </si>
  <si>
    <t>V-GUARDSTABVG50</t>
  </si>
  <si>
    <t>STABILIZER</t>
  </si>
  <si>
    <t>8504</t>
  </si>
  <si>
    <t>INR 1400.00</t>
  </si>
  <si>
    <t>MRS.ANUPAMA</t>
  </si>
  <si>
    <t>HYDERABAD</t>
  </si>
  <si>
    <t>9849152867</t>
  </si>
  <si>
    <t>Hsg:MKGHP19-73</t>
  </si>
  <si>
    <t>SAMSUNGREFFFRR26T389YR8</t>
  </si>
  <si>
    <t>JAYA PRAKASH</t>
  </si>
  <si>
    <t>H.NO-18-44/2,GOPAL NAGAR,GOWTHAM NAGAR,MLKG,.</t>
  </si>
  <si>
    <t>APP NO- CS101066601738 / B 89397972</t>
  </si>
  <si>
    <t>LGLEDTVUHD4K55UM7300 @ 53125</t>
  </si>
  <si>
    <t>9030656524</t>
  </si>
  <si>
    <t>LGMWMJ2886BFUM</t>
  </si>
  <si>
    <t>MICRO WAVEOVEN</t>
  </si>
  <si>
    <t>INR 17500.00</t>
  </si>
  <si>
    <t>LGWM1045SGAZ</t>
  </si>
  <si>
    <t>HAVELLSMIXERRS56104JAR</t>
  </si>
  <si>
    <t>MIXER GRINDER</t>
  </si>
  <si>
    <t>8509</t>
  </si>
  <si>
    <t>INR 5000.00</t>
  </si>
  <si>
    <t>RACOLDWHPRONTONEO6LTRS</t>
  </si>
  <si>
    <t xml:space="preserve">WATER HEATER </t>
  </si>
  <si>
    <t>85161000</t>
  </si>
  <si>
    <t>CCg:MKGCCV20-114</t>
  </si>
  <si>
    <t>ARUNA DEVI</t>
  </si>
  <si>
    <t>H.NO-22-47,STREET NO-2,RK NAGAR,MLKG.</t>
  </si>
  <si>
    <t>8019734890</t>
  </si>
  <si>
    <t>Csg:RPCS20-211</t>
  </si>
  <si>
    <t>G CHANDRA SHEKAR REDDY</t>
  </si>
  <si>
    <t>KODUR{VILLAGE} MAHABOBNAGAR</t>
  </si>
  <si>
    <t>9441263692</t>
  </si>
  <si>
    <t>Csg:RPCS20-212</t>
  </si>
  <si>
    <t>LGREFDCGL-D201ABGY</t>
  </si>
  <si>
    <t>MR.GANESH</t>
  </si>
  <si>
    <t>SITHAPHALMANDI, NEAR WATER TANK, SEC-BAD</t>
  </si>
  <si>
    <t>7337481789</t>
  </si>
  <si>
    <t>Clg:RPCSL20-501</t>
  </si>
  <si>
    <t>JAGANNADHA RAO.GORTI</t>
  </si>
  <si>
    <t>INR 42100.10</t>
  </si>
  <si>
    <t>7093426914</t>
  </si>
  <si>
    <t>Clg:RPCSL20-502</t>
  </si>
  <si>
    <t>GRESCHON IMPEX INDIA PVT LTD</t>
  </si>
  <si>
    <t>36AAHCG3408J1ZL</t>
  </si>
  <si>
    <t>INR 27000.06</t>
  </si>
  <si>
    <t>Clg:NSECSL20-220</t>
  </si>
  <si>
    <t>NEW SANA ELECTRONICS</t>
  </si>
  <si>
    <t>LLOYDACSPLITLS12i32AL/WSEL</t>
  </si>
  <si>
    <t>85151010</t>
  </si>
  <si>
    <t>9704180433</t>
  </si>
  <si>
    <t>Clg:NSECSL20-221</t>
  </si>
  <si>
    <t>REALMELED55RMV2001</t>
  </si>
  <si>
    <t>9291300007</t>
  </si>
  <si>
    <t>Clg:NGLCSL20-1891</t>
  </si>
  <si>
    <t>SHAMEEM SULTANA</t>
  </si>
  <si>
    <t>Aljubail Colony' Falaknuma</t>
  </si>
  <si>
    <t>Order ID: 406-9722830-6442736</t>
  </si>
  <si>
    <t>8801102804</t>
  </si>
  <si>
    <t>Clg:NGLCSL20-1892</t>
  </si>
  <si>
    <t>INR 20985.00</t>
  </si>
  <si>
    <t>Akarsh</t>
  </si>
  <si>
    <t>A-Platinum 203, PBEL City, TSPA ( APPA) Junction, ORR, Exit</t>
  </si>
  <si>
    <t>Order ID: 408-6242813-7005951</t>
  </si>
  <si>
    <t>9036999333</t>
  </si>
  <si>
    <t>Clg:NGLCSL20-1893</t>
  </si>
  <si>
    <t>LGREFFFGL-T372LPZU</t>
  </si>
  <si>
    <t>INR 35920.02</t>
  </si>
  <si>
    <t>Sonia Akula</t>
  </si>
  <si>
    <t>Flat 202 Surya Residency, avenue 1, Kavuri Hills</t>
  </si>
  <si>
    <t>Order ID: 408-8997356-0067504</t>
  </si>
  <si>
    <t>8897359928</t>
  </si>
  <si>
    <t>Clg:NGLCSL20-1894</t>
  </si>
  <si>
    <t>LGTLWMT10SJSS1Z</t>
  </si>
  <si>
    <t>INR 29990.04</t>
  </si>
  <si>
    <t>Syed Sarwar Ahmed</t>
  </si>
  <si>
    <t>Flat number 409, Falcon Enclave</t>
  </si>
  <si>
    <t>Order ID: 406-4744951-4995551</t>
  </si>
  <si>
    <t>8309070302</t>
  </si>
  <si>
    <t>Csg:RPCS20-213</t>
  </si>
  <si>
    <t>LGSAWMP6001RG</t>
  </si>
  <si>
    <t>INR 9700.07</t>
  </si>
  <si>
    <t>VARALAKSHMI</t>
  </si>
  <si>
    <t>HYD</t>
  </si>
  <si>
    <t>9246547220</t>
  </si>
  <si>
    <t>INR 5000.01</t>
  </si>
  <si>
    <t>Csg:RPCS20-214</t>
  </si>
  <si>
    <t>LGREFFFGL-T322RSCY</t>
  </si>
  <si>
    <t>INR 30000.03</t>
  </si>
  <si>
    <t>K.JAI RAJ</t>
  </si>
  <si>
    <t>12-10-587/94/3 MEDIBAVI SEETHAPALMANDI SECUNDERABAD</t>
  </si>
  <si>
    <t>94418856650</t>
  </si>
  <si>
    <t>Csg:MKGCS20-221</t>
  </si>
  <si>
    <t>GODREJREFDCEDGERIO207B</t>
  </si>
  <si>
    <t>MALLESH</t>
  </si>
  <si>
    <t>SAI RAM THREATER BACKSIDE MLKG HYD</t>
  </si>
  <si>
    <t>8019955234</t>
  </si>
  <si>
    <t>Csg:MKGCS20-222</t>
  </si>
  <si>
    <t>GODREJREFDC205C33</t>
  </si>
  <si>
    <t>N JANAKI</t>
  </si>
  <si>
    <t>EAST ANAND BAGH GAJANANA FUN HALL MLKG</t>
  </si>
  <si>
    <t>7674871392</t>
  </si>
  <si>
    <t>Clg:NSECSL20-222</t>
  </si>
  <si>
    <t>INR 24750.02</t>
  </si>
  <si>
    <t>Clg:NSECSL20-223</t>
  </si>
  <si>
    <t>INR 15000.00</t>
  </si>
  <si>
    <t>Clg:NSECSL20-224</t>
  </si>
  <si>
    <t>98491-67810</t>
  </si>
  <si>
    <t>Clg:NGLCSL20-1895</t>
  </si>
  <si>
    <t>K SRIKANTH REDDY</t>
  </si>
  <si>
    <t>Plot No 15, Narmada Homes, Dasharath Singh colony,</t>
  </si>
  <si>
    <t>Order ID: 406-9719215-2842762</t>
  </si>
  <si>
    <t>9391096926</t>
  </si>
  <si>
    <t>Clg:NGLCSL20-1896</t>
  </si>
  <si>
    <t>LGWMFLFHT1065HNL</t>
  </si>
  <si>
    <t>INR 27280.00</t>
  </si>
  <si>
    <t>Raghava Baggani</t>
  </si>
  <si>
    <t>Banjarahills</t>
  </si>
  <si>
    <t>Order ID: 408-7370810-8581934</t>
  </si>
  <si>
    <t>9000882223</t>
  </si>
  <si>
    <t>Clg:NGLCSL20-1897</t>
  </si>
  <si>
    <t>HAIERTLWM62-707E</t>
  </si>
  <si>
    <t>INR 11950.03</t>
  </si>
  <si>
    <t>Sridevi</t>
  </si>
  <si>
    <t>3-18-102, Second Floor, Pragathi Nagar Colony Main Road</t>
  </si>
  <si>
    <t>Order ID: 407-5321341-9172341</t>
  </si>
  <si>
    <t>7995726966</t>
  </si>
  <si>
    <t>Clg:NGLCSL20-1898</t>
  </si>
  <si>
    <t>LGSAWMP1145SRAZ</t>
  </si>
  <si>
    <t>INR 16980.02</t>
  </si>
  <si>
    <t>Alam Khan Shazeb</t>
  </si>
  <si>
    <t>H.no. 3-5-782/52/1/J, Flat 101, First Floor, K.P.M Residenc</t>
  </si>
  <si>
    <t>Order ID: 171-4238651-9849967</t>
  </si>
  <si>
    <t>9133324092</t>
  </si>
  <si>
    <t>Csg:NSECS20-84</t>
  </si>
  <si>
    <t>MOHAMMED WAHEED</t>
  </si>
  <si>
    <t>KCR NAGAR AMBERPET RAMANTA PUR HYDERABAD</t>
  </si>
  <si>
    <t>9985180613</t>
  </si>
  <si>
    <t>Csg:MKGCS20-223</t>
  </si>
  <si>
    <t>IBALLNEOTREND5.1</t>
  </si>
  <si>
    <t>SPEAKER</t>
  </si>
  <si>
    <t>85182200</t>
  </si>
  <si>
    <t>INR 7500.00</t>
  </si>
  <si>
    <t>BHAVANI</t>
  </si>
  <si>
    <t>H.NO-12-11247,SHANTI NAGAR,LALAGUDA,SE-BAD.</t>
  </si>
  <si>
    <t>7386135156</t>
  </si>
  <si>
    <t>Clg:RPCSL20-503</t>
  </si>
  <si>
    <t>THE BATH SHOPPY</t>
  </si>
  <si>
    <t>36ABAFS2783D1Z9</t>
  </si>
  <si>
    <t>SAMSUMGLED43T5770</t>
  </si>
  <si>
    <t>INR 36990.08</t>
  </si>
  <si>
    <t>9848998987</t>
  </si>
  <si>
    <t>Clg:RPCSL20-504</t>
  </si>
  <si>
    <t>SARITHA REDDY</t>
  </si>
  <si>
    <t>SAMSUNGWMTL65A4022NS</t>
  </si>
  <si>
    <t>INR 14300.06</t>
  </si>
  <si>
    <t>9885747448</t>
  </si>
  <si>
    <t>Clg:NSECSL20-225</t>
  </si>
  <si>
    <t>INR 35500.01</t>
  </si>
  <si>
    <t>Clg:NSECSL20-226</t>
  </si>
  <si>
    <t>UDAY SAMRAT ELECTRONICS</t>
  </si>
  <si>
    <t>36AJPPG7099F1ZP</t>
  </si>
  <si>
    <t>INR 40500.01</t>
  </si>
  <si>
    <t>4813396/INO2CUTV55 8201206952</t>
  </si>
  <si>
    <t>9949988553</t>
  </si>
  <si>
    <t>Clg:NGLCSL20-1899</t>
  </si>
  <si>
    <t>INR 5290.05</t>
  </si>
  <si>
    <t>Bhaktavatsalam Peta</t>
  </si>
  <si>
    <t>E. Block Apt 1304 Rainbow Vista @ Rock Garden</t>
  </si>
  <si>
    <t>Order ID: 404-9736621-1073127</t>
  </si>
  <si>
    <t>8904109902</t>
  </si>
  <si>
    <t>Clg:NGLCSL20-1900</t>
  </si>
  <si>
    <t>Banala suman</t>
  </si>
  <si>
    <t>11-1-221 Seethafalmandi, Sec Bad</t>
  </si>
  <si>
    <t>Order ID: 404-3249547-9781915</t>
  </si>
  <si>
    <t>7207491332</t>
  </si>
  <si>
    <t>Csg:RPCS20-215</t>
  </si>
  <si>
    <t>LGSAWMP7535SBMZ</t>
  </si>
  <si>
    <t>INR 13000.04</t>
  </si>
  <si>
    <t>G PRAMILA</t>
  </si>
  <si>
    <t>NERA SKANDAGIRI TEMPLE</t>
  </si>
  <si>
    <t>7396886208</t>
  </si>
  <si>
    <t>Clg:RPCSL20-505</t>
  </si>
  <si>
    <t>Gurpal Singh Lail</t>
  </si>
  <si>
    <t>LGDIOSREFB247SLUV</t>
  </si>
  <si>
    <t>DIOS REFRIGERATOR</t>
  </si>
  <si>
    <t>INR 79990.08</t>
  </si>
  <si>
    <t>9885679069</t>
  </si>
  <si>
    <t>Clg:NSECSL20-227</t>
  </si>
  <si>
    <t>SAMDANI HOME APPLIANCES</t>
  </si>
  <si>
    <t>36AKDPS8907K4ZI</t>
  </si>
  <si>
    <t>INR 14850.02</t>
  </si>
  <si>
    <t>9848079212</t>
  </si>
  <si>
    <t>Clg:NSECSL20-228</t>
  </si>
  <si>
    <t>INR 6200.00</t>
  </si>
  <si>
    <t>9390654928</t>
  </si>
  <si>
    <t>LGFAWMT65SPSF2Z</t>
  </si>
  <si>
    <t>INR 17500.01</t>
  </si>
  <si>
    <t>Clg:NGLCSL20-1901</t>
  </si>
  <si>
    <t>Shantha</t>
  </si>
  <si>
    <t>Kavuri Hills Phase 2, Madhapur</t>
  </si>
  <si>
    <t>Order ID: 407-0757102-6732319</t>
  </si>
  <si>
    <t>7799903306</t>
  </si>
  <si>
    <t>Clg:NGLCSL20-1902</t>
  </si>
  <si>
    <t>INR 12390.00</t>
  </si>
  <si>
    <t>Naresh K</t>
  </si>
  <si>
    <t>3-3-368 Rangrej bazar</t>
  </si>
  <si>
    <t>Order ID: 404-5989748-4611532</t>
  </si>
  <si>
    <t>8121810711</t>
  </si>
  <si>
    <t>Clg:NGLCSL20-1903</t>
  </si>
  <si>
    <t>Sangeetha</t>
  </si>
  <si>
    <t>4-1070, Marthandanagar, New Hafeezpet</t>
  </si>
  <si>
    <t>Order ID: 405-3457604-9380323</t>
  </si>
  <si>
    <t>9989766460</t>
  </si>
  <si>
    <t>Clg:NGLCSL20-1904</t>
  </si>
  <si>
    <t>INR 28990.08</t>
  </si>
  <si>
    <t>Jitendra Sivaman</t>
  </si>
  <si>
    <t>1311 Turquoise, MyHome Jewel</t>
  </si>
  <si>
    <t>Order ID: 406-5447868-8193942</t>
  </si>
  <si>
    <t>9963850333</t>
  </si>
  <si>
    <t>Clg:NGLCSL20-1905</t>
  </si>
  <si>
    <t>Dhanalakshmi maru</t>
  </si>
  <si>
    <t>Bhaskar Rao Nagar,phase</t>
  </si>
  <si>
    <t>Order ID: 402-3784283-4958712</t>
  </si>
  <si>
    <t>9849903521</t>
  </si>
  <si>
    <t>Csg:NSECS20-85</t>
  </si>
  <si>
    <t>MAHMOOD ALI</t>
  </si>
  <si>
    <t>HB NAGAR KANCHAN BAGH HYDERABAD</t>
  </si>
  <si>
    <t>DEFECTIVE</t>
  </si>
  <si>
    <t>9348025021</t>
  </si>
  <si>
    <t>Csg:NSECS20-86</t>
  </si>
  <si>
    <t>CROMPTONWH3LTRSAIWHO3PC1</t>
  </si>
  <si>
    <t>INR 2500.00</t>
  </si>
  <si>
    <t>AHMED</t>
  </si>
  <si>
    <t>SANTOSH NAGAR HYDERABAD</t>
  </si>
  <si>
    <t>9703168150</t>
  </si>
  <si>
    <t>Csg:NSECS20-87</t>
  </si>
  <si>
    <t>MOHAMMED IBRAHIM QUARASHI</t>
  </si>
  <si>
    <t>1-4-586/39 BHOLAKPUR NEAR KARIMA MASJID MUSHIRABAD 20</t>
  </si>
  <si>
    <t>9346318760</t>
  </si>
  <si>
    <t>Hsg:RPHP19-38</t>
  </si>
  <si>
    <t>INR 11500.04</t>
  </si>
  <si>
    <t>SK KHAJA</t>
  </si>
  <si>
    <t>6-5-313/2 NEW BHOIGUDA SECUNDERABAD</t>
  </si>
  <si>
    <t>CS101467033677</t>
  </si>
  <si>
    <t>8106318992</t>
  </si>
  <si>
    <t>CCg:MKGCCV20-115</t>
  </si>
  <si>
    <t>INR 1500.00</t>
  </si>
  <si>
    <t>K RAMU</t>
  </si>
  <si>
    <t>MLKG</t>
  </si>
  <si>
    <t>7382820260</t>
  </si>
  <si>
    <t>Clg:NGLCSL20-1906</t>
  </si>
  <si>
    <t>INR 6370.12</t>
  </si>
  <si>
    <t>M VIJAY KUMAR</t>
  </si>
  <si>
    <t>8-1-136/A/38/A/1 MARUTHI NAGAR SHAIKPET</t>
  </si>
  <si>
    <t>Order Id: OD12074963876986400</t>
  </si>
  <si>
    <t>7036780780</t>
  </si>
  <si>
    <t>Hsg:MKGHP19-74</t>
  </si>
  <si>
    <t>VULEDTVUHD4KANDROID55PM/55UT</t>
  </si>
  <si>
    <t>G.RAJA SHEKAR</t>
  </si>
  <si>
    <t>H.NO-12-14-451/A,,AMBEDKAR ANAGR,LALAPET.</t>
  </si>
  <si>
    <t>APP NO - CS 101666687514</t>
  </si>
  <si>
    <t>LGWMFLFHT1065SNL @ 38983.05</t>
  </si>
  <si>
    <t>9949699624</t>
  </si>
  <si>
    <t>CCg:MKGCCV20-116</t>
  </si>
  <si>
    <t>VOLTASWDWDRTL3PSPRING</t>
  </si>
  <si>
    <t>84186920</t>
  </si>
  <si>
    <t>INR 8500.00</t>
  </si>
  <si>
    <t>ARFIF</t>
  </si>
  <si>
    <t>H.NO-12-1-1314/A/5,LAXMI NAGARA,NORTH LALAGUDA.</t>
  </si>
  <si>
    <t>9652846404</t>
  </si>
  <si>
    <t>Clg:RPCSL20-506</t>
  </si>
  <si>
    <t>DR.CHAKRADHAR CHEETI</t>
  </si>
  <si>
    <t>INR 28990.00</t>
  </si>
  <si>
    <t>9440918090</t>
  </si>
  <si>
    <t>Clg:NGLCSL20-1907</t>
  </si>
  <si>
    <t>VULEDTVUHD4KANDROID65PM/UT</t>
  </si>
  <si>
    <t>INR 62999.04</t>
  </si>
  <si>
    <t>Chaitanya Chinnam</t>
  </si>
  <si>
    <t>H-68 Madhura Nagar, opp sreenidhi olympiad school</t>
  </si>
  <si>
    <t>Order Id: OD120757953215739000</t>
  </si>
  <si>
    <t>9000003366</t>
  </si>
  <si>
    <t>Clg:NGLCSL20-1908</t>
  </si>
  <si>
    <t>LGSAC18HNZD</t>
  </si>
  <si>
    <t>Shamsheer Pattan</t>
  </si>
  <si>
    <t>Street No. 2, VIJAYAPURI COLONY, Boduppal</t>
  </si>
  <si>
    <t>Order ID: 405-7034893-4592356</t>
  </si>
  <si>
    <t>9866936737</t>
  </si>
  <si>
    <t>Hsg:MKGHP19-75</t>
  </si>
  <si>
    <t>VANKA.DEEPIKA</t>
  </si>
  <si>
    <t>H.NO-5-5,GEETHA NAGAR,MLKG.</t>
  </si>
  <si>
    <t>APP NO- B90279957</t>
  </si>
  <si>
    <t>9493055756</t>
  </si>
  <si>
    <t>PINNACLEPARAISA1500MLCODE360</t>
  </si>
  <si>
    <t>GIFT</t>
  </si>
  <si>
    <t>39231090</t>
  </si>
  <si>
    <t>Hsg:MKGHP19-76</t>
  </si>
  <si>
    <t>INR 24000.00</t>
  </si>
  <si>
    <t>TAKOOR PRASAD SINGH</t>
  </si>
  <si>
    <t>H.NO-10-422,SATYA RAGHAVENDRA COLONY,VASANTAPURI</t>
  </si>
  <si>
    <t>APP NO- B90298801</t>
  </si>
  <si>
    <t>LGREFFFN292DPDY @ 20338.98 ( 18 % )</t>
  </si>
  <si>
    <t>8374616827</t>
  </si>
  <si>
    <t>PINNACLEPALOMA500MLCODE360</t>
  </si>
  <si>
    <t>3923</t>
  </si>
  <si>
    <t>INR 1.05</t>
  </si>
  <si>
    <t>CCg:RPCCV20-79</t>
  </si>
  <si>
    <t>PRAKRITI RANJAN BANGAL</t>
  </si>
  <si>
    <t>FLATNO-103 GOLD STONE PLAZA RAGHAVENDRA NAGAR STN</t>
  </si>
  <si>
    <t>9490119821</t>
  </si>
  <si>
    <t>CCg:MKGCCV20-117</t>
  </si>
  <si>
    <t>LGREFDCGL-B201ABPD</t>
  </si>
  <si>
    <t>DIERCT COOL REFRIGERATOR</t>
  </si>
  <si>
    <t>R.LAXMAN</t>
  </si>
  <si>
    <t>H.NO-6-162-163,BALASARASWATHI NAAGAR,MLKG.</t>
  </si>
  <si>
    <t>9247869161</t>
  </si>
  <si>
    <t>CCg:MKGCCV20-118</t>
  </si>
  <si>
    <t>LGTLWMT65SJBK1Z</t>
  </si>
  <si>
    <t>J KANNAGI</t>
  </si>
  <si>
    <t>FLAT-NO 101 GAUTAMI EVELEVE GAUTAM NAGAR</t>
  </si>
  <si>
    <t>8008366225</t>
  </si>
  <si>
    <t>Clg:RPCSL20-507</t>
  </si>
  <si>
    <t>Anjali Industries.</t>
  </si>
  <si>
    <t>36ABHFA4451B1ZV</t>
  </si>
  <si>
    <t>INR 43990.02</t>
  </si>
  <si>
    <t>97017 86586</t>
  </si>
  <si>
    <t>Clg:NGLCSL20-1909</t>
  </si>
  <si>
    <t>INR 29350.02</t>
  </si>
  <si>
    <t>Swetcha Rao</t>
  </si>
  <si>
    <t>PALM MEADOWS, Kompally</t>
  </si>
  <si>
    <t>Order ID: 405-1066840-5789107</t>
  </si>
  <si>
    <t>7675850899</t>
  </si>
  <si>
    <t>Clg:NGLCSL20-1910</t>
  </si>
  <si>
    <t>INR 4980.20</t>
  </si>
  <si>
    <t>Renu babu</t>
  </si>
  <si>
    <t>Near kanaka Durga Temple</t>
  </si>
  <si>
    <t>Order ID: 408-4960131-0999518</t>
  </si>
  <si>
    <t>9948566285</t>
  </si>
  <si>
    <t>Clg:NGLCSL20-1911</t>
  </si>
  <si>
    <t>INR 5291.12</t>
  </si>
  <si>
    <t>uday kumar reddy</t>
  </si>
  <si>
    <t>jaiswal garden</t>
  </si>
  <si>
    <t>Order ID: 406-7017284-0192307</t>
  </si>
  <si>
    <t>9948009693</t>
  </si>
  <si>
    <t>Clg:RPCSL20-508</t>
  </si>
  <si>
    <t>Sruthi Agarwal Goneka</t>
  </si>
  <si>
    <t>SUJATHAMIXER900WATTS</t>
  </si>
  <si>
    <t>INR 5500.10</t>
  </si>
  <si>
    <t>9908611225</t>
  </si>
  <si>
    <t>Clg:NSECSL20-229</t>
  </si>
  <si>
    <t>Clg:NSECSL20-230</t>
  </si>
  <si>
    <t>INR 9900.01</t>
  </si>
  <si>
    <t>Clg:NGLCSL20-1912</t>
  </si>
  <si>
    <t>INR 29350.00</t>
  </si>
  <si>
    <t>Srinivas Ethiraj</t>
  </si>
  <si>
    <t>Prashant Nagar colony, Nizampet road</t>
  </si>
  <si>
    <t>Order ID: 171-6817007-8117166</t>
  </si>
  <si>
    <t>8886211193</t>
  </si>
  <si>
    <t>Csg:NSECS20-88</t>
  </si>
  <si>
    <t>YAHEHA KHAN</t>
  </si>
  <si>
    <t>UDGIR</t>
  </si>
  <si>
    <t>9511646930</t>
  </si>
  <si>
    <t>Clg:RPCSL20-509</t>
  </si>
  <si>
    <t>HAYAVADAN RAO</t>
  </si>
  <si>
    <t>LLOYDSPLITAC2TONLS24i32WSEL</t>
  </si>
  <si>
    <t>INR 45000.04</t>
  </si>
  <si>
    <t>9963527116</t>
  </si>
  <si>
    <t>MORPHYRICHARDSOTG28RSS</t>
  </si>
  <si>
    <t>Clg:RPCSL20-510</t>
  </si>
  <si>
    <t>HAVELLSWALLFANGIRIK</t>
  </si>
  <si>
    <t>FAN</t>
  </si>
  <si>
    <t>84145120</t>
  </si>
  <si>
    <t>INR 5300.08</t>
  </si>
  <si>
    <t>Clg:NSECSL20-231</t>
  </si>
  <si>
    <t>REALMELEDTV32SMART</t>
  </si>
  <si>
    <t>9700523242</t>
  </si>
  <si>
    <t>Clg:NSECSL20-232</t>
  </si>
  <si>
    <t>DAYAL DAS LALWANI</t>
  </si>
  <si>
    <t>LGWMTLT903JSS1Z</t>
  </si>
  <si>
    <t>INR 27900.01</t>
  </si>
  <si>
    <t>8019847762</t>
  </si>
  <si>
    <t>Clg:NSECSL20-233</t>
  </si>
  <si>
    <t>JAYA LAXMI ENTERPRISES</t>
  </si>
  <si>
    <t>Clg:NSECSL20-234</t>
  </si>
  <si>
    <t>SONYLEDTV55X7500H</t>
  </si>
  <si>
    <t>INR 64500.01</t>
  </si>
  <si>
    <t>Clg:NGLCSL20-1913</t>
  </si>
  <si>
    <t>VULEDTVUHD4K43PM/43UT</t>
  </si>
  <si>
    <t>INR 32990.08</t>
  </si>
  <si>
    <t>N Chandra Sekhar Rao</t>
  </si>
  <si>
    <t>TELANGANA STATE AVIATION ACADE OLD AIRPORT ROAD</t>
  </si>
  <si>
    <t>Order Id: OD120782867923442000</t>
  </si>
  <si>
    <t>9000373655</t>
  </si>
  <si>
    <t>Clg:NGLCSL20-1914</t>
  </si>
  <si>
    <t>INR 39890.02</t>
  </si>
  <si>
    <t>Nayab rasool pathan</t>
  </si>
  <si>
    <t>Flat No - 101, Gokul Plots, Venkataramana colony, Hafeezpet</t>
  </si>
  <si>
    <t>Order ID: 408-1899058-3459555</t>
  </si>
  <si>
    <t>9963081977</t>
  </si>
  <si>
    <t>Clg:NGLCSL20-1915</t>
  </si>
  <si>
    <t>Rajiv Anand</t>
  </si>
  <si>
    <t>Dhatunagar</t>
  </si>
  <si>
    <t>Order Id: OD220788637311780000</t>
  </si>
  <si>
    <t>8076213321</t>
  </si>
  <si>
    <t>Clg:NGLCSL20-1916</t>
  </si>
  <si>
    <t>INR 14990.02</t>
  </si>
  <si>
    <t>Anil V</t>
  </si>
  <si>
    <t>Fit Dock Find Your Strength, Hitech Road, HUDA Techno Encla</t>
  </si>
  <si>
    <t>Order Id: OD120780602141652000</t>
  </si>
  <si>
    <t>9959733568</t>
  </si>
  <si>
    <t>Csg:NSECS20-89</t>
  </si>
  <si>
    <t>LGREFFGL-T292RPZY</t>
  </si>
  <si>
    <t>RE LIFE MEDICALS</t>
  </si>
  <si>
    <t>HAFIZ BABA NAGAR KANCHAN BAGH HYDERABAD 05</t>
  </si>
  <si>
    <t>9885730503</t>
  </si>
  <si>
    <t>IFFALCONLED32F2A</t>
  </si>
  <si>
    <t>INR 12500.00</t>
  </si>
  <si>
    <t>Clg:RPCSL20-511</t>
  </si>
  <si>
    <t>BOBBY</t>
  </si>
  <si>
    <t>INR 64990.08</t>
  </si>
  <si>
    <t>9390269028</t>
  </si>
  <si>
    <t>Clg:RPCSL20-512</t>
  </si>
  <si>
    <t>Expresso Foods Pvt Ltd</t>
  </si>
  <si>
    <t>36AACCE9804B1ZX</t>
  </si>
  <si>
    <t>INR 63000.06</t>
  </si>
  <si>
    <t>9948188066</t>
  </si>
  <si>
    <t>Clg:RPCSL20-513</t>
  </si>
  <si>
    <t>VIKAS CHIRANIA</t>
  </si>
  <si>
    <t>INR 9500.01</t>
  </si>
  <si>
    <t>9866545849</t>
  </si>
  <si>
    <t>Clg:RPCSL20-514</t>
  </si>
  <si>
    <t>Prashanthi Balamandira Trust</t>
  </si>
  <si>
    <t>RACOLDWATERHEATERCDR15V</t>
  </si>
  <si>
    <t>84191110</t>
  </si>
  <si>
    <t>INR 51030.12</t>
  </si>
  <si>
    <t>9394722222</t>
  </si>
  <si>
    <t>Clg:NSECSL20-235</t>
  </si>
  <si>
    <t>INR 84000.02</t>
  </si>
  <si>
    <t>9989399222</t>
  </si>
  <si>
    <t>Clg:NGLCSL20-1917</t>
  </si>
  <si>
    <t>LGWMFL8KGFHT1408ZWL</t>
  </si>
  <si>
    <t>INR 37640.00</t>
  </si>
  <si>
    <t>Arwana Pharmaceuticals</t>
  </si>
  <si>
    <t>SHop No 1, Plot No 249 &amp; 250, Goutami Enclave,</t>
  </si>
  <si>
    <t>Order ID: 407-1566560-7991561</t>
  </si>
  <si>
    <t>8919730457</t>
  </si>
  <si>
    <t>Clg:NGLCSL20-1918</t>
  </si>
  <si>
    <t>mohana krishna</t>
  </si>
  <si>
    <t>chandanagar</t>
  </si>
  <si>
    <t>Order ID: 402-7439351-2509133</t>
  </si>
  <si>
    <t>9848168984</t>
  </si>
  <si>
    <t>Clg:NGLCSL20-1919</t>
  </si>
  <si>
    <t>Zulfequar Ahamad Khan</t>
  </si>
  <si>
    <t>Ram nagar colony, Alwal, Secunderabad</t>
  </si>
  <si>
    <t>Order ID: OD220792084950120000</t>
  </si>
  <si>
    <t>9561022366</t>
  </si>
  <si>
    <t>Clg:NGLCSL20-1920</t>
  </si>
  <si>
    <t>INR 12367.00</t>
  </si>
  <si>
    <t>Naganjaneyulu P</t>
  </si>
  <si>
    <t>H.No: LIG-310, First Floor KPHB colony, Road no-3</t>
  </si>
  <si>
    <t>Order ID: 407-4248679-2885107</t>
  </si>
  <si>
    <t>9949789387</t>
  </si>
  <si>
    <t>Clg:NGLCSL20-1921</t>
  </si>
  <si>
    <t>Hussain Reddy Rupanagudi</t>
  </si>
  <si>
    <t>Sreenivas colony,Pragathi Nagar ,near Madhura Nagar Archie.</t>
  </si>
  <si>
    <t>Order ID: 408-4135017-0630734</t>
  </si>
  <si>
    <t>9885531434</t>
  </si>
  <si>
    <t>Clg:NGLCSL20-1922</t>
  </si>
  <si>
    <t>Rajashree Jasti</t>
  </si>
  <si>
    <t>Plot no. 72, Road no. 9, Jubilee Hills</t>
  </si>
  <si>
    <t>Order ID: 406-5300128-8850713</t>
  </si>
  <si>
    <t>7330990025</t>
  </si>
  <si>
    <t>Clg:NGLCSL20-1923</t>
  </si>
  <si>
    <t>Sameer</t>
  </si>
  <si>
    <t>Soubhagya Nagar Colony lb nagar</t>
  </si>
  <si>
    <t>Order ID: 407-7891276-2987516</t>
  </si>
  <si>
    <t>8688155287</t>
  </si>
  <si>
    <t>Clg:NGLCSL20-1924</t>
  </si>
  <si>
    <t>LGSAWMP1045SGA2/Z</t>
  </si>
  <si>
    <t>INR 15699.00</t>
  </si>
  <si>
    <t>Pradeep Kumar Ninga</t>
  </si>
  <si>
    <t>Bagh Ameer near kanaka durga temple lane</t>
  </si>
  <si>
    <t>Order ID: 407-2683810-2458710</t>
  </si>
  <si>
    <t>9866849024</t>
  </si>
  <si>
    <t>Clg:NGLCSL20-1925</t>
  </si>
  <si>
    <t>ANKIT TRADERS SUDHIR JAIN</t>
  </si>
  <si>
    <t>PLOT NO.61 HACP COLONY KARKHANA</t>
  </si>
  <si>
    <t>ORDER ID:405-8343126-3289962</t>
  </si>
  <si>
    <t>9030261307</t>
  </si>
  <si>
    <t>Clg:NGLCSL20-1926</t>
  </si>
  <si>
    <t>Muqtar Ahmed</t>
  </si>
  <si>
    <t>17-3A-286,yaqut pura srt colony</t>
  </si>
  <si>
    <t>Order ID: OD120798685688331000</t>
  </si>
  <si>
    <t>9959994428</t>
  </si>
  <si>
    <t>Clg:NGLCSL20-1927</t>
  </si>
  <si>
    <t>INR 14990.01</t>
  </si>
  <si>
    <t>Pavan</t>
  </si>
  <si>
    <t>Moosapet Pragathi nagar</t>
  </si>
  <si>
    <t>Order ID: OD220798265672931000</t>
  </si>
  <si>
    <t>9515755847</t>
  </si>
  <si>
    <t>Clg:NGLCSL20-1928</t>
  </si>
  <si>
    <t>Dr.Krishna Tadepalli</t>
  </si>
  <si>
    <t>Royal Gardens, Jai Jawahar Nagar, Yapral</t>
  </si>
  <si>
    <t>Order ID: 408-9751371-3885937</t>
  </si>
  <si>
    <t>9963477463</t>
  </si>
  <si>
    <t>Clg:NGLCSL20-1929</t>
  </si>
  <si>
    <t>Anees</t>
  </si>
  <si>
    <t>8-1-297/2/E/6 plot nub 20 Falcon valley sheikpet</t>
  </si>
  <si>
    <t>Order ID: 405-9567441-9079538</t>
  </si>
  <si>
    <t>8008771855</t>
  </si>
  <si>
    <t>Csg:RPCS20-216</t>
  </si>
  <si>
    <t>INR 26500.10</t>
  </si>
  <si>
    <t>P.SUDHAKAR RAO</t>
  </si>
  <si>
    <t>A506 VINE YARD OSETRA APPT SAINIKPURI</t>
  </si>
  <si>
    <t>9963025161</t>
  </si>
  <si>
    <t>Csg:MKGCS20-224</t>
  </si>
  <si>
    <t>GODREJREFFF240PMAGICWINE</t>
  </si>
  <si>
    <t>J.DURGA PRASAD</t>
  </si>
  <si>
    <t>EAST ANAND ABAGH,MLKG.</t>
  </si>
  <si>
    <t>8919877987</t>
  </si>
  <si>
    <t>Csg:MKGCS20-225</t>
  </si>
  <si>
    <t>GODREJREFDC205C33TDI</t>
  </si>
  <si>
    <t>INR 14300.00</t>
  </si>
  <si>
    <t>JAVID</t>
  </si>
  <si>
    <t>H.NO-12-1-110-3/2,LALAGUDA,SE-BAD.</t>
  </si>
  <si>
    <t>6304337596</t>
  </si>
  <si>
    <t>Csg:MKGCS20-226</t>
  </si>
  <si>
    <t>RUKMINI</t>
  </si>
  <si>
    <t>H.NO-12-1-508/92/A/C,S.V MODEL SCHOOL ,LALAPET,MLKG.</t>
  </si>
  <si>
    <t>9948163484</t>
  </si>
  <si>
    <t>Clg:RPCSL20-515</t>
  </si>
  <si>
    <t>BHAVANI PRASAD CH</t>
  </si>
  <si>
    <t>LG SAC Q18ENXA</t>
  </si>
  <si>
    <t>INR 33490.18</t>
  </si>
  <si>
    <t>9949462001</t>
  </si>
  <si>
    <t>Clg:NGLCSL20-1930</t>
  </si>
  <si>
    <t>Sathya bhargavi</t>
  </si>
  <si>
    <t>D.no 191/c, Esi -balkampet Road, Sr Nagar</t>
  </si>
  <si>
    <t>Order ID: 404-9529342-6006768</t>
  </si>
  <si>
    <t>8099469467</t>
  </si>
  <si>
    <t>Clg:NGLCSL20-1931</t>
  </si>
  <si>
    <t>INR 9699.02</t>
  </si>
  <si>
    <t>T BHARGAV KUMAR</t>
  </si>
  <si>
    <t>Kakatiya colony road no 7B , Sagar ring road , Hyderabad</t>
  </si>
  <si>
    <t>Order ID: 406-7013992-4612334</t>
  </si>
  <si>
    <t>7995207267</t>
  </si>
  <si>
    <t>Clg:NGLCSL20-1932</t>
  </si>
  <si>
    <t>Naga Chaitanya</t>
  </si>
  <si>
    <t>Raghavendra nagar, jillelguda, saroornagar.</t>
  </si>
  <si>
    <t>Order ID: 171-0994416-9993120</t>
  </si>
  <si>
    <t>8309838874</t>
  </si>
  <si>
    <t>Clg:NGLCSL20-1933</t>
  </si>
  <si>
    <t>Rama Krishna Vara Prasad</t>
  </si>
  <si>
    <t>kakateeya Nagar, habsiguda</t>
  </si>
  <si>
    <t>Order ID: 403-5137826-8439506</t>
  </si>
  <si>
    <t>8712711519</t>
  </si>
  <si>
    <t>Clg:NGLCSL20-1934</t>
  </si>
  <si>
    <t>Nanditha Kalidoss</t>
  </si>
  <si>
    <t>Nallakunta</t>
  </si>
  <si>
    <t>Order ID: 405-3946588-3314769</t>
  </si>
  <si>
    <t>9890284780</t>
  </si>
  <si>
    <t>Csg:NSECS20-90</t>
  </si>
  <si>
    <t>MOHAMMED SAMEERUDDIN</t>
  </si>
  <si>
    <t>16--7-413 NEAR CHAMAN AZAM PURA HYDERABAD</t>
  </si>
  <si>
    <t>9989108744</t>
  </si>
  <si>
    <t>Clg:RPCSL20-516</t>
  </si>
  <si>
    <t>SVS ENTERPRISES{</t>
  </si>
  <si>
    <t>36AVAPC6330Q1ZH</t>
  </si>
  <si>
    <t>TCLLEDTVUHD4K43P615</t>
  </si>
  <si>
    <t>85287215</t>
  </si>
  <si>
    <t>INR 28200.06</t>
  </si>
  <si>
    <t>9849566413</t>
  </si>
  <si>
    <t>Clg:RPCSL20-517</t>
  </si>
  <si>
    <t>T.RAMAKRISHANA</t>
  </si>
  <si>
    <t>INR 7500.03</t>
  </si>
  <si>
    <t>9390310371</t>
  </si>
  <si>
    <t>Clg:RPCSL20-518</t>
  </si>
  <si>
    <t>ROGI SAHAYATA TRUST</t>
  </si>
  <si>
    <t>IFBWMFASENATORDX</t>
  </si>
  <si>
    <t xml:space="preserve">WASHING MACHINE  </t>
  </si>
  <si>
    <t>Clg:NGLCSL20-1935</t>
  </si>
  <si>
    <t>Madhu Perumalla</t>
  </si>
  <si>
    <t>108 Block A, Diamond OAK, Nallagandla, Serilingampally</t>
  </si>
  <si>
    <t>Order ID: OD120815151825253000</t>
  </si>
  <si>
    <t>9515810610</t>
  </si>
  <si>
    <t>Clg:NGLCSL20-1936</t>
  </si>
  <si>
    <t>Sarabjeet singh</t>
  </si>
  <si>
    <t>7-1-289 near bigc opposite lane Balkampet yellamma temple</t>
  </si>
  <si>
    <t>Order ID: 403-3390977-1307536</t>
  </si>
  <si>
    <t>9966910568</t>
  </si>
  <si>
    <t>Clg:NGLCSL20-1937</t>
  </si>
  <si>
    <t>Nalini</t>
  </si>
  <si>
    <t>Nizampet cross roads, Kukatpally</t>
  </si>
  <si>
    <t>Order ID: 406-9387667-5916303</t>
  </si>
  <si>
    <t>7981016175</t>
  </si>
  <si>
    <t>Clg:NGLCSL20-1938</t>
  </si>
  <si>
    <t>sravanthi</t>
  </si>
  <si>
    <t>flat no:106,mayuri Estates, BSNL road KPHB phase 2</t>
  </si>
  <si>
    <t>Order ID: 171-2327936-8559554</t>
  </si>
  <si>
    <t>9494909034</t>
  </si>
  <si>
    <t>Csg:RPCS20-217</t>
  </si>
  <si>
    <t>HAIERRFDCHRD-1922BBRE</t>
  </si>
  <si>
    <t>INR 11000.00</t>
  </si>
  <si>
    <t>AMARENDHAR REDDY</t>
  </si>
  <si>
    <t>BOBBY LODGE BEHIND ALFA HOTEL 500003</t>
  </si>
  <si>
    <t>8712194279</t>
  </si>
  <si>
    <t>Csg:RPCS20-218</t>
  </si>
  <si>
    <t>ONEPLUSLED43</t>
  </si>
  <si>
    <t>INR 24500.10</t>
  </si>
  <si>
    <t>S.NIRMALA</t>
  </si>
  <si>
    <t>10-4-A/410 ADDAGUDDA EAST MAREDPALLY</t>
  </si>
  <si>
    <t>8897511614</t>
  </si>
  <si>
    <t>INR 5700.11</t>
  </si>
  <si>
    <t>Csg:RPCS20-219</t>
  </si>
  <si>
    <t>D.RAVI</t>
  </si>
  <si>
    <t>PLOT NO:34 CHANDRANAGAR COLONY RASOOLPURA</t>
  </si>
  <si>
    <t>9866326993</t>
  </si>
  <si>
    <t>Clg:RPCSL20-519</t>
  </si>
  <si>
    <t>MAIDENDROP ENTEERTAINMENT&amp; SERVICE PVT LTD</t>
  </si>
  <si>
    <t>36AAICM5825A1ZO</t>
  </si>
  <si>
    <t>ORIENTWH25LITRESCRONOS</t>
  </si>
  <si>
    <t>INR 150771.26</t>
  </si>
  <si>
    <t>9985897088</t>
  </si>
  <si>
    <t>Clg:NGLCSL20-1939</t>
  </si>
  <si>
    <t>BOSCHTLWMWOA126XOIN</t>
  </si>
  <si>
    <t>INR 31980.00</t>
  </si>
  <si>
    <t>RAJI</t>
  </si>
  <si>
    <t>bolarum railway gate crosing road. rukmini enclave. ratnam</t>
  </si>
  <si>
    <t>Order Id: OD120819843940736000</t>
  </si>
  <si>
    <t>9032734444</t>
  </si>
  <si>
    <t>Clg:NGLCSL20-1940</t>
  </si>
  <si>
    <t>Imrose Suleman Shaik</t>
  </si>
  <si>
    <t>BAZAR GHAT,Opp to Total Gas station,</t>
  </si>
  <si>
    <t>Order ID: 406-9888994-3057950</t>
  </si>
  <si>
    <t>8919043594</t>
  </si>
  <si>
    <t>Clg:NGLCSL20-1941</t>
  </si>
  <si>
    <t>B. Vijaylakshmi</t>
  </si>
  <si>
    <t>Regimental bazaar</t>
  </si>
  <si>
    <t>Order ID: 404-2698018-7852320</t>
  </si>
  <si>
    <t>9949268332</t>
  </si>
  <si>
    <t>Hsg:MKGHP19-77</t>
  </si>
  <si>
    <t>LGLED43UN7190</t>
  </si>
  <si>
    <t>INR 43500.01</t>
  </si>
  <si>
    <t>VESLAWATH,SRINU</t>
  </si>
  <si>
    <t>H.NO-10-355/2/10,SATYARAGHAVENDRA COLONY,MLKG.</t>
  </si>
  <si>
    <t>APP NO-B91385161 / PINNACLE - CODE 600 DUE</t>
  </si>
  <si>
    <t>9618068962</t>
  </si>
  <si>
    <t>Clg:RPCSL20-520</t>
  </si>
  <si>
    <t>RAM ENTREPRISSES</t>
  </si>
  <si>
    <t>36CEJPM4369D1ZB</t>
  </si>
  <si>
    <t>BLUESTARWPBWD1 WITHOUT FRIDGE</t>
  </si>
  <si>
    <t>9704103057</t>
  </si>
  <si>
    <t>Clg:RPCSL20-521</t>
  </si>
  <si>
    <t>AVINASH PANCHOLIYA</t>
  </si>
  <si>
    <t>DAIKINACFTKL71TV16T</t>
  </si>
  <si>
    <t>AIR CONDITIONER</t>
  </si>
  <si>
    <t>INR 55990.02</t>
  </si>
  <si>
    <t>9448201563</t>
  </si>
  <si>
    <t>DAIKINSACFTL28TV16</t>
  </si>
  <si>
    <t>Clg:RPCSL20-522</t>
  </si>
  <si>
    <t>AVINASH PANCHOLIYA/</t>
  </si>
  <si>
    <t>INR 69000.19</t>
  </si>
  <si>
    <t>Clg:RPCSL20-523</t>
  </si>
  <si>
    <t>ADITYA ROSHAN G</t>
  </si>
  <si>
    <t>9482217741</t>
  </si>
  <si>
    <t>DAIKINACSPLITFTKL/DTKL35TV16</t>
  </si>
  <si>
    <t>INR 31500.03</t>
  </si>
  <si>
    <t>Clg:NGLCSL20-1942</t>
  </si>
  <si>
    <t>Ramu G</t>
  </si>
  <si>
    <t>Plot no 7-1-282/27 Flot no 301 Tulasi enclave</t>
  </si>
  <si>
    <t>Order ID: 408-2255236-0748301</t>
  </si>
  <si>
    <t>9441463111</t>
  </si>
  <si>
    <t>Clg:NGLCSL20-1943</t>
  </si>
  <si>
    <t>Syed Nazim Uddin</t>
  </si>
  <si>
    <t>Habeebnagar, Nampally</t>
  </si>
  <si>
    <t>Order ID: 404-1328245-9769118</t>
  </si>
  <si>
    <t>9866499760</t>
  </si>
  <si>
    <t>Clg:NGLCSL20-1944</t>
  </si>
  <si>
    <t>Raj Kumar</t>
  </si>
  <si>
    <t>Street No. 8, Habsiguda</t>
  </si>
  <si>
    <t>Order ID: 407-1652238-9241913</t>
  </si>
  <si>
    <t>9491636202</t>
  </si>
  <si>
    <t>Clg:NGLCSL20-1945</t>
  </si>
  <si>
    <t>Rajiv Kumar Reddy Guda</t>
  </si>
  <si>
    <t>C178/794, second floor, road no.10,pappi reddy nagar</t>
  </si>
  <si>
    <t>Order Id: OD120830639485259000</t>
  </si>
  <si>
    <t>9951717569</t>
  </si>
  <si>
    <t>Clg:NGLCSL20-1946</t>
  </si>
  <si>
    <t>Bhaskar Bairigonda</t>
  </si>
  <si>
    <t>G4, 5-5-190/66/1, Rainbow apartment, patelnagar,</t>
  </si>
  <si>
    <t>Order ID: 408-8103731-1699504</t>
  </si>
  <si>
    <t>9866043393</t>
  </si>
  <si>
    <t>Clg:NGLCSL20-1947</t>
  </si>
  <si>
    <t>Anikaith Deshineni</t>
  </si>
  <si>
    <t>Nagarjuna nagar Tarnaka</t>
  </si>
  <si>
    <t>Order ID: 408-1454913-4535513</t>
  </si>
  <si>
    <t>9032814486</t>
  </si>
  <si>
    <t>Clg:NGLCSL20-1948</t>
  </si>
  <si>
    <t>KENSTARARCKGDCF2W-DD DLX</t>
  </si>
  <si>
    <t>AIR COOLER</t>
  </si>
  <si>
    <t>84796000</t>
  </si>
  <si>
    <t>INR 6750.00</t>
  </si>
  <si>
    <t>om</t>
  </si>
  <si>
    <t>1/5/19/18 bhavani nagar old alwal</t>
  </si>
  <si>
    <t>Order ID: 402-7535110-4223518</t>
  </si>
  <si>
    <t>8341471537</t>
  </si>
  <si>
    <t>COOLERSTANDMETAL</t>
  </si>
  <si>
    <t>COOLER STAND</t>
  </si>
  <si>
    <t>73239390</t>
  </si>
  <si>
    <t>Clg:NGLCSL20-1949</t>
  </si>
  <si>
    <t>Syed sultan Mahmood</t>
  </si>
  <si>
    <t>Dr. Zakair Hussain Colony</t>
  </si>
  <si>
    <t>Order ID: 406-4403638-0551565</t>
  </si>
  <si>
    <t>9502563038</t>
  </si>
  <si>
    <t>Clg:NGLCSL20-1950</t>
  </si>
  <si>
    <t>Siripooja</t>
  </si>
  <si>
    <t>Suraram colony</t>
  </si>
  <si>
    <t>Order ID: 408-0687349-3248334</t>
  </si>
  <si>
    <t>8639180076</t>
  </si>
  <si>
    <t>Clg:NGLCSL20-1951</t>
  </si>
  <si>
    <t>INR 26390.70</t>
  </si>
  <si>
    <t>Cherukuri Revathi</t>
  </si>
  <si>
    <t>2-76, sathyanarayanapuram,</t>
  </si>
  <si>
    <t>Order ID: 402-4763242-6879501</t>
  </si>
  <si>
    <t>7829149111</t>
  </si>
  <si>
    <t>Clg:NGLCSL20-1952</t>
  </si>
  <si>
    <t>Satheesh</t>
  </si>
  <si>
    <t>NEW MOHAN NAGAR, MUSHEERABAD</t>
  </si>
  <si>
    <t>Order ID: 408-7707194-2657900</t>
  </si>
  <si>
    <t>9959939209</t>
  </si>
  <si>
    <t>Clg:NGLCSL20-1953</t>
  </si>
  <si>
    <t>VULEDTVANDROIDUHD4K50PM/UT</t>
  </si>
  <si>
    <t>INR 43190.02</t>
  </si>
  <si>
    <t>Y Bhaskar</t>
  </si>
  <si>
    <t>Flat No. B-114, Block - B, Madhavaram Serenity Apartments,</t>
  </si>
  <si>
    <t>Order ID: 408-4403313-7106769</t>
  </si>
  <si>
    <t>9440339805</t>
  </si>
  <si>
    <t>Csg:NSECS20-91</t>
  </si>
  <si>
    <t>SYMPHONYARCJUMBO51</t>
  </si>
  <si>
    <t>INR 8700.00</t>
  </si>
  <si>
    <t>S R ELECTRONICS</t>
  </si>
  <si>
    <t>RACSHH PURAM KANCHAN BAGH HYDRABAD</t>
  </si>
  <si>
    <t>9705359784</t>
  </si>
  <si>
    <t>Csg:RPCS20-220</t>
  </si>
  <si>
    <t>LAXMI</t>
  </si>
  <si>
    <t>FLATNO-207 MANASA RESI NEAR TARUNI SUPER MARKET</t>
  </si>
  <si>
    <t>9553045057</t>
  </si>
  <si>
    <t>Csg:MKGCS20-227</t>
  </si>
  <si>
    <t>INR 1450.00</t>
  </si>
  <si>
    <t>123</t>
  </si>
  <si>
    <t>Hsg:MKGHP19-78</t>
  </si>
  <si>
    <t>BOSCHFLWMWAK2016DIN</t>
  </si>
  <si>
    <t>FRONT LOADING WASHING MACHINE</t>
  </si>
  <si>
    <t>K.NAGA MANIKYAM</t>
  </si>
  <si>
    <t>F.NO-402,SRI NILAYA RESIDENCY,V IMALADEVI NAGAR,M</t>
  </si>
  <si>
    <t>APP NO-B91427384</t>
  </si>
  <si>
    <t>LGWMFLFHT1065SNL @ same rate</t>
  </si>
  <si>
    <t>9110389755</t>
  </si>
  <si>
    <t>Clg:RPCSL20-524</t>
  </si>
  <si>
    <t>VIJAY KUMAR DANAGARI</t>
  </si>
  <si>
    <t>LLOYDACSPLIT1.5TONLS18I32MW</t>
  </si>
  <si>
    <t>INR 32989.96</t>
  </si>
  <si>
    <t>9866220422</t>
  </si>
  <si>
    <t>ONEPLUSLED32</t>
  </si>
  <si>
    <t>HAVELLSFAN400MMSWINGW/FH</t>
  </si>
  <si>
    <t>CEILING FAN</t>
  </si>
  <si>
    <t>8414</t>
  </si>
  <si>
    <t>INR 2300.06</t>
  </si>
  <si>
    <t>HAVELLSWFSWING400MM</t>
  </si>
  <si>
    <t>WALL FAN</t>
  </si>
  <si>
    <t>84145190</t>
  </si>
  <si>
    <t>Clg:RPCSL20-525</t>
  </si>
  <si>
    <t>INR 13194.28</t>
  </si>
  <si>
    <t>Clg:RPCSL20-526</t>
  </si>
  <si>
    <t>NIHARIKA SLIVER AND GOLD</t>
  </si>
  <si>
    <t>36AJQPP5190H1ZH</t>
  </si>
  <si>
    <t>INR 8400.06</t>
  </si>
  <si>
    <t>9295551112</t>
  </si>
  <si>
    <t>Clg:NSECSL20-236</t>
  </si>
  <si>
    <t>WHIRLPOOLREFDC72126</t>
  </si>
  <si>
    <t>INR 44399.99</t>
  </si>
  <si>
    <t>Clg:NGLCSL20-1954</t>
  </si>
  <si>
    <t>MADHU</t>
  </si>
  <si>
    <t>PLOTNO-36 EPFO QTRS BEGUMPET</t>
  </si>
  <si>
    <t>ID-0D120833324830423000</t>
  </si>
  <si>
    <t>8099964749</t>
  </si>
  <si>
    <t>Clg:NGLCSL20-1955</t>
  </si>
  <si>
    <t>G Sudarshan Redd</t>
  </si>
  <si>
    <t>Flat 101,Srilaxminivas road 4 Margadarshi colon</t>
  </si>
  <si>
    <t>Order Id: OD120834624125922000</t>
  </si>
  <si>
    <t>9866341900</t>
  </si>
  <si>
    <t>Clg:NGLCSL20-1956</t>
  </si>
  <si>
    <t>Aslam Siddiqui</t>
  </si>
  <si>
    <t>Qtr no 3/5, Unani hospital, Opposite ESI hospital, AG colon</t>
  </si>
  <si>
    <t>Order Id: OD120835876080375000</t>
  </si>
  <si>
    <t>9963967583</t>
  </si>
  <si>
    <t>Clg:NGLCSL20-1957</t>
  </si>
  <si>
    <t>INR 5650.00</t>
  </si>
  <si>
    <t>Riju Varghese</t>
  </si>
  <si>
    <t>Jayakrishna Builders, Kompally</t>
  </si>
  <si>
    <t>Order ID: 407-8058922-2310762</t>
  </si>
  <si>
    <t>9686132969</t>
  </si>
  <si>
    <t>Clg:NGLCSL20-1958</t>
  </si>
  <si>
    <t>INR 12500.92</t>
  </si>
  <si>
    <t>Ratul Tanti</t>
  </si>
  <si>
    <t>Hitech City Rd. HUDA Techno Enclave, Sector 1, Hyderabad,</t>
  </si>
  <si>
    <t>Order ID: 403-7298207-0843518</t>
  </si>
  <si>
    <t>LGMWOMS-2043DB @ 5500 wrong prepared</t>
  </si>
  <si>
    <t>7975993865</t>
  </si>
  <si>
    <t>Clg:NGLCSL20-1959</t>
  </si>
  <si>
    <t>LGSPLITINVERTERAC18HNYA</t>
  </si>
  <si>
    <t>INVERTOR AC</t>
  </si>
  <si>
    <t>INR 37480.01</t>
  </si>
  <si>
    <t>Mohammed Abdul Raheem</t>
  </si>
  <si>
    <t>Qalender Nagar, Santosh Nagar</t>
  </si>
  <si>
    <t>Order ID: 407-4391252-6606747</t>
  </si>
  <si>
    <t>7097955260</t>
  </si>
  <si>
    <t>Clg:NGLCSL20-1960</t>
  </si>
  <si>
    <t>Diraj Pandey</t>
  </si>
  <si>
    <t>H.No 6-1-94 Near hanuman temple</t>
  </si>
  <si>
    <t>Order ID: 407-9651940-7712331</t>
  </si>
  <si>
    <t>9811667949</t>
  </si>
  <si>
    <t>Csg:NSECS20-92</t>
  </si>
  <si>
    <t>K.N VIJAYA SHREE AGENCY</t>
  </si>
  <si>
    <t>18-5-855 OPP ST ARBIND SCHOOL LAL DARWAZA HYDERABAD 500053</t>
  </si>
  <si>
    <t>8885424626</t>
  </si>
  <si>
    <t>Csg:NSECS20-93</t>
  </si>
  <si>
    <t>INR 23500.01</t>
  </si>
  <si>
    <t>JEELANI PASHA</t>
  </si>
  <si>
    <t>17-8-363 TO 365/1 CHONI NADE ALI YAKUT PURA HYDERABAD</t>
  </si>
  <si>
    <t>9014102458</t>
  </si>
  <si>
    <t>Csg:RPCS20-221</t>
  </si>
  <si>
    <t>V-GUARDSTABVG400</t>
  </si>
  <si>
    <t>INR 1900.04</t>
  </si>
  <si>
    <t>ALI</t>
  </si>
  <si>
    <t>SEETHAPALMANDI</t>
  </si>
  <si>
    <t>8801106077</t>
  </si>
  <si>
    <t>V-GUARDSTABVGCRYSTAL</t>
  </si>
  <si>
    <t>INR 2600.01</t>
  </si>
  <si>
    <t>CCg:RPCCV20-80</t>
  </si>
  <si>
    <t>M.SAI KUMAR</t>
  </si>
  <si>
    <t>20-42 MEENA BAKERY WARASIGUDA</t>
  </si>
  <si>
    <t>9666470170</t>
  </si>
  <si>
    <t>CCg:MKGCCV20-119</t>
  </si>
  <si>
    <t>INR 26001.28</t>
  </si>
  <si>
    <t>M RAM</t>
  </si>
  <si>
    <t>H NO-15-49 NEW MIRJALGUDA NEAR VENKATESHWARA</t>
  </si>
  <si>
    <t>8179868202</t>
  </si>
  <si>
    <t>CCg:MKGCCV20-120</t>
  </si>
  <si>
    <t>INR 42000.00</t>
  </si>
  <si>
    <t>P SUNIL KUMAR</t>
  </si>
  <si>
    <t>FLAT-NO-101 HARSHITHA MANSION NEAR DAYANAND NAGAR</t>
  </si>
  <si>
    <t>9966109905</t>
  </si>
  <si>
    <t>Clg:RPCSL20-527</t>
  </si>
  <si>
    <t>REKHA</t>
  </si>
  <si>
    <t>DESIRECEILINGFANDCF48S1</t>
  </si>
  <si>
    <t>INR 1400.66</t>
  </si>
  <si>
    <t>8522077025</t>
  </si>
  <si>
    <t>Clg:NGLCSL20-1961</t>
  </si>
  <si>
    <t>P Rambabu</t>
  </si>
  <si>
    <t>H.no 15, mig-ll, 9th phase,opp to corporation bank,kphb, Hy</t>
  </si>
  <si>
    <t>Order Id: OD120844562842482000</t>
  </si>
  <si>
    <t>7207220744</t>
  </si>
  <si>
    <t>Clg:NGLCSL20-1962</t>
  </si>
  <si>
    <t>Munni</t>
  </si>
  <si>
    <t>Flora residency Star point hotel, Abrar Nagar, Hasmathpet</t>
  </si>
  <si>
    <t>Order ID: OD120851395453919000</t>
  </si>
  <si>
    <t>8328254053</t>
  </si>
  <si>
    <t>Clg:NGLCSL20-1963</t>
  </si>
  <si>
    <t>INR 39900.00</t>
  </si>
  <si>
    <t>Shashank Somanchi</t>
  </si>
  <si>
    <t>1-2-593/31/304 legend classic apts gaganmahal</t>
  </si>
  <si>
    <t>Order ID: 404-8840814-9284344</t>
  </si>
  <si>
    <t>9705631624</t>
  </si>
  <si>
    <t>Clg:NGLCSL20-1964</t>
  </si>
  <si>
    <t>Mohanrao</t>
  </si>
  <si>
    <t>2-2-3/3/11,1stfloor New nallakunta</t>
  </si>
  <si>
    <t>Order ID: 407-4497176-0074703</t>
  </si>
  <si>
    <t>9959258882</t>
  </si>
  <si>
    <t>Clg:NGLCSL20-1965</t>
  </si>
  <si>
    <t>INR 6530.00</t>
  </si>
  <si>
    <t>Manoj kumar</t>
  </si>
  <si>
    <t>Mathura nagar 1st lane Chakripuram,kushaiguda,Ecil,hyderaba</t>
  </si>
  <si>
    <t>Order ID: 404-3033742-8918706</t>
  </si>
  <si>
    <t>8125218123</t>
  </si>
  <si>
    <t>Csg:NSECS20-94</t>
  </si>
  <si>
    <t>MOHAMMED AIJAZ</t>
  </si>
  <si>
    <t>SRT 779 SANATH NAGAR HYDERABAD</t>
  </si>
  <si>
    <t>9951940786</t>
  </si>
  <si>
    <t>Csg:MKGCS20-228</t>
  </si>
  <si>
    <t>LGMULTIMEDIASPEAKERSLK72B</t>
  </si>
  <si>
    <t>MULTI MEDIA SPEAKER</t>
  </si>
  <si>
    <t>85279990</t>
  </si>
  <si>
    <t>INR 4500.00</t>
  </si>
  <si>
    <t>V.SANTHOSH</t>
  </si>
  <si>
    <t>BN447,ROAD NO-7,SAFILGUDA,MLKG.</t>
  </si>
  <si>
    <t>9177916205</t>
  </si>
  <si>
    <t>CCg:MKGCCV20-121</t>
  </si>
  <si>
    <t>UP.SUBBAIAH</t>
  </si>
  <si>
    <t>H.NO-94,DEVI NAGAR,OLD PS,NEREDMET.</t>
  </si>
  <si>
    <t>9434826328</t>
  </si>
  <si>
    <t>Clg:MKGCSL20-5</t>
  </si>
  <si>
    <t>SRISHTI SUBBA RAO</t>
  </si>
  <si>
    <t>SAMSUNGLEDTV43TU8000UHD4K</t>
  </si>
  <si>
    <t>GOOGLE PAY TO NISHITH SIR</t>
  </si>
  <si>
    <t>9642216145</t>
  </si>
  <si>
    <t>Clg:RPCSL20-528</t>
  </si>
  <si>
    <t>INR 16500.76</t>
  </si>
  <si>
    <t>9553018826</t>
  </si>
  <si>
    <t>Clg:RPCSL20-529</t>
  </si>
  <si>
    <t>AGARWAL MACHINE TOOLS</t>
  </si>
  <si>
    <t>36AHIPA6301P3Z9</t>
  </si>
  <si>
    <t>DAIKINACSPLIT1.5TONFTKM50TV16</t>
  </si>
  <si>
    <t>INR 40500.10</t>
  </si>
  <si>
    <t>9885039808</t>
  </si>
  <si>
    <t>Clg:NSECSL20-237</t>
  </si>
  <si>
    <t>Clg:NSECSL20-238</t>
  </si>
  <si>
    <t>INR 72000.00</t>
  </si>
  <si>
    <t>9550924292</t>
  </si>
  <si>
    <t>Clg:NGLCSL20-1966</t>
  </si>
  <si>
    <t>Inayathulla syed</t>
  </si>
  <si>
    <t>12-2-800/438,439, Flat 402, 4th Floor, Noor Apartment</t>
  </si>
  <si>
    <t>Order ID: 171-2778779-7000332</t>
  </si>
  <si>
    <t>7286815948</t>
  </si>
  <si>
    <t>Clg:NGLCSL20-1967</t>
  </si>
  <si>
    <t>abdul bari</t>
  </si>
  <si>
    <t>8-3-162/a/86/1 sanjay nagara yousuf guda hyderabad telangan</t>
  </si>
  <si>
    <t>Order ID: 402-0135814-2537967</t>
  </si>
  <si>
    <t>9963089106</t>
  </si>
  <si>
    <t>Clg:NGLCSL20-1968</t>
  </si>
  <si>
    <t>INR 29180.00</t>
  </si>
  <si>
    <t>Revanth T</t>
  </si>
  <si>
    <t>#404, Gayatri Residency, Hig 540/7, Kphb Colony, Phase 6</t>
  </si>
  <si>
    <t>Order ID: 402-7772882-0339554</t>
  </si>
  <si>
    <t>9494992929</t>
  </si>
  <si>
    <t>Csg:NSECS20-95</t>
  </si>
  <si>
    <t>LGSAWMP8035SRMZ</t>
  </si>
  <si>
    <t>INR 13350.00</t>
  </si>
  <si>
    <t>IQBAL BILAL</t>
  </si>
  <si>
    <t>18-11-306 NEAR VEGETABLE MARKET BARKAS HYDERABAD</t>
  </si>
  <si>
    <t>9704404279</t>
  </si>
  <si>
    <t>Csg:RPCS20-222</t>
  </si>
  <si>
    <t>INR 5600.04</t>
  </si>
  <si>
    <t>RK PANDA</t>
  </si>
  <si>
    <t>8309343627</t>
  </si>
  <si>
    <t>Csg:MKGCS20-229</t>
  </si>
  <si>
    <t>SYMPHONYARCTOUCH55</t>
  </si>
  <si>
    <t>NAGESHWARA RAO</t>
  </si>
  <si>
    <t>ROAD NO-1,VISHNUPURI EXTENTION,VIMALADEVI NAGAR,MLKG.</t>
  </si>
  <si>
    <t>7286919619</t>
  </si>
  <si>
    <t>Hsg:MKGHP19-79</t>
  </si>
  <si>
    <t>SAMSUNGREFFFRT28T3953CR/CU</t>
  </si>
  <si>
    <t>INR 29500.00</t>
  </si>
  <si>
    <t>K.RAMA KRISHNA</t>
  </si>
  <si>
    <t>H.NO-2-45,VANINAGAR,MLKG.</t>
  </si>
  <si>
    <t>APP NO- CS102862000139 / B-91885055</t>
  </si>
  <si>
    <t>9391021586</t>
  </si>
  <si>
    <t>Clg:NSECSL20-239</t>
  </si>
  <si>
    <t>WHIRLPOOLREFDCSAPPHIRE71629</t>
  </si>
  <si>
    <t>Clg:NSECSL20-240</t>
  </si>
  <si>
    <t>AMEENA KHAN</t>
  </si>
  <si>
    <t>LGWMFLFHT1006HNW</t>
  </si>
  <si>
    <t>8801768100</t>
  </si>
  <si>
    <t>Clg:NGLCSL20-1969</t>
  </si>
  <si>
    <t>Rahul</t>
  </si>
  <si>
    <t>bandambavi, mallareddy colony, turkapally, risala bazaar</t>
  </si>
  <si>
    <t>Order ID: 405-1882178-0264336</t>
  </si>
  <si>
    <t>8408033556</t>
  </si>
  <si>
    <t>Clg:NGLCSL20-1970</t>
  </si>
  <si>
    <t>LGFAWMTHD11STB</t>
  </si>
  <si>
    <t>INR 38990.00</t>
  </si>
  <si>
    <t>venkatesh anantha</t>
  </si>
  <si>
    <t>12 11 1316 warasiguda secunderabad</t>
  </si>
  <si>
    <t>Order ID: 171-3288158-3349154</t>
  </si>
  <si>
    <t>9848233559</t>
  </si>
  <si>
    <t>Csg:MKGCS20-230</t>
  </si>
  <si>
    <t>PINNACLEESKIMOIBCODE600</t>
  </si>
  <si>
    <t>INR 1.23</t>
  </si>
  <si>
    <t>AGENEST BILL- MKGHP-19-77</t>
  </si>
  <si>
    <t>Hsg:MKGHP19-80</t>
  </si>
  <si>
    <t>SAMSUNGREFFFRT26H3000SE</t>
  </si>
  <si>
    <t>PATHI.DIVYA</t>
  </si>
  <si>
    <t>H.NO-18-83,PVN COLONY,MLKG.</t>
  </si>
  <si>
    <t>APP NO- CS102966437331 / B2036249</t>
  </si>
  <si>
    <t>LG REF FF Y292RPZY</t>
  </si>
  <si>
    <t>9247887487</t>
  </si>
  <si>
    <t>Clg:RPCSL20-530</t>
  </si>
  <si>
    <t>Simplex Electricals</t>
  </si>
  <si>
    <t>36AFZPK5466N1ZC</t>
  </si>
  <si>
    <t>LGMWOMC2846SL</t>
  </si>
  <si>
    <t>INR 24600.16</t>
  </si>
  <si>
    <t>9246500264</t>
  </si>
  <si>
    <t>INR 2.24</t>
  </si>
  <si>
    <t>Clg:NSECSL20-241</t>
  </si>
  <si>
    <t>INR 19800.02</t>
  </si>
  <si>
    <t>Clg:NGLCSL20-1971</t>
  </si>
  <si>
    <t>Mohammed younus</t>
  </si>
  <si>
    <t>Begumpet</t>
  </si>
  <si>
    <t>Order ID: 403-4594503-2467518</t>
  </si>
  <si>
    <t>7036377786</t>
  </si>
  <si>
    <t>Clg:NGLCSL20-1972</t>
  </si>
  <si>
    <t>Sumeetha</t>
  </si>
  <si>
    <t>Flat 103, Radha Krishna Towers, Rami Reddy Constructions</t>
  </si>
  <si>
    <t>Order ID: 406-8969895-3695518</t>
  </si>
  <si>
    <t>8019998496</t>
  </si>
  <si>
    <t>Clg:NGLCSL20-1973</t>
  </si>
  <si>
    <t>Naresh suram</t>
  </si>
  <si>
    <t>Ranga Reddy Nagar, Idpl Colony, Balanagar</t>
  </si>
  <si>
    <t>Order ID: 408-2278042-4157904</t>
  </si>
  <si>
    <t>9052051764</t>
  </si>
  <si>
    <t>Clg:NGLCSL20-1974</t>
  </si>
  <si>
    <t>INR 66990.06</t>
  </si>
  <si>
    <t>ARCHANA FUTNANI</t>
  </si>
  <si>
    <t>MASTAN nagar rd no 46 Jubileehills</t>
  </si>
  <si>
    <t>Order ID: 402-0305789-4224304</t>
  </si>
  <si>
    <t>9849014153</t>
  </si>
  <si>
    <t>Clg:NGLCSL20-1975</t>
  </si>
  <si>
    <t>INR 5190.24</t>
  </si>
  <si>
    <t>Siva Naik</t>
  </si>
  <si>
    <t>9_3/a Vinayaka hills road no 18,phase 2</t>
  </si>
  <si>
    <t>Order Id: OD120877129984620000</t>
  </si>
  <si>
    <t>8008998338</t>
  </si>
  <si>
    <t>Csg:NSECS20-96</t>
  </si>
  <si>
    <t>INR 33000.00</t>
  </si>
  <si>
    <t>S B ELECTRONICS</t>
  </si>
  <si>
    <t>KHUSHAL COMPLEX BANK STREET KOTI HYDERABAD</t>
  </si>
  <si>
    <t>9848226882</t>
  </si>
  <si>
    <t>Csg:MKGCS20-231</t>
  </si>
  <si>
    <t>N SRINIVAS</t>
  </si>
  <si>
    <t>DOOR NO-09 BLOCK NO-34 PRASHANTH NAGAR MLKG</t>
  </si>
  <si>
    <t>6303285017</t>
  </si>
  <si>
    <t>Csg:MKGCS20-232</t>
  </si>
  <si>
    <t>IBALLSPKHI-BASSREDV3.0I</t>
  </si>
  <si>
    <t>SHAILAJA</t>
  </si>
  <si>
    <t>PRASAHANTH NAAGR,MLKG.</t>
  </si>
  <si>
    <t>8309835074</t>
  </si>
  <si>
    <t>Clg:RPCSL20-531</t>
  </si>
  <si>
    <t>RUKMINI DVS</t>
  </si>
  <si>
    <t>INR 13000.01</t>
  </si>
  <si>
    <t>998966624</t>
  </si>
  <si>
    <t>Clg:RPCSL20-532</t>
  </si>
  <si>
    <t>INR 31194.06</t>
  </si>
  <si>
    <t>Clg:RPCSL20-533</t>
  </si>
  <si>
    <t>RASHMI SONI</t>
  </si>
  <si>
    <t>9703310435</t>
  </si>
  <si>
    <t>Clg:NGLCSL20-1976</t>
  </si>
  <si>
    <t>INR 36500.00</t>
  </si>
  <si>
    <t>Krishna Chaitanya Parimi</t>
  </si>
  <si>
    <t>Puppalaguda, Nanakramguda, Service Road</t>
  </si>
  <si>
    <t>Order ID: 402-5343621-5222747</t>
  </si>
  <si>
    <t>8897102508</t>
  </si>
  <si>
    <t>Clg:NGLCSL20-1977</t>
  </si>
  <si>
    <t>M Naveen Kumar</t>
  </si>
  <si>
    <t>Flat 1803, Tower 13, 18th Floor, Prajay Megapolis Kphb 9th</t>
  </si>
  <si>
    <t>Order ID: 405-3951035-8699562</t>
  </si>
  <si>
    <t>7416702250</t>
  </si>
  <si>
    <t>Hsg:RPHP19-39</t>
  </si>
  <si>
    <t>RACOLDWHANDRISLUX25LTRS</t>
  </si>
  <si>
    <t>INR 9000.10</t>
  </si>
  <si>
    <t>SWAPNA UPPALA</t>
  </si>
  <si>
    <t>1-8-50/B/3 PLOTNO-9 KRISHAN NAGAR COLONY PG ROAD</t>
  </si>
  <si>
    <t>B92227374</t>
  </si>
  <si>
    <t>9949991466</t>
  </si>
  <si>
    <t>CCg:RPCCV20-81</t>
  </si>
  <si>
    <t>INR 13250.10</t>
  </si>
  <si>
    <t>MANJU BHARGAVI</t>
  </si>
  <si>
    <t>2-2-556 BHATATHNAGAR AMBERPET</t>
  </si>
  <si>
    <t>7780651319</t>
  </si>
  <si>
    <t>CCg:RPCCV20-82</t>
  </si>
  <si>
    <t>INR 1449.98</t>
  </si>
  <si>
    <t>Mr Shyam</t>
  </si>
  <si>
    <t>9032103112</t>
  </si>
  <si>
    <t>CCg:RPCCV20-83</t>
  </si>
  <si>
    <t>INR 38500.10</t>
  </si>
  <si>
    <t>RATNA KUMAR KUMAR</t>
  </si>
  <si>
    <t>C/O POWER FINANCE CORPORATION (PFC)</t>
  </si>
  <si>
    <t>8332891270</t>
  </si>
  <si>
    <t>Purchases Book PURCHASE A/C 01-01-2021 To 31-01-2021</t>
  </si>
  <si>
    <t>Bill Date</t>
  </si>
  <si>
    <t>Qty</t>
  </si>
  <si>
    <t>Cess</t>
  </si>
  <si>
    <t>Pvg:GSTPUR20-762</t>
  </si>
  <si>
    <t>VOLTASBEKO DISHWASHER DF 14 WHITE</t>
  </si>
  <si>
    <t>4811</t>
  </si>
  <si>
    <t>VOLTAS BEKO DISHWASHER 14S2</t>
  </si>
  <si>
    <t>Pvg:GSTPUR20-763</t>
  </si>
  <si>
    <t>LG FLWM FHT 1208ZNL</t>
  </si>
  <si>
    <t>27811</t>
  </si>
  <si>
    <t>Pvg:GSTPUR20-764</t>
  </si>
  <si>
    <t>LG SPLIT AC LS-Q18HNZA</t>
  </si>
  <si>
    <t>200019645</t>
  </si>
  <si>
    <t>Pvg:GSTPUR20-765</t>
  </si>
  <si>
    <t>LG REF DC D201ABGY</t>
  </si>
  <si>
    <t>2027920</t>
  </si>
  <si>
    <t>Pvg:GSTPUR20-766</t>
  </si>
  <si>
    <t>LG DISH WASHER 14 PLATES DFB424FW</t>
  </si>
  <si>
    <t>2027918</t>
  </si>
  <si>
    <t>Pvg:GSTPUR20-771</t>
  </si>
  <si>
    <t>LG REF DC D201APZZ</t>
  </si>
  <si>
    <t>LGREFDCD201APZZ</t>
  </si>
  <si>
    <t>2027875</t>
  </si>
  <si>
    <t>LG DC FRIDGE D221ABGY</t>
  </si>
  <si>
    <t>LGREFDCD221ABGY</t>
  </si>
  <si>
    <t>LG REF FF GL-T292BSDY</t>
  </si>
  <si>
    <t>LGREFFFGL-T292BSDY</t>
  </si>
  <si>
    <t>LG FROST FREE REFRIGERATOR GL-T292RPZY</t>
  </si>
  <si>
    <t>LG FROST FREE REFRIGERATOR GL-T292RSPN</t>
  </si>
  <si>
    <t>LG FROST FREE REFRIGERATOR GL-T292RBPN</t>
  </si>
  <si>
    <t>LG REF FF GL-T292RPZN</t>
  </si>
  <si>
    <t>LGREFFFGL-T292RPZN</t>
  </si>
  <si>
    <t>LG REF FF GL-T302RPZY</t>
  </si>
  <si>
    <t>LGREFFFGL-T302RPZY</t>
  </si>
  <si>
    <t>Pvg:GSTPUR20-775</t>
  </si>
  <si>
    <t>DAIKIN AIRCONDITIONER ATKL 50 TV16</t>
  </si>
  <si>
    <t>DAIKINSACATKL50TV16</t>
  </si>
  <si>
    <t>AIRCONDITIONER (SPLIT) 1. TON</t>
  </si>
  <si>
    <t>200019677</t>
  </si>
  <si>
    <t>Pvg:GSTPUR20-779</t>
  </si>
  <si>
    <t>200019678</t>
  </si>
  <si>
    <t>Pvg:GSTPUR20-769</t>
  </si>
  <si>
    <t>LG WATER PURIFIER WW150NP/151NP</t>
  </si>
  <si>
    <t>2028349</t>
  </si>
  <si>
    <t>LG SEMI AUTO WM 11 KGS P1145SRAZ</t>
  </si>
  <si>
    <t>Pvg:GSTPUR20-767</t>
  </si>
  <si>
    <t>PIRGAL'S HOUSE OF ELECTRONICS &amp; HOME AP</t>
  </si>
  <si>
    <t>SAMSUNG MICROWAVE OWEN 23K3513</t>
  </si>
  <si>
    <t>1352</t>
  </si>
  <si>
    <t>HAIER MWAVE HIL-2001MFPH</t>
  </si>
  <si>
    <t>Pvg:GSTPUR20-770</t>
  </si>
  <si>
    <t>4819</t>
  </si>
  <si>
    <t>Pvg:GSTPUR20-778</t>
  </si>
  <si>
    <t>LG MICRO WAVE OVEN MS-2043DB</t>
  </si>
  <si>
    <t>36006</t>
  </si>
  <si>
    <t>LG FULLY AUTO WM T65SPSF2Z</t>
  </si>
  <si>
    <t>Pvg:GSTPUR20-796</t>
  </si>
  <si>
    <t>TIRUMALA MARKETING</t>
  </si>
  <si>
    <t>36AALFT1529N1ZO</t>
  </si>
  <si>
    <t>RACOLD WATER HEATER ANDRIS LUX /UNO15 L</t>
  </si>
  <si>
    <t>RACOLDWHANDRISLUX/UNO15LTRS</t>
  </si>
  <si>
    <t>2529</t>
  </si>
  <si>
    <t>Pvg:GSTPUR20-773</t>
  </si>
  <si>
    <t>LG LED 55UN7300</t>
  </si>
  <si>
    <t>255</t>
  </si>
  <si>
    <t>Pvg:GSTPUR20-774</t>
  </si>
  <si>
    <t>36040</t>
  </si>
  <si>
    <t>Pvg:GSTPUR20-777</t>
  </si>
  <si>
    <t>36041</t>
  </si>
  <si>
    <t>Pvg:GSTPUR20-781</t>
  </si>
  <si>
    <t>AVVYUKTA INDUSTRIES PVT LTD</t>
  </si>
  <si>
    <t>36AAOCA7395P1ZM</t>
  </si>
  <si>
    <t>TCL LED TV 32 SMART 32S6500</t>
  </si>
  <si>
    <t>2547</t>
  </si>
  <si>
    <t>TCL 43 INCH LED TV UHD 4K 43P615</t>
  </si>
  <si>
    <t>TCL LED 50P615</t>
  </si>
  <si>
    <t>TCLLED50P615</t>
  </si>
  <si>
    <t>85287127</t>
  </si>
  <si>
    <t>Pvg:GSTPUR20-776</t>
  </si>
  <si>
    <t>200019745</t>
  </si>
  <si>
    <t>Pvg:GSTPUR20-783</t>
  </si>
  <si>
    <t>MOBIFLO</t>
  </si>
  <si>
    <t>36ABFFM3016J1ZD</t>
  </si>
  <si>
    <t>REALME LED TV 32 SMART</t>
  </si>
  <si>
    <t>3381</t>
  </si>
  <si>
    <t>REALME LED 55RMV2001</t>
  </si>
  <si>
    <t>Pvg:GSTPUR20-845</t>
  </si>
  <si>
    <t>MI BAND 4 FITNESS BAND</t>
  </si>
  <si>
    <t>883</t>
  </si>
  <si>
    <t>Pvg:GSTPUR20-782</t>
  </si>
  <si>
    <t>LG SAWM P8030SRAZ</t>
  </si>
  <si>
    <t>2056</t>
  </si>
  <si>
    <t>Pvg:GSTPUR20-784</t>
  </si>
  <si>
    <t>VOLTAS BEKO DISHWASHER DT8S</t>
  </si>
  <si>
    <t>4826</t>
  </si>
  <si>
    <t>Pvg:GSTPUR20-785</t>
  </si>
  <si>
    <t>LG TLWM T10SJSS1Z</t>
  </si>
  <si>
    <t>37014</t>
  </si>
  <si>
    <t>Pvg:GSTPUR20-786</t>
  </si>
  <si>
    <t>LG FAWM T80SJSF1Z</t>
  </si>
  <si>
    <t>LGFAWMT80SJSF1Z</t>
  </si>
  <si>
    <t>2029109</t>
  </si>
  <si>
    <t>Pvg:GSTPUR20-787</t>
  </si>
  <si>
    <t>LG WM TOP LOAD T65SJSF3Z</t>
  </si>
  <si>
    <t>LGWMTLT65SJSF3Z</t>
  </si>
  <si>
    <t>2029057</t>
  </si>
  <si>
    <t>Pvg:GSTPUR20-789</t>
  </si>
  <si>
    <t>GODREJ REF DC 205C 33 TDI</t>
  </si>
  <si>
    <t>4604</t>
  </si>
  <si>
    <t>Pvg:GSTPUR20-791</t>
  </si>
  <si>
    <t>WHIRLPOOL 215 IMPC WINE ABYSS 71628</t>
  </si>
  <si>
    <t>052900812</t>
  </si>
  <si>
    <t>WHIRLPOOL DC REF SAPPHIRE ABYSS 71629</t>
  </si>
  <si>
    <t>Pvg:GSTPUR20-792</t>
  </si>
  <si>
    <t>GODREJREDDC205C33</t>
  </si>
  <si>
    <t>4605</t>
  </si>
  <si>
    <t>Pvg:GSTPUR20-804</t>
  </si>
  <si>
    <t>4603</t>
  </si>
  <si>
    <t>Pvg:GSTPUR20-788</t>
  </si>
  <si>
    <t>2029208</t>
  </si>
  <si>
    <t>Pvg:GSTPUR20-790</t>
  </si>
  <si>
    <t>200019846</t>
  </si>
  <si>
    <t>LG SAC 18HNZD</t>
  </si>
  <si>
    <t>Pvg:GSTPUR20-793</t>
  </si>
  <si>
    <t>SAMSUNG LED 43T5770</t>
  </si>
  <si>
    <t>3050</t>
  </si>
  <si>
    <t>Pvg:GSTPUR20-794</t>
  </si>
  <si>
    <t>LG MICROWAVE OVEN MC2846BG</t>
  </si>
  <si>
    <t>2029492</t>
  </si>
  <si>
    <t xml:space="preserve">LG FROST FREE REFRIGERATOR GL-S292RDSY </t>
  </si>
  <si>
    <t>LGREFFFGL-S292RDSYCONVERTI</t>
  </si>
  <si>
    <t>Pvg:GSTPUR20-795</t>
  </si>
  <si>
    <t>3490</t>
  </si>
  <si>
    <t>Pvg:GSTPUR20-798</t>
  </si>
  <si>
    <t>SAMSUNG TOP LOAD WM 65A4022NS</t>
  </si>
  <si>
    <t>3631</t>
  </si>
  <si>
    <t>Pvg:GSTPUR20-799</t>
  </si>
  <si>
    <t>SIMRAN HOME APPLIANCES</t>
  </si>
  <si>
    <t>36AAJHR0223B1ZO</t>
  </si>
  <si>
    <t>RACOLD WATER HEATER CDR 15V</t>
  </si>
  <si>
    <t>2487</t>
  </si>
  <si>
    <t>Pvg:GSTPUR20-797</t>
  </si>
  <si>
    <t>BOSCH CONDENSER DRYER 86202IN</t>
  </si>
  <si>
    <t>BOSCHDRYER86202IN</t>
  </si>
  <si>
    <t>DRYER</t>
  </si>
  <si>
    <t>13981</t>
  </si>
  <si>
    <t>Pvg:GSTPUR20-800</t>
  </si>
  <si>
    <t>LG FLWM FHT 1007ZNW</t>
  </si>
  <si>
    <t>LGWMFL1007ZNW</t>
  </si>
  <si>
    <t>2029754</t>
  </si>
  <si>
    <t>LG FROST FREE REFRIGERATOR T432APZY</t>
  </si>
  <si>
    <t>LGREFFFT432APZY</t>
  </si>
  <si>
    <t>LG MULTI MEDIA SPEAKERS LK72B</t>
  </si>
  <si>
    <t>Pvg:GSTPUR20-801</t>
  </si>
  <si>
    <t>29695</t>
  </si>
  <si>
    <t>Pvg:GSTPUR20-823</t>
  </si>
  <si>
    <t>3648</t>
  </si>
  <si>
    <t>Pvg:GSTPUR20-824</t>
  </si>
  <si>
    <t>LG TOP LOAD WM T90SJSS1Z</t>
  </si>
  <si>
    <t>2030633</t>
  </si>
  <si>
    <t>Pvg:GSTPUR20-803</t>
  </si>
  <si>
    <t>LG SEMI AUTO WM P7010RRAY</t>
  </si>
  <si>
    <t>2078</t>
  </si>
  <si>
    <t>Pvg:GSTPUR20-807</t>
  </si>
  <si>
    <t>LG MICRO WAVE OVEN MC2846SL</t>
  </si>
  <si>
    <t>30052</t>
  </si>
  <si>
    <t>Pvg:GSTPUR20-808</t>
  </si>
  <si>
    <t>BOSCH TL WM WOA126XOIN</t>
  </si>
  <si>
    <t>14008</t>
  </si>
  <si>
    <t>Pvg:GSTPUR20-805</t>
  </si>
  <si>
    <t>30209</t>
  </si>
  <si>
    <t>Pvg:GSTPUR20-806</t>
  </si>
  <si>
    <t>30053</t>
  </si>
  <si>
    <t>Pvg:GSTPUR20-809</t>
  </si>
  <si>
    <t>LG MICROWAVE OWEN MS4295DIS</t>
  </si>
  <si>
    <t>2030104</t>
  </si>
  <si>
    <t>Pvg:GSTPUR20-810</t>
  </si>
  <si>
    <t>2030105</t>
  </si>
  <si>
    <t>Pvg:GSTPUR20-812</t>
  </si>
  <si>
    <t>2030103</t>
  </si>
  <si>
    <t>LG MICROWAVE MJEN326UH</t>
  </si>
  <si>
    <t>LGMWMJEN326UH</t>
  </si>
  <si>
    <t>Pvg:GSTPUR20-825</t>
  </si>
  <si>
    <t>VOLTAS SPLIT AC 1.5 TON 183VCZT3</t>
  </si>
  <si>
    <t>VOLTASSAC183VCZT3</t>
  </si>
  <si>
    <t>37772</t>
  </si>
  <si>
    <t>Pvg:GSTPUR20-811</t>
  </si>
  <si>
    <t>SUJATHA MIXER 900 WATTS</t>
  </si>
  <si>
    <t>874</t>
  </si>
  <si>
    <t>Pvg:GSTPUR20-813</t>
  </si>
  <si>
    <t>LLOYD 2 TON SPLIT AC INVERTER LS24i32WS</t>
  </si>
  <si>
    <t>1412</t>
  </si>
  <si>
    <t>Pvg:GSTPUR20-814</t>
  </si>
  <si>
    <t>HAVELLS ELECTRIC WALL FAN GIRIK</t>
  </si>
  <si>
    <t>5651</t>
  </si>
  <si>
    <t>Pvg:GSTPUR20-815</t>
  </si>
  <si>
    <t>ELITE CORPORATION</t>
  </si>
  <si>
    <t>36BBVPK8530Q1ZM</t>
  </si>
  <si>
    <t>ONIDA WASHER 9 KGS W90W</t>
  </si>
  <si>
    <t>221</t>
  </si>
  <si>
    <t>Pvg:GSTPUR20-816</t>
  </si>
  <si>
    <t>LG DIOS REFRIGERATOR B247SLUV</t>
  </si>
  <si>
    <t>2030592</t>
  </si>
  <si>
    <t>Pvg:GSTPUR20-817</t>
  </si>
  <si>
    <t>2030589</t>
  </si>
  <si>
    <t>Pvg:GSTPUR20-818</t>
  </si>
  <si>
    <t>MORPHY RICHARDS OTG 28 RSS</t>
  </si>
  <si>
    <t>Pvg:GSTPUR20-819</t>
  </si>
  <si>
    <t>SONY LED TV UHD 4K 55X7500H</t>
  </si>
  <si>
    <t>3121</t>
  </si>
  <si>
    <t>Pvg:GSTPUR20-821</t>
  </si>
  <si>
    <t>5371</t>
  </si>
  <si>
    <t>Pvg:GSTPUR20-822</t>
  </si>
  <si>
    <t>DAIKIN AIR CONDITIONER 2.2 TON INVERTER</t>
  </si>
  <si>
    <t>2032</t>
  </si>
  <si>
    <t>Pvg:GSTPUR20-820</t>
  </si>
  <si>
    <t>2030735</t>
  </si>
  <si>
    <t>Pvg:GSTPUR20-826</t>
  </si>
  <si>
    <t>SRI NIKHIL AIR CONDITIONERS</t>
  </si>
  <si>
    <t>36AIHPA2105P1ZF</t>
  </si>
  <si>
    <t>892</t>
  </si>
  <si>
    <t>Pvg:GSTPUR20-834</t>
  </si>
  <si>
    <t>ONIDA WASHER 6.5KG LILIPUT RED</t>
  </si>
  <si>
    <t>4361004902</t>
  </si>
  <si>
    <t>Pvg:GSTPUR20-858</t>
  </si>
  <si>
    <t>SAMSUNG REF FF RT28T30226R/U</t>
  </si>
  <si>
    <t>SAMSUNGREFFRT28T30226R/U</t>
  </si>
  <si>
    <t>3760</t>
  </si>
  <si>
    <t>SAMSUNG REF FF RT28T3042S8</t>
  </si>
  <si>
    <t>SAMSUNGREFFFRT28T3042S8</t>
  </si>
  <si>
    <t>SAMSUNG REF FF RT28T3953CR/CU</t>
  </si>
  <si>
    <t>SAMSUNG REF FF RT30T37534R</t>
  </si>
  <si>
    <t>SAMSUNGREFFFRT30T37534R</t>
  </si>
  <si>
    <t>Pvg:GSTPUR20-867</t>
  </si>
  <si>
    <t>4903</t>
  </si>
  <si>
    <t>Pvg:GSTPUR20-839</t>
  </si>
  <si>
    <t>LG SPLIT AC INVERTER NEW KSQ12ENXA</t>
  </si>
  <si>
    <t>LGSAC NVERTERNEWKSQ12ENXA</t>
  </si>
  <si>
    <t>893</t>
  </si>
  <si>
    <t>LG SPLIT INVERTER AC 1.5 TON 4 STAR 18H</t>
  </si>
  <si>
    <t>LG 2 TON AC Q24HNXA</t>
  </si>
  <si>
    <t>LGACQ24HNXA</t>
  </si>
  <si>
    <t>84158210</t>
  </si>
  <si>
    <t>Pvg:GSTPUR20-847</t>
  </si>
  <si>
    <t>DHANALAXMI SALES CORPORATION</t>
  </si>
  <si>
    <t>36AAHFD9549C1ZB</t>
  </si>
  <si>
    <t>BAJAJ WATER HEATER SWH CALDIA 10 LITRES</t>
  </si>
  <si>
    <t>BAJAJWHSWHCALDIA10LTRS</t>
  </si>
  <si>
    <t>12279</t>
  </si>
  <si>
    <t>BAJAJ WATER HEATER CALDIA 15 LTRS</t>
  </si>
  <si>
    <t>BAJAJWHCALDIA15LTRS</t>
  </si>
  <si>
    <t>85161100</t>
  </si>
  <si>
    <t>BAJAJ SWH NEW SHAKTI GL-10 LTRS</t>
  </si>
  <si>
    <t>BAJAJSWHNEWSHAKTIGL10LTRS</t>
  </si>
  <si>
    <t>WATER HEATER</t>
  </si>
  <si>
    <t>BAJAJ SWH NEW SHAKTI GL-15 LTRS</t>
  </si>
  <si>
    <t>BAJAJSWHNEWSHAKTIGL15LTRS</t>
  </si>
  <si>
    <t>BAJAJ SWH NEW SHAKTI GL-25 LTRS</t>
  </si>
  <si>
    <t>BAJAJSWHNEWSHAKTIGL25LTRS</t>
  </si>
  <si>
    <t>BAJAJ WATER HEATER MAJESTY 15 LTR</t>
  </si>
  <si>
    <t>BAJAJWHMAJESTY15 LTR</t>
  </si>
  <si>
    <t>BAJAJ WATER HEATER MAJESTY 25 LTR</t>
  </si>
  <si>
    <t>BAJAJWHMAJESTY25 LTR</t>
  </si>
  <si>
    <t>BAJAJ IRON BOX DX7 NEW</t>
  </si>
  <si>
    <t>BAJAJIRONBOXDX7NEW</t>
  </si>
  <si>
    <t>IRON BOX</t>
  </si>
  <si>
    <t>85219020</t>
  </si>
  <si>
    <t>BAJAJ STEAM IRONBOX MX4 NEW</t>
  </si>
  <si>
    <t>BAJAJSTEAMIRONBOXMX4NEW</t>
  </si>
  <si>
    <t>BAJAJ STEAM IRON MX 16 NEW</t>
  </si>
  <si>
    <t>BAJAJSTEAMIRONMX16NEW</t>
  </si>
  <si>
    <t>BAJAJ MW OWEN 1701MT</t>
  </si>
  <si>
    <t>BAJAJMWOWEN1701MT</t>
  </si>
  <si>
    <t>Pvg:GSTPUR20-827</t>
  </si>
  <si>
    <t>T.V &amp; ALLIED SALES (MOBILE DIVISION)</t>
  </si>
  <si>
    <t>36AAECT8152D1ZD</t>
  </si>
  <si>
    <t>ONE PLUS LED 32</t>
  </si>
  <si>
    <t>984</t>
  </si>
  <si>
    <t>ONEPLUS LED TV 43</t>
  </si>
  <si>
    <t>Pvg:GSTPUR20-828</t>
  </si>
  <si>
    <t>LLOYD AIR CONDITIONER SPLIT INVERTER 1.</t>
  </si>
  <si>
    <t>1429</t>
  </si>
  <si>
    <t>Pvg:GSTPUR20-829</t>
  </si>
  <si>
    <t>1431</t>
  </si>
  <si>
    <t>LLOYD AC SPLIT 1 TON INVERTER LS12i32AL</t>
  </si>
  <si>
    <t>Pvg:GSTPUR20-831</t>
  </si>
  <si>
    <t>HAIER MICRO WAVE OVEN HIL2001CBSH</t>
  </si>
  <si>
    <t>HAIERMWOHIL2001CBSH</t>
  </si>
  <si>
    <t>37898</t>
  </si>
  <si>
    <t>Pvg:GSTPUR20-832</t>
  </si>
  <si>
    <t>HAIERREFDCHRD1922BMF-E</t>
  </si>
  <si>
    <t>38909</t>
  </si>
  <si>
    <t>HAIER DC HRD - 1922BBRE</t>
  </si>
  <si>
    <t>Pvg:GSTPUR20-833</t>
  </si>
  <si>
    <t>ORIENT WATER HEATER 25 LITRES CRONOS CS</t>
  </si>
  <si>
    <t>38814</t>
  </si>
  <si>
    <t>Pvg:GSTPUR20-836</t>
  </si>
  <si>
    <t>1000</t>
  </si>
  <si>
    <t>Pvg:GSTPUR20-830</t>
  </si>
  <si>
    <t>HAVELLS WALL MOUNT FAN SWING 400 MM</t>
  </si>
  <si>
    <t>5778</t>
  </si>
  <si>
    <t>HAVELLS FAN 400MM SWING W/F H</t>
  </si>
  <si>
    <t>Pvg:GSTPUR20-835</t>
  </si>
  <si>
    <t>WHIRLPOOL DC FRIDGE 72126</t>
  </si>
  <si>
    <t>052900841</t>
  </si>
  <si>
    <t>Pvg:GSTPUR20-840</t>
  </si>
  <si>
    <t>901</t>
  </si>
  <si>
    <t>LG SPLIT AC 1.5 TON 5 STAR 18GNZA</t>
  </si>
  <si>
    <t>LGSAC18GNZA</t>
  </si>
  <si>
    <t>Pvg:GSTPUR20-841</t>
  </si>
  <si>
    <t>MK MOBILES</t>
  </si>
  <si>
    <t>36AAGCM5081L1Z3</t>
  </si>
  <si>
    <t>275</t>
  </si>
  <si>
    <t>Pvg:GSTPUR20-862</t>
  </si>
  <si>
    <t>894</t>
  </si>
  <si>
    <t>Pvg:GSTPUR20-837</t>
  </si>
  <si>
    <t>LG FRONT LOADING WASHING MACHINE10.5 KG</t>
  </si>
  <si>
    <t>31971</t>
  </si>
  <si>
    <t>Pvg:GSTPUR20-838</t>
  </si>
  <si>
    <t>2031970</t>
  </si>
  <si>
    <t>Pvg:GSTPUR20-843</t>
  </si>
  <si>
    <t>LG TOP LOAD WM T65SJDR1Z</t>
  </si>
  <si>
    <t>LGWMTLT65SJDR1Z</t>
  </si>
  <si>
    <t>2031967</t>
  </si>
  <si>
    <t>Pvg:GSTPUR20-842</t>
  </si>
  <si>
    <t>LG SEMI AUTO WM P1045SGA2/Z</t>
  </si>
  <si>
    <t>2032274</t>
  </si>
  <si>
    <t>LG WATER PURIFIER WW182EP</t>
  </si>
  <si>
    <t>LG SEMI AUTO WM 6,5 KGS P6510NBAY</t>
  </si>
  <si>
    <t>LGWAWMP6510NBAY</t>
  </si>
  <si>
    <t>LG REF DC D241APZD</t>
  </si>
  <si>
    <t>LGREFDCD241APZD</t>
  </si>
  <si>
    <t>Pvg:GSTPUR20-844</t>
  </si>
  <si>
    <t xml:space="preserve">DAIKIN AIR CONDITIONER SPLIT 1.5 TON 5 </t>
  </si>
  <si>
    <t>2120</t>
  </si>
  <si>
    <t>Pvg:GSTPUR20-857</t>
  </si>
  <si>
    <t>2121</t>
  </si>
  <si>
    <t>Pvg:GSTPUR20-848</t>
  </si>
  <si>
    <t>2032414</t>
  </si>
  <si>
    <t>Pvg:GSTPUR20-849</t>
  </si>
  <si>
    <t>METRO CASH &amp; CARRY INDIA (P) LTD</t>
  </si>
  <si>
    <t>36AACCM4684P1ZS</t>
  </si>
  <si>
    <t>WHIRLPOOL DC FRIDGE 190 LTRS 71624</t>
  </si>
  <si>
    <t>WHIRLPOOLREFDC71624WINE</t>
  </si>
  <si>
    <t>1517T012122190</t>
  </si>
  <si>
    <t>841821</t>
  </si>
  <si>
    <t>Pvg:GSTPUR20-850</t>
  </si>
  <si>
    <t>WHIRLPOOL DC FRIDGE 190 LTRS 71625</t>
  </si>
  <si>
    <t>WHIRLPOOLREFDC71625BLUE</t>
  </si>
  <si>
    <t>1517T012122191</t>
  </si>
  <si>
    <t>Pvg:GSTPUR20-851</t>
  </si>
  <si>
    <t>1517T012122192</t>
  </si>
  <si>
    <t>Pvg:GSTPUR20-860</t>
  </si>
  <si>
    <t>TCL AC 1 TON TAC 12CSD/V3</t>
  </si>
  <si>
    <t>TCLSAC1TONINVERTER12CSD/V3</t>
  </si>
  <si>
    <t>14163</t>
  </si>
  <si>
    <t>TCL SPLIT AC 1.5 TON TAC18CSD/V3</t>
  </si>
  <si>
    <t>TCLSAC1.5TONINVERTER18CSD/V3</t>
  </si>
  <si>
    <t>TCL SAC 1.5 TON TAC18CSD/V5SWIFI</t>
  </si>
  <si>
    <t>TCLSAC1.5TON18CSD/V5S(WIFI)</t>
  </si>
  <si>
    <t>TCL SPLIT AC INVERTER 3 STAR 2 TON 22CS</t>
  </si>
  <si>
    <t>TCLSPLITACINVERTER3STAR2TON</t>
  </si>
  <si>
    <t>Pvg:GSTPUR20-866</t>
  </si>
  <si>
    <t>SAMSUNG LED 32T4310</t>
  </si>
  <si>
    <t>3862</t>
  </si>
  <si>
    <t>SAMSUNG 43T5310</t>
  </si>
  <si>
    <t>SAMSUNG LED 43TU7200</t>
  </si>
  <si>
    <t>SAMSUNGLED43TU7200</t>
  </si>
  <si>
    <t>Pvg:GSTPUR20-846</t>
  </si>
  <si>
    <t>MI LED TV 4C /4APRO 32</t>
  </si>
  <si>
    <t>MILEDTV4C/4APRO32</t>
  </si>
  <si>
    <t>3657</t>
  </si>
  <si>
    <t>MI LEDTV 4APRO 43</t>
  </si>
  <si>
    <t>MI LED TV 4A 40 ANDROID</t>
  </si>
  <si>
    <t>MILEDTV4A40ANDROID</t>
  </si>
  <si>
    <t>85287216</t>
  </si>
  <si>
    <t>MILEDTV4XPRO 50</t>
  </si>
  <si>
    <t>MILEDTV4XPRO50</t>
  </si>
  <si>
    <t>MI LED TV 55" 554X UHD 4K</t>
  </si>
  <si>
    <t>MILEDTVUHD4K4X55</t>
  </si>
  <si>
    <t>Pvg:GSTPUR20-852</t>
  </si>
  <si>
    <t>LG WM FHT1265ZNL</t>
  </si>
  <si>
    <t>LGWMFHT1265ZNL</t>
  </si>
  <si>
    <t>2032740</t>
  </si>
  <si>
    <t>Pvg:GSTPUR20-855</t>
  </si>
  <si>
    <t>39695</t>
  </si>
  <si>
    <t>Pvg:GSTPUR20-856</t>
  </si>
  <si>
    <t>KENSTAR AIR COOLER KCGDCF2W-DOUBLE COOL</t>
  </si>
  <si>
    <t>39694</t>
  </si>
  <si>
    <t>KENSTAR COOLER TURBOCOOL DLX</t>
  </si>
  <si>
    <t>KENSTARARCTURBOCOOL DLX</t>
  </si>
  <si>
    <t>AIR COLLER</t>
  </si>
  <si>
    <t>COOLER STAND METAL</t>
  </si>
  <si>
    <t>Pvg:GSTPUR20-861</t>
  </si>
  <si>
    <t>12662</t>
  </si>
  <si>
    <t>MORPHY RICHARDS OTG 40 RC SS</t>
  </si>
  <si>
    <t>MORPHYRICHARDSOTG40RCSS</t>
  </si>
  <si>
    <t>MORPHY RICHARDS OTG 60 RCSS</t>
  </si>
  <si>
    <t>MORPHYRICHARDSOTG60RCSS</t>
  </si>
  <si>
    <t>Pvg:GSTPUR20-863</t>
  </si>
  <si>
    <t>39699</t>
  </si>
  <si>
    <t>KENSTAR AIR COOLER KCCCSF1W CYCLONE-12</t>
  </si>
  <si>
    <t>KENSTARARCKCCCSF1WCYCLONE-12</t>
  </si>
  <si>
    <t>KENSTAR AIR COOLER STAND KCMPTW12</t>
  </si>
  <si>
    <t>KENSTARARCSTANDKCLSKFIW</t>
  </si>
  <si>
    <t>STAND</t>
  </si>
  <si>
    <t>Pvg:GSTPUR20-864</t>
  </si>
  <si>
    <t>39700</t>
  </si>
  <si>
    <t>Pvg:GSTPUR20-868</t>
  </si>
  <si>
    <t>LG LED TV 43LM5760</t>
  </si>
  <si>
    <t>LGLED43LM5760</t>
  </si>
  <si>
    <t>2032653</t>
  </si>
  <si>
    <t>Pvg:GSTPUR20-878</t>
  </si>
  <si>
    <t>3889</t>
  </si>
  <si>
    <t>Pvg:GSTPUR20-802</t>
  </si>
  <si>
    <t>36ABMPC3529K2ZI</t>
  </si>
  <si>
    <t>2673</t>
  </si>
  <si>
    <t>Ledger  01-01-2021 To 31-01-2021</t>
  </si>
  <si>
    <t>Billl Number</t>
  </si>
  <si>
    <t>Cheque No</t>
  </si>
  <si>
    <t>CGST PAN NO.AABCT1559M14</t>
  </si>
  <si>
    <t>Opening Balance</t>
  </si>
  <si>
    <t>16147.87Dr</t>
  </si>
  <si>
    <t>Jrn:282</t>
  </si>
  <si>
    <t>ACT FIBRENET</t>
  </si>
  <si>
    <t>16212.77Dr</t>
  </si>
  <si>
    <t>BEING NSE ACT FIBERNET BILL T</t>
  </si>
  <si>
    <t>Dnt:131</t>
  </si>
  <si>
    <t>16185.27Dr</t>
  </si>
  <si>
    <t>CNHYD2024541</t>
  </si>
  <si>
    <t>16269.17Dr</t>
  </si>
  <si>
    <t>BEING MAGNUS PURCHASE INV NO.</t>
  </si>
  <si>
    <t>Dnt:132</t>
  </si>
  <si>
    <t>16218.17Dr</t>
  </si>
  <si>
    <t>CNHYD2024542</t>
  </si>
  <si>
    <t>Dnt:133</t>
  </si>
  <si>
    <t>16214.69Dr</t>
  </si>
  <si>
    <t>CNHYD2024871,CNHYD2024892,CNH</t>
  </si>
  <si>
    <t>16212.26Dr</t>
  </si>
  <si>
    <t>16177.76Dr</t>
  </si>
  <si>
    <t>16029.26Dr</t>
  </si>
  <si>
    <t>15634.49Dr</t>
  </si>
  <si>
    <t>Dnt:134</t>
  </si>
  <si>
    <t>15617.99Dr</t>
  </si>
  <si>
    <t>CNHYD2024934, CNHYD2024996</t>
  </si>
  <si>
    <t>15475.57Dr</t>
  </si>
  <si>
    <t>Dnt:135</t>
  </si>
  <si>
    <t>15454.74Dr</t>
  </si>
  <si>
    <t>CNHYD2025260</t>
  </si>
  <si>
    <t>Dnt:136</t>
  </si>
  <si>
    <t>15432.80Dr</t>
  </si>
  <si>
    <t>CNHYD2025261</t>
  </si>
  <si>
    <t>Pmt:HOPMT-1335</t>
  </si>
  <si>
    <t>17052.80Dr</t>
  </si>
  <si>
    <t>BEING CHEQUE ISSUED PANKAJ MO</t>
  </si>
  <si>
    <t>9%</t>
  </si>
  <si>
    <t>Dnt:137</t>
  </si>
  <si>
    <t>17051.50Dr</t>
  </si>
  <si>
    <t>CNHYD2025497, CNHYD2025498</t>
  </si>
  <si>
    <t>16956.30Dr</t>
  </si>
  <si>
    <t>Dnt:138</t>
  </si>
  <si>
    <t>16897.26Dr</t>
  </si>
  <si>
    <t>CNHYD2026127, CNHYD2026128, C</t>
  </si>
  <si>
    <t>16894.26Dr</t>
  </si>
  <si>
    <t>16891.26Dr</t>
  </si>
  <si>
    <t>Dnt:139</t>
  </si>
  <si>
    <t>16709.76Dr</t>
  </si>
  <si>
    <t>CNHYD2026136, CNHYD2026137,CN</t>
  </si>
  <si>
    <t>16629.56Dr</t>
  </si>
  <si>
    <t>16335.06Dr</t>
  </si>
  <si>
    <t>Dnt:140</t>
  </si>
  <si>
    <t>16315.86Dr</t>
  </si>
  <si>
    <t>CNHYD2026163,CNHYD2026306,CNH</t>
  </si>
  <si>
    <t>16045.64Dr</t>
  </si>
  <si>
    <t>15773.64Dr</t>
  </si>
  <si>
    <t>15754.39Dr</t>
  </si>
  <si>
    <t>15693.42Dr</t>
  </si>
  <si>
    <t>Dnt:141</t>
  </si>
  <si>
    <t>15686.68Dr</t>
  </si>
  <si>
    <t>CNHYD2026664,CNHYD2026665,CNH</t>
  </si>
  <si>
    <t>15458.18Dr</t>
  </si>
  <si>
    <t>15404.18Dr</t>
  </si>
  <si>
    <t>15392.18Dr</t>
  </si>
  <si>
    <t>Dnt:142</t>
  </si>
  <si>
    <t>15372.68Dr</t>
  </si>
  <si>
    <t>CNHYD2027008, CNHYD2026766, C</t>
  </si>
  <si>
    <t>15360.42Dr</t>
  </si>
  <si>
    <t>15187.75Dr</t>
  </si>
  <si>
    <t>15138.59Dr</t>
  </si>
  <si>
    <t>Dnt:143</t>
  </si>
  <si>
    <t>15122.59Dr</t>
  </si>
  <si>
    <t>CNHYD2027017</t>
  </si>
  <si>
    <t>Jrn:274</t>
  </si>
  <si>
    <t>V.V.NEELESH ASSOCIATES</t>
  </si>
  <si>
    <t>23222.59Dr</t>
  </si>
  <si>
    <t>BEING JV PAASED FOR PROFESSIO</t>
  </si>
  <si>
    <t>Dnt:155</t>
  </si>
  <si>
    <t>23080.09Dr</t>
  </si>
  <si>
    <t>CNHYD2027831,CNHYD2027832,CNH</t>
  </si>
  <si>
    <t>22928.09Dr</t>
  </si>
  <si>
    <t>22879.09Dr</t>
  </si>
  <si>
    <t>22870.09Dr</t>
  </si>
  <si>
    <t>Jrn:275</t>
  </si>
  <si>
    <t>THE PEACOK INSTITUTE</t>
  </si>
  <si>
    <t>25192.09Dr</t>
  </si>
  <si>
    <t>BEING JV PASSED AGAIST BILL N</t>
  </si>
  <si>
    <t>Dnt:156</t>
  </si>
  <si>
    <t>25174.59Dr</t>
  </si>
  <si>
    <t>CNHYD2027845, CNHYD2027846</t>
  </si>
  <si>
    <t>24915.59Dr</t>
  </si>
  <si>
    <t>Jrn:276</t>
  </si>
  <si>
    <t>25614.59Dr</t>
  </si>
  <si>
    <t>BEING ENTRY PASSED TOWARDS AI</t>
  </si>
  <si>
    <t>Jrn:281</t>
  </si>
  <si>
    <t>25774.86Dr</t>
  </si>
  <si>
    <t>BEING FLIP KART, AMAZON, ENTR</t>
  </si>
  <si>
    <t>Total (Rupees)</t>
  </si>
  <si>
    <t>SGST PAN NO.AABCT1559M16</t>
  </si>
  <si>
    <t>IGST PAN NO.AABCT1559M15</t>
  </si>
  <si>
    <t>282065.12Dr</t>
  </si>
  <si>
    <t>299294.12Dr</t>
  </si>
  <si>
    <t>Sales Returns Book SALES 01-01-2021 To 31-01-2021</t>
  </si>
  <si>
    <t>Account</t>
  </si>
  <si>
    <t>01-06-2021</t>
  </si>
  <si>
    <t>Srg:NGLSRT20-124</t>
  </si>
  <si>
    <t>01-11-2021</t>
  </si>
  <si>
    <t>Srg:NGLSRT20-125</t>
  </si>
  <si>
    <t>Srg:NGLSRT20-126</t>
  </si>
  <si>
    <t>Order ID: 171-4325367-4555550</t>
  </si>
  <si>
    <t>01-19-2021</t>
  </si>
  <si>
    <t>Srg:NGLSRT20-127</t>
  </si>
  <si>
    <t>ID-404-5437128-1037900</t>
  </si>
  <si>
    <t>01-21-2021</t>
  </si>
  <si>
    <t>Srg:NGLSRT20-128</t>
  </si>
  <si>
    <t>Srg:NGLSRT20-129</t>
  </si>
  <si>
    <t>01-23-2021</t>
  </si>
  <si>
    <t>Srg:NGLSRT20-130</t>
  </si>
  <si>
    <t>01-25-2021</t>
  </si>
  <si>
    <t>Srg:NGLSRT20-131</t>
  </si>
  <si>
    <t>01-29-2021</t>
  </si>
  <si>
    <t>Srg:NGLSRT20-132</t>
  </si>
  <si>
    <t>Trade/Legal name of the Supplier</t>
  </si>
  <si>
    <t>Invoice details</t>
  </si>
  <si>
    <t>Rate (%)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</si>
  <si>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</si>
  <si>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</si>
  <si>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</si>
  <si>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</si>
  <si>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</si>
  <si>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</si>
  <si>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</si>
  <si>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</si>
  <si>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Integrated Tax  (₹)</t>
  </si>
  <si>
    <t>Central Tax (₹)</t>
  </si>
  <si>
    <t>State/UT tax (₹)</t>
  </si>
  <si>
    <t>Cess  (₹)</t>
  </si>
  <si>
    <t>SINHYDALS2027811</t>
  </si>
  <si>
    <t>01/01/2021</t>
  </si>
  <si>
    <t>Jan'21</t>
  </si>
  <si>
    <t>11/02/2021</t>
  </si>
  <si>
    <t>Yes</t>
  </si>
  <si>
    <t/>
  </si>
  <si>
    <t>100%</t>
  </si>
  <si>
    <t>SINHYDALS2027875</t>
  </si>
  <si>
    <t>SINHYDALS2027918</t>
  </si>
  <si>
    <t>SINHYDALS2027920</t>
  </si>
  <si>
    <t>SINHYDALS2028349</t>
  </si>
  <si>
    <t>03/01/2021</t>
  </si>
  <si>
    <t>SINHYDALS2029057</t>
  </si>
  <si>
    <t>09/01/2021</t>
  </si>
  <si>
    <t>SINHYDALS2029109</t>
  </si>
  <si>
    <t>SINHYDALS2029208</t>
  </si>
  <si>
    <t>10/01/2021</t>
  </si>
  <si>
    <t>SINHYDALS2029492</t>
  </si>
  <si>
    <t>12/01/2021</t>
  </si>
  <si>
    <t>SINHYDALS2029695</t>
  </si>
  <si>
    <t>13/01/2021</t>
  </si>
  <si>
    <t>SINHYDALS2029754</t>
  </si>
  <si>
    <t>SINHYDALS2030052</t>
  </si>
  <si>
    <t>15/01/2021</t>
  </si>
  <si>
    <t>SINHYDALS2030053</t>
  </si>
  <si>
    <t>SINHYDALS2030103</t>
  </si>
  <si>
    <t>16/01/2021</t>
  </si>
  <si>
    <t>SINHYDALS2030104</t>
  </si>
  <si>
    <t>SINHYDALS2030105</t>
  </si>
  <si>
    <t>SINHYDALS2030209</t>
  </si>
  <si>
    <t>SINHYDALS2030589</t>
  </si>
  <si>
    <t>19/01/2021</t>
  </si>
  <si>
    <t>SINHYDALS2030592</t>
  </si>
  <si>
    <t>SINHYDALS2030633</t>
  </si>
  <si>
    <t>SINHYDALS2030735</t>
  </si>
  <si>
    <t>20/01/2021</t>
  </si>
  <si>
    <t>SINHYDALS2031967</t>
  </si>
  <si>
    <t>27/01/2021</t>
  </si>
  <si>
    <t>SINHYDALS2031970</t>
  </si>
  <si>
    <t>SINHYDALS2031971</t>
  </si>
  <si>
    <t>SINHYDALS2032274</t>
  </si>
  <si>
    <t>28/01/2021</t>
  </si>
  <si>
    <t>SINHYDALS2032414</t>
  </si>
  <si>
    <t>29/01/2021</t>
  </si>
  <si>
    <t>SINHYDALS2032653</t>
  </si>
  <si>
    <t>30/01/2021</t>
  </si>
  <si>
    <t>SINHYDALS2032740</t>
  </si>
  <si>
    <t>10/02/2021</t>
  </si>
  <si>
    <t>AVVYUKTA INDUSTRIES PRIVATE LIMITED</t>
  </si>
  <si>
    <t>05/01/2021</t>
  </si>
  <si>
    <t>36FSTPS7235B1Z8</t>
  </si>
  <si>
    <t>1223</t>
  </si>
  <si>
    <t>DHANALAXMI  SALES CORPORATION</t>
  </si>
  <si>
    <t>DSC-12279</t>
  </si>
  <si>
    <t>22/01/2021</t>
  </si>
  <si>
    <t>DSC-12554</t>
  </si>
  <si>
    <t>DSC-12662</t>
  </si>
  <si>
    <t>202</t>
  </si>
  <si>
    <t>211</t>
  </si>
  <si>
    <t>PAYTM E-COMMERCE PRIVATE LIMITED</t>
  </si>
  <si>
    <t>2021054800</t>
  </si>
  <si>
    <t>31/01/2021</t>
  </si>
  <si>
    <t>E-Invoice</t>
  </si>
  <si>
    <t>81173a4f82e0f09d7f82e53948e8a5840cff46e8e0fcf0f256f9151cc947056b</t>
  </si>
  <si>
    <t>04/02/2021</t>
  </si>
  <si>
    <t>SHA/2020-21/2487</t>
  </si>
  <si>
    <t>M/S MITTAPALLY ENTERPRISES</t>
  </si>
  <si>
    <t>04/01/2021</t>
  </si>
  <si>
    <t>07/01/2021</t>
  </si>
  <si>
    <t>06AADCM5146R1ZZ</t>
  </si>
  <si>
    <t>MAKE MY TRIP (INDIA) PVT. LTD.</t>
  </si>
  <si>
    <t>27AAGCR0541L1ZA</t>
  </si>
  <si>
    <t>ROBUST INFOCOM PRIVATE LIMITED</t>
  </si>
  <si>
    <t>27D0114841101501</t>
  </si>
  <si>
    <t>2020-2021/2529</t>
  </si>
  <si>
    <t>A-11883</t>
  </si>
  <si>
    <t>06/01/2021</t>
  </si>
  <si>
    <t>T-3657</t>
  </si>
  <si>
    <t>Inv/g/20-21/1303</t>
  </si>
  <si>
    <t>Dec'20</t>
  </si>
  <si>
    <t>METRO CASH &amp; CARRY INDIA PRIVATE LIMITED</t>
  </si>
  <si>
    <t>KM052900812</t>
  </si>
  <si>
    <t>KM052900841</t>
  </si>
  <si>
    <t>25/01/2021</t>
  </si>
  <si>
    <t>36AADCB2110L1Z1</t>
  </si>
  <si>
    <t xml:space="preserve"> WAL MART INDIA PRIVATE LIMITED</t>
  </si>
  <si>
    <t>4734361200159261</t>
  </si>
  <si>
    <t>M06AI21I02257936</t>
  </si>
  <si>
    <t>01/11/2020</t>
  </si>
  <si>
    <t>Nov'20</t>
  </si>
  <si>
    <t>36AABCM5506D1ZV</t>
  </si>
  <si>
    <t>M/S MALPANI ANTENNA ELECTRONICS (P) LTD</t>
  </si>
  <si>
    <t>Gst/492/20-21</t>
  </si>
  <si>
    <t>36AAACM8055A1ZS</t>
  </si>
  <si>
    <t>MIRC ELECTRONICS LIMITED</t>
  </si>
  <si>
    <t>21/01/2021</t>
  </si>
  <si>
    <t>08/02/2021</t>
  </si>
  <si>
    <t>4361004903</t>
  </si>
  <si>
    <t>4361004904</t>
  </si>
  <si>
    <t>SONOVISION ENTERPRISES</t>
  </si>
  <si>
    <t>PGTSE-3050</t>
  </si>
  <si>
    <t>11/01/2021</t>
  </si>
  <si>
    <t>PGTSE-3121</t>
  </si>
  <si>
    <t>FKRKA21000599879</t>
  </si>
  <si>
    <t>36AAECI0147F1ZX</t>
  </si>
  <si>
    <t>INVENT DIGITAL MEDIA SOLUTIONS PRIVATE LIMITED</t>
  </si>
  <si>
    <t>387</t>
  </si>
  <si>
    <t>03/11/2020</t>
  </si>
  <si>
    <t>06/11/2020</t>
  </si>
  <si>
    <t>10/11/2020</t>
  </si>
  <si>
    <t>13/11/2020</t>
  </si>
  <si>
    <t>23/11/2020</t>
  </si>
  <si>
    <t>CCS2021/1564</t>
  </si>
  <si>
    <t>27/11/2020</t>
  </si>
  <si>
    <t>M/S ASHNA ENTERPRISES</t>
  </si>
  <si>
    <t>IN/20-21/36006</t>
  </si>
  <si>
    <t>IN/20-21/36040</t>
  </si>
  <si>
    <t>IN/20-21/36041</t>
  </si>
  <si>
    <t>IN/20-21/37014</t>
  </si>
  <si>
    <t>IN/20-21/37772</t>
  </si>
  <si>
    <t>IN/20-21/37898</t>
  </si>
  <si>
    <t>18/01/2021</t>
  </si>
  <si>
    <t>IN/20-21/38814</t>
  </si>
  <si>
    <t>23/01/2021</t>
  </si>
  <si>
    <t>IN/20-21/38909</t>
  </si>
  <si>
    <t>IN/20-21/39694</t>
  </si>
  <si>
    <t>IN/20-21/39695</t>
  </si>
  <si>
    <t>IN/20-21/39699</t>
  </si>
  <si>
    <t>IN/20-21/39700</t>
  </si>
  <si>
    <t>36AHLPM9592R1Z1</t>
  </si>
  <si>
    <t>PANKAJ MORE &amp; ASSOCIATES</t>
  </si>
  <si>
    <t>GST119-2020-21</t>
  </si>
  <si>
    <t>09/02/2021</t>
  </si>
  <si>
    <t>36CFIF0215457120</t>
  </si>
  <si>
    <t>PHE-1352</t>
  </si>
  <si>
    <t>M/S SRI NIKHIL AIRCONDITIONERS</t>
  </si>
  <si>
    <t>SNA/M/892</t>
  </si>
  <si>
    <t>SNA/M/893</t>
  </si>
  <si>
    <t>SNA/M/894</t>
  </si>
  <si>
    <t>SNA/M/901</t>
  </si>
  <si>
    <t>36AAGCM9923M2ZT</t>
  </si>
  <si>
    <t>M/S MALIK MOTORS PRIVATE LIMITED</t>
  </si>
  <si>
    <t>INV1425200000476</t>
  </si>
  <si>
    <t>INV1425200000477</t>
  </si>
  <si>
    <t>T V &amp; ALLIED SALES PRIVATE LIMITED</t>
  </si>
  <si>
    <t>SIT-TV-984</t>
  </si>
  <si>
    <t>SIT-TV-1000</t>
  </si>
  <si>
    <t>cf3abb7ee84fe3afac4c6b57c9d824205cf0645abe01924abe1fc6387469dd65</t>
  </si>
  <si>
    <t>02/01/2021</t>
  </si>
  <si>
    <t>6716878237c97cc117315fadcf7cf2bc3cf4c1bf98497e352739912bc084c390</t>
  </si>
  <si>
    <t>5fd176d5b1fbde8aedbfa98e85a7effb9ef3a29fb56e72996346441b949acf2c</t>
  </si>
  <si>
    <t>b861f83ed9dd0f8e6e5da8a76177c33e8cfe864c6972909ae6f8e09b964fcc61</t>
  </si>
  <si>
    <t>b06b5b417d96cf21c84b2acc03ff2bc4ee291cb35b6251fe27828d4c9d420486</t>
  </si>
  <si>
    <t>36ABCCS7530B1ZM</t>
  </si>
  <si>
    <t>SONOVISION ELECTRONICS PRIVATE LIMITED</t>
  </si>
  <si>
    <t>MLK-255</t>
  </si>
  <si>
    <t>BM2136I007826007</t>
  </si>
  <si>
    <t>AMAZON SELLER SERVICES PVT LTD</t>
  </si>
  <si>
    <t>KA-C-21-263784</t>
  </si>
  <si>
    <t>CNHYD2024871</t>
  </si>
  <si>
    <t>CNHYD2024892</t>
  </si>
  <si>
    <t>CNHYD2024893</t>
  </si>
  <si>
    <t>CNHYD2024894</t>
  </si>
  <si>
    <t>CNHYD2024895</t>
  </si>
  <si>
    <t>CNHYD2024934</t>
  </si>
  <si>
    <t>CNHYD2024996</t>
  </si>
  <si>
    <t>CNHYD2025497</t>
  </si>
  <si>
    <t>CNHYD2025498</t>
  </si>
  <si>
    <t>CNHYD2026127</t>
  </si>
  <si>
    <t>CNHYD2026128</t>
  </si>
  <si>
    <t>CNHYD2026136</t>
  </si>
  <si>
    <t>CNHYD2026137</t>
  </si>
  <si>
    <t>CNHYD2026138</t>
  </si>
  <si>
    <t>CNHYD2026141</t>
  </si>
  <si>
    <t>CNHYD2026163</t>
  </si>
  <si>
    <t>CNHYD2026306</t>
  </si>
  <si>
    <t>CNHYD2026307</t>
  </si>
  <si>
    <t>CNHYD2026308</t>
  </si>
  <si>
    <t>CNHYD2026309</t>
  </si>
  <si>
    <t>CNHYD2026664</t>
  </si>
  <si>
    <t>CNHYD2026665</t>
  </si>
  <si>
    <t>CNHYD2026666</t>
  </si>
  <si>
    <t>CNHYD2026667</t>
  </si>
  <si>
    <t>CNHYD2026668</t>
  </si>
  <si>
    <t>CNHYD2026766</t>
  </si>
  <si>
    <t>CNHYD2027008</t>
  </si>
  <si>
    <t>CNHYD2027009</t>
  </si>
  <si>
    <t>CNHYD2027010</t>
  </si>
  <si>
    <t>CNHYD2027831</t>
  </si>
  <si>
    <t>CNHYD2027832</t>
  </si>
  <si>
    <t>CNHYD2027833</t>
  </si>
  <si>
    <t>CNHYD2027834</t>
  </si>
  <si>
    <t>CNHYD2027845</t>
  </si>
  <si>
    <t>CNHYD2027846</t>
  </si>
  <si>
    <t>SR/20-21/722</t>
  </si>
  <si>
    <t>FKDTS21000001006</t>
  </si>
  <si>
    <t>SNA/M/866</t>
  </si>
  <si>
    <t>Invoice Value</t>
  </si>
  <si>
    <t>GSTN</t>
  </si>
  <si>
    <t>Dec Month Invoice not taken in Dec</t>
  </si>
  <si>
    <t>Dhanalaxmi Sales Corporation</t>
  </si>
  <si>
    <t>Credit Note</t>
  </si>
  <si>
    <t>Not Filed the Return</t>
  </si>
  <si>
    <t>Filed on 16/02/2021-Filed Late</t>
  </si>
  <si>
    <t>Filed on 17/02/2021-Filed Late</t>
  </si>
  <si>
    <t>Purchase</t>
  </si>
  <si>
    <t>Taxable Value</t>
  </si>
  <si>
    <t>Debit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</si>
</sst>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&quot;&quot;0.00"/>
    <numFmt numFmtId="166" formatCode="dd\-mm\-yyyy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9"/>
      <color rgb="FFFFFFFF"/>
      <name val="Arial"/>
      <family val="2"/>
    </font>
    <font>
      <sz val="11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i/>
      <sz val="11"/>
      <color rgb="FF395346"/>
      <name val="Calibri"/>
      <family val="2"/>
      <scheme val="minor"/>
    </font>
    <font>
      <sz val="11"/>
      <color rgb="FF395346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theme="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2A1C7"/>
        <bgColor rgb="FFB2A1C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2037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002060"/>
        <bgColor indexed="34"/>
      </patternFill>
    </fill>
  </fills>
  <borders count="10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2" xfId="0" applyFont="1" applyBorder="1"/>
    <xf numFmtId="0" fontId="0" fillId="0" borderId="0" xfId="0" applyFill="1"/>
    <xf numFmtId="0" fontId="0" fillId="0" borderId="0" xfId="0"/>
    <xf numFmtId="49" fontId="1" fillId="0" borderId="0" xfId="0" applyNumberFormat="1" applyFont="1" applyFill="1" applyAlignment="1"/>
    <xf numFmtId="4" fontId="1" fillId="0" borderId="0" xfId="0" applyNumberFormat="1" applyFont="1" applyFill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0" borderId="2" xfId="0" applyFill="1" applyBorder="1"/>
    <xf numFmtId="0" fontId="5" fillId="2" borderId="2" xfId="0" applyFont="1" applyFill="1" applyBorder="1"/>
    <xf numFmtId="0" fontId="0" fillId="2" borderId="2" xfId="0" applyFill="1" applyBorder="1"/>
    <xf numFmtId="0" fontId="6" fillId="2" borderId="2" xfId="0" applyFont="1" applyFill="1" applyBorder="1"/>
    <xf numFmtId="164" fontId="0" fillId="0" borderId="2" xfId="1" applyNumberFormat="1" applyFont="1" applyFill="1" applyBorder="1"/>
    <xf numFmtId="164" fontId="0" fillId="0" borderId="2" xfId="1" applyNumberFormat="1" applyFont="1" applyBorder="1"/>
    <xf numFmtId="164" fontId="0" fillId="0" borderId="2" xfId="1" applyNumberFormat="1" applyFont="1" applyBorder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/>
    <xf numFmtId="164" fontId="0" fillId="2" borderId="2" xfId="1" applyNumberFormat="1" applyFont="1" applyFill="1" applyBorder="1"/>
    <xf numFmtId="43" fontId="0" fillId="0" borderId="0" xfId="0" applyNumberFormat="1"/>
    <xf numFmtId="2" fontId="0" fillId="0" borderId="0" xfId="0" applyNumberFormat="1"/>
    <xf numFmtId="164" fontId="0" fillId="0" borderId="0" xfId="0" applyNumberFormat="1"/>
    <xf numFmtId="0" fontId="7" fillId="0" borderId="2" xfId="0" applyFont="1" applyBorder="1"/>
    <xf numFmtId="164" fontId="4" fillId="0" borderId="2" xfId="1" applyNumberFormat="1" applyFont="1" applyBorder="1"/>
    <xf numFmtId="164" fontId="4" fillId="0" borderId="2" xfId="1" applyNumberFormat="1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2" xfId="0" applyFont="1" applyBorder="1"/>
    <xf numFmtId="164" fontId="2" fillId="0" borderId="2" xfId="1" applyNumberFormat="1" applyFont="1" applyBorder="1"/>
    <xf numFmtId="0" fontId="6" fillId="0" borderId="0" xfId="0" applyFont="1"/>
    <xf numFmtId="43" fontId="0" fillId="0" borderId="2" xfId="0" applyNumberFormat="1" applyBorder="1"/>
    <xf numFmtId="43" fontId="6" fillId="0" borderId="0" xfId="0" applyNumberFormat="1" applyFont="1"/>
    <xf numFmtId="164" fontId="0" fillId="0" borderId="2" xfId="0" applyNumberFormat="1" applyFill="1" applyBorder="1"/>
    <xf numFmtId="165" fontId="0" fillId="0" borderId="0" xfId="0" applyNumberFormat="1"/>
    <xf numFmtId="0" fontId="2" fillId="3" borderId="2" xfId="0" applyFont="1" applyFill="1" applyBorder="1"/>
    <xf numFmtId="164" fontId="2" fillId="3" borderId="2" xfId="1" applyNumberFormat="1" applyFont="1" applyFill="1" applyBorder="1"/>
    <xf numFmtId="43" fontId="0" fillId="0" borderId="0" xfId="0" applyNumberFormat="1" applyFill="1"/>
    <xf numFmtId="164" fontId="4" fillId="0" borderId="2" xfId="1" applyNumberFormat="1" applyFont="1" applyFill="1" applyBorder="1"/>
    <xf numFmtId="164" fontId="2" fillId="0" borderId="2" xfId="0" applyNumberFormat="1" applyFont="1" applyFill="1" applyBorder="1"/>
    <xf numFmtId="164" fontId="0" fillId="5" borderId="2" xfId="0" applyNumberFormat="1" applyFill="1" applyBorder="1"/>
    <xf numFmtId="43" fontId="0" fillId="5" borderId="2" xfId="0" applyNumberFormat="1" applyFill="1" applyBorder="1"/>
    <xf numFmtId="0" fontId="0" fillId="5" borderId="2" xfId="0" applyFill="1" applyBorder="1"/>
    <xf numFmtId="0" fontId="8" fillId="0" borderId="2" xfId="3" applyBorder="1" applyAlignment="1" applyProtection="1"/>
    <xf numFmtId="0" fontId="0" fillId="6" borderId="2" xfId="0" applyFont="1" applyFill="1" applyBorder="1"/>
    <xf numFmtId="164" fontId="2" fillId="6" borderId="2" xfId="0" applyNumberFormat="1" applyFont="1" applyFill="1" applyBorder="1"/>
    <xf numFmtId="0" fontId="0" fillId="0" borderId="0" xfId="0" applyAlignment="1"/>
    <xf numFmtId="164" fontId="0" fillId="0" borderId="0" xfId="1" applyFont="1"/>
    <xf numFmtId="164" fontId="0" fillId="0" borderId="0" xfId="0" applyNumberFormat="1" applyAlignment="1">
      <alignment wrapText="1"/>
    </xf>
    <xf numFmtId="164" fontId="6" fillId="3" borderId="2" xfId="1" applyFont="1" applyFill="1" applyBorder="1"/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0" fillId="0" borderId="2" xfId="0" applyFont="1" applyBorder="1" applyAlignment="1"/>
    <xf numFmtId="0" fontId="0" fillId="0" borderId="2" xfId="0" applyBorder="1" applyAlignment="1">
      <alignment wrapText="1"/>
    </xf>
    <xf numFmtId="43" fontId="0" fillId="0" borderId="2" xfId="0" applyNumberFormat="1" applyFill="1" applyBorder="1"/>
    <xf numFmtId="0" fontId="0" fillId="8" borderId="2" xfId="0" applyFill="1" applyBorder="1"/>
    <xf numFmtId="164" fontId="2" fillId="8" borderId="2" xfId="1" applyNumberFormat="1" applyFont="1" applyFill="1" applyBorder="1"/>
    <xf numFmtId="164" fontId="0" fillId="0" borderId="0" xfId="1" applyFont="1" applyFill="1"/>
    <xf numFmtId="0" fontId="2" fillId="0" borderId="2" xfId="0" applyFont="1" applyFill="1" applyBorder="1"/>
    <xf numFmtId="43" fontId="2" fillId="0" borderId="2" xfId="0" applyNumberFormat="1" applyFont="1" applyBorder="1"/>
    <xf numFmtId="49" fontId="1" fillId="0" borderId="2" xfId="0" applyNumberFormat="1" applyFont="1" applyFill="1" applyBorder="1" applyAlignment="1"/>
    <xf numFmtId="4" fontId="1" fillId="0" borderId="2" xfId="0" applyNumberFormat="1" applyFont="1" applyFill="1" applyBorder="1" applyAlignment="1">
      <alignment horizontal="right"/>
    </xf>
    <xf numFmtId="4" fontId="1" fillId="0" borderId="2" xfId="0" applyNumberFormat="1" applyFont="1" applyFill="1" applyBorder="1" applyAlignment="1">
      <alignment horizontal="left"/>
    </xf>
    <xf numFmtId="164" fontId="0" fillId="0" borderId="2" xfId="1" applyFont="1" applyBorder="1"/>
    <xf numFmtId="0" fontId="0" fillId="4" borderId="2" xfId="0" applyFill="1" applyBorder="1"/>
    <xf numFmtId="43" fontId="0" fillId="4" borderId="2" xfId="0" applyNumberFormat="1" applyFill="1" applyBorder="1"/>
    <xf numFmtId="43" fontId="2" fillId="4" borderId="0" xfId="0" applyNumberFormat="1" applyFont="1" applyFill="1"/>
    <xf numFmtId="49" fontId="1" fillId="0" borderId="4" xfId="0" applyNumberFormat="1" applyFont="1" applyFill="1" applyBorder="1" applyAlignment="1"/>
    <xf numFmtId="0" fontId="0" fillId="0" borderId="4" xfId="0" applyBorder="1"/>
    <xf numFmtId="4" fontId="1" fillId="0" borderId="5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10" borderId="0" xfId="0" applyFont="1" applyFill="1" applyAlignment="1">
      <alignment horizontal="left"/>
    </xf>
    <xf numFmtId="0" fontId="12" fillId="0" borderId="0" xfId="0" applyFont="1"/>
    <xf numFmtId="43" fontId="12" fillId="0" borderId="0" xfId="0" applyNumberFormat="1" applyFont="1"/>
    <xf numFmtId="164" fontId="0" fillId="0" borderId="2" xfId="1" applyNumberFormat="1" applyFont="1" applyBorder="1" applyAlignment="1">
      <alignment wrapText="1"/>
    </xf>
    <xf numFmtId="14" fontId="16" fillId="12" borderId="1" xfId="0" applyNumberFormat="1" applyFont="1" applyFill="1" applyBorder="1" applyAlignment="1"/>
    <xf numFmtId="49" fontId="16" fillId="12" borderId="1" xfId="0" applyNumberFormat="1" applyFont="1" applyFill="1" applyBorder="1" applyAlignment="1"/>
    <xf numFmtId="3" fontId="16" fillId="12" borderId="1" xfId="0" applyNumberFormat="1" applyFont="1" applyFill="1" applyBorder="1" applyAlignment="1">
      <alignment horizontal="center"/>
    </xf>
    <xf numFmtId="4" fontId="16" fillId="12" borderId="1" xfId="0" applyNumberFormat="1" applyFont="1" applyFill="1" applyBorder="1" applyAlignment="1">
      <alignment horizontal="right"/>
    </xf>
    <xf numFmtId="4" fontId="16" fillId="12" borderId="1" xfId="0" applyNumberFormat="1" applyFont="1" applyFill="1" applyBorder="1" applyAlignment="1">
      <alignment horizontal="center"/>
    </xf>
    <xf numFmtId="14" fontId="0" fillId="0" borderId="0" xfId="0" applyNumberFormat="1" applyAlignment="1"/>
    <xf numFmtId="49" fontId="0" fillId="0" borderId="0" xfId="0" applyNumberFormat="1" applyAlignmen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14" fontId="2" fillId="0" borderId="7" xfId="0" applyNumberFormat="1" applyFont="1" applyFill="1" applyBorder="1" applyAlignment="1"/>
    <xf numFmtId="49" fontId="2" fillId="0" borderId="7" xfId="0" applyNumberFormat="1" applyFont="1" applyFill="1" applyBorder="1" applyAlignment="1"/>
    <xf numFmtId="3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right"/>
    </xf>
    <xf numFmtId="4" fontId="2" fillId="0" borderId="7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0" fontId="0" fillId="0" borderId="6" xfId="0" applyBorder="1" applyAlignment="1">
      <alignment horizontal="center" wrapText="1"/>
    </xf>
    <xf numFmtId="0" fontId="17" fillId="13" borderId="8" xfId="0" applyFont="1" applyFill="1" applyBorder="1" applyAlignment="1" applyProtection="1">
      <alignment vertical="center"/>
    </xf>
    <xf numFmtId="0" fontId="17" fillId="13" borderId="3" xfId="0" applyFont="1" applyFill="1" applyBorder="1" applyAlignment="1" applyProtection="1">
      <alignment horizontal="center" vertical="center" wrapText="1"/>
    </xf>
    <xf numFmtId="0" fontId="17" fillId="13" borderId="4" xfId="0" applyFont="1" applyFill="1" applyBorder="1" applyAlignment="1" applyProtection="1">
      <alignment horizontal="center" vertical="center" wrapText="1"/>
    </xf>
    <xf numFmtId="49" fontId="17" fillId="13" borderId="8" xfId="0" applyNumberFormat="1" applyFont="1" applyFill="1" applyBorder="1" applyAlignment="1" applyProtection="1">
      <alignment vertical="center"/>
    </xf>
    <xf numFmtId="2" fontId="17" fillId="13" borderId="8" xfId="0" applyNumberFormat="1" applyFont="1" applyFill="1" applyBorder="1" applyAlignment="1" applyProtection="1">
      <alignment vertical="center"/>
    </xf>
    <xf numFmtId="0" fontId="17" fillId="13" borderId="3" xfId="0" applyFont="1" applyFill="1" applyBorder="1" applyAlignment="1" applyProtection="1">
      <alignment vertical="center"/>
    </xf>
    <xf numFmtId="0" fontId="17" fillId="13" borderId="4" xfId="0" applyFont="1" applyFill="1" applyBorder="1" applyAlignment="1" applyProtection="1">
      <alignment vertical="center"/>
    </xf>
    <xf numFmtId="2" fontId="17" fillId="13" borderId="4" xfId="0" applyNumberFormat="1" applyFont="1" applyFill="1" applyBorder="1" applyAlignment="1" applyProtection="1">
      <alignment vertical="center"/>
    </xf>
    <xf numFmtId="2" fontId="17" fillId="13" borderId="5" xfId="0" applyNumberFormat="1" applyFont="1" applyFill="1" applyBorder="1" applyAlignment="1" applyProtection="1">
      <alignment vertical="center"/>
    </xf>
    <xf numFmtId="0" fontId="10" fillId="9" borderId="2" xfId="0" applyFont="1" applyFill="1" applyBorder="1" applyAlignment="1">
      <alignment vertical="center"/>
    </xf>
    <xf numFmtId="0" fontId="0" fillId="0" borderId="0" xfId="0" applyFont="1" applyAlignment="1"/>
    <xf numFmtId="0" fontId="17" fillId="13" borderId="9" xfId="0" applyFont="1" applyFill="1" applyBorder="1" applyAlignment="1" applyProtection="1">
      <alignment vertical="center"/>
    </xf>
    <xf numFmtId="0" fontId="17" fillId="13" borderId="2" xfId="0" applyFont="1" applyFill="1" applyBorder="1" applyAlignment="1" applyProtection="1">
      <alignment vertical="center"/>
    </xf>
    <xf numFmtId="49" fontId="17" fillId="13" borderId="2" xfId="0" applyNumberFormat="1" applyFont="1" applyFill="1" applyBorder="1" applyAlignment="1" applyProtection="1">
      <alignment vertical="center"/>
    </xf>
    <xf numFmtId="49" fontId="17" fillId="13" borderId="9" xfId="0" applyNumberFormat="1" applyFont="1" applyFill="1" applyBorder="1" applyAlignment="1" applyProtection="1">
      <alignment vertical="center"/>
    </xf>
    <xf numFmtId="2" fontId="17" fillId="13" borderId="9" xfId="0" applyNumberFormat="1" applyFont="1" applyFill="1" applyBorder="1" applyAlignment="1" applyProtection="1">
      <alignment vertical="center"/>
    </xf>
    <xf numFmtId="2" fontId="17" fillId="13" borderId="2" xfId="0" applyNumberFormat="1" applyFont="1" applyFill="1" applyBorder="1" applyAlignment="1" applyProtection="1">
      <alignment vertical="center"/>
    </xf>
    <xf numFmtId="0" fontId="3" fillId="0" borderId="0" xfId="0" applyFont="1" applyBorder="1" applyAlignment="1"/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1" fillId="10" borderId="0" xfId="0" applyFont="1" applyFill="1" applyAlignment="1">
      <alignment horizontal="right"/>
    </xf>
    <xf numFmtId="2" fontId="11" fillId="10" borderId="0" xfId="0" applyNumberFormat="1" applyFont="1" applyFill="1" applyAlignment="1">
      <alignment horizontal="right"/>
    </xf>
    <xf numFmtId="0" fontId="11" fillId="10" borderId="0" xfId="0" applyFont="1" applyFill="1" applyAlignment="1">
      <alignment horizontal="center"/>
    </xf>
    <xf numFmtId="0" fontId="11" fillId="10" borderId="0" xfId="0" applyFont="1" applyFill="1" applyAlignment="1">
      <alignment wrapText="1"/>
    </xf>
    <xf numFmtId="0" fontId="3" fillId="10" borderId="0" xfId="0" applyFont="1" applyFill="1" applyBorder="1" applyAlignment="1"/>
    <xf numFmtId="0" fontId="18" fillId="10" borderId="0" xfId="0" applyFont="1" applyFill="1" applyAlignment="1">
      <alignment horizontal="left"/>
    </xf>
    <xf numFmtId="0" fontId="18" fillId="10" borderId="0" xfId="0" applyFont="1" applyFill="1" applyAlignment="1">
      <alignment horizontal="right"/>
    </xf>
    <xf numFmtId="2" fontId="18" fillId="10" borderId="0" xfId="0" applyNumberFormat="1" applyFont="1" applyFill="1" applyAlignment="1">
      <alignment horizontal="right"/>
    </xf>
    <xf numFmtId="0" fontId="18" fillId="10" borderId="0" xfId="0" applyFont="1" applyFill="1" applyAlignment="1">
      <alignment horizontal="center"/>
    </xf>
    <xf numFmtId="0" fontId="4" fillId="10" borderId="0" xfId="0" applyFont="1" applyFill="1" applyBorder="1" applyAlignment="1"/>
    <xf numFmtId="0" fontId="3" fillId="7" borderId="2" xfId="0" applyFont="1" applyFill="1" applyBorder="1" applyAlignment="1">
      <alignment horizontal="left"/>
    </xf>
    <xf numFmtId="0" fontId="3" fillId="0" borderId="2" xfId="0" applyFont="1" applyBorder="1"/>
    <xf numFmtId="0" fontId="3" fillId="0" borderId="2" xfId="0" applyNumberFormat="1" applyFont="1" applyBorder="1" applyAlignment="1"/>
    <xf numFmtId="0" fontId="9" fillId="0" borderId="0" xfId="0" applyFont="1"/>
    <xf numFmtId="166" fontId="3" fillId="0" borderId="2" xfId="0" applyNumberFormat="1" applyFont="1" applyBorder="1"/>
    <xf numFmtId="0" fontId="2" fillId="0" borderId="2" xfId="0" applyFont="1" applyBorder="1"/>
    <xf numFmtId="166" fontId="9" fillId="0" borderId="0" xfId="0" applyNumberFormat="1" applyFont="1"/>
    <xf numFmtId="0" fontId="19" fillId="0" borderId="0" xfId="0" applyFont="1" applyAlignment="1"/>
    <xf numFmtId="0" fontId="9" fillId="0" borderId="0" xfId="0" applyFont="1" applyBorder="1"/>
    <xf numFmtId="0" fontId="19" fillId="0" borderId="0" xfId="0" applyFont="1" applyBorder="1" applyAlignment="1"/>
    <xf numFmtId="0" fontId="3" fillId="10" borderId="2" xfId="0" applyFont="1" applyFill="1" applyBorder="1"/>
    <xf numFmtId="0" fontId="3" fillId="10" borderId="2" xfId="0" applyFont="1" applyFill="1" applyBorder="1" applyAlignment="1"/>
    <xf numFmtId="0" fontId="3" fillId="10" borderId="2" xfId="0" applyNumberFormat="1" applyFont="1" applyFill="1" applyBorder="1" applyAlignment="1"/>
    <xf numFmtId="49" fontId="3" fillId="0" borderId="2" xfId="0" applyNumberFormat="1" applyFont="1" applyBorder="1" applyAlignment="1"/>
    <xf numFmtId="2" fontId="3" fillId="0" borderId="0" xfId="0" applyNumberFormat="1" applyFont="1" applyBorder="1" applyAlignment="1"/>
    <xf numFmtId="0" fontId="0" fillId="0" borderId="2" xfId="0" applyFont="1" applyFill="1" applyBorder="1" applyAlignment="1"/>
    <xf numFmtId="2" fontId="3" fillId="0" borderId="2" xfId="0" applyNumberFormat="1" applyFont="1" applyBorder="1" applyAlignment="1"/>
    <xf numFmtId="2" fontId="2" fillId="0" borderId="2" xfId="0" applyNumberFormat="1" applyFont="1" applyBorder="1" applyAlignment="1"/>
  </cellXfs>
  <cellStyles count="4">
    <cellStyle name="Comma" xfId="1" builtinId="3"/>
    <cellStyle name="Hyperlink" xfId="3" builtinId="8"/>
    <cellStyle name="Normal" xfId="0" builtinId="0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cus6rt\GSTR1%20Upload\New%20folder\May_2019_163025_36AAECS5488F1Z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cus6rt\GSTR1%20Upload\May_2019_150725_36AAECS5488F1Z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cus6rt\GSTR1%20Upload\May_2019_172548_36AAECS5488F1Z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cus6rt\GSTR1%20Upload\March_2019_184424_36AAECS5488F1Z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D2" t="str">
            <v>C</v>
          </cell>
        </row>
        <row r="3">
          <cell r="D3" t="str">
            <v>D</v>
          </cell>
          <cell r="O3" t="str">
            <v>65.00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O3" t="str">
            <v>65.00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O3" t="str">
            <v>65.00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 Instruction"/>
      <sheetName val="b2b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"/>
      <sheetName val="doc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</v>
          </cell>
        </row>
        <row r="3"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</row>
        <row r="4"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F5">
            <v>3</v>
          </cell>
          <cell r="G5" t="str">
            <v>04-Chandigarh</v>
          </cell>
          <cell r="H5" t="str">
            <v>Deemed Exp</v>
          </cell>
        </row>
        <row r="6">
          <cell r="F6">
            <v>5</v>
          </cell>
          <cell r="G6" t="str">
            <v>05-Uttarakhand</v>
          </cell>
        </row>
        <row r="7">
          <cell r="F7">
            <v>12</v>
          </cell>
          <cell r="G7" t="str">
            <v>06-Haryana</v>
          </cell>
        </row>
        <row r="8">
          <cell r="F8">
            <v>18</v>
          </cell>
          <cell r="G8" t="str">
            <v>07-Delhi</v>
          </cell>
        </row>
        <row r="9">
          <cell r="F9">
            <v>28</v>
          </cell>
          <cell r="G9" t="str">
            <v>08-Rajasthan</v>
          </cell>
        </row>
        <row r="10">
          <cell r="G10" t="str">
            <v>09-Uttar Pradesh</v>
          </cell>
        </row>
        <row r="11">
          <cell r="G11" t="str">
            <v>10-Bihar</v>
          </cell>
        </row>
        <row r="12">
          <cell r="G12" t="str">
            <v>11-Sikkim</v>
          </cell>
        </row>
        <row r="13">
          <cell r="G13" t="str">
            <v>12-Arunachal Pradesh</v>
          </cell>
        </row>
        <row r="14">
          <cell r="G14" t="str">
            <v>13-Nagaland</v>
          </cell>
        </row>
        <row r="15">
          <cell r="G15" t="str">
            <v>14-Manipur</v>
          </cell>
        </row>
        <row r="16">
          <cell r="G16" t="str">
            <v>15-Mizoram</v>
          </cell>
        </row>
        <row r="17">
          <cell r="G17" t="str">
            <v>16-Tripura</v>
          </cell>
        </row>
        <row r="18">
          <cell r="G18" t="str">
            <v>17-Meghalaya</v>
          </cell>
        </row>
        <row r="19">
          <cell r="G19" t="str">
            <v>18-Assam</v>
          </cell>
        </row>
        <row r="20">
          <cell r="G20" t="str">
            <v>19-West Bengal</v>
          </cell>
        </row>
        <row r="21">
          <cell r="G21" t="str">
            <v>20-Jharkhand</v>
          </cell>
        </row>
        <row r="22">
          <cell r="G22" t="str">
            <v>21-Odisha</v>
          </cell>
        </row>
        <row r="23">
          <cell r="G23" t="str">
            <v>22-Chhattisgarh</v>
          </cell>
        </row>
        <row r="24">
          <cell r="G24" t="str">
            <v>23-Madhya Pradesh</v>
          </cell>
        </row>
        <row r="25">
          <cell r="G25" t="str">
            <v>24-Gujarat</v>
          </cell>
        </row>
        <row r="26">
          <cell r="G26" t="str">
            <v>25-Daman &amp; Diu</v>
          </cell>
        </row>
        <row r="27">
          <cell r="G27" t="str">
            <v>26-Dadra &amp; Nagar Haveli</v>
          </cell>
        </row>
        <row r="28">
          <cell r="G28" t="str">
            <v>27-Maharashtra</v>
          </cell>
        </row>
        <row r="29">
          <cell r="G29" t="str">
            <v>29-Karnataka</v>
          </cell>
        </row>
        <row r="30">
          <cell r="G30" t="str">
            <v>30-Goa</v>
          </cell>
        </row>
        <row r="31">
          <cell r="G31" t="str">
            <v>31-Lakshdweep</v>
          </cell>
        </row>
        <row r="32">
          <cell r="G32" t="str">
            <v>32-Kerala</v>
          </cell>
        </row>
        <row r="33">
          <cell r="G33" t="str">
            <v>33-Tamil Nadu</v>
          </cell>
        </row>
        <row r="34">
          <cell r="G34" t="str">
            <v>34-Puducherry</v>
          </cell>
        </row>
        <row r="35">
          <cell r="G35" t="str">
            <v>35-Andaman &amp; Nicobar Islands</v>
          </cell>
        </row>
        <row r="36">
          <cell r="G36" t="str">
            <v>36-Telangana</v>
          </cell>
        </row>
        <row r="37">
          <cell r="G37" t="str">
            <v>37-Andhra Pradesh</v>
          </cell>
        </row>
        <row r="38">
          <cell r="G38" t="str">
            <v>97-Other Territory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topLeftCell="A29" zoomScale="106" zoomScaleNormal="106" workbookViewId="0">
      <selection activeCell="H41" sqref="H41"/>
    </sheetView>
  </sheetViews>
  <sheetFormatPr defaultRowHeight="15" x14ac:dyDescent="0.25"/>
  <cols>
    <col min="1" max="1" width="9.140625" style="5"/>
    <col min="2" max="2" width="28" style="5" customWidth="1"/>
    <col min="3" max="3" width="15.42578125" style="5" bestFit="1" customWidth="1"/>
    <col min="4" max="4" width="19.42578125" style="5" bestFit="1" customWidth="1"/>
    <col min="5" max="5" width="14.42578125" style="5" customWidth="1"/>
    <col min="6" max="6" width="14.28515625" style="5" customWidth="1"/>
    <col min="7" max="7" width="14.28515625" customWidth="1"/>
    <col min="8" max="8" width="19.5703125" style="5" customWidth="1"/>
    <col min="9" max="9" width="15.85546875" style="5" bestFit="1" customWidth="1"/>
    <col min="10" max="10" width="18.140625" style="5" customWidth="1"/>
    <col min="11" max="11" width="13.28515625" style="5" bestFit="1" customWidth="1"/>
    <col min="12" max="12" width="21.140625" style="5" customWidth="1"/>
    <col min="13" max="13" width="11.5703125" style="5" bestFit="1" customWidth="1"/>
    <col min="14" max="15" width="11.140625" style="5" bestFit="1" customWidth="1"/>
    <col min="16" max="16" width="9.5703125" style="5" bestFit="1" customWidth="1"/>
    <col min="17" max="16384" width="9.140625" style="5"/>
  </cols>
  <sheetData>
    <row r="3" spans="2:14" x14ac:dyDescent="0.25">
      <c r="B3" s="5" t="s">
        <v>77</v>
      </c>
      <c r="K3" s="9"/>
      <c r="L3" s="9"/>
      <c r="M3" s="9"/>
      <c r="N3" s="9"/>
    </row>
    <row r="5" spans="2:14" x14ac:dyDescent="0.25">
      <c r="B5" s="11" t="s">
        <v>52</v>
      </c>
      <c r="C5" s="12"/>
      <c r="D5" s="13" t="s">
        <v>2</v>
      </c>
      <c r="E5" s="13" t="s">
        <v>1</v>
      </c>
      <c r="F5" s="13" t="s">
        <v>0</v>
      </c>
    </row>
    <row r="6" spans="2:14" x14ac:dyDescent="0.25">
      <c r="B6" s="2" t="s">
        <v>55</v>
      </c>
      <c r="C6" s="14">
        <f>'Sales-Jan'!J345</f>
        <v>5413008.25</v>
      </c>
      <c r="D6" s="15">
        <f>'Sales-Jan'!O345</f>
        <v>109929.88</v>
      </c>
      <c r="E6" s="16">
        <f>+'Sales-Jan'!M345</f>
        <v>556411.27</v>
      </c>
      <c r="F6" s="16">
        <f>E6</f>
        <v>556411.27</v>
      </c>
      <c r="H6" s="7"/>
      <c r="I6" s="8"/>
      <c r="K6" s="22"/>
    </row>
    <row r="7" spans="2:14" x14ac:dyDescent="0.25">
      <c r="B7" s="28" t="s">
        <v>56</v>
      </c>
      <c r="C7" s="38">
        <f>-'sales Return'!I24</f>
        <v>-158048.24</v>
      </c>
      <c r="D7" s="24">
        <f>-'Sales-Jan'!L359</f>
        <v>0</v>
      </c>
      <c r="E7" s="25">
        <f>-'sales Return'!J24</f>
        <v>-20048.57</v>
      </c>
      <c r="F7" s="25">
        <f>-'sales Return'!K24</f>
        <v>-20048.57</v>
      </c>
      <c r="L7" s="37"/>
    </row>
    <row r="8" spans="2:14" x14ac:dyDescent="0.25">
      <c r="B8" s="2"/>
      <c r="C8" s="14"/>
      <c r="D8" s="16"/>
      <c r="E8" s="15"/>
      <c r="F8" s="15"/>
      <c r="H8" s="17"/>
      <c r="I8" s="17"/>
      <c r="K8" s="22"/>
      <c r="L8" s="22"/>
    </row>
    <row r="9" spans="2:14" x14ac:dyDescent="0.25">
      <c r="B9" s="35" t="s">
        <v>79</v>
      </c>
      <c r="C9" s="49">
        <f>+C6+C7</f>
        <v>5254960.01</v>
      </c>
      <c r="D9" s="49">
        <f>+D6+D7</f>
        <v>109929.88</v>
      </c>
      <c r="E9" s="49">
        <f t="shared" ref="E9:F9" si="0">+E6+E7</f>
        <v>536362.70000000007</v>
      </c>
      <c r="F9" s="49">
        <f t="shared" si="0"/>
        <v>536362.70000000007</v>
      </c>
      <c r="H9" s="17"/>
      <c r="J9" s="8"/>
      <c r="K9" s="22"/>
      <c r="L9" s="21"/>
      <c r="M9" s="20"/>
    </row>
    <row r="10" spans="2:14" x14ac:dyDescent="0.25">
      <c r="B10" s="10" t="s">
        <v>133</v>
      </c>
      <c r="C10" s="29">
        <f>+'sales Return'!E89</f>
        <v>0</v>
      </c>
      <c r="D10" s="29"/>
      <c r="E10" s="29">
        <f>+'sales Return'!G89</f>
        <v>0</v>
      </c>
      <c r="F10" s="29">
        <f>+'sales Return'!H89</f>
        <v>0</v>
      </c>
      <c r="H10" s="17"/>
      <c r="I10" s="17"/>
      <c r="J10" s="8"/>
      <c r="K10" s="8"/>
    </row>
    <row r="11" spans="2:14" x14ac:dyDescent="0.25">
      <c r="B11" s="35" t="s">
        <v>84</v>
      </c>
      <c r="C11" s="36">
        <f>C9+C10</f>
        <v>5254960.01</v>
      </c>
      <c r="D11" s="36">
        <f t="shared" ref="D11:F11" si="1">D9+D10</f>
        <v>109929.88</v>
      </c>
      <c r="E11" s="36">
        <f t="shared" si="1"/>
        <v>536362.70000000007</v>
      </c>
      <c r="F11" s="36">
        <f t="shared" si="1"/>
        <v>536362.70000000007</v>
      </c>
      <c r="H11" s="17"/>
      <c r="I11" s="17"/>
      <c r="J11" s="22"/>
      <c r="K11" s="20"/>
      <c r="L11" s="20"/>
    </row>
    <row r="12" spans="2:14" x14ac:dyDescent="0.25">
      <c r="C12" s="18"/>
      <c r="D12" s="18"/>
      <c r="E12" s="18"/>
      <c r="F12" s="18"/>
      <c r="H12" s="4"/>
      <c r="I12" s="4"/>
    </row>
    <row r="13" spans="2:14" x14ac:dyDescent="0.25">
      <c r="B13" s="11" t="s">
        <v>144</v>
      </c>
      <c r="C13" s="19"/>
      <c r="D13" s="13" t="s">
        <v>2</v>
      </c>
      <c r="E13" s="13" t="s">
        <v>1</v>
      </c>
      <c r="F13" s="13" t="s">
        <v>0</v>
      </c>
      <c r="H13" s="4"/>
    </row>
    <row r="14" spans="2:14" x14ac:dyDescent="0.25">
      <c r="B14" s="2"/>
      <c r="C14" s="15"/>
      <c r="D14" s="16"/>
      <c r="E14" s="16"/>
      <c r="F14" s="16"/>
      <c r="H14" s="17"/>
    </row>
    <row r="15" spans="2:14" x14ac:dyDescent="0.25">
      <c r="B15" s="2" t="s">
        <v>58</v>
      </c>
      <c r="C15" s="14"/>
      <c r="D15" s="14">
        <f>+Purchase!L87</f>
        <v>0</v>
      </c>
      <c r="E15" s="16">
        <f>Purchase!O183</f>
        <v>984901.01</v>
      </c>
      <c r="F15" s="16">
        <f>E15</f>
        <v>984901.01</v>
      </c>
      <c r="H15" s="96" t="s">
        <v>89</v>
      </c>
      <c r="I15" s="96"/>
      <c r="J15" s="96"/>
      <c r="K15" s="96"/>
    </row>
    <row r="16" spans="2:14" x14ac:dyDescent="0.25">
      <c r="B16" s="2" t="s">
        <v>57</v>
      </c>
      <c r="C16" s="14"/>
      <c r="D16" s="14">
        <f>Expenses!F116+Expenses!F117</f>
        <v>19904</v>
      </c>
      <c r="E16" s="16">
        <f>Expenses!F108</f>
        <v>29197.94</v>
      </c>
      <c r="F16" s="16">
        <f>+E16</f>
        <v>29197.94</v>
      </c>
      <c r="H16" s="40" t="s">
        <v>78</v>
      </c>
      <c r="I16" s="40" t="s">
        <v>2</v>
      </c>
      <c r="J16" s="41" t="s">
        <v>1</v>
      </c>
      <c r="K16" s="42" t="s">
        <v>0</v>
      </c>
      <c r="L16" s="20"/>
    </row>
    <row r="17" spans="1:17" x14ac:dyDescent="0.25">
      <c r="B17" s="2"/>
      <c r="C17" s="14"/>
      <c r="D17" s="14"/>
      <c r="E17" s="16"/>
      <c r="F17" s="16"/>
      <c r="G17" s="5"/>
      <c r="H17" s="33" t="s">
        <v>90</v>
      </c>
      <c r="I17" s="33">
        <f>'2B'!G171</f>
        <v>2896.4599999999996</v>
      </c>
      <c r="J17" s="33">
        <f>'2B'!H169</f>
        <v>914193.09</v>
      </c>
      <c r="K17" s="33">
        <f>'2B'!I169</f>
        <v>914193.09</v>
      </c>
      <c r="L17" s="20"/>
    </row>
    <row r="18" spans="1:17" x14ac:dyDescent="0.25">
      <c r="B18" s="2"/>
      <c r="C18" s="14"/>
      <c r="D18" s="14"/>
      <c r="E18" s="16"/>
      <c r="F18" s="16"/>
      <c r="H18" s="43" t="s">
        <v>239</v>
      </c>
      <c r="I18" s="31"/>
      <c r="J18" s="31">
        <f>'2B'!H170</f>
        <v>-8109.0300000000007</v>
      </c>
      <c r="K18" s="31">
        <f>J18</f>
        <v>-8109.0300000000007</v>
      </c>
    </row>
    <row r="19" spans="1:17" s="26" customFormat="1" x14ac:dyDescent="0.25">
      <c r="B19" s="23" t="s">
        <v>53</v>
      </c>
      <c r="C19" s="24"/>
      <c r="D19" s="24"/>
      <c r="E19" s="25">
        <f>Expenses!G54</f>
        <v>3423.08</v>
      </c>
      <c r="F19" s="25">
        <f>E19</f>
        <v>3423.08</v>
      </c>
      <c r="G19"/>
      <c r="H19" s="78" t="s">
        <v>240</v>
      </c>
      <c r="I19" s="79">
        <f>+I17+I18</f>
        <v>2896.4599999999996</v>
      </c>
      <c r="J19" s="79">
        <f>+J17+J18</f>
        <v>906084.05999999994</v>
      </c>
      <c r="K19" s="79">
        <f>+K17+K18</f>
        <v>906084.05999999994</v>
      </c>
    </row>
    <row r="20" spans="1:17" s="26" customFormat="1" x14ac:dyDescent="0.25">
      <c r="B20" s="28"/>
      <c r="C20" s="24"/>
      <c r="D20" s="24"/>
      <c r="E20" s="25"/>
      <c r="F20" s="25"/>
      <c r="G20"/>
      <c r="H20" s="3" t="s">
        <v>91</v>
      </c>
      <c r="I20" s="39">
        <f>Expenses!F116+Expenses!F117</f>
        <v>19904</v>
      </c>
      <c r="J20" s="39">
        <f>Purchase!O183+Expenses!F54-Expenses!G54</f>
        <v>1010675.87</v>
      </c>
      <c r="K20" s="39">
        <f>Purchase!P183+Expenses!F108-Expenses!G108</f>
        <v>1010675.87</v>
      </c>
      <c r="L20" s="27"/>
      <c r="M20" s="27"/>
    </row>
    <row r="21" spans="1:17" x14ac:dyDescent="0.25">
      <c r="B21" s="58"/>
      <c r="C21" s="59"/>
      <c r="D21" s="59">
        <f>SUM(D15:D20)</f>
        <v>19904</v>
      </c>
      <c r="E21" s="59">
        <f>SUM(E15:E20)</f>
        <v>1017522.0299999999</v>
      </c>
      <c r="F21" s="59">
        <f>SUM(F15:F20)</f>
        <v>1017522.0299999999</v>
      </c>
      <c r="H21" s="44" t="s">
        <v>87</v>
      </c>
      <c r="I21" s="45">
        <f>+I17-I20</f>
        <v>-17007.54</v>
      </c>
      <c r="J21" s="45">
        <f>+J17-J20</f>
        <v>-96482.780000000028</v>
      </c>
      <c r="K21" s="45">
        <f>+K17-K20</f>
        <v>-96482.780000000028</v>
      </c>
      <c r="L21" s="20"/>
      <c r="M21" s="20"/>
    </row>
    <row r="22" spans="1:17" x14ac:dyDescent="0.25">
      <c r="C22" s="18"/>
      <c r="D22" s="18"/>
      <c r="E22" s="18"/>
      <c r="F22" s="18"/>
      <c r="G22" s="5"/>
      <c r="H22" s="46"/>
      <c r="I22" s="46"/>
      <c r="J22" s="46"/>
      <c r="K22" s="46"/>
      <c r="L22" s="46"/>
    </row>
    <row r="23" spans="1:17" x14ac:dyDescent="0.25">
      <c r="B23" s="10" t="s">
        <v>54</v>
      </c>
      <c r="C23" s="14"/>
      <c r="D23" s="14">
        <f>D9</f>
        <v>109929.88</v>
      </c>
      <c r="E23" s="14">
        <f>E11</f>
        <v>536362.70000000007</v>
      </c>
      <c r="F23" s="14">
        <f>F11</f>
        <v>536362.70000000007</v>
      </c>
      <c r="H23" s="20"/>
      <c r="K23" s="20"/>
    </row>
    <row r="24" spans="1:17" ht="31.5" customHeight="1" x14ac:dyDescent="0.25">
      <c r="B24" s="56" t="s">
        <v>241</v>
      </c>
      <c r="C24" s="15"/>
      <c r="D24" s="15">
        <f>+I19</f>
        <v>2896.4599999999996</v>
      </c>
      <c r="E24" s="15">
        <f t="shared" ref="E24:F24" si="2">+J19</f>
        <v>906084.05999999994</v>
      </c>
      <c r="F24" s="15">
        <f t="shared" si="2"/>
        <v>906084.05999999994</v>
      </c>
      <c r="H24" s="20"/>
      <c r="I24" s="20"/>
      <c r="J24" s="20"/>
      <c r="K24" s="20"/>
      <c r="L24" s="22"/>
    </row>
    <row r="25" spans="1:17" ht="31.5" customHeight="1" x14ac:dyDescent="0.25">
      <c r="B25" s="56" t="s">
        <v>245</v>
      </c>
      <c r="C25" s="15"/>
      <c r="D25" s="15">
        <f>+'Missing in 2B'!K21</f>
        <v>0</v>
      </c>
      <c r="E25" s="15">
        <f>+'Missing in 2B'!I21</f>
        <v>0</v>
      </c>
      <c r="F25" s="15">
        <f>+'Missing in 2B'!J21</f>
        <v>0</v>
      </c>
      <c r="G25" s="5"/>
      <c r="H25" s="20"/>
      <c r="I25" s="20"/>
      <c r="J25" s="20"/>
      <c r="K25" s="20"/>
      <c r="L25" s="22"/>
    </row>
    <row r="26" spans="1:17" ht="31.5" customHeight="1" x14ac:dyDescent="0.25">
      <c r="B26" s="56" t="s">
        <v>243</v>
      </c>
      <c r="C26" s="15"/>
      <c r="D26" s="15"/>
      <c r="E26" s="15">
        <v>0</v>
      </c>
      <c r="F26" s="15">
        <v>0</v>
      </c>
      <c r="G26" s="5"/>
      <c r="H26" s="20"/>
      <c r="I26" s="20"/>
      <c r="J26" s="20"/>
      <c r="K26" s="20"/>
      <c r="L26" s="22"/>
    </row>
    <row r="27" spans="1:17" ht="31.5" customHeight="1" x14ac:dyDescent="0.25">
      <c r="B27" s="56" t="s">
        <v>244</v>
      </c>
      <c r="C27" s="80" t="s">
        <v>246</v>
      </c>
      <c r="D27" s="15"/>
      <c r="E27" s="15">
        <v>0</v>
      </c>
      <c r="F27" s="15">
        <v>0</v>
      </c>
      <c r="G27" s="5"/>
      <c r="H27" s="20"/>
      <c r="I27" s="20"/>
      <c r="J27" s="20"/>
      <c r="K27" s="20"/>
      <c r="L27" s="22"/>
    </row>
    <row r="28" spans="1:17" x14ac:dyDescent="0.25">
      <c r="A28" s="30"/>
      <c r="B28" s="10" t="s">
        <v>201</v>
      </c>
      <c r="C28" s="10"/>
      <c r="D28" s="57">
        <v>0</v>
      </c>
      <c r="E28" s="57">
        <v>10384</v>
      </c>
      <c r="F28" s="57">
        <v>10385</v>
      </c>
      <c r="H28" s="32"/>
      <c r="I28" s="32"/>
      <c r="J28" s="20"/>
      <c r="K28" s="20"/>
      <c r="L28" s="20"/>
    </row>
    <row r="29" spans="1:17" x14ac:dyDescent="0.25">
      <c r="A29" s="30"/>
      <c r="B29" s="10" t="s">
        <v>202</v>
      </c>
      <c r="C29" s="2"/>
      <c r="D29" s="31"/>
      <c r="E29" s="31">
        <v>34125</v>
      </c>
      <c r="F29" s="31">
        <v>34425</v>
      </c>
      <c r="H29" s="32">
        <f>H11-H28</f>
        <v>0</v>
      </c>
      <c r="I29" s="32"/>
      <c r="J29" s="20"/>
      <c r="K29" s="20"/>
      <c r="L29" s="20"/>
    </row>
    <row r="30" spans="1:17" x14ac:dyDescent="0.25">
      <c r="A30" s="30"/>
      <c r="B30" s="2" t="s">
        <v>203</v>
      </c>
      <c r="C30" s="2"/>
      <c r="D30" s="31">
        <f>+D24+D25-D23</f>
        <v>-107033.42</v>
      </c>
      <c r="E30" s="31">
        <f>+E23-E24-E25-E26-E27-E29</f>
        <v>-403846.35999999987</v>
      </c>
      <c r="F30" s="31">
        <f>+F23-F24-F25-F26-F27-F29</f>
        <v>-404146.35999999987</v>
      </c>
      <c r="H30" s="32"/>
      <c r="I30" s="32"/>
      <c r="J30" s="20"/>
      <c r="K30" s="20"/>
      <c r="L30" s="20"/>
    </row>
    <row r="31" spans="1:17" s="4" customFormat="1" x14ac:dyDescent="0.25">
      <c r="B31" s="10"/>
      <c r="C31" s="10"/>
      <c r="D31" s="33"/>
      <c r="E31" s="33"/>
      <c r="F31" s="33"/>
      <c r="G31"/>
      <c r="H31" s="37"/>
    </row>
    <row r="32" spans="1:17" x14ac:dyDescent="0.25">
      <c r="B32" s="67" t="s">
        <v>204</v>
      </c>
      <c r="C32" s="67"/>
      <c r="D32" s="67"/>
      <c r="E32" s="68">
        <f>+E23-E24-E25-E26-E27-E29-E30</f>
        <v>0</v>
      </c>
      <c r="F32" s="68">
        <f>+F23-F24-F25-F26-F27-F29-F30</f>
        <v>0</v>
      </c>
      <c r="J32" s="6"/>
      <c r="K32" s="6"/>
      <c r="L32" s="7"/>
      <c r="M32" s="7"/>
      <c r="N32" s="7"/>
      <c r="O32" s="7"/>
      <c r="P32" s="7"/>
      <c r="Q32" s="7"/>
    </row>
    <row r="33" spans="2:17" x14ac:dyDescent="0.25">
      <c r="B33" s="1"/>
      <c r="E33" s="20" t="s">
        <v>209</v>
      </c>
      <c r="F33" s="69">
        <f>+F32+E32</f>
        <v>0</v>
      </c>
      <c r="J33" s="6"/>
      <c r="K33" s="6"/>
      <c r="L33" s="7"/>
      <c r="M33" s="7"/>
      <c r="Q33" s="7"/>
    </row>
    <row r="34" spans="2:17" x14ac:dyDescent="0.25">
      <c r="B34" s="1"/>
      <c r="C34" s="20"/>
      <c r="D34" s="22"/>
      <c r="F34" s="22"/>
      <c r="H34" s="20"/>
      <c r="J34" s="6"/>
      <c r="K34" s="6"/>
      <c r="L34" s="7"/>
      <c r="M34" s="7"/>
      <c r="Q34" s="7"/>
    </row>
    <row r="35" spans="2:17" x14ac:dyDescent="0.25">
      <c r="B35" s="97" t="s">
        <v>205</v>
      </c>
      <c r="C35" s="98"/>
      <c r="D35" s="48"/>
      <c r="E35" s="47"/>
      <c r="G35" s="20"/>
      <c r="J35" s="6"/>
      <c r="K35" s="6"/>
      <c r="L35" s="7"/>
      <c r="M35" s="7"/>
      <c r="Q35" s="7"/>
    </row>
    <row r="36" spans="2:17" x14ac:dyDescent="0.25">
      <c r="B36" s="10" t="s">
        <v>88</v>
      </c>
      <c r="C36" s="57">
        <f>+D23++E23+F23</f>
        <v>1182655.2800000003</v>
      </c>
      <c r="D36" s="4"/>
      <c r="E36" s="60"/>
      <c r="F36" s="4"/>
      <c r="J36" s="6"/>
      <c r="K36" s="6"/>
      <c r="L36" s="7"/>
      <c r="M36" s="7"/>
      <c r="Q36" s="7"/>
    </row>
    <row r="37" spans="2:17" x14ac:dyDescent="0.25">
      <c r="B37" s="10" t="s">
        <v>206</v>
      </c>
      <c r="C37" s="31">
        <f>+D24+D25+E24+E25+E26+E27+E29+F29+F27+F26+F25+F24</f>
        <v>1883614.5799999998</v>
      </c>
      <c r="O37" s="8"/>
      <c r="P37" s="8"/>
    </row>
    <row r="38" spans="2:17" x14ac:dyDescent="0.25">
      <c r="B38" s="61" t="s">
        <v>207</v>
      </c>
      <c r="C38" s="62">
        <f>+C36-C37</f>
        <v>-700959.29999999958</v>
      </c>
    </row>
    <row r="41" spans="2:17" x14ac:dyDescent="0.25">
      <c r="K41" s="34"/>
      <c r="M41" s="8"/>
      <c r="P41" s="8"/>
    </row>
  </sheetData>
  <mergeCells count="2">
    <mergeCell ref="H15:K15"/>
    <mergeCell ref="B35:C3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5"/>
  <sheetViews>
    <sheetView topLeftCell="A112" workbookViewId="0">
      <selection activeCell="G13" sqref="G13"/>
    </sheetView>
  </sheetViews>
  <sheetFormatPr defaultColWidth="14.42578125" defaultRowHeight="15" x14ac:dyDescent="0.25"/>
  <cols>
    <col min="1" max="1" width="20.5703125" style="126" bestFit="1" customWidth="1"/>
    <col min="2" max="2" width="50.42578125" style="126" customWidth="1"/>
    <col min="3" max="3" width="17.42578125" style="126" customWidth="1"/>
    <col min="4" max="4" width="12.5703125" style="126" customWidth="1"/>
    <col min="5" max="16384" width="14.42578125" style="126"/>
  </cols>
  <sheetData>
    <row r="1" spans="1:18" s="119" customFormat="1" ht="37.5" customHeight="1" x14ac:dyDescent="0.25">
      <c r="A1" s="109" t="s">
        <v>215</v>
      </c>
      <c r="B1" s="109" t="s">
        <v>2394</v>
      </c>
      <c r="C1" s="110" t="s">
        <v>2395</v>
      </c>
      <c r="D1" s="111"/>
      <c r="E1" s="112" t="s">
        <v>2396</v>
      </c>
      <c r="F1" s="113" t="s">
        <v>216</v>
      </c>
      <c r="G1" s="114" t="s">
        <v>217</v>
      </c>
      <c r="H1" s="115"/>
      <c r="I1" s="116"/>
      <c r="J1" s="117"/>
      <c r="K1" s="118" t="s">
        <v>2397</v>
      </c>
      <c r="L1" s="118" t="s">
        <v>2398</v>
      </c>
      <c r="M1" s="118" t="s">
        <v>2399</v>
      </c>
      <c r="N1" s="118" t="s">
        <v>2400</v>
      </c>
      <c r="O1" s="118" t="s">
        <v>2401</v>
      </c>
      <c r="P1" s="118" t="s">
        <v>2402</v>
      </c>
      <c r="Q1" s="118" t="s">
        <v>2403</v>
      </c>
      <c r="R1" s="118" t="s">
        <v>2404</v>
      </c>
    </row>
    <row r="2" spans="1:18" ht="15" customHeight="1" x14ac:dyDescent="0.25">
      <c r="A2" s="120"/>
      <c r="B2" s="120"/>
      <c r="C2" s="121" t="s">
        <v>218</v>
      </c>
      <c r="D2" s="122" t="s">
        <v>219</v>
      </c>
      <c r="E2" s="123"/>
      <c r="F2" s="124"/>
      <c r="G2" s="125" t="s">
        <v>2405</v>
      </c>
      <c r="H2" s="125" t="s">
        <v>2406</v>
      </c>
      <c r="I2" s="125" t="s">
        <v>2407</v>
      </c>
      <c r="J2" s="125" t="s">
        <v>2408</v>
      </c>
      <c r="K2" s="118"/>
      <c r="L2" s="118"/>
      <c r="M2" s="118"/>
      <c r="N2" s="118"/>
      <c r="O2" s="118"/>
      <c r="P2" s="118"/>
      <c r="Q2" s="118"/>
      <c r="R2" s="118"/>
    </row>
    <row r="3" spans="1:18" s="119" customFormat="1" x14ac:dyDescent="0.25">
      <c r="A3" s="73" t="s">
        <v>158</v>
      </c>
      <c r="B3" s="73" t="s">
        <v>232</v>
      </c>
      <c r="C3" s="73" t="s">
        <v>2409</v>
      </c>
      <c r="D3" s="127" t="s">
        <v>2410</v>
      </c>
      <c r="E3" s="76">
        <v>18</v>
      </c>
      <c r="F3" s="74">
        <v>28963.599999999999</v>
      </c>
      <c r="G3" s="74">
        <v>0</v>
      </c>
      <c r="H3" s="74">
        <v>2606.7199999999998</v>
      </c>
      <c r="I3" s="74">
        <v>2606.7199999999998</v>
      </c>
      <c r="J3" s="74">
        <v>0</v>
      </c>
      <c r="K3" s="73" t="s">
        <v>2411</v>
      </c>
      <c r="L3" s="73" t="s">
        <v>2412</v>
      </c>
      <c r="M3" s="75" t="s">
        <v>2413</v>
      </c>
      <c r="N3" s="73" t="s">
        <v>2414</v>
      </c>
      <c r="O3" s="76" t="s">
        <v>2415</v>
      </c>
      <c r="P3" s="128" t="s">
        <v>2414</v>
      </c>
      <c r="Q3" s="128" t="s">
        <v>2414</v>
      </c>
      <c r="R3" s="128" t="s">
        <v>2414</v>
      </c>
    </row>
    <row r="4" spans="1:18" x14ac:dyDescent="0.25">
      <c r="A4" s="73" t="s">
        <v>158</v>
      </c>
      <c r="B4" s="73" t="s">
        <v>232</v>
      </c>
      <c r="C4" s="73" t="s">
        <v>2416</v>
      </c>
      <c r="D4" s="127" t="s">
        <v>2410</v>
      </c>
      <c r="E4" s="76">
        <v>18</v>
      </c>
      <c r="F4" s="74">
        <v>145501.19</v>
      </c>
      <c r="G4" s="74">
        <v>0</v>
      </c>
      <c r="H4" s="74">
        <v>13095.11</v>
      </c>
      <c r="I4" s="74">
        <v>13095.11</v>
      </c>
      <c r="J4" s="74">
        <v>0</v>
      </c>
      <c r="K4" s="73" t="s">
        <v>2411</v>
      </c>
      <c r="L4" s="73" t="s">
        <v>2412</v>
      </c>
      <c r="M4" s="75" t="s">
        <v>2413</v>
      </c>
      <c r="N4" s="73" t="s">
        <v>2414</v>
      </c>
      <c r="O4" s="76" t="s">
        <v>2415</v>
      </c>
      <c r="P4" s="128" t="s">
        <v>2414</v>
      </c>
      <c r="Q4" s="128" t="s">
        <v>2414</v>
      </c>
      <c r="R4" s="128" t="s">
        <v>2414</v>
      </c>
    </row>
    <row r="5" spans="1:18" x14ac:dyDescent="0.25">
      <c r="A5" s="73" t="s">
        <v>158</v>
      </c>
      <c r="B5" s="73" t="s">
        <v>232</v>
      </c>
      <c r="C5" s="73" t="s">
        <v>2417</v>
      </c>
      <c r="D5" s="127" t="s">
        <v>2410</v>
      </c>
      <c r="E5" s="76">
        <v>28</v>
      </c>
      <c r="F5" s="74">
        <v>36063.99</v>
      </c>
      <c r="G5" s="74">
        <v>0</v>
      </c>
      <c r="H5" s="74">
        <v>5048.96</v>
      </c>
      <c r="I5" s="74">
        <v>5048.96</v>
      </c>
      <c r="J5" s="74">
        <v>0</v>
      </c>
      <c r="K5" s="73" t="s">
        <v>2411</v>
      </c>
      <c r="L5" s="73" t="s">
        <v>2412</v>
      </c>
      <c r="M5" s="75" t="s">
        <v>2413</v>
      </c>
      <c r="N5" s="73" t="s">
        <v>2414</v>
      </c>
      <c r="O5" s="76" t="s">
        <v>2415</v>
      </c>
      <c r="P5" s="128" t="s">
        <v>2414</v>
      </c>
      <c r="Q5" s="128" t="s">
        <v>2414</v>
      </c>
      <c r="R5" s="128" t="s">
        <v>2414</v>
      </c>
    </row>
    <row r="6" spans="1:18" x14ac:dyDescent="0.25">
      <c r="A6" s="73" t="s">
        <v>158</v>
      </c>
      <c r="B6" s="73" t="s">
        <v>232</v>
      </c>
      <c r="C6" s="73" t="s">
        <v>2418</v>
      </c>
      <c r="D6" s="127" t="s">
        <v>2410</v>
      </c>
      <c r="E6" s="76">
        <v>18</v>
      </c>
      <c r="F6" s="74">
        <v>12729.89</v>
      </c>
      <c r="G6" s="74">
        <v>0</v>
      </c>
      <c r="H6" s="74">
        <v>1145.69</v>
      </c>
      <c r="I6" s="74">
        <v>1145.69</v>
      </c>
      <c r="J6" s="74">
        <v>0</v>
      </c>
      <c r="K6" s="73" t="s">
        <v>2411</v>
      </c>
      <c r="L6" s="73" t="s">
        <v>2412</v>
      </c>
      <c r="M6" s="75" t="s">
        <v>2413</v>
      </c>
      <c r="N6" s="73" t="s">
        <v>2414</v>
      </c>
      <c r="O6" s="76" t="s">
        <v>2415</v>
      </c>
      <c r="P6" s="128" t="s">
        <v>2414</v>
      </c>
      <c r="Q6" s="128" t="s">
        <v>2414</v>
      </c>
      <c r="R6" s="128" t="s">
        <v>2414</v>
      </c>
    </row>
    <row r="7" spans="1:18" x14ac:dyDescent="0.25">
      <c r="A7" s="73" t="s">
        <v>158</v>
      </c>
      <c r="B7" s="73" t="s">
        <v>232</v>
      </c>
      <c r="C7" s="73" t="s">
        <v>2419</v>
      </c>
      <c r="D7" s="127" t="s">
        <v>2420</v>
      </c>
      <c r="E7" s="76">
        <v>18</v>
      </c>
      <c r="F7" s="74">
        <v>59483.92</v>
      </c>
      <c r="G7" s="74">
        <v>0</v>
      </c>
      <c r="H7" s="74">
        <v>5353.55</v>
      </c>
      <c r="I7" s="74">
        <v>5353.55</v>
      </c>
      <c r="J7" s="74">
        <v>0</v>
      </c>
      <c r="K7" s="73" t="s">
        <v>2411</v>
      </c>
      <c r="L7" s="73" t="s">
        <v>2412</v>
      </c>
      <c r="M7" s="75" t="s">
        <v>2413</v>
      </c>
      <c r="N7" s="73" t="s">
        <v>2414</v>
      </c>
      <c r="O7" s="76" t="s">
        <v>2415</v>
      </c>
      <c r="P7" s="128" t="s">
        <v>2414</v>
      </c>
      <c r="Q7" s="128" t="s">
        <v>2414</v>
      </c>
      <c r="R7" s="128" t="s">
        <v>2414</v>
      </c>
    </row>
    <row r="8" spans="1:18" ht="15.75" customHeight="1" x14ac:dyDescent="0.25">
      <c r="A8" s="73" t="s">
        <v>158</v>
      </c>
      <c r="B8" s="73" t="s">
        <v>232</v>
      </c>
      <c r="C8" s="73" t="s">
        <v>2421</v>
      </c>
      <c r="D8" s="127" t="s">
        <v>2422</v>
      </c>
      <c r="E8" s="76">
        <v>18</v>
      </c>
      <c r="F8" s="74">
        <v>15762.06</v>
      </c>
      <c r="G8" s="74">
        <v>0</v>
      </c>
      <c r="H8" s="74">
        <v>1418.59</v>
      </c>
      <c r="I8" s="74">
        <v>1418.59</v>
      </c>
      <c r="J8" s="74">
        <v>0</v>
      </c>
      <c r="K8" s="73" t="s">
        <v>2411</v>
      </c>
      <c r="L8" s="73" t="s">
        <v>2412</v>
      </c>
      <c r="M8" s="75" t="s">
        <v>2413</v>
      </c>
      <c r="N8" s="73" t="s">
        <v>2414</v>
      </c>
      <c r="O8" s="76" t="s">
        <v>2415</v>
      </c>
      <c r="P8" s="128" t="s">
        <v>2414</v>
      </c>
      <c r="Q8" s="128" t="s">
        <v>2414</v>
      </c>
      <c r="R8" s="128" t="s">
        <v>2414</v>
      </c>
    </row>
    <row r="9" spans="1:18" ht="15.75" customHeight="1" x14ac:dyDescent="0.25">
      <c r="A9" s="73" t="s">
        <v>158</v>
      </c>
      <c r="B9" s="73" t="s">
        <v>232</v>
      </c>
      <c r="C9" s="73" t="s">
        <v>2423</v>
      </c>
      <c r="D9" s="127" t="s">
        <v>2422</v>
      </c>
      <c r="E9" s="76">
        <v>18</v>
      </c>
      <c r="F9" s="74">
        <v>35080.1</v>
      </c>
      <c r="G9" s="74">
        <v>0</v>
      </c>
      <c r="H9" s="74">
        <v>3157.21</v>
      </c>
      <c r="I9" s="74">
        <v>3157.21</v>
      </c>
      <c r="J9" s="74">
        <v>0</v>
      </c>
      <c r="K9" s="73" t="s">
        <v>2411</v>
      </c>
      <c r="L9" s="73" t="s">
        <v>2412</v>
      </c>
      <c r="M9" s="75" t="s">
        <v>2413</v>
      </c>
      <c r="N9" s="73" t="s">
        <v>2414</v>
      </c>
      <c r="O9" s="76" t="s">
        <v>2415</v>
      </c>
      <c r="P9" s="128" t="s">
        <v>2414</v>
      </c>
      <c r="Q9" s="128" t="s">
        <v>2414</v>
      </c>
      <c r="R9" s="128" t="s">
        <v>2414</v>
      </c>
    </row>
    <row r="10" spans="1:18" ht="15.75" customHeight="1" x14ac:dyDescent="0.25">
      <c r="A10" s="73" t="s">
        <v>158</v>
      </c>
      <c r="B10" s="73" t="s">
        <v>232</v>
      </c>
      <c r="C10" s="73" t="s">
        <v>2424</v>
      </c>
      <c r="D10" s="127" t="s">
        <v>2425</v>
      </c>
      <c r="E10" s="76">
        <v>18</v>
      </c>
      <c r="F10" s="74">
        <v>23294.28</v>
      </c>
      <c r="G10" s="74">
        <v>0</v>
      </c>
      <c r="H10" s="74">
        <v>2096.4899999999998</v>
      </c>
      <c r="I10" s="74">
        <v>2096.4899999999998</v>
      </c>
      <c r="J10" s="74">
        <v>0</v>
      </c>
      <c r="K10" s="73" t="s">
        <v>2411</v>
      </c>
      <c r="L10" s="73" t="s">
        <v>2412</v>
      </c>
      <c r="M10" s="75" t="s">
        <v>2413</v>
      </c>
      <c r="N10" s="73" t="s">
        <v>2414</v>
      </c>
      <c r="O10" s="76" t="s">
        <v>2415</v>
      </c>
      <c r="P10" s="128" t="s">
        <v>2414</v>
      </c>
      <c r="Q10" s="128" t="s">
        <v>2414</v>
      </c>
      <c r="R10" s="128" t="s">
        <v>2414</v>
      </c>
    </row>
    <row r="11" spans="1:18" ht="15.75" customHeight="1" x14ac:dyDescent="0.25">
      <c r="A11" s="73" t="s">
        <v>158</v>
      </c>
      <c r="B11" s="73" t="s">
        <v>232</v>
      </c>
      <c r="C11" s="73" t="s">
        <v>2426</v>
      </c>
      <c r="D11" s="127" t="s">
        <v>2427</v>
      </c>
      <c r="E11" s="76">
        <v>18</v>
      </c>
      <c r="F11" s="74">
        <v>109597.33</v>
      </c>
      <c r="G11" s="74">
        <v>0</v>
      </c>
      <c r="H11" s="74">
        <v>9863.76</v>
      </c>
      <c r="I11" s="74">
        <v>9863.76</v>
      </c>
      <c r="J11" s="74">
        <v>0</v>
      </c>
      <c r="K11" s="73" t="s">
        <v>2411</v>
      </c>
      <c r="L11" s="73" t="s">
        <v>2412</v>
      </c>
      <c r="M11" s="75" t="s">
        <v>2413</v>
      </c>
      <c r="N11" s="73" t="s">
        <v>2414</v>
      </c>
      <c r="O11" s="76" t="s">
        <v>2415</v>
      </c>
      <c r="P11" s="128" t="s">
        <v>2414</v>
      </c>
      <c r="Q11" s="128" t="s">
        <v>2414</v>
      </c>
      <c r="R11" s="128" t="s">
        <v>2414</v>
      </c>
    </row>
    <row r="12" spans="1:18" ht="15.75" customHeight="1" x14ac:dyDescent="0.25">
      <c r="A12" s="73" t="s">
        <v>158</v>
      </c>
      <c r="B12" s="73" t="s">
        <v>232</v>
      </c>
      <c r="C12" s="73" t="s">
        <v>2428</v>
      </c>
      <c r="D12" s="127" t="s">
        <v>2429</v>
      </c>
      <c r="E12" s="76">
        <v>18</v>
      </c>
      <c r="F12" s="74">
        <v>29548.52</v>
      </c>
      <c r="G12" s="74">
        <v>0</v>
      </c>
      <c r="H12" s="74">
        <v>2659.37</v>
      </c>
      <c r="I12" s="74">
        <v>2659.37</v>
      </c>
      <c r="J12" s="74">
        <v>0</v>
      </c>
      <c r="K12" s="73" t="s">
        <v>2411</v>
      </c>
      <c r="L12" s="73" t="s">
        <v>2412</v>
      </c>
      <c r="M12" s="75" t="s">
        <v>2413</v>
      </c>
      <c r="N12" s="73" t="s">
        <v>2414</v>
      </c>
      <c r="O12" s="76" t="s">
        <v>2415</v>
      </c>
      <c r="P12" s="128" t="s">
        <v>2414</v>
      </c>
      <c r="Q12" s="128" t="s">
        <v>2414</v>
      </c>
      <c r="R12" s="128" t="s">
        <v>2414</v>
      </c>
    </row>
    <row r="13" spans="1:18" ht="15.75" customHeight="1" x14ac:dyDescent="0.25">
      <c r="A13" s="73" t="s">
        <v>158</v>
      </c>
      <c r="B13" s="73" t="s">
        <v>232</v>
      </c>
      <c r="C13" s="73" t="s">
        <v>2430</v>
      </c>
      <c r="D13" s="127" t="s">
        <v>2429</v>
      </c>
      <c r="E13" s="76">
        <v>18</v>
      </c>
      <c r="F13" s="74">
        <v>66940.19</v>
      </c>
      <c r="G13" s="74">
        <v>0</v>
      </c>
      <c r="H13" s="74">
        <v>6024.62</v>
      </c>
      <c r="I13" s="74">
        <v>6024.62</v>
      </c>
      <c r="J13" s="74">
        <v>0</v>
      </c>
      <c r="K13" s="73" t="s">
        <v>2411</v>
      </c>
      <c r="L13" s="73" t="s">
        <v>2412</v>
      </c>
      <c r="M13" s="75" t="s">
        <v>2413</v>
      </c>
      <c r="N13" s="73" t="s">
        <v>2414</v>
      </c>
      <c r="O13" s="76" t="s">
        <v>2415</v>
      </c>
      <c r="P13" s="128" t="s">
        <v>2414</v>
      </c>
      <c r="Q13" s="128" t="s">
        <v>2414</v>
      </c>
      <c r="R13" s="128" t="s">
        <v>2414</v>
      </c>
    </row>
    <row r="14" spans="1:18" ht="15.75" customHeight="1" x14ac:dyDescent="0.25">
      <c r="A14" s="73" t="s">
        <v>158</v>
      </c>
      <c r="B14" s="73" t="s">
        <v>232</v>
      </c>
      <c r="C14" s="73" t="s">
        <v>2431</v>
      </c>
      <c r="D14" s="127" t="s">
        <v>2432</v>
      </c>
      <c r="E14" s="76">
        <v>18</v>
      </c>
      <c r="F14" s="74">
        <v>99593.2</v>
      </c>
      <c r="G14" s="74">
        <v>0</v>
      </c>
      <c r="H14" s="74">
        <v>8963.39</v>
      </c>
      <c r="I14" s="74">
        <v>8963.39</v>
      </c>
      <c r="J14" s="74">
        <v>0</v>
      </c>
      <c r="K14" s="73" t="s">
        <v>2411</v>
      </c>
      <c r="L14" s="73" t="s">
        <v>2412</v>
      </c>
      <c r="M14" s="75" t="s">
        <v>2413</v>
      </c>
      <c r="N14" s="73" t="s">
        <v>2414</v>
      </c>
      <c r="O14" s="76" t="s">
        <v>2415</v>
      </c>
      <c r="P14" s="128" t="s">
        <v>2414</v>
      </c>
      <c r="Q14" s="128" t="s">
        <v>2414</v>
      </c>
      <c r="R14" s="128" t="s">
        <v>2414</v>
      </c>
    </row>
    <row r="15" spans="1:18" ht="15.75" customHeight="1" x14ac:dyDescent="0.25">
      <c r="A15" s="73" t="s">
        <v>158</v>
      </c>
      <c r="B15" s="73" t="s">
        <v>232</v>
      </c>
      <c r="C15" s="73" t="s">
        <v>2433</v>
      </c>
      <c r="D15" s="127" t="s">
        <v>2432</v>
      </c>
      <c r="E15" s="76">
        <v>18</v>
      </c>
      <c r="F15" s="74">
        <v>100271.2</v>
      </c>
      <c r="G15" s="74">
        <v>0</v>
      </c>
      <c r="H15" s="74">
        <v>9024.41</v>
      </c>
      <c r="I15" s="74">
        <v>9024.41</v>
      </c>
      <c r="J15" s="74">
        <v>0</v>
      </c>
      <c r="K15" s="73" t="s">
        <v>2411</v>
      </c>
      <c r="L15" s="73" t="s">
        <v>2412</v>
      </c>
      <c r="M15" s="75" t="s">
        <v>2413</v>
      </c>
      <c r="N15" s="73" t="s">
        <v>2414</v>
      </c>
      <c r="O15" s="76" t="s">
        <v>2415</v>
      </c>
      <c r="P15" s="128" t="s">
        <v>2414</v>
      </c>
      <c r="Q15" s="128" t="s">
        <v>2414</v>
      </c>
      <c r="R15" s="128" t="s">
        <v>2414</v>
      </c>
    </row>
    <row r="16" spans="1:18" ht="15.75" customHeight="1" x14ac:dyDescent="0.25">
      <c r="A16" s="73" t="s">
        <v>158</v>
      </c>
      <c r="B16" s="73" t="s">
        <v>232</v>
      </c>
      <c r="C16" s="73" t="s">
        <v>2434</v>
      </c>
      <c r="D16" s="127" t="s">
        <v>2435</v>
      </c>
      <c r="E16" s="76">
        <v>18</v>
      </c>
      <c r="F16" s="74">
        <v>91400.4</v>
      </c>
      <c r="G16" s="74">
        <v>0</v>
      </c>
      <c r="H16" s="74">
        <v>8226.0400000000009</v>
      </c>
      <c r="I16" s="74">
        <v>8226.0400000000009</v>
      </c>
      <c r="J16" s="74">
        <v>0</v>
      </c>
      <c r="K16" s="73" t="s">
        <v>2411</v>
      </c>
      <c r="L16" s="73" t="s">
        <v>2412</v>
      </c>
      <c r="M16" s="75" t="s">
        <v>2413</v>
      </c>
      <c r="N16" s="73" t="s">
        <v>2414</v>
      </c>
      <c r="O16" s="76" t="s">
        <v>2415</v>
      </c>
      <c r="P16" s="128" t="s">
        <v>2414</v>
      </c>
      <c r="Q16" s="128" t="s">
        <v>2414</v>
      </c>
      <c r="R16" s="128" t="s">
        <v>2414</v>
      </c>
    </row>
    <row r="17" spans="1:18" ht="15.75" customHeight="1" x14ac:dyDescent="0.25">
      <c r="A17" s="73" t="s">
        <v>158</v>
      </c>
      <c r="B17" s="73" t="s">
        <v>232</v>
      </c>
      <c r="C17" s="73" t="s">
        <v>2436</v>
      </c>
      <c r="D17" s="127" t="s">
        <v>2435</v>
      </c>
      <c r="E17" s="76">
        <v>18</v>
      </c>
      <c r="F17" s="74">
        <v>19678.22</v>
      </c>
      <c r="G17" s="74">
        <v>0</v>
      </c>
      <c r="H17" s="74">
        <v>1771.04</v>
      </c>
      <c r="I17" s="74">
        <v>1771.04</v>
      </c>
      <c r="J17" s="74">
        <v>0</v>
      </c>
      <c r="K17" s="73" t="s">
        <v>2411</v>
      </c>
      <c r="L17" s="73" t="s">
        <v>2412</v>
      </c>
      <c r="M17" s="75" t="s">
        <v>2413</v>
      </c>
      <c r="N17" s="73" t="s">
        <v>2414</v>
      </c>
      <c r="O17" s="76" t="s">
        <v>2415</v>
      </c>
      <c r="P17" s="128" t="s">
        <v>2414</v>
      </c>
      <c r="Q17" s="128" t="s">
        <v>2414</v>
      </c>
      <c r="R17" s="128" t="s">
        <v>2414</v>
      </c>
    </row>
    <row r="18" spans="1:18" ht="15.75" customHeight="1" x14ac:dyDescent="0.25">
      <c r="A18" s="73" t="s">
        <v>158</v>
      </c>
      <c r="B18" s="73" t="s">
        <v>232</v>
      </c>
      <c r="C18" s="73" t="s">
        <v>2437</v>
      </c>
      <c r="D18" s="127" t="s">
        <v>2435</v>
      </c>
      <c r="E18" s="76">
        <v>18</v>
      </c>
      <c r="F18" s="74">
        <v>35200</v>
      </c>
      <c r="G18" s="74">
        <v>0</v>
      </c>
      <c r="H18" s="74">
        <v>3168</v>
      </c>
      <c r="I18" s="74">
        <v>3168</v>
      </c>
      <c r="J18" s="74">
        <v>0</v>
      </c>
      <c r="K18" s="73" t="s">
        <v>2411</v>
      </c>
      <c r="L18" s="73" t="s">
        <v>2412</v>
      </c>
      <c r="M18" s="75" t="s">
        <v>2413</v>
      </c>
      <c r="N18" s="73" t="s">
        <v>2414</v>
      </c>
      <c r="O18" s="76" t="s">
        <v>2415</v>
      </c>
      <c r="P18" s="128" t="s">
        <v>2414</v>
      </c>
      <c r="Q18" s="128" t="s">
        <v>2414</v>
      </c>
      <c r="R18" s="128" t="s">
        <v>2414</v>
      </c>
    </row>
    <row r="19" spans="1:18" ht="15.75" customHeight="1" x14ac:dyDescent="0.25">
      <c r="A19" s="73" t="s">
        <v>158</v>
      </c>
      <c r="B19" s="73" t="s">
        <v>232</v>
      </c>
      <c r="C19" s="73" t="s">
        <v>2438</v>
      </c>
      <c r="D19" s="127" t="s">
        <v>2435</v>
      </c>
      <c r="E19" s="76">
        <v>18</v>
      </c>
      <c r="F19" s="74">
        <v>29548.52</v>
      </c>
      <c r="G19" s="74">
        <v>0</v>
      </c>
      <c r="H19" s="74">
        <v>2659.37</v>
      </c>
      <c r="I19" s="74">
        <v>2659.37</v>
      </c>
      <c r="J19" s="74">
        <v>0</v>
      </c>
      <c r="K19" s="73" t="s">
        <v>2411</v>
      </c>
      <c r="L19" s="73" t="s">
        <v>2412</v>
      </c>
      <c r="M19" s="75" t="s">
        <v>2413</v>
      </c>
      <c r="N19" s="73" t="s">
        <v>2414</v>
      </c>
      <c r="O19" s="76" t="s">
        <v>2415</v>
      </c>
      <c r="P19" s="128" t="s">
        <v>2414</v>
      </c>
      <c r="Q19" s="128" t="s">
        <v>2414</v>
      </c>
      <c r="R19" s="128" t="s">
        <v>2414</v>
      </c>
    </row>
    <row r="20" spans="1:18" ht="15.75" customHeight="1" x14ac:dyDescent="0.25">
      <c r="A20" s="73" t="s">
        <v>158</v>
      </c>
      <c r="B20" s="73" t="s">
        <v>232</v>
      </c>
      <c r="C20" s="73" t="s">
        <v>2439</v>
      </c>
      <c r="D20" s="127" t="s">
        <v>2440</v>
      </c>
      <c r="E20" s="76">
        <v>18</v>
      </c>
      <c r="F20" s="74">
        <v>4400</v>
      </c>
      <c r="G20" s="74">
        <v>0</v>
      </c>
      <c r="H20" s="74">
        <v>396</v>
      </c>
      <c r="I20" s="74">
        <v>396</v>
      </c>
      <c r="J20" s="74">
        <v>0</v>
      </c>
      <c r="K20" s="73" t="s">
        <v>2411</v>
      </c>
      <c r="L20" s="73" t="s">
        <v>2412</v>
      </c>
      <c r="M20" s="75" t="s">
        <v>2413</v>
      </c>
      <c r="N20" s="73" t="s">
        <v>2414</v>
      </c>
      <c r="O20" s="76" t="s">
        <v>2415</v>
      </c>
      <c r="P20" s="128" t="s">
        <v>2414</v>
      </c>
      <c r="Q20" s="128" t="s">
        <v>2414</v>
      </c>
      <c r="R20" s="128" t="s">
        <v>2414</v>
      </c>
    </row>
    <row r="21" spans="1:18" ht="15.75" customHeight="1" x14ac:dyDescent="0.25">
      <c r="A21" s="73" t="s">
        <v>158</v>
      </c>
      <c r="B21" s="73" t="s">
        <v>232</v>
      </c>
      <c r="C21" s="73" t="s">
        <v>2441</v>
      </c>
      <c r="D21" s="127" t="s">
        <v>2440</v>
      </c>
      <c r="E21" s="76">
        <v>18</v>
      </c>
      <c r="F21" s="74">
        <v>66120.63</v>
      </c>
      <c r="G21" s="74">
        <v>0</v>
      </c>
      <c r="H21" s="74">
        <v>5950.86</v>
      </c>
      <c r="I21" s="74">
        <v>5950.86</v>
      </c>
      <c r="J21" s="74">
        <v>0</v>
      </c>
      <c r="K21" s="73" t="s">
        <v>2411</v>
      </c>
      <c r="L21" s="73" t="s">
        <v>2412</v>
      </c>
      <c r="M21" s="75" t="s">
        <v>2413</v>
      </c>
      <c r="N21" s="73" t="s">
        <v>2414</v>
      </c>
      <c r="O21" s="76" t="s">
        <v>2415</v>
      </c>
      <c r="P21" s="128" t="s">
        <v>2414</v>
      </c>
      <c r="Q21" s="128" t="s">
        <v>2414</v>
      </c>
      <c r="R21" s="128" t="s">
        <v>2414</v>
      </c>
    </row>
    <row r="22" spans="1:18" ht="15.75" customHeight="1" x14ac:dyDescent="0.25">
      <c r="A22" s="73" t="s">
        <v>158</v>
      </c>
      <c r="B22" s="73" t="s">
        <v>232</v>
      </c>
      <c r="C22" s="73" t="s">
        <v>2442</v>
      </c>
      <c r="D22" s="127" t="s">
        <v>2440</v>
      </c>
      <c r="E22" s="76">
        <v>18</v>
      </c>
      <c r="F22" s="74">
        <v>22637.5</v>
      </c>
      <c r="G22" s="74">
        <v>0</v>
      </c>
      <c r="H22" s="74">
        <v>2037.38</v>
      </c>
      <c r="I22" s="74">
        <v>2037.38</v>
      </c>
      <c r="J22" s="74">
        <v>0</v>
      </c>
      <c r="K22" s="73" t="s">
        <v>2411</v>
      </c>
      <c r="L22" s="73" t="s">
        <v>2412</v>
      </c>
      <c r="M22" s="75" t="s">
        <v>2413</v>
      </c>
      <c r="N22" s="73" t="s">
        <v>2414</v>
      </c>
      <c r="O22" s="76" t="s">
        <v>2415</v>
      </c>
      <c r="P22" s="128" t="s">
        <v>2414</v>
      </c>
      <c r="Q22" s="128" t="s">
        <v>2414</v>
      </c>
      <c r="R22" s="128" t="s">
        <v>2414</v>
      </c>
    </row>
    <row r="23" spans="1:18" ht="15.75" customHeight="1" x14ac:dyDescent="0.25">
      <c r="A23" s="73" t="s">
        <v>158</v>
      </c>
      <c r="B23" s="73" t="s">
        <v>232</v>
      </c>
      <c r="C23" s="73" t="s">
        <v>2443</v>
      </c>
      <c r="D23" s="127" t="s">
        <v>2444</v>
      </c>
      <c r="E23" s="76">
        <v>18</v>
      </c>
      <c r="F23" s="74">
        <v>13089.31</v>
      </c>
      <c r="G23" s="74">
        <v>0</v>
      </c>
      <c r="H23" s="74">
        <v>1178.04</v>
      </c>
      <c r="I23" s="74">
        <v>1178.04</v>
      </c>
      <c r="J23" s="74">
        <v>0</v>
      </c>
      <c r="K23" s="73" t="s">
        <v>2411</v>
      </c>
      <c r="L23" s="73" t="s">
        <v>2412</v>
      </c>
      <c r="M23" s="75" t="s">
        <v>2413</v>
      </c>
      <c r="N23" s="73" t="s">
        <v>2414</v>
      </c>
      <c r="O23" s="76" t="s">
        <v>2415</v>
      </c>
      <c r="P23" s="128" t="s">
        <v>2414</v>
      </c>
      <c r="Q23" s="128" t="s">
        <v>2414</v>
      </c>
      <c r="R23" s="128" t="s">
        <v>2414</v>
      </c>
    </row>
    <row r="24" spans="1:18" ht="15.75" customHeight="1" x14ac:dyDescent="0.25">
      <c r="A24" s="73" t="s">
        <v>158</v>
      </c>
      <c r="B24" s="73" t="s">
        <v>232</v>
      </c>
      <c r="C24" s="73" t="s">
        <v>2445</v>
      </c>
      <c r="D24" s="127" t="s">
        <v>2446</v>
      </c>
      <c r="E24" s="76">
        <v>18</v>
      </c>
      <c r="F24" s="74">
        <v>18188.62</v>
      </c>
      <c r="G24" s="74">
        <v>0</v>
      </c>
      <c r="H24" s="74">
        <v>1636.98</v>
      </c>
      <c r="I24" s="74">
        <v>1636.98</v>
      </c>
      <c r="J24" s="74">
        <v>0</v>
      </c>
      <c r="K24" s="73" t="s">
        <v>2411</v>
      </c>
      <c r="L24" s="73" t="s">
        <v>2412</v>
      </c>
      <c r="M24" s="75" t="s">
        <v>2413</v>
      </c>
      <c r="N24" s="73" t="s">
        <v>2414</v>
      </c>
      <c r="O24" s="76" t="s">
        <v>2415</v>
      </c>
      <c r="P24" s="128" t="s">
        <v>2414</v>
      </c>
      <c r="Q24" s="128" t="s">
        <v>2414</v>
      </c>
      <c r="R24" s="128" t="s">
        <v>2414</v>
      </c>
    </row>
    <row r="25" spans="1:18" ht="15.75" customHeight="1" x14ac:dyDescent="0.25">
      <c r="A25" s="73" t="s">
        <v>158</v>
      </c>
      <c r="B25" s="73" t="s">
        <v>232</v>
      </c>
      <c r="C25" s="73" t="s">
        <v>2447</v>
      </c>
      <c r="D25" s="127" t="s">
        <v>2446</v>
      </c>
      <c r="E25" s="76">
        <v>28</v>
      </c>
      <c r="F25" s="74">
        <v>36063.99</v>
      </c>
      <c r="G25" s="74">
        <v>0</v>
      </c>
      <c r="H25" s="74">
        <v>5048.96</v>
      </c>
      <c r="I25" s="74">
        <v>5048.96</v>
      </c>
      <c r="J25" s="74">
        <v>0</v>
      </c>
      <c r="K25" s="73" t="s">
        <v>2411</v>
      </c>
      <c r="L25" s="73" t="s">
        <v>2412</v>
      </c>
      <c r="M25" s="75" t="s">
        <v>2413</v>
      </c>
      <c r="N25" s="73" t="s">
        <v>2414</v>
      </c>
      <c r="O25" s="76" t="s">
        <v>2415</v>
      </c>
      <c r="P25" s="128" t="s">
        <v>2414</v>
      </c>
      <c r="Q25" s="128" t="s">
        <v>2414</v>
      </c>
      <c r="R25" s="128" t="s">
        <v>2414</v>
      </c>
    </row>
    <row r="26" spans="1:18" ht="15.75" customHeight="1" x14ac:dyDescent="0.25">
      <c r="A26" s="73" t="s">
        <v>158</v>
      </c>
      <c r="B26" s="73" t="s">
        <v>232</v>
      </c>
      <c r="C26" s="73" t="s">
        <v>2448</v>
      </c>
      <c r="D26" s="127" t="s">
        <v>2446</v>
      </c>
      <c r="E26" s="76">
        <v>18</v>
      </c>
      <c r="F26" s="74">
        <v>52535.81</v>
      </c>
      <c r="G26" s="74">
        <v>0</v>
      </c>
      <c r="H26" s="74">
        <v>4728.22</v>
      </c>
      <c r="I26" s="74">
        <v>4728.22</v>
      </c>
      <c r="J26" s="74">
        <v>0</v>
      </c>
      <c r="K26" s="73" t="s">
        <v>2411</v>
      </c>
      <c r="L26" s="73" t="s">
        <v>2412</v>
      </c>
      <c r="M26" s="75" t="s">
        <v>2413</v>
      </c>
      <c r="N26" s="73" t="s">
        <v>2414</v>
      </c>
      <c r="O26" s="76" t="s">
        <v>2415</v>
      </c>
      <c r="P26" s="128" t="s">
        <v>2414</v>
      </c>
      <c r="Q26" s="128" t="s">
        <v>2414</v>
      </c>
      <c r="R26" s="128" t="s">
        <v>2414</v>
      </c>
    </row>
    <row r="27" spans="1:18" ht="15.75" customHeight="1" x14ac:dyDescent="0.25">
      <c r="A27" s="73" t="s">
        <v>158</v>
      </c>
      <c r="B27" s="73" t="s">
        <v>232</v>
      </c>
      <c r="C27" s="73" t="s">
        <v>2449</v>
      </c>
      <c r="D27" s="127" t="s">
        <v>2450</v>
      </c>
      <c r="E27" s="76">
        <v>18</v>
      </c>
      <c r="F27" s="74">
        <v>98899.67</v>
      </c>
      <c r="G27" s="74">
        <v>0</v>
      </c>
      <c r="H27" s="74">
        <v>8900.9699999999993</v>
      </c>
      <c r="I27" s="74">
        <v>8900.9699999999993</v>
      </c>
      <c r="J27" s="74">
        <v>0</v>
      </c>
      <c r="K27" s="73" t="s">
        <v>2411</v>
      </c>
      <c r="L27" s="73" t="s">
        <v>2412</v>
      </c>
      <c r="M27" s="75" t="s">
        <v>2413</v>
      </c>
      <c r="N27" s="73" t="s">
        <v>2414</v>
      </c>
      <c r="O27" s="76" t="s">
        <v>2415</v>
      </c>
      <c r="P27" s="128" t="s">
        <v>2414</v>
      </c>
      <c r="Q27" s="128" t="s">
        <v>2414</v>
      </c>
      <c r="R27" s="128" t="s">
        <v>2414</v>
      </c>
    </row>
    <row r="28" spans="1:18" ht="15.75" customHeight="1" x14ac:dyDescent="0.25">
      <c r="A28" s="73" t="s">
        <v>158</v>
      </c>
      <c r="B28" s="73" t="s">
        <v>232</v>
      </c>
      <c r="C28" s="73" t="s">
        <v>2451</v>
      </c>
      <c r="D28" s="127" t="s">
        <v>2452</v>
      </c>
      <c r="E28" s="76">
        <v>18</v>
      </c>
      <c r="F28" s="74">
        <v>46777.38</v>
      </c>
      <c r="G28" s="74">
        <v>0</v>
      </c>
      <c r="H28" s="74">
        <v>4209.96</v>
      </c>
      <c r="I28" s="74">
        <v>4209.96</v>
      </c>
      <c r="J28" s="74">
        <v>0</v>
      </c>
      <c r="K28" s="73" t="s">
        <v>2411</v>
      </c>
      <c r="L28" s="73" t="s">
        <v>2412</v>
      </c>
      <c r="M28" s="75" t="s">
        <v>2413</v>
      </c>
      <c r="N28" s="73" t="s">
        <v>2414</v>
      </c>
      <c r="O28" s="76" t="s">
        <v>2415</v>
      </c>
      <c r="P28" s="128" t="s">
        <v>2414</v>
      </c>
      <c r="Q28" s="128" t="s">
        <v>2414</v>
      </c>
      <c r="R28" s="128" t="s">
        <v>2414</v>
      </c>
    </row>
    <row r="29" spans="1:18" ht="15.75" customHeight="1" x14ac:dyDescent="0.25">
      <c r="A29" s="73" t="s">
        <v>158</v>
      </c>
      <c r="B29" s="73" t="s">
        <v>232</v>
      </c>
      <c r="C29" s="73" t="s">
        <v>2453</v>
      </c>
      <c r="D29" s="127" t="s">
        <v>2454</v>
      </c>
      <c r="E29" s="76">
        <v>28</v>
      </c>
      <c r="F29" s="74">
        <v>54329.06</v>
      </c>
      <c r="G29" s="74">
        <v>0</v>
      </c>
      <c r="H29" s="74">
        <v>7606.07</v>
      </c>
      <c r="I29" s="74">
        <v>7606.07</v>
      </c>
      <c r="J29" s="74">
        <v>0</v>
      </c>
      <c r="K29" s="73" t="s">
        <v>2411</v>
      </c>
      <c r="L29" s="73" t="s">
        <v>2412</v>
      </c>
      <c r="M29" s="75" t="s">
        <v>2413</v>
      </c>
      <c r="N29" s="73" t="s">
        <v>2414</v>
      </c>
      <c r="O29" s="76" t="s">
        <v>2415</v>
      </c>
      <c r="P29" s="128" t="s">
        <v>2414</v>
      </c>
      <c r="Q29" s="128" t="s">
        <v>2414</v>
      </c>
      <c r="R29" s="128" t="s">
        <v>2414</v>
      </c>
    </row>
    <row r="30" spans="1:18" ht="15.75" customHeight="1" x14ac:dyDescent="0.25">
      <c r="A30" s="73" t="s">
        <v>158</v>
      </c>
      <c r="B30" s="73" t="s">
        <v>232</v>
      </c>
      <c r="C30" s="73" t="s">
        <v>2455</v>
      </c>
      <c r="D30" s="127" t="s">
        <v>2454</v>
      </c>
      <c r="E30" s="76">
        <v>18</v>
      </c>
      <c r="F30" s="74">
        <v>49563.06</v>
      </c>
      <c r="G30" s="74">
        <v>0</v>
      </c>
      <c r="H30" s="74">
        <v>4460.68</v>
      </c>
      <c r="I30" s="74">
        <v>4460.68</v>
      </c>
      <c r="J30" s="74">
        <v>0</v>
      </c>
      <c r="K30" s="73" t="s">
        <v>2411</v>
      </c>
      <c r="L30" s="73" t="s">
        <v>2412</v>
      </c>
      <c r="M30" s="75" t="s">
        <v>2413</v>
      </c>
      <c r="N30" s="73" t="s">
        <v>2414</v>
      </c>
      <c r="O30" s="76" t="s">
        <v>2415</v>
      </c>
      <c r="P30" s="128" t="s">
        <v>2414</v>
      </c>
      <c r="Q30" s="128" t="s">
        <v>2414</v>
      </c>
      <c r="R30" s="128" t="s">
        <v>2414</v>
      </c>
    </row>
    <row r="31" spans="1:18" ht="15.75" customHeight="1" x14ac:dyDescent="0.25">
      <c r="A31" s="73" t="s">
        <v>172</v>
      </c>
      <c r="B31" s="73" t="s">
        <v>235</v>
      </c>
      <c r="C31" s="73" t="s">
        <v>1970</v>
      </c>
      <c r="D31" s="127" t="s">
        <v>2422</v>
      </c>
      <c r="E31" s="76">
        <v>18</v>
      </c>
      <c r="F31" s="74">
        <v>20677.96</v>
      </c>
      <c r="G31" s="74">
        <v>0</v>
      </c>
      <c r="H31" s="74">
        <v>1861.02</v>
      </c>
      <c r="I31" s="74">
        <v>1861.02</v>
      </c>
      <c r="J31" s="74">
        <v>0</v>
      </c>
      <c r="K31" s="73" t="s">
        <v>2411</v>
      </c>
      <c r="L31" s="73" t="s">
        <v>2456</v>
      </c>
      <c r="M31" s="75" t="s">
        <v>2413</v>
      </c>
      <c r="N31" s="73" t="s">
        <v>2414</v>
      </c>
      <c r="O31" s="76" t="s">
        <v>2415</v>
      </c>
      <c r="P31" s="128" t="s">
        <v>2414</v>
      </c>
      <c r="Q31" s="128" t="s">
        <v>2414</v>
      </c>
      <c r="R31" s="128" t="s">
        <v>2414</v>
      </c>
    </row>
    <row r="32" spans="1:18" ht="15.75" customHeight="1" x14ac:dyDescent="0.25">
      <c r="A32" s="73" t="s">
        <v>172</v>
      </c>
      <c r="B32" s="73" t="s">
        <v>235</v>
      </c>
      <c r="C32" s="73" t="s">
        <v>1961</v>
      </c>
      <c r="D32" s="127" t="s">
        <v>2422</v>
      </c>
      <c r="E32" s="76">
        <v>18</v>
      </c>
      <c r="F32" s="74">
        <v>20677.96</v>
      </c>
      <c r="G32" s="74">
        <v>0</v>
      </c>
      <c r="H32" s="74">
        <v>1861.02</v>
      </c>
      <c r="I32" s="74">
        <v>1861.02</v>
      </c>
      <c r="J32" s="74">
        <v>0</v>
      </c>
      <c r="K32" s="73" t="s">
        <v>2411</v>
      </c>
      <c r="L32" s="73" t="s">
        <v>2456</v>
      </c>
      <c r="M32" s="75" t="s">
        <v>2413</v>
      </c>
      <c r="N32" s="73" t="s">
        <v>2414</v>
      </c>
      <c r="O32" s="76" t="s">
        <v>2415</v>
      </c>
      <c r="P32" s="128" t="s">
        <v>2414</v>
      </c>
      <c r="Q32" s="128" t="s">
        <v>2414</v>
      </c>
      <c r="R32" s="128" t="s">
        <v>2414</v>
      </c>
    </row>
    <row r="33" spans="1:18" ht="15.75" customHeight="1" x14ac:dyDescent="0.25">
      <c r="A33" s="73" t="s">
        <v>172</v>
      </c>
      <c r="B33" s="73" t="s">
        <v>235</v>
      </c>
      <c r="C33" s="73" t="s">
        <v>1968</v>
      </c>
      <c r="D33" s="127" t="s">
        <v>2422</v>
      </c>
      <c r="E33" s="76">
        <v>18</v>
      </c>
      <c r="F33" s="74">
        <v>20677.96</v>
      </c>
      <c r="G33" s="74">
        <v>0</v>
      </c>
      <c r="H33" s="74">
        <v>1861.02</v>
      </c>
      <c r="I33" s="74">
        <v>1861.02</v>
      </c>
      <c r="J33" s="74">
        <v>0</v>
      </c>
      <c r="K33" s="73" t="s">
        <v>2411</v>
      </c>
      <c r="L33" s="73" t="s">
        <v>2456</v>
      </c>
      <c r="M33" s="75" t="s">
        <v>2413</v>
      </c>
      <c r="N33" s="73" t="s">
        <v>2414</v>
      </c>
      <c r="O33" s="76" t="s">
        <v>2415</v>
      </c>
      <c r="P33" s="128" t="s">
        <v>2414</v>
      </c>
      <c r="Q33" s="128" t="s">
        <v>2414</v>
      </c>
      <c r="R33" s="128" t="s">
        <v>2414</v>
      </c>
    </row>
    <row r="34" spans="1:18" ht="15.75" customHeight="1" x14ac:dyDescent="0.25">
      <c r="A34" s="73" t="s">
        <v>1924</v>
      </c>
      <c r="B34" s="73" t="s">
        <v>2457</v>
      </c>
      <c r="C34" s="73" t="s">
        <v>1926</v>
      </c>
      <c r="D34" s="127" t="s">
        <v>2458</v>
      </c>
      <c r="E34" s="76">
        <v>18</v>
      </c>
      <c r="F34" s="74">
        <v>21864.400000000001</v>
      </c>
      <c r="G34" s="74">
        <v>0</v>
      </c>
      <c r="H34" s="74">
        <v>1967.8</v>
      </c>
      <c r="I34" s="74">
        <v>1967.8</v>
      </c>
      <c r="J34" s="74">
        <v>0</v>
      </c>
      <c r="K34" s="73" t="s">
        <v>2411</v>
      </c>
      <c r="L34" s="73" t="s">
        <v>2412</v>
      </c>
      <c r="M34" s="75" t="s">
        <v>2413</v>
      </c>
      <c r="N34" s="73" t="s">
        <v>2414</v>
      </c>
      <c r="O34" s="76" t="s">
        <v>2415</v>
      </c>
      <c r="P34" s="128" t="s">
        <v>2414</v>
      </c>
      <c r="Q34" s="128" t="s">
        <v>2414</v>
      </c>
      <c r="R34" s="128" t="s">
        <v>2414</v>
      </c>
    </row>
    <row r="35" spans="1:18" ht="15.75" customHeight="1" x14ac:dyDescent="0.25">
      <c r="A35" s="73" t="s">
        <v>1924</v>
      </c>
      <c r="B35" s="73" t="s">
        <v>2457</v>
      </c>
      <c r="C35" s="73" t="s">
        <v>1926</v>
      </c>
      <c r="D35" s="127" t="s">
        <v>2458</v>
      </c>
      <c r="E35" s="76">
        <v>28</v>
      </c>
      <c r="F35" s="74">
        <v>66093.75</v>
      </c>
      <c r="G35" s="74">
        <v>0</v>
      </c>
      <c r="H35" s="74">
        <v>9253.1299999999992</v>
      </c>
      <c r="I35" s="74">
        <v>9253.1299999999992</v>
      </c>
      <c r="J35" s="74">
        <v>0</v>
      </c>
      <c r="K35" s="73" t="s">
        <v>2411</v>
      </c>
      <c r="L35" s="73" t="s">
        <v>2412</v>
      </c>
      <c r="M35" s="75" t="s">
        <v>2413</v>
      </c>
      <c r="N35" s="73" t="s">
        <v>2414</v>
      </c>
      <c r="O35" s="76" t="s">
        <v>2415</v>
      </c>
      <c r="P35" s="128" t="s">
        <v>2414</v>
      </c>
      <c r="Q35" s="128" t="s">
        <v>2414</v>
      </c>
      <c r="R35" s="128" t="s">
        <v>2414</v>
      </c>
    </row>
    <row r="36" spans="1:18" ht="15.75" customHeight="1" x14ac:dyDescent="0.25">
      <c r="A36" s="73" t="s">
        <v>2459</v>
      </c>
      <c r="B36" s="73" t="s">
        <v>2356</v>
      </c>
      <c r="C36" s="73" t="s">
        <v>2460</v>
      </c>
      <c r="D36" s="127" t="s">
        <v>2446</v>
      </c>
      <c r="E36" s="76">
        <v>18</v>
      </c>
      <c r="F36" s="74">
        <v>25800</v>
      </c>
      <c r="G36" s="74">
        <v>0</v>
      </c>
      <c r="H36" s="74">
        <v>2322</v>
      </c>
      <c r="I36" s="74">
        <v>2322</v>
      </c>
      <c r="J36" s="74">
        <v>0</v>
      </c>
      <c r="K36" s="73" t="s">
        <v>2411</v>
      </c>
      <c r="L36" s="73" t="s">
        <v>2412</v>
      </c>
      <c r="M36" s="75" t="s">
        <v>2413</v>
      </c>
      <c r="N36" s="73" t="s">
        <v>2414</v>
      </c>
      <c r="O36" s="76" t="s">
        <v>2415</v>
      </c>
      <c r="P36" s="128" t="s">
        <v>2414</v>
      </c>
      <c r="Q36" s="128" t="s">
        <v>2414</v>
      </c>
      <c r="R36" s="128" t="s">
        <v>2414</v>
      </c>
    </row>
    <row r="37" spans="1:18" ht="15.75" customHeight="1" x14ac:dyDescent="0.25">
      <c r="A37" s="73" t="s">
        <v>2098</v>
      </c>
      <c r="B37" s="73" t="s">
        <v>2461</v>
      </c>
      <c r="C37" s="73" t="s">
        <v>2462</v>
      </c>
      <c r="D37" s="127" t="s">
        <v>2463</v>
      </c>
      <c r="E37" s="76">
        <v>18</v>
      </c>
      <c r="F37" s="74">
        <v>79701.53</v>
      </c>
      <c r="G37" s="74">
        <v>0</v>
      </c>
      <c r="H37" s="74">
        <v>7173.15</v>
      </c>
      <c r="I37" s="74">
        <v>7173.15</v>
      </c>
      <c r="J37" s="74">
        <v>0</v>
      </c>
      <c r="K37" s="73" t="s">
        <v>2411</v>
      </c>
      <c r="L37" s="73" t="s">
        <v>2412</v>
      </c>
      <c r="M37" s="75" t="s">
        <v>2413</v>
      </c>
      <c r="N37" s="73" t="s">
        <v>2414</v>
      </c>
      <c r="O37" s="76" t="s">
        <v>2415</v>
      </c>
      <c r="P37" s="128" t="s">
        <v>2414</v>
      </c>
      <c r="Q37" s="128" t="s">
        <v>2414</v>
      </c>
      <c r="R37" s="128" t="s">
        <v>2414</v>
      </c>
    </row>
    <row r="38" spans="1:18" ht="15.75" customHeight="1" x14ac:dyDescent="0.25">
      <c r="A38" s="73" t="s">
        <v>2098</v>
      </c>
      <c r="B38" s="73" t="s">
        <v>2461</v>
      </c>
      <c r="C38" s="73" t="s">
        <v>2464</v>
      </c>
      <c r="D38" s="127" t="s">
        <v>2452</v>
      </c>
      <c r="E38" s="76">
        <v>18</v>
      </c>
      <c r="F38" s="74">
        <v>7922.43</v>
      </c>
      <c r="G38" s="74">
        <v>0</v>
      </c>
      <c r="H38" s="74">
        <v>713.02</v>
      </c>
      <c r="I38" s="74">
        <v>713.02</v>
      </c>
      <c r="J38" s="74">
        <v>0</v>
      </c>
      <c r="K38" s="73" t="s">
        <v>2411</v>
      </c>
      <c r="L38" s="73" t="s">
        <v>2412</v>
      </c>
      <c r="M38" s="75" t="s">
        <v>2413</v>
      </c>
      <c r="N38" s="73" t="s">
        <v>2414</v>
      </c>
      <c r="O38" s="76" t="s">
        <v>2415</v>
      </c>
      <c r="P38" s="128" t="s">
        <v>2414</v>
      </c>
      <c r="Q38" s="128" t="s">
        <v>2414</v>
      </c>
      <c r="R38" s="128" t="s">
        <v>2414</v>
      </c>
    </row>
    <row r="39" spans="1:18" ht="15.75" customHeight="1" x14ac:dyDescent="0.25">
      <c r="A39" s="73" t="s">
        <v>2098</v>
      </c>
      <c r="B39" s="73" t="s">
        <v>2461</v>
      </c>
      <c r="C39" s="73" t="s">
        <v>2465</v>
      </c>
      <c r="D39" s="127" t="s">
        <v>2454</v>
      </c>
      <c r="E39" s="76">
        <v>18</v>
      </c>
      <c r="F39" s="74">
        <v>102066.83</v>
      </c>
      <c r="G39" s="74">
        <v>0</v>
      </c>
      <c r="H39" s="74">
        <v>9186.01</v>
      </c>
      <c r="I39" s="74">
        <v>9186.01</v>
      </c>
      <c r="J39" s="74">
        <v>0</v>
      </c>
      <c r="K39" s="73" t="s">
        <v>2411</v>
      </c>
      <c r="L39" s="73" t="s">
        <v>2412</v>
      </c>
      <c r="M39" s="75" t="s">
        <v>2413</v>
      </c>
      <c r="N39" s="73" t="s">
        <v>2414</v>
      </c>
      <c r="O39" s="76" t="s">
        <v>2415</v>
      </c>
      <c r="P39" s="128" t="s">
        <v>2414</v>
      </c>
      <c r="Q39" s="128" t="s">
        <v>2414</v>
      </c>
      <c r="R39" s="128" t="s">
        <v>2414</v>
      </c>
    </row>
    <row r="40" spans="1:18" ht="15.75" customHeight="1" x14ac:dyDescent="0.25">
      <c r="A40" s="73" t="s">
        <v>178</v>
      </c>
      <c r="B40" s="73" t="s">
        <v>177</v>
      </c>
      <c r="C40" s="73" t="s">
        <v>2466</v>
      </c>
      <c r="D40" s="127" t="s">
        <v>2410</v>
      </c>
      <c r="E40" s="76">
        <v>18</v>
      </c>
      <c r="F40" s="74">
        <v>71186.399999999994</v>
      </c>
      <c r="G40" s="74">
        <v>0</v>
      </c>
      <c r="H40" s="74">
        <v>6406.78</v>
      </c>
      <c r="I40" s="74">
        <v>6406.78</v>
      </c>
      <c r="J40" s="74">
        <v>0</v>
      </c>
      <c r="K40" s="73" t="s">
        <v>2411</v>
      </c>
      <c r="L40" s="73" t="s">
        <v>2412</v>
      </c>
      <c r="M40" s="75" t="s">
        <v>2413</v>
      </c>
      <c r="N40" s="73" t="s">
        <v>2414</v>
      </c>
      <c r="O40" s="76" t="s">
        <v>2415</v>
      </c>
      <c r="P40" s="128" t="s">
        <v>2414</v>
      </c>
      <c r="Q40" s="128" t="s">
        <v>2414</v>
      </c>
      <c r="R40" s="128" t="s">
        <v>2414</v>
      </c>
    </row>
    <row r="41" spans="1:18" ht="15.75" customHeight="1" x14ac:dyDescent="0.25">
      <c r="A41" s="73" t="s">
        <v>178</v>
      </c>
      <c r="B41" s="73" t="s">
        <v>177</v>
      </c>
      <c r="C41" s="73" t="s">
        <v>2467</v>
      </c>
      <c r="D41" s="127" t="s">
        <v>2410</v>
      </c>
      <c r="E41" s="76">
        <v>18</v>
      </c>
      <c r="F41" s="74">
        <v>46101.68</v>
      </c>
      <c r="G41" s="74">
        <v>0</v>
      </c>
      <c r="H41" s="74">
        <v>4149.1499999999996</v>
      </c>
      <c r="I41" s="74">
        <v>4149.1499999999996</v>
      </c>
      <c r="J41" s="74">
        <v>0</v>
      </c>
      <c r="K41" s="73" t="s">
        <v>2411</v>
      </c>
      <c r="L41" s="73" t="s">
        <v>2412</v>
      </c>
      <c r="M41" s="75" t="s">
        <v>2413</v>
      </c>
      <c r="N41" s="73" t="s">
        <v>2414</v>
      </c>
      <c r="O41" s="76" t="s">
        <v>2415</v>
      </c>
      <c r="P41" s="128" t="s">
        <v>2414</v>
      </c>
      <c r="Q41" s="128" t="s">
        <v>2414</v>
      </c>
      <c r="R41" s="128" t="s">
        <v>2414</v>
      </c>
    </row>
    <row r="42" spans="1:18" ht="15.75" customHeight="1" x14ac:dyDescent="0.25">
      <c r="A42" s="73" t="s">
        <v>490</v>
      </c>
      <c r="B42" s="73" t="s">
        <v>2468</v>
      </c>
      <c r="C42" s="73" t="s">
        <v>2469</v>
      </c>
      <c r="D42" s="127" t="s">
        <v>2470</v>
      </c>
      <c r="E42" s="76">
        <v>18</v>
      </c>
      <c r="F42" s="74">
        <v>592.5</v>
      </c>
      <c r="G42" s="74">
        <v>106.66</v>
      </c>
      <c r="H42" s="74">
        <v>0</v>
      </c>
      <c r="I42" s="74">
        <v>0</v>
      </c>
      <c r="J42" s="74">
        <v>0</v>
      </c>
      <c r="K42" s="73" t="s">
        <v>2411</v>
      </c>
      <c r="L42" s="73" t="s">
        <v>2412</v>
      </c>
      <c r="M42" s="75" t="s">
        <v>2413</v>
      </c>
      <c r="N42" s="73" t="s">
        <v>2414</v>
      </c>
      <c r="O42" s="76" t="s">
        <v>2415</v>
      </c>
      <c r="P42" s="128" t="s">
        <v>2471</v>
      </c>
      <c r="Q42" s="128" t="s">
        <v>2472</v>
      </c>
      <c r="R42" s="128" t="s">
        <v>2473</v>
      </c>
    </row>
    <row r="43" spans="1:18" ht="15.75" customHeight="1" x14ac:dyDescent="0.25">
      <c r="A43" s="73" t="s">
        <v>1991</v>
      </c>
      <c r="B43" s="73" t="s">
        <v>1990</v>
      </c>
      <c r="C43" s="73" t="s">
        <v>2474</v>
      </c>
      <c r="D43" s="127" t="s">
        <v>2427</v>
      </c>
      <c r="E43" s="76">
        <v>18</v>
      </c>
      <c r="F43" s="74">
        <v>38559.29</v>
      </c>
      <c r="G43" s="74">
        <v>0</v>
      </c>
      <c r="H43" s="74">
        <v>3470.34</v>
      </c>
      <c r="I43" s="74">
        <v>3470.34</v>
      </c>
      <c r="J43" s="74">
        <v>0</v>
      </c>
      <c r="K43" s="73" t="s">
        <v>2411</v>
      </c>
      <c r="L43" s="73" t="s">
        <v>2412</v>
      </c>
      <c r="M43" s="75" t="s">
        <v>2413</v>
      </c>
      <c r="N43" s="73" t="s">
        <v>2414</v>
      </c>
      <c r="O43" s="76" t="s">
        <v>2415</v>
      </c>
      <c r="P43" s="128" t="s">
        <v>2414</v>
      </c>
      <c r="Q43" s="128" t="s">
        <v>2414</v>
      </c>
      <c r="R43" s="128" t="s">
        <v>2414</v>
      </c>
    </row>
    <row r="44" spans="1:18" ht="15.75" customHeight="1" x14ac:dyDescent="0.25">
      <c r="A44" s="73" t="s">
        <v>21</v>
      </c>
      <c r="B44" s="73" t="s">
        <v>2475</v>
      </c>
      <c r="C44" s="73" t="s">
        <v>1998</v>
      </c>
      <c r="D44" s="127" t="s">
        <v>2429</v>
      </c>
      <c r="E44" s="76">
        <v>18</v>
      </c>
      <c r="F44" s="74">
        <v>63791.83</v>
      </c>
      <c r="G44" s="74">
        <v>0</v>
      </c>
      <c r="H44" s="74">
        <v>5741.26</v>
      </c>
      <c r="I44" s="74">
        <v>5741.26</v>
      </c>
      <c r="J44" s="74">
        <v>0</v>
      </c>
      <c r="K44" s="73" t="s">
        <v>2411</v>
      </c>
      <c r="L44" s="73" t="s">
        <v>2412</v>
      </c>
      <c r="M44" s="75" t="s">
        <v>2413</v>
      </c>
      <c r="N44" s="73" t="s">
        <v>2414</v>
      </c>
      <c r="O44" s="76" t="s">
        <v>2415</v>
      </c>
      <c r="P44" s="128" t="s">
        <v>2414</v>
      </c>
      <c r="Q44" s="128" t="s">
        <v>2414</v>
      </c>
      <c r="R44" s="128" t="s">
        <v>2414</v>
      </c>
    </row>
    <row r="45" spans="1:18" ht="15.75" customHeight="1" x14ac:dyDescent="0.25">
      <c r="A45" s="73" t="s">
        <v>21</v>
      </c>
      <c r="B45" s="73" t="s">
        <v>2475</v>
      </c>
      <c r="C45" s="73" t="s">
        <v>2021</v>
      </c>
      <c r="D45" s="127" t="s">
        <v>2432</v>
      </c>
      <c r="E45" s="76">
        <v>18</v>
      </c>
      <c r="F45" s="74">
        <v>120762.7</v>
      </c>
      <c r="G45" s="74">
        <v>0</v>
      </c>
      <c r="H45" s="74">
        <v>10868.64</v>
      </c>
      <c r="I45" s="74">
        <v>10868.64</v>
      </c>
      <c r="J45" s="74">
        <v>0</v>
      </c>
      <c r="K45" s="73" t="s">
        <v>2411</v>
      </c>
      <c r="L45" s="73" t="s">
        <v>2412</v>
      </c>
      <c r="M45" s="75" t="s">
        <v>2413</v>
      </c>
      <c r="N45" s="73" t="s">
        <v>2414</v>
      </c>
      <c r="O45" s="76" t="s">
        <v>2415</v>
      </c>
      <c r="P45" s="128" t="s">
        <v>2414</v>
      </c>
      <c r="Q45" s="128" t="s">
        <v>2414</v>
      </c>
      <c r="R45" s="128" t="s">
        <v>2414</v>
      </c>
    </row>
    <row r="46" spans="1:18" ht="15.75" customHeight="1" x14ac:dyDescent="0.25">
      <c r="A46" s="73" t="s">
        <v>21</v>
      </c>
      <c r="B46" s="73" t="s">
        <v>2475</v>
      </c>
      <c r="C46" s="73" t="s">
        <v>2208</v>
      </c>
      <c r="D46" s="127" t="s">
        <v>2452</v>
      </c>
      <c r="E46" s="76">
        <v>28</v>
      </c>
      <c r="F46" s="74">
        <v>516796.88</v>
      </c>
      <c r="G46" s="74">
        <v>0</v>
      </c>
      <c r="H46" s="74">
        <v>72351.56</v>
      </c>
      <c r="I46" s="74">
        <v>72351.56</v>
      </c>
      <c r="J46" s="74">
        <v>0</v>
      </c>
      <c r="K46" s="73" t="s">
        <v>2411</v>
      </c>
      <c r="L46" s="73" t="s">
        <v>2412</v>
      </c>
      <c r="M46" s="75" t="s">
        <v>2413</v>
      </c>
      <c r="N46" s="73" t="s">
        <v>2414</v>
      </c>
      <c r="O46" s="76" t="s">
        <v>2415</v>
      </c>
      <c r="P46" s="128" t="s">
        <v>2414</v>
      </c>
      <c r="Q46" s="128" t="s">
        <v>2414</v>
      </c>
      <c r="R46" s="128" t="s">
        <v>2414</v>
      </c>
    </row>
    <row r="47" spans="1:18" ht="15.75" customHeight="1" x14ac:dyDescent="0.25">
      <c r="A47" s="73" t="s">
        <v>151</v>
      </c>
      <c r="B47" s="73" t="s">
        <v>139</v>
      </c>
      <c r="C47" s="73" t="s">
        <v>1858</v>
      </c>
      <c r="D47" s="127" t="s">
        <v>2410</v>
      </c>
      <c r="E47" s="76">
        <v>28</v>
      </c>
      <c r="F47" s="74">
        <v>94531.26</v>
      </c>
      <c r="G47" s="74">
        <v>0</v>
      </c>
      <c r="H47" s="74">
        <v>13234.38</v>
      </c>
      <c r="I47" s="74">
        <v>13234.38</v>
      </c>
      <c r="J47" s="74">
        <v>0</v>
      </c>
      <c r="K47" s="73" t="s">
        <v>2411</v>
      </c>
      <c r="L47" s="73" t="s">
        <v>2456</v>
      </c>
      <c r="M47" s="75" t="s">
        <v>2413</v>
      </c>
      <c r="N47" s="73" t="s">
        <v>2414</v>
      </c>
      <c r="O47" s="76" t="s">
        <v>2415</v>
      </c>
      <c r="P47" s="128" t="s">
        <v>2414</v>
      </c>
      <c r="Q47" s="128" t="s">
        <v>2414</v>
      </c>
      <c r="R47" s="128" t="s">
        <v>2414</v>
      </c>
    </row>
    <row r="48" spans="1:18" ht="15.75" customHeight="1" x14ac:dyDescent="0.25">
      <c r="A48" s="73" t="s">
        <v>151</v>
      </c>
      <c r="B48" s="73" t="s">
        <v>139</v>
      </c>
      <c r="C48" s="73" t="s">
        <v>1904</v>
      </c>
      <c r="D48" s="127" t="s">
        <v>2476</v>
      </c>
      <c r="E48" s="76">
        <v>28</v>
      </c>
      <c r="F48" s="74">
        <v>39843.760000000002</v>
      </c>
      <c r="G48" s="74">
        <v>0</v>
      </c>
      <c r="H48" s="74">
        <v>5578.13</v>
      </c>
      <c r="I48" s="74">
        <v>5578.13</v>
      </c>
      <c r="J48" s="74">
        <v>0</v>
      </c>
      <c r="K48" s="73" t="s">
        <v>2411</v>
      </c>
      <c r="L48" s="73" t="s">
        <v>2456</v>
      </c>
      <c r="M48" s="75" t="s">
        <v>2413</v>
      </c>
      <c r="N48" s="73" t="s">
        <v>2414</v>
      </c>
      <c r="O48" s="76" t="s">
        <v>2415</v>
      </c>
      <c r="P48" s="128" t="s">
        <v>2414</v>
      </c>
      <c r="Q48" s="128" t="s">
        <v>2414</v>
      </c>
      <c r="R48" s="128" t="s">
        <v>2414</v>
      </c>
    </row>
    <row r="49" spans="1:18" ht="15.75" customHeight="1" x14ac:dyDescent="0.25">
      <c r="A49" s="73" t="s">
        <v>151</v>
      </c>
      <c r="B49" s="73" t="s">
        <v>139</v>
      </c>
      <c r="C49" s="73" t="s">
        <v>1947</v>
      </c>
      <c r="D49" s="127" t="s">
        <v>2477</v>
      </c>
      <c r="E49" s="76">
        <v>28</v>
      </c>
      <c r="F49" s="74">
        <v>10156.25</v>
      </c>
      <c r="G49" s="74">
        <v>0</v>
      </c>
      <c r="H49" s="74">
        <v>1421.88</v>
      </c>
      <c r="I49" s="74">
        <v>1421.88</v>
      </c>
      <c r="J49" s="74">
        <v>0</v>
      </c>
      <c r="K49" s="73" t="s">
        <v>2411</v>
      </c>
      <c r="L49" s="73" t="s">
        <v>2456</v>
      </c>
      <c r="M49" s="75" t="s">
        <v>2413</v>
      </c>
      <c r="N49" s="73" t="s">
        <v>2414</v>
      </c>
      <c r="O49" s="76" t="s">
        <v>2415</v>
      </c>
      <c r="P49" s="128" t="s">
        <v>2414</v>
      </c>
      <c r="Q49" s="128" t="s">
        <v>2414</v>
      </c>
      <c r="R49" s="128" t="s">
        <v>2414</v>
      </c>
    </row>
    <row r="50" spans="1:18" ht="15.75" customHeight="1" x14ac:dyDescent="0.25">
      <c r="A50" s="73" t="s">
        <v>2480</v>
      </c>
      <c r="B50" s="73" t="s">
        <v>2481</v>
      </c>
      <c r="C50" s="73" t="s">
        <v>2482</v>
      </c>
      <c r="D50" s="127" t="s">
        <v>2454</v>
      </c>
      <c r="E50" s="76">
        <v>18</v>
      </c>
      <c r="F50" s="74">
        <v>295.76</v>
      </c>
      <c r="G50" s="74">
        <v>53.24</v>
      </c>
      <c r="H50" s="74">
        <v>0</v>
      </c>
      <c r="I50" s="74">
        <v>0</v>
      </c>
      <c r="J50" s="74">
        <v>0</v>
      </c>
      <c r="K50" s="73" t="s">
        <v>2411</v>
      </c>
      <c r="L50" s="73" t="s">
        <v>2456</v>
      </c>
      <c r="M50" s="75" t="s">
        <v>2413</v>
      </c>
      <c r="N50" s="73" t="s">
        <v>2414</v>
      </c>
      <c r="O50" s="76" t="s">
        <v>2415</v>
      </c>
      <c r="P50" s="128" t="s">
        <v>2414</v>
      </c>
      <c r="Q50" s="128" t="s">
        <v>2414</v>
      </c>
      <c r="R50" s="128" t="s">
        <v>2414</v>
      </c>
    </row>
    <row r="51" spans="1:18" ht="15.75" customHeight="1" x14ac:dyDescent="0.25">
      <c r="A51" s="73" t="s">
        <v>1911</v>
      </c>
      <c r="B51" s="73" t="s">
        <v>1910</v>
      </c>
      <c r="C51" s="73" t="s">
        <v>2483</v>
      </c>
      <c r="D51" s="127" t="s">
        <v>2476</v>
      </c>
      <c r="E51" s="76">
        <v>18</v>
      </c>
      <c r="F51" s="74">
        <v>18051.75</v>
      </c>
      <c r="G51" s="74">
        <v>0</v>
      </c>
      <c r="H51" s="74">
        <v>1624.66</v>
      </c>
      <c r="I51" s="74">
        <v>1624.66</v>
      </c>
      <c r="J51" s="74">
        <v>0</v>
      </c>
      <c r="K51" s="73" t="s">
        <v>2411</v>
      </c>
      <c r="L51" s="73" t="s">
        <v>2412</v>
      </c>
      <c r="M51" s="75" t="s">
        <v>2413</v>
      </c>
      <c r="N51" s="73" t="s">
        <v>2414</v>
      </c>
      <c r="O51" s="76" t="s">
        <v>2415</v>
      </c>
      <c r="P51" s="128" t="s">
        <v>2414</v>
      </c>
      <c r="Q51" s="128" t="s">
        <v>2414</v>
      </c>
      <c r="R51" s="128" t="s">
        <v>2414</v>
      </c>
    </row>
    <row r="52" spans="1:18" ht="15.75" customHeight="1" x14ac:dyDescent="0.25">
      <c r="A52" s="73" t="s">
        <v>167</v>
      </c>
      <c r="B52" s="73" t="s">
        <v>227</v>
      </c>
      <c r="C52" s="73" t="s">
        <v>2484</v>
      </c>
      <c r="D52" s="127" t="s">
        <v>2485</v>
      </c>
      <c r="E52" s="76">
        <v>18</v>
      </c>
      <c r="F52" s="74">
        <v>12251.19</v>
      </c>
      <c r="G52" s="74">
        <v>0</v>
      </c>
      <c r="H52" s="74">
        <v>1102.6099999999999</v>
      </c>
      <c r="I52" s="74">
        <v>1102.6099999999999</v>
      </c>
      <c r="J52" s="74">
        <v>0</v>
      </c>
      <c r="K52" s="73" t="s">
        <v>2411</v>
      </c>
      <c r="L52" s="73" t="s">
        <v>2412</v>
      </c>
      <c r="M52" s="75" t="s">
        <v>2413</v>
      </c>
      <c r="N52" s="73" t="s">
        <v>2414</v>
      </c>
      <c r="O52" s="76" t="s">
        <v>2415</v>
      </c>
      <c r="P52" s="128" t="s">
        <v>2414</v>
      </c>
      <c r="Q52" s="128" t="s">
        <v>2414</v>
      </c>
      <c r="R52" s="128" t="s">
        <v>2414</v>
      </c>
    </row>
    <row r="53" spans="1:18" ht="15.75" customHeight="1" x14ac:dyDescent="0.25">
      <c r="A53" s="73" t="s">
        <v>167</v>
      </c>
      <c r="B53" s="73" t="s">
        <v>227</v>
      </c>
      <c r="C53" s="73" t="s">
        <v>2486</v>
      </c>
      <c r="D53" s="127" t="s">
        <v>2454</v>
      </c>
      <c r="E53" s="76">
        <v>18</v>
      </c>
      <c r="F53" s="74">
        <v>122801.4</v>
      </c>
      <c r="G53" s="74">
        <v>0</v>
      </c>
      <c r="H53" s="74">
        <v>11052.13</v>
      </c>
      <c r="I53" s="74">
        <v>11052.13</v>
      </c>
      <c r="J53" s="74">
        <v>0</v>
      </c>
      <c r="K53" s="73" t="s">
        <v>2411</v>
      </c>
      <c r="L53" s="73" t="s">
        <v>2412</v>
      </c>
      <c r="M53" s="75" t="s">
        <v>2413</v>
      </c>
      <c r="N53" s="73" t="s">
        <v>2414</v>
      </c>
      <c r="O53" s="76" t="s">
        <v>2415</v>
      </c>
      <c r="P53" s="128" t="s">
        <v>2414</v>
      </c>
      <c r="Q53" s="128" t="s">
        <v>2414</v>
      </c>
      <c r="R53" s="128" t="s">
        <v>2414</v>
      </c>
    </row>
    <row r="54" spans="1:18" ht="15.75" customHeight="1" x14ac:dyDescent="0.25">
      <c r="A54" s="73" t="s">
        <v>167</v>
      </c>
      <c r="B54" s="73" t="s">
        <v>227</v>
      </c>
      <c r="C54" s="73" t="s">
        <v>2486</v>
      </c>
      <c r="D54" s="127" t="s">
        <v>2454</v>
      </c>
      <c r="E54" s="76">
        <v>28</v>
      </c>
      <c r="F54" s="74">
        <v>312810.65000000002</v>
      </c>
      <c r="G54" s="74">
        <v>0</v>
      </c>
      <c r="H54" s="74">
        <v>43793.5</v>
      </c>
      <c r="I54" s="74">
        <v>43793.5</v>
      </c>
      <c r="J54" s="74">
        <v>0</v>
      </c>
      <c r="K54" s="73" t="s">
        <v>2411</v>
      </c>
      <c r="L54" s="73" t="s">
        <v>2412</v>
      </c>
      <c r="M54" s="75" t="s">
        <v>2413</v>
      </c>
      <c r="N54" s="73" t="s">
        <v>2414</v>
      </c>
      <c r="O54" s="76" t="s">
        <v>2415</v>
      </c>
      <c r="P54" s="128" t="s">
        <v>2414</v>
      </c>
      <c r="Q54" s="128" t="s">
        <v>2414</v>
      </c>
      <c r="R54" s="128" t="s">
        <v>2414</v>
      </c>
    </row>
    <row r="55" spans="1:18" ht="15.75" customHeight="1" x14ac:dyDescent="0.25">
      <c r="A55" s="73" t="s">
        <v>176</v>
      </c>
      <c r="B55" s="73" t="s">
        <v>175</v>
      </c>
      <c r="C55" s="73" t="s">
        <v>2487</v>
      </c>
      <c r="D55" s="127" t="s">
        <v>220</v>
      </c>
      <c r="E55" s="76">
        <v>28</v>
      </c>
      <c r="F55" s="74">
        <v>203125</v>
      </c>
      <c r="G55" s="74">
        <v>0</v>
      </c>
      <c r="H55" s="74">
        <v>28437.5</v>
      </c>
      <c r="I55" s="74">
        <v>28437.5</v>
      </c>
      <c r="J55" s="74">
        <v>0</v>
      </c>
      <c r="K55" s="73" t="s">
        <v>2488</v>
      </c>
      <c r="L55" s="73" t="s">
        <v>2440</v>
      </c>
      <c r="M55" s="75" t="s">
        <v>2413</v>
      </c>
      <c r="N55" s="73" t="s">
        <v>2414</v>
      </c>
      <c r="O55" s="76" t="s">
        <v>2415</v>
      </c>
      <c r="P55" s="128" t="s">
        <v>2414</v>
      </c>
      <c r="Q55" s="128" t="s">
        <v>2414</v>
      </c>
      <c r="R55" s="128" t="s">
        <v>2414</v>
      </c>
    </row>
    <row r="56" spans="1:18" ht="15.75" customHeight="1" x14ac:dyDescent="0.25">
      <c r="A56" s="73" t="s">
        <v>2194</v>
      </c>
      <c r="B56" s="73" t="s">
        <v>2489</v>
      </c>
      <c r="C56" s="73" t="s">
        <v>2197</v>
      </c>
      <c r="D56" s="127" t="s">
        <v>2452</v>
      </c>
      <c r="E56" s="76">
        <v>18</v>
      </c>
      <c r="F56" s="74">
        <v>128421.22</v>
      </c>
      <c r="G56" s="74">
        <v>0</v>
      </c>
      <c r="H56" s="74">
        <v>11557.9</v>
      </c>
      <c r="I56" s="74">
        <v>11557.9</v>
      </c>
      <c r="J56" s="74">
        <v>0</v>
      </c>
      <c r="K56" s="73" t="s">
        <v>2411</v>
      </c>
      <c r="L56" s="73" t="s">
        <v>2412</v>
      </c>
      <c r="M56" s="75" t="s">
        <v>2413</v>
      </c>
      <c r="N56" s="73" t="s">
        <v>2414</v>
      </c>
      <c r="O56" s="76" t="s">
        <v>2415</v>
      </c>
      <c r="P56" s="128" t="s">
        <v>2414</v>
      </c>
      <c r="Q56" s="128" t="s">
        <v>2414</v>
      </c>
      <c r="R56" s="128" t="s">
        <v>2414</v>
      </c>
    </row>
    <row r="57" spans="1:18" ht="15.75" customHeight="1" x14ac:dyDescent="0.25">
      <c r="A57" s="73" t="s">
        <v>2194</v>
      </c>
      <c r="B57" s="73" t="s">
        <v>2489</v>
      </c>
      <c r="C57" s="73" t="s">
        <v>2202</v>
      </c>
      <c r="D57" s="127" t="s">
        <v>2452</v>
      </c>
      <c r="E57" s="76">
        <v>18</v>
      </c>
      <c r="F57" s="74">
        <v>120330.5</v>
      </c>
      <c r="G57" s="74">
        <v>0</v>
      </c>
      <c r="H57" s="74">
        <v>10829.74</v>
      </c>
      <c r="I57" s="74">
        <v>10829.74</v>
      </c>
      <c r="J57" s="74">
        <v>0</v>
      </c>
      <c r="K57" s="73" t="s">
        <v>2411</v>
      </c>
      <c r="L57" s="73" t="s">
        <v>2412</v>
      </c>
      <c r="M57" s="75" t="s">
        <v>2413</v>
      </c>
      <c r="N57" s="73" t="s">
        <v>2414</v>
      </c>
      <c r="O57" s="76" t="s">
        <v>2415</v>
      </c>
      <c r="P57" s="128" t="s">
        <v>2414</v>
      </c>
      <c r="Q57" s="128" t="s">
        <v>2414</v>
      </c>
      <c r="R57" s="128" t="s">
        <v>2414</v>
      </c>
    </row>
    <row r="58" spans="1:18" ht="15.75" customHeight="1" x14ac:dyDescent="0.25">
      <c r="A58" s="73" t="s">
        <v>2194</v>
      </c>
      <c r="B58" s="73" t="s">
        <v>2489</v>
      </c>
      <c r="C58" s="73" t="s">
        <v>2204</v>
      </c>
      <c r="D58" s="127" t="s">
        <v>2452</v>
      </c>
      <c r="E58" s="76">
        <v>18</v>
      </c>
      <c r="F58" s="74">
        <v>8089.82</v>
      </c>
      <c r="G58" s="74">
        <v>0</v>
      </c>
      <c r="H58" s="74">
        <v>728.08</v>
      </c>
      <c r="I58" s="74">
        <v>728.08</v>
      </c>
      <c r="J58" s="74">
        <v>0</v>
      </c>
      <c r="K58" s="73" t="s">
        <v>2411</v>
      </c>
      <c r="L58" s="73" t="s">
        <v>2412</v>
      </c>
      <c r="M58" s="75" t="s">
        <v>2413</v>
      </c>
      <c r="N58" s="73" t="s">
        <v>2414</v>
      </c>
      <c r="O58" s="76" t="s">
        <v>2415</v>
      </c>
      <c r="P58" s="128" t="s">
        <v>2414</v>
      </c>
      <c r="Q58" s="128" t="s">
        <v>2414</v>
      </c>
      <c r="R58" s="128" t="s">
        <v>2414</v>
      </c>
    </row>
    <row r="59" spans="1:18" ht="15.75" customHeight="1" x14ac:dyDescent="0.25">
      <c r="A59" s="73" t="s">
        <v>157</v>
      </c>
      <c r="B59" s="73" t="s">
        <v>231</v>
      </c>
      <c r="C59" s="73" t="s">
        <v>2490</v>
      </c>
      <c r="D59" s="127" t="s">
        <v>2422</v>
      </c>
      <c r="E59" s="76">
        <v>18</v>
      </c>
      <c r="F59" s="74">
        <v>71186.460000000006</v>
      </c>
      <c r="G59" s="74">
        <v>0</v>
      </c>
      <c r="H59" s="74">
        <v>6406.78</v>
      </c>
      <c r="I59" s="74">
        <v>6406.78</v>
      </c>
      <c r="J59" s="74">
        <v>0</v>
      </c>
      <c r="K59" s="73" t="s">
        <v>2411</v>
      </c>
      <c r="L59" s="73" t="s">
        <v>2412</v>
      </c>
      <c r="M59" s="75" t="s">
        <v>2413</v>
      </c>
      <c r="N59" s="73" t="s">
        <v>2414</v>
      </c>
      <c r="O59" s="76" t="s">
        <v>2415</v>
      </c>
      <c r="P59" s="128" t="s">
        <v>2414</v>
      </c>
      <c r="Q59" s="128" t="s">
        <v>2414</v>
      </c>
      <c r="R59" s="128" t="s">
        <v>2414</v>
      </c>
    </row>
    <row r="60" spans="1:18" ht="15.75" customHeight="1" x14ac:dyDescent="0.25">
      <c r="A60" s="73" t="s">
        <v>157</v>
      </c>
      <c r="B60" s="73" t="s">
        <v>231</v>
      </c>
      <c r="C60" s="73" t="s">
        <v>2491</v>
      </c>
      <c r="D60" s="127" t="s">
        <v>2492</v>
      </c>
      <c r="E60" s="76">
        <v>18</v>
      </c>
      <c r="F60" s="74">
        <v>36864.42</v>
      </c>
      <c r="G60" s="74">
        <v>0</v>
      </c>
      <c r="H60" s="74">
        <v>3317.8</v>
      </c>
      <c r="I60" s="74">
        <v>3317.8</v>
      </c>
      <c r="J60" s="74">
        <v>0</v>
      </c>
      <c r="K60" s="73" t="s">
        <v>2411</v>
      </c>
      <c r="L60" s="73" t="s">
        <v>2412</v>
      </c>
      <c r="M60" s="75" t="s">
        <v>2413</v>
      </c>
      <c r="N60" s="73" t="s">
        <v>2414</v>
      </c>
      <c r="O60" s="76" t="s">
        <v>2415</v>
      </c>
      <c r="P60" s="128" t="s">
        <v>2414</v>
      </c>
      <c r="Q60" s="128" t="s">
        <v>2414</v>
      </c>
      <c r="R60" s="128" t="s">
        <v>2414</v>
      </c>
    </row>
    <row r="61" spans="1:18" ht="15.75" customHeight="1" x14ac:dyDescent="0.25">
      <c r="A61" s="73" t="s">
        <v>2493</v>
      </c>
      <c r="B61" s="73" t="s">
        <v>2494</v>
      </c>
      <c r="C61" s="73" t="s">
        <v>2495</v>
      </c>
      <c r="D61" s="127" t="s">
        <v>2410</v>
      </c>
      <c r="E61" s="76">
        <v>5</v>
      </c>
      <c r="F61" s="74">
        <v>104.96</v>
      </c>
      <c r="G61" s="74">
        <v>0</v>
      </c>
      <c r="H61" s="74">
        <v>2.62</v>
      </c>
      <c r="I61" s="74">
        <v>2.62</v>
      </c>
      <c r="J61" s="74">
        <v>0</v>
      </c>
      <c r="K61" s="73" t="s">
        <v>2411</v>
      </c>
      <c r="L61" s="73" t="s">
        <v>2456</v>
      </c>
      <c r="M61" s="75" t="s">
        <v>2413</v>
      </c>
      <c r="N61" s="73" t="s">
        <v>2414</v>
      </c>
      <c r="O61" s="76" t="s">
        <v>2415</v>
      </c>
      <c r="P61" s="128" t="s">
        <v>2414</v>
      </c>
      <c r="Q61" s="128" t="s">
        <v>2414</v>
      </c>
      <c r="R61" s="128" t="s">
        <v>2414</v>
      </c>
    </row>
    <row r="62" spans="1:18" ht="15.75" customHeight="1" x14ac:dyDescent="0.25">
      <c r="A62" s="73" t="s">
        <v>2493</v>
      </c>
      <c r="B62" s="73" t="s">
        <v>2494</v>
      </c>
      <c r="C62" s="73" t="s">
        <v>2495</v>
      </c>
      <c r="D62" s="127" t="s">
        <v>2410</v>
      </c>
      <c r="E62" s="76">
        <v>28</v>
      </c>
      <c r="F62" s="74">
        <v>1165.54</v>
      </c>
      <c r="G62" s="74">
        <v>0</v>
      </c>
      <c r="H62" s="74">
        <v>163.18</v>
      </c>
      <c r="I62" s="74">
        <v>163.18</v>
      </c>
      <c r="J62" s="74">
        <v>139.86000000000001</v>
      </c>
      <c r="K62" s="73" t="s">
        <v>2411</v>
      </c>
      <c r="L62" s="73" t="s">
        <v>2456</v>
      </c>
      <c r="M62" s="75" t="s">
        <v>2413</v>
      </c>
      <c r="N62" s="73" t="s">
        <v>2414</v>
      </c>
      <c r="O62" s="76" t="s">
        <v>2415</v>
      </c>
      <c r="P62" s="128" t="s">
        <v>2414</v>
      </c>
      <c r="Q62" s="128" t="s">
        <v>2414</v>
      </c>
      <c r="R62" s="128" t="s">
        <v>2414</v>
      </c>
    </row>
    <row r="63" spans="1:18" ht="15.75" customHeight="1" x14ac:dyDescent="0.25">
      <c r="A63" s="73" t="s">
        <v>2478</v>
      </c>
      <c r="B63" s="73" t="s">
        <v>2479</v>
      </c>
      <c r="C63" s="73" t="s">
        <v>2496</v>
      </c>
      <c r="D63" s="127" t="s">
        <v>2497</v>
      </c>
      <c r="E63" s="76">
        <v>18</v>
      </c>
      <c r="F63" s="74">
        <v>340.66</v>
      </c>
      <c r="G63" s="74">
        <v>61.32</v>
      </c>
      <c r="H63" s="74">
        <v>0</v>
      </c>
      <c r="I63" s="74">
        <v>0</v>
      </c>
      <c r="J63" s="74">
        <v>0</v>
      </c>
      <c r="K63" s="73" t="s">
        <v>2498</v>
      </c>
      <c r="L63" s="73" t="s">
        <v>2473</v>
      </c>
      <c r="M63" s="75" t="s">
        <v>2413</v>
      </c>
      <c r="N63" s="73" t="s">
        <v>2414</v>
      </c>
      <c r="O63" s="76" t="s">
        <v>2415</v>
      </c>
      <c r="P63" s="128" t="s">
        <v>2414</v>
      </c>
      <c r="Q63" s="128" t="s">
        <v>2414</v>
      </c>
      <c r="R63" s="128" t="s">
        <v>2414</v>
      </c>
    </row>
    <row r="64" spans="1:18" s="133" customFormat="1" ht="15.75" customHeight="1" x14ac:dyDescent="0.25">
      <c r="A64" s="77" t="s">
        <v>2499</v>
      </c>
      <c r="B64" s="77" t="s">
        <v>2500</v>
      </c>
      <c r="C64" s="77" t="s">
        <v>2501</v>
      </c>
      <c r="D64" s="77" t="s">
        <v>224</v>
      </c>
      <c r="E64" s="129">
        <v>18</v>
      </c>
      <c r="F64" s="130">
        <v>359762.7</v>
      </c>
      <c r="G64" s="130">
        <v>0</v>
      </c>
      <c r="H64" s="130">
        <v>32378.65</v>
      </c>
      <c r="I64" s="130">
        <v>32378.65</v>
      </c>
      <c r="J64" s="130">
        <v>0</v>
      </c>
      <c r="K64" s="77" t="s">
        <v>2488</v>
      </c>
      <c r="L64" s="77" t="s">
        <v>2444</v>
      </c>
      <c r="M64" s="131" t="s">
        <v>2413</v>
      </c>
      <c r="N64" s="77" t="s">
        <v>2414</v>
      </c>
      <c r="O64" s="129" t="s">
        <v>2415</v>
      </c>
      <c r="P64" s="132" t="s">
        <v>2414</v>
      </c>
      <c r="Q64" s="132" t="s">
        <v>2414</v>
      </c>
      <c r="R64" s="132" t="s">
        <v>2414</v>
      </c>
    </row>
    <row r="65" spans="1:18" ht="15.75" customHeight="1" x14ac:dyDescent="0.25">
      <c r="A65" s="73" t="s">
        <v>2502</v>
      </c>
      <c r="B65" s="73" t="s">
        <v>2503</v>
      </c>
      <c r="C65" s="73" t="s">
        <v>2076</v>
      </c>
      <c r="D65" s="127" t="s">
        <v>2504</v>
      </c>
      <c r="E65" s="76">
        <v>18</v>
      </c>
      <c r="F65" s="74">
        <v>110593.28</v>
      </c>
      <c r="G65" s="74">
        <v>0</v>
      </c>
      <c r="H65" s="74">
        <v>9953.36</v>
      </c>
      <c r="I65" s="74">
        <v>9953.36</v>
      </c>
      <c r="J65" s="74">
        <v>0</v>
      </c>
      <c r="K65" s="73" t="s">
        <v>2411</v>
      </c>
      <c r="L65" s="73" t="s">
        <v>2505</v>
      </c>
      <c r="M65" s="75" t="s">
        <v>2413</v>
      </c>
      <c r="N65" s="73" t="s">
        <v>2414</v>
      </c>
      <c r="O65" s="76" t="s">
        <v>2415</v>
      </c>
      <c r="P65" s="128" t="s">
        <v>2414</v>
      </c>
      <c r="Q65" s="128" t="s">
        <v>2414</v>
      </c>
      <c r="R65" s="128" t="s">
        <v>2414</v>
      </c>
    </row>
    <row r="66" spans="1:18" ht="15.75" customHeight="1" x14ac:dyDescent="0.25">
      <c r="A66" s="73" t="s">
        <v>2502</v>
      </c>
      <c r="B66" s="73" t="s">
        <v>2503</v>
      </c>
      <c r="C66" s="73" t="s">
        <v>2506</v>
      </c>
      <c r="D66" s="127" t="s">
        <v>2504</v>
      </c>
      <c r="E66" s="76">
        <v>18</v>
      </c>
      <c r="F66" s="74">
        <v>110593.28</v>
      </c>
      <c r="G66" s="74">
        <v>0</v>
      </c>
      <c r="H66" s="74">
        <v>9953.36</v>
      </c>
      <c r="I66" s="74">
        <v>9953.36</v>
      </c>
      <c r="J66" s="74">
        <v>0</v>
      </c>
      <c r="K66" s="73" t="s">
        <v>2411</v>
      </c>
      <c r="L66" s="73" t="s">
        <v>2505</v>
      </c>
      <c r="M66" s="75" t="s">
        <v>2413</v>
      </c>
      <c r="N66" s="73" t="s">
        <v>2414</v>
      </c>
      <c r="O66" s="76" t="s">
        <v>2415</v>
      </c>
      <c r="P66" s="128" t="s">
        <v>2414</v>
      </c>
      <c r="Q66" s="128" t="s">
        <v>2414</v>
      </c>
      <c r="R66" s="128" t="s">
        <v>2414</v>
      </c>
    </row>
    <row r="67" spans="1:18" ht="15.75" customHeight="1" x14ac:dyDescent="0.25">
      <c r="A67" s="73" t="s">
        <v>2502</v>
      </c>
      <c r="B67" s="73" t="s">
        <v>2503</v>
      </c>
      <c r="C67" s="73" t="s">
        <v>2507</v>
      </c>
      <c r="D67" s="127" t="s">
        <v>2504</v>
      </c>
      <c r="E67" s="76">
        <v>18</v>
      </c>
      <c r="F67" s="74">
        <v>88474.62</v>
      </c>
      <c r="G67" s="74">
        <v>0</v>
      </c>
      <c r="H67" s="74">
        <v>7962.69</v>
      </c>
      <c r="I67" s="74">
        <v>7962.69</v>
      </c>
      <c r="J67" s="74">
        <v>0</v>
      </c>
      <c r="K67" s="73" t="s">
        <v>2411</v>
      </c>
      <c r="L67" s="73" t="s">
        <v>2505</v>
      </c>
      <c r="M67" s="75" t="s">
        <v>2413</v>
      </c>
      <c r="N67" s="73" t="s">
        <v>2414</v>
      </c>
      <c r="O67" s="76" t="s">
        <v>2415</v>
      </c>
      <c r="P67" s="128" t="s">
        <v>2414</v>
      </c>
      <c r="Q67" s="128" t="s">
        <v>2414</v>
      </c>
      <c r="R67" s="128" t="s">
        <v>2414</v>
      </c>
    </row>
    <row r="68" spans="1:18" ht="15.75" customHeight="1" x14ac:dyDescent="0.25">
      <c r="A68" s="73" t="s">
        <v>160</v>
      </c>
      <c r="B68" s="73" t="s">
        <v>234</v>
      </c>
      <c r="C68" s="73" t="s">
        <v>1944</v>
      </c>
      <c r="D68" s="127" t="s">
        <v>2477</v>
      </c>
      <c r="E68" s="76">
        <v>18</v>
      </c>
      <c r="F68" s="74">
        <v>38012.78</v>
      </c>
      <c r="G68" s="74">
        <v>0</v>
      </c>
      <c r="H68" s="74">
        <v>3421.15</v>
      </c>
      <c r="I68" s="74">
        <v>3421.15</v>
      </c>
      <c r="J68" s="74">
        <v>0</v>
      </c>
      <c r="K68" s="73" t="s">
        <v>2411</v>
      </c>
      <c r="L68" s="73" t="s">
        <v>2456</v>
      </c>
      <c r="M68" s="75" t="s">
        <v>2413</v>
      </c>
      <c r="N68" s="73" t="s">
        <v>2414</v>
      </c>
      <c r="O68" s="76" t="s">
        <v>2415</v>
      </c>
      <c r="P68" s="128" t="s">
        <v>2414</v>
      </c>
      <c r="Q68" s="128" t="s">
        <v>2414</v>
      </c>
      <c r="R68" s="128" t="s">
        <v>2414</v>
      </c>
    </row>
    <row r="69" spans="1:18" ht="15.75" customHeight="1" x14ac:dyDescent="0.25">
      <c r="A69" s="73" t="s">
        <v>160</v>
      </c>
      <c r="B69" s="73" t="s">
        <v>234</v>
      </c>
      <c r="C69" s="73" t="s">
        <v>2015</v>
      </c>
      <c r="D69" s="127" t="s">
        <v>2432</v>
      </c>
      <c r="E69" s="76">
        <v>18</v>
      </c>
      <c r="F69" s="74">
        <v>36842.449999999997</v>
      </c>
      <c r="G69" s="74">
        <v>0</v>
      </c>
      <c r="H69" s="74">
        <v>3315.82</v>
      </c>
      <c r="I69" s="74">
        <v>3315.82</v>
      </c>
      <c r="J69" s="74">
        <v>0</v>
      </c>
      <c r="K69" s="73" t="s">
        <v>2411</v>
      </c>
      <c r="L69" s="73" t="s">
        <v>2456</v>
      </c>
      <c r="M69" s="75" t="s">
        <v>2413</v>
      </c>
      <c r="N69" s="73" t="s">
        <v>2414</v>
      </c>
      <c r="O69" s="76" t="s">
        <v>2415</v>
      </c>
      <c r="P69" s="128" t="s">
        <v>2414</v>
      </c>
      <c r="Q69" s="128" t="s">
        <v>2414</v>
      </c>
      <c r="R69" s="128" t="s">
        <v>2414</v>
      </c>
    </row>
    <row r="70" spans="1:18" ht="15.75" customHeight="1" x14ac:dyDescent="0.25">
      <c r="A70" s="73" t="s">
        <v>170</v>
      </c>
      <c r="B70" s="73" t="s">
        <v>2508</v>
      </c>
      <c r="C70" s="73" t="s">
        <v>2509</v>
      </c>
      <c r="D70" s="127" t="s">
        <v>2510</v>
      </c>
      <c r="E70" s="76">
        <v>28</v>
      </c>
      <c r="F70" s="74">
        <v>27578.13</v>
      </c>
      <c r="G70" s="74">
        <v>0</v>
      </c>
      <c r="H70" s="74">
        <v>3860.94</v>
      </c>
      <c r="I70" s="74">
        <v>3860.94</v>
      </c>
      <c r="J70" s="74">
        <v>0</v>
      </c>
      <c r="K70" s="73" t="s">
        <v>2411</v>
      </c>
      <c r="L70" s="73" t="s">
        <v>2412</v>
      </c>
      <c r="M70" s="75" t="s">
        <v>2413</v>
      </c>
      <c r="N70" s="73" t="s">
        <v>2414</v>
      </c>
      <c r="O70" s="76" t="s">
        <v>2415</v>
      </c>
      <c r="P70" s="128" t="s">
        <v>2414</v>
      </c>
      <c r="Q70" s="128" t="s">
        <v>2414</v>
      </c>
      <c r="R70" s="128" t="s">
        <v>2414</v>
      </c>
    </row>
    <row r="71" spans="1:18" ht="15.75" customHeight="1" x14ac:dyDescent="0.25">
      <c r="A71" s="73" t="s">
        <v>170</v>
      </c>
      <c r="B71" s="73" t="s">
        <v>2508</v>
      </c>
      <c r="C71" s="73" t="s">
        <v>2511</v>
      </c>
      <c r="D71" s="127" t="s">
        <v>2440</v>
      </c>
      <c r="E71" s="76">
        <v>28</v>
      </c>
      <c r="F71" s="74">
        <v>51562.5</v>
      </c>
      <c r="G71" s="74">
        <v>0</v>
      </c>
      <c r="H71" s="74">
        <v>7218.75</v>
      </c>
      <c r="I71" s="74">
        <v>7218.75</v>
      </c>
      <c r="J71" s="74">
        <v>0</v>
      </c>
      <c r="K71" s="73" t="s">
        <v>2411</v>
      </c>
      <c r="L71" s="73" t="s">
        <v>2412</v>
      </c>
      <c r="M71" s="75" t="s">
        <v>2413</v>
      </c>
      <c r="N71" s="73" t="s">
        <v>2414</v>
      </c>
      <c r="O71" s="76" t="s">
        <v>2415</v>
      </c>
      <c r="P71" s="128" t="s">
        <v>2414</v>
      </c>
      <c r="Q71" s="128" t="s">
        <v>2414</v>
      </c>
      <c r="R71" s="128" t="s">
        <v>2414</v>
      </c>
    </row>
    <row r="72" spans="1:18" ht="15.75" customHeight="1" x14ac:dyDescent="0.25">
      <c r="A72" s="73" t="s">
        <v>222</v>
      </c>
      <c r="B72" s="73" t="s">
        <v>223</v>
      </c>
      <c r="C72" s="73" t="s">
        <v>2512</v>
      </c>
      <c r="D72" s="127" t="s">
        <v>2470</v>
      </c>
      <c r="E72" s="76">
        <v>18</v>
      </c>
      <c r="F72" s="74">
        <v>14862.44</v>
      </c>
      <c r="G72" s="74">
        <v>2675.24</v>
      </c>
      <c r="H72" s="74">
        <v>0</v>
      </c>
      <c r="I72" s="74">
        <v>0</v>
      </c>
      <c r="J72" s="74">
        <v>0</v>
      </c>
      <c r="K72" s="73" t="s">
        <v>2411</v>
      </c>
      <c r="L72" s="73" t="s">
        <v>2412</v>
      </c>
      <c r="M72" s="75" t="s">
        <v>2413</v>
      </c>
      <c r="N72" s="73" t="s">
        <v>2414</v>
      </c>
      <c r="O72" s="76" t="s">
        <v>2415</v>
      </c>
      <c r="P72" s="128" t="s">
        <v>2414</v>
      </c>
      <c r="Q72" s="128" t="s">
        <v>2414</v>
      </c>
      <c r="R72" s="128" t="s">
        <v>2414</v>
      </c>
    </row>
    <row r="73" spans="1:18" ht="15.75" customHeight="1" x14ac:dyDescent="0.25">
      <c r="A73" s="73" t="s">
        <v>2513</v>
      </c>
      <c r="B73" s="73" t="s">
        <v>2514</v>
      </c>
      <c r="C73" s="73" t="s">
        <v>2515</v>
      </c>
      <c r="D73" s="127" t="s">
        <v>226</v>
      </c>
      <c r="E73" s="76">
        <v>18</v>
      </c>
      <c r="F73" s="74">
        <v>7415.25</v>
      </c>
      <c r="G73" s="74">
        <v>0</v>
      </c>
      <c r="H73" s="74">
        <v>667.37</v>
      </c>
      <c r="I73" s="74">
        <v>667.37</v>
      </c>
      <c r="J73" s="74">
        <v>0</v>
      </c>
      <c r="K73" s="73" t="s">
        <v>2488</v>
      </c>
      <c r="L73" s="73" t="s">
        <v>2427</v>
      </c>
      <c r="M73" s="75" t="s">
        <v>2413</v>
      </c>
      <c r="N73" s="73" t="s">
        <v>2414</v>
      </c>
      <c r="O73" s="76" t="s">
        <v>2415</v>
      </c>
      <c r="P73" s="128" t="s">
        <v>2414</v>
      </c>
      <c r="Q73" s="128" t="s">
        <v>2414</v>
      </c>
      <c r="R73" s="128" t="s">
        <v>2414</v>
      </c>
    </row>
    <row r="74" spans="1:18" ht="15.75" customHeight="1" x14ac:dyDescent="0.25">
      <c r="A74" s="73" t="s">
        <v>155</v>
      </c>
      <c r="B74" s="73" t="s">
        <v>233</v>
      </c>
      <c r="C74" s="73" t="s">
        <v>196</v>
      </c>
      <c r="D74" s="127" t="s">
        <v>2516</v>
      </c>
      <c r="E74" s="76">
        <v>28</v>
      </c>
      <c r="F74" s="74">
        <v>100000</v>
      </c>
      <c r="G74" s="74">
        <v>0</v>
      </c>
      <c r="H74" s="74">
        <v>14000</v>
      </c>
      <c r="I74" s="74">
        <v>14000</v>
      </c>
      <c r="J74" s="74">
        <v>0</v>
      </c>
      <c r="K74" s="73" t="s">
        <v>2498</v>
      </c>
      <c r="L74" s="73" t="s">
        <v>2446</v>
      </c>
      <c r="M74" s="75" t="s">
        <v>2413</v>
      </c>
      <c r="N74" s="73" t="s">
        <v>2414</v>
      </c>
      <c r="O74" s="76" t="s">
        <v>2415</v>
      </c>
      <c r="P74" s="128" t="s">
        <v>2414</v>
      </c>
      <c r="Q74" s="128" t="s">
        <v>2414</v>
      </c>
      <c r="R74" s="128" t="s">
        <v>2414</v>
      </c>
    </row>
    <row r="75" spans="1:18" ht="15.75" customHeight="1" x14ac:dyDescent="0.25">
      <c r="A75" s="73" t="s">
        <v>155</v>
      </c>
      <c r="B75" s="73" t="s">
        <v>233</v>
      </c>
      <c r="C75" s="73" t="s">
        <v>197</v>
      </c>
      <c r="D75" s="127" t="s">
        <v>2517</v>
      </c>
      <c r="E75" s="76">
        <v>28</v>
      </c>
      <c r="F75" s="74">
        <v>65625</v>
      </c>
      <c r="G75" s="74">
        <v>0</v>
      </c>
      <c r="H75" s="74">
        <v>9187.5</v>
      </c>
      <c r="I75" s="74">
        <v>9187.5</v>
      </c>
      <c r="J75" s="74">
        <v>0</v>
      </c>
      <c r="K75" s="73" t="s">
        <v>2498</v>
      </c>
      <c r="L75" s="73" t="s">
        <v>2446</v>
      </c>
      <c r="M75" s="75" t="s">
        <v>2413</v>
      </c>
      <c r="N75" s="73" t="s">
        <v>2414</v>
      </c>
      <c r="O75" s="76" t="s">
        <v>2415</v>
      </c>
      <c r="P75" s="128" t="s">
        <v>2414</v>
      </c>
      <c r="Q75" s="128" t="s">
        <v>2414</v>
      </c>
      <c r="R75" s="128" t="s">
        <v>2414</v>
      </c>
    </row>
    <row r="76" spans="1:18" ht="15.75" customHeight="1" x14ac:dyDescent="0.25">
      <c r="A76" s="73" t="s">
        <v>155</v>
      </c>
      <c r="B76" s="73" t="s">
        <v>233</v>
      </c>
      <c r="C76" s="73" t="s">
        <v>198</v>
      </c>
      <c r="D76" s="127" t="s">
        <v>2518</v>
      </c>
      <c r="E76" s="76">
        <v>28</v>
      </c>
      <c r="F76" s="74">
        <v>51562.5</v>
      </c>
      <c r="G76" s="74">
        <v>0</v>
      </c>
      <c r="H76" s="74">
        <v>7218.75</v>
      </c>
      <c r="I76" s="74">
        <v>7218.75</v>
      </c>
      <c r="J76" s="74">
        <v>0</v>
      </c>
      <c r="K76" s="73" t="s">
        <v>2498</v>
      </c>
      <c r="L76" s="73" t="s">
        <v>2446</v>
      </c>
      <c r="M76" s="75" t="s">
        <v>2413</v>
      </c>
      <c r="N76" s="73" t="s">
        <v>2414</v>
      </c>
      <c r="O76" s="76" t="s">
        <v>2415</v>
      </c>
      <c r="P76" s="128" t="s">
        <v>2414</v>
      </c>
      <c r="Q76" s="128" t="s">
        <v>2414</v>
      </c>
      <c r="R76" s="128" t="s">
        <v>2414</v>
      </c>
    </row>
    <row r="77" spans="1:18" ht="15.75" customHeight="1" x14ac:dyDescent="0.25">
      <c r="A77" s="73" t="s">
        <v>155</v>
      </c>
      <c r="B77" s="73" t="s">
        <v>233</v>
      </c>
      <c r="C77" s="73" t="s">
        <v>199</v>
      </c>
      <c r="D77" s="127" t="s">
        <v>2519</v>
      </c>
      <c r="E77" s="76">
        <v>28</v>
      </c>
      <c r="F77" s="74">
        <v>58593.760000000002</v>
      </c>
      <c r="G77" s="74">
        <v>0</v>
      </c>
      <c r="H77" s="74">
        <v>8203.1299999999992</v>
      </c>
      <c r="I77" s="74">
        <v>8203.1299999999992</v>
      </c>
      <c r="J77" s="74">
        <v>0</v>
      </c>
      <c r="K77" s="73" t="s">
        <v>2498</v>
      </c>
      <c r="L77" s="73" t="s">
        <v>2446</v>
      </c>
      <c r="M77" s="75" t="s">
        <v>2413</v>
      </c>
      <c r="N77" s="73" t="s">
        <v>2414</v>
      </c>
      <c r="O77" s="76" t="s">
        <v>2415</v>
      </c>
      <c r="P77" s="128" t="s">
        <v>2414</v>
      </c>
      <c r="Q77" s="128" t="s">
        <v>2414</v>
      </c>
      <c r="R77" s="128" t="s">
        <v>2414</v>
      </c>
    </row>
    <row r="78" spans="1:18" ht="15.75" customHeight="1" x14ac:dyDescent="0.25">
      <c r="A78" s="73" t="s">
        <v>155</v>
      </c>
      <c r="B78" s="73" t="s">
        <v>233</v>
      </c>
      <c r="C78" s="73" t="s">
        <v>200</v>
      </c>
      <c r="D78" s="127" t="s">
        <v>2520</v>
      </c>
      <c r="E78" s="76">
        <v>28</v>
      </c>
      <c r="F78" s="74">
        <v>81250</v>
      </c>
      <c r="G78" s="74">
        <v>0</v>
      </c>
      <c r="H78" s="74">
        <v>11375</v>
      </c>
      <c r="I78" s="74">
        <v>11375</v>
      </c>
      <c r="J78" s="74">
        <v>0</v>
      </c>
      <c r="K78" s="73" t="s">
        <v>2498</v>
      </c>
      <c r="L78" s="73" t="s">
        <v>2446</v>
      </c>
      <c r="M78" s="75" t="s">
        <v>2413</v>
      </c>
      <c r="N78" s="73" t="s">
        <v>2414</v>
      </c>
      <c r="O78" s="76" t="s">
        <v>2415</v>
      </c>
      <c r="P78" s="128" t="s">
        <v>2414</v>
      </c>
      <c r="Q78" s="128" t="s">
        <v>2414</v>
      </c>
      <c r="R78" s="128" t="s">
        <v>2414</v>
      </c>
    </row>
    <row r="79" spans="1:18" ht="15.75" customHeight="1" x14ac:dyDescent="0.25">
      <c r="A79" s="73" t="s">
        <v>155</v>
      </c>
      <c r="B79" s="73" t="s">
        <v>233</v>
      </c>
      <c r="C79" s="73" t="s">
        <v>2521</v>
      </c>
      <c r="D79" s="127" t="s">
        <v>2522</v>
      </c>
      <c r="E79" s="76">
        <v>28</v>
      </c>
      <c r="F79" s="74">
        <v>49218.75</v>
      </c>
      <c r="G79" s="74">
        <v>0</v>
      </c>
      <c r="H79" s="74">
        <v>6890.63</v>
      </c>
      <c r="I79" s="74">
        <v>6890.63</v>
      </c>
      <c r="J79" s="74">
        <v>0</v>
      </c>
      <c r="K79" s="73" t="s">
        <v>2498</v>
      </c>
      <c r="L79" s="73" t="s">
        <v>2446</v>
      </c>
      <c r="M79" s="75" t="s">
        <v>2413</v>
      </c>
      <c r="N79" s="73" t="s">
        <v>2414</v>
      </c>
      <c r="O79" s="76" t="s">
        <v>2415</v>
      </c>
      <c r="P79" s="128" t="s">
        <v>2414</v>
      </c>
      <c r="Q79" s="128" t="s">
        <v>2414</v>
      </c>
      <c r="R79" s="128" t="s">
        <v>2414</v>
      </c>
    </row>
    <row r="80" spans="1:18" ht="15.75" customHeight="1" x14ac:dyDescent="0.25">
      <c r="A80" s="73" t="s">
        <v>153</v>
      </c>
      <c r="B80" s="73" t="s">
        <v>2523</v>
      </c>
      <c r="C80" s="73" t="s">
        <v>1988</v>
      </c>
      <c r="D80" s="127" t="s">
        <v>2427</v>
      </c>
      <c r="E80" s="76">
        <v>18</v>
      </c>
      <c r="F80" s="74">
        <v>23450.240000000002</v>
      </c>
      <c r="G80" s="74">
        <v>0</v>
      </c>
      <c r="H80" s="74">
        <v>2110.52</v>
      </c>
      <c r="I80" s="74">
        <v>2110.52</v>
      </c>
      <c r="J80" s="74">
        <v>0</v>
      </c>
      <c r="K80" s="73" t="s">
        <v>2411</v>
      </c>
      <c r="L80" s="73" t="s">
        <v>2412</v>
      </c>
      <c r="M80" s="75" t="s">
        <v>2413</v>
      </c>
      <c r="N80" s="73" t="s">
        <v>2414</v>
      </c>
      <c r="O80" s="76" t="s">
        <v>2415</v>
      </c>
      <c r="P80" s="128" t="s">
        <v>2414</v>
      </c>
      <c r="Q80" s="128" t="s">
        <v>2414</v>
      </c>
      <c r="R80" s="128" t="s">
        <v>2414</v>
      </c>
    </row>
    <row r="81" spans="1:18" ht="15.75" customHeight="1" x14ac:dyDescent="0.25">
      <c r="A81" s="73" t="s">
        <v>153</v>
      </c>
      <c r="B81" s="73" t="s">
        <v>2523</v>
      </c>
      <c r="C81" s="73" t="s">
        <v>2009</v>
      </c>
      <c r="D81" s="127" t="s">
        <v>2429</v>
      </c>
      <c r="E81" s="76">
        <v>18</v>
      </c>
      <c r="F81" s="74">
        <v>23450.240000000002</v>
      </c>
      <c r="G81" s="74">
        <v>0</v>
      </c>
      <c r="H81" s="74">
        <v>2110.52</v>
      </c>
      <c r="I81" s="74">
        <v>2110.52</v>
      </c>
      <c r="J81" s="74">
        <v>0</v>
      </c>
      <c r="K81" s="73" t="s">
        <v>2411</v>
      </c>
      <c r="L81" s="73" t="s">
        <v>2412</v>
      </c>
      <c r="M81" s="75" t="s">
        <v>2413</v>
      </c>
      <c r="N81" s="73" t="s">
        <v>2414</v>
      </c>
      <c r="O81" s="76" t="s">
        <v>2415</v>
      </c>
      <c r="P81" s="128" t="s">
        <v>2414</v>
      </c>
      <c r="Q81" s="128" t="s">
        <v>2414</v>
      </c>
      <c r="R81" s="128" t="s">
        <v>2414</v>
      </c>
    </row>
    <row r="82" spans="1:18" ht="15.75" customHeight="1" x14ac:dyDescent="0.25">
      <c r="A82" s="73" t="s">
        <v>153</v>
      </c>
      <c r="B82" s="73" t="s">
        <v>2523</v>
      </c>
      <c r="C82" s="73" t="s">
        <v>2080</v>
      </c>
      <c r="D82" s="127" t="s">
        <v>2504</v>
      </c>
      <c r="E82" s="76">
        <v>18</v>
      </c>
      <c r="F82" s="74">
        <v>119314.16</v>
      </c>
      <c r="G82" s="74">
        <v>0</v>
      </c>
      <c r="H82" s="74">
        <v>10738.27</v>
      </c>
      <c r="I82" s="74">
        <v>10738.27</v>
      </c>
      <c r="J82" s="74">
        <v>0</v>
      </c>
      <c r="K82" s="73" t="s">
        <v>2411</v>
      </c>
      <c r="L82" s="73" t="s">
        <v>2412</v>
      </c>
      <c r="M82" s="75" t="s">
        <v>2413</v>
      </c>
      <c r="N82" s="73" t="s">
        <v>2414</v>
      </c>
      <c r="O82" s="76" t="s">
        <v>2415</v>
      </c>
      <c r="P82" s="128" t="s">
        <v>2414</v>
      </c>
      <c r="Q82" s="128" t="s">
        <v>2414</v>
      </c>
      <c r="R82" s="128" t="s">
        <v>2414</v>
      </c>
    </row>
    <row r="83" spans="1:18" ht="15.75" customHeight="1" x14ac:dyDescent="0.25">
      <c r="A83" s="73" t="s">
        <v>153</v>
      </c>
      <c r="B83" s="73" t="s">
        <v>2523</v>
      </c>
      <c r="C83" s="73" t="s">
        <v>2080</v>
      </c>
      <c r="D83" s="127" t="s">
        <v>2504</v>
      </c>
      <c r="E83" s="76">
        <v>28</v>
      </c>
      <c r="F83" s="74">
        <v>0.76</v>
      </c>
      <c r="G83" s="74">
        <v>0</v>
      </c>
      <c r="H83" s="74">
        <v>0.11</v>
      </c>
      <c r="I83" s="74">
        <v>0.11</v>
      </c>
      <c r="J83" s="74">
        <v>0</v>
      </c>
      <c r="K83" s="73" t="s">
        <v>2411</v>
      </c>
      <c r="L83" s="73" t="s">
        <v>2412</v>
      </c>
      <c r="M83" s="75" t="s">
        <v>2413</v>
      </c>
      <c r="N83" s="73" t="s">
        <v>2414</v>
      </c>
      <c r="O83" s="76" t="s">
        <v>2415</v>
      </c>
      <c r="P83" s="128" t="s">
        <v>2414</v>
      </c>
      <c r="Q83" s="128" t="s">
        <v>2414</v>
      </c>
      <c r="R83" s="128" t="s">
        <v>2414</v>
      </c>
    </row>
    <row r="84" spans="1:18" ht="15.75" customHeight="1" x14ac:dyDescent="0.25">
      <c r="A84" s="73" t="s">
        <v>153</v>
      </c>
      <c r="B84" s="73" t="s">
        <v>2523</v>
      </c>
      <c r="C84" s="73" t="s">
        <v>2217</v>
      </c>
      <c r="D84" s="127" t="s">
        <v>2452</v>
      </c>
      <c r="E84" s="76">
        <v>18</v>
      </c>
      <c r="F84" s="74">
        <v>43474.59</v>
      </c>
      <c r="G84" s="74">
        <v>0</v>
      </c>
      <c r="H84" s="74">
        <v>3912.71</v>
      </c>
      <c r="I84" s="74">
        <v>3912.71</v>
      </c>
      <c r="J84" s="74">
        <v>0</v>
      </c>
      <c r="K84" s="73" t="s">
        <v>2411</v>
      </c>
      <c r="L84" s="73" t="s">
        <v>2412</v>
      </c>
      <c r="M84" s="75" t="s">
        <v>2413</v>
      </c>
      <c r="N84" s="73" t="s">
        <v>2414</v>
      </c>
      <c r="O84" s="76" t="s">
        <v>2415</v>
      </c>
      <c r="P84" s="128" t="s">
        <v>2414</v>
      </c>
      <c r="Q84" s="128" t="s">
        <v>2414</v>
      </c>
      <c r="R84" s="128" t="s">
        <v>2414</v>
      </c>
    </row>
    <row r="85" spans="1:18" ht="15.75" customHeight="1" x14ac:dyDescent="0.25">
      <c r="A85" s="73" t="s">
        <v>153</v>
      </c>
      <c r="B85" s="73" t="s">
        <v>2523</v>
      </c>
      <c r="C85" s="73" t="s">
        <v>2217</v>
      </c>
      <c r="D85" s="127" t="s">
        <v>2452</v>
      </c>
      <c r="E85" s="76">
        <v>28</v>
      </c>
      <c r="F85" s="74">
        <v>55234.38</v>
      </c>
      <c r="G85" s="74">
        <v>0</v>
      </c>
      <c r="H85" s="74">
        <v>7732.81</v>
      </c>
      <c r="I85" s="74">
        <v>7732.81</v>
      </c>
      <c r="J85" s="74">
        <v>0</v>
      </c>
      <c r="K85" s="73" t="s">
        <v>2411</v>
      </c>
      <c r="L85" s="73" t="s">
        <v>2412</v>
      </c>
      <c r="M85" s="75" t="s">
        <v>2413</v>
      </c>
      <c r="N85" s="73" t="s">
        <v>2414</v>
      </c>
      <c r="O85" s="76" t="s">
        <v>2415</v>
      </c>
      <c r="P85" s="128" t="s">
        <v>2414</v>
      </c>
      <c r="Q85" s="128" t="s">
        <v>2414</v>
      </c>
      <c r="R85" s="128" t="s">
        <v>2414</v>
      </c>
    </row>
    <row r="86" spans="1:18" ht="15.75" customHeight="1" x14ac:dyDescent="0.25">
      <c r="A86" s="73" t="s">
        <v>153</v>
      </c>
      <c r="B86" s="73" t="s">
        <v>2523</v>
      </c>
      <c r="C86" s="73" t="s">
        <v>2266</v>
      </c>
      <c r="D86" s="127" t="s">
        <v>2454</v>
      </c>
      <c r="E86" s="76">
        <v>18</v>
      </c>
      <c r="F86" s="74">
        <v>43474.59</v>
      </c>
      <c r="G86" s="74">
        <v>0</v>
      </c>
      <c r="H86" s="74">
        <v>3912.71</v>
      </c>
      <c r="I86" s="74">
        <v>3912.71</v>
      </c>
      <c r="J86" s="74">
        <v>0</v>
      </c>
      <c r="K86" s="73" t="s">
        <v>2411</v>
      </c>
      <c r="L86" s="73" t="s">
        <v>2412</v>
      </c>
      <c r="M86" s="75" t="s">
        <v>2413</v>
      </c>
      <c r="N86" s="73" t="s">
        <v>2414</v>
      </c>
      <c r="O86" s="76" t="s">
        <v>2415</v>
      </c>
      <c r="P86" s="128" t="s">
        <v>2414</v>
      </c>
      <c r="Q86" s="128" t="s">
        <v>2414</v>
      </c>
      <c r="R86" s="128" t="s">
        <v>2414</v>
      </c>
    </row>
    <row r="87" spans="1:18" ht="15.75" customHeight="1" x14ac:dyDescent="0.25">
      <c r="A87" s="73" t="s">
        <v>162</v>
      </c>
      <c r="B87" s="73" t="s">
        <v>236</v>
      </c>
      <c r="C87" s="73" t="s">
        <v>2524</v>
      </c>
      <c r="D87" s="127" t="s">
        <v>2476</v>
      </c>
      <c r="E87" s="76">
        <v>18</v>
      </c>
      <c r="F87" s="74">
        <v>22858.92</v>
      </c>
      <c r="G87" s="74">
        <v>0</v>
      </c>
      <c r="H87" s="74">
        <v>2057.3000000000002</v>
      </c>
      <c r="I87" s="74">
        <v>2057.3000000000002</v>
      </c>
      <c r="J87" s="74">
        <v>0</v>
      </c>
      <c r="K87" s="73" t="s">
        <v>2411</v>
      </c>
      <c r="L87" s="73" t="s">
        <v>2412</v>
      </c>
      <c r="M87" s="75" t="s">
        <v>2413</v>
      </c>
      <c r="N87" s="73" t="s">
        <v>2414</v>
      </c>
      <c r="O87" s="76" t="s">
        <v>2415</v>
      </c>
      <c r="P87" s="128" t="s">
        <v>2414</v>
      </c>
      <c r="Q87" s="128" t="s">
        <v>2414</v>
      </c>
      <c r="R87" s="128" t="s">
        <v>2414</v>
      </c>
    </row>
    <row r="88" spans="1:18" ht="15.75" customHeight="1" x14ac:dyDescent="0.25">
      <c r="A88" s="73" t="s">
        <v>162</v>
      </c>
      <c r="B88" s="73" t="s">
        <v>236</v>
      </c>
      <c r="C88" s="73" t="s">
        <v>2525</v>
      </c>
      <c r="D88" s="127" t="s">
        <v>2458</v>
      </c>
      <c r="E88" s="76">
        <v>18</v>
      </c>
      <c r="F88" s="74">
        <v>22623.05</v>
      </c>
      <c r="G88" s="74">
        <v>0</v>
      </c>
      <c r="H88" s="74">
        <v>2036.07</v>
      </c>
      <c r="I88" s="74">
        <v>2036.07</v>
      </c>
      <c r="J88" s="74">
        <v>0</v>
      </c>
      <c r="K88" s="73" t="s">
        <v>2411</v>
      </c>
      <c r="L88" s="73" t="s">
        <v>2412</v>
      </c>
      <c r="M88" s="75" t="s">
        <v>2413</v>
      </c>
      <c r="N88" s="73" t="s">
        <v>2414</v>
      </c>
      <c r="O88" s="76" t="s">
        <v>2415</v>
      </c>
      <c r="P88" s="128" t="s">
        <v>2414</v>
      </c>
      <c r="Q88" s="128" t="s">
        <v>2414</v>
      </c>
      <c r="R88" s="128" t="s">
        <v>2414</v>
      </c>
    </row>
    <row r="89" spans="1:18" ht="15.75" customHeight="1" x14ac:dyDescent="0.25">
      <c r="A89" s="73" t="s">
        <v>162</v>
      </c>
      <c r="B89" s="73" t="s">
        <v>236</v>
      </c>
      <c r="C89" s="73" t="s">
        <v>2526</v>
      </c>
      <c r="D89" s="127" t="s">
        <v>2458</v>
      </c>
      <c r="E89" s="76">
        <v>18</v>
      </c>
      <c r="F89" s="74">
        <v>16809.740000000002</v>
      </c>
      <c r="G89" s="74">
        <v>0</v>
      </c>
      <c r="H89" s="74">
        <v>1512.88</v>
      </c>
      <c r="I89" s="74">
        <v>1512.88</v>
      </c>
      <c r="J89" s="74">
        <v>0</v>
      </c>
      <c r="K89" s="73" t="s">
        <v>2411</v>
      </c>
      <c r="L89" s="73" t="s">
        <v>2412</v>
      </c>
      <c r="M89" s="75" t="s">
        <v>2413</v>
      </c>
      <c r="N89" s="73" t="s">
        <v>2414</v>
      </c>
      <c r="O89" s="76" t="s">
        <v>2415</v>
      </c>
      <c r="P89" s="128" t="s">
        <v>2414</v>
      </c>
      <c r="Q89" s="128" t="s">
        <v>2414</v>
      </c>
      <c r="R89" s="128" t="s">
        <v>2414</v>
      </c>
    </row>
    <row r="90" spans="1:18" ht="15.75" customHeight="1" x14ac:dyDescent="0.25">
      <c r="A90" s="73" t="s">
        <v>162</v>
      </c>
      <c r="B90" s="73" t="s">
        <v>236</v>
      </c>
      <c r="C90" s="73" t="s">
        <v>2527</v>
      </c>
      <c r="D90" s="127" t="s">
        <v>2422</v>
      </c>
      <c r="E90" s="76">
        <v>18</v>
      </c>
      <c r="F90" s="74">
        <v>23061.56</v>
      </c>
      <c r="G90" s="74">
        <v>0</v>
      </c>
      <c r="H90" s="74">
        <v>2075.54</v>
      </c>
      <c r="I90" s="74">
        <v>2075.54</v>
      </c>
      <c r="J90" s="74">
        <v>0</v>
      </c>
      <c r="K90" s="73" t="s">
        <v>2411</v>
      </c>
      <c r="L90" s="73" t="s">
        <v>2412</v>
      </c>
      <c r="M90" s="75" t="s">
        <v>2413</v>
      </c>
      <c r="N90" s="73" t="s">
        <v>2414</v>
      </c>
      <c r="O90" s="76" t="s">
        <v>2415</v>
      </c>
      <c r="P90" s="128" t="s">
        <v>2414</v>
      </c>
      <c r="Q90" s="128" t="s">
        <v>2414</v>
      </c>
      <c r="R90" s="128" t="s">
        <v>2414</v>
      </c>
    </row>
    <row r="91" spans="1:18" ht="15.75" customHeight="1" x14ac:dyDescent="0.25">
      <c r="A91" s="73" t="s">
        <v>162</v>
      </c>
      <c r="B91" s="73" t="s">
        <v>236</v>
      </c>
      <c r="C91" s="73" t="s">
        <v>2528</v>
      </c>
      <c r="D91" s="127" t="s">
        <v>2435</v>
      </c>
      <c r="E91" s="76">
        <v>28</v>
      </c>
      <c r="F91" s="74">
        <v>69203.44</v>
      </c>
      <c r="G91" s="74">
        <v>0</v>
      </c>
      <c r="H91" s="74">
        <v>9688.48</v>
      </c>
      <c r="I91" s="74">
        <v>9688.48</v>
      </c>
      <c r="J91" s="74">
        <v>0</v>
      </c>
      <c r="K91" s="73" t="s">
        <v>2411</v>
      </c>
      <c r="L91" s="73" t="s">
        <v>2412</v>
      </c>
      <c r="M91" s="75" t="s">
        <v>2413</v>
      </c>
      <c r="N91" s="73" t="s">
        <v>2414</v>
      </c>
      <c r="O91" s="76" t="s">
        <v>2415</v>
      </c>
      <c r="P91" s="128" t="s">
        <v>2414</v>
      </c>
      <c r="Q91" s="128" t="s">
        <v>2414</v>
      </c>
      <c r="R91" s="128" t="s">
        <v>2414</v>
      </c>
    </row>
    <row r="92" spans="1:18" ht="15.75" customHeight="1" x14ac:dyDescent="0.25">
      <c r="A92" s="73" t="s">
        <v>162</v>
      </c>
      <c r="B92" s="73" t="s">
        <v>236</v>
      </c>
      <c r="C92" s="73" t="s">
        <v>2529</v>
      </c>
      <c r="D92" s="127" t="s">
        <v>2530</v>
      </c>
      <c r="E92" s="76">
        <v>18</v>
      </c>
      <c r="F92" s="74">
        <v>2799.66</v>
      </c>
      <c r="G92" s="74">
        <v>0</v>
      </c>
      <c r="H92" s="74">
        <v>251.97</v>
      </c>
      <c r="I92" s="74">
        <v>251.97</v>
      </c>
      <c r="J92" s="74">
        <v>0</v>
      </c>
      <c r="K92" s="73" t="s">
        <v>2411</v>
      </c>
      <c r="L92" s="73" t="s">
        <v>2412</v>
      </c>
      <c r="M92" s="75" t="s">
        <v>2413</v>
      </c>
      <c r="N92" s="73" t="s">
        <v>2414</v>
      </c>
      <c r="O92" s="76" t="s">
        <v>2415</v>
      </c>
      <c r="P92" s="128" t="s">
        <v>2414</v>
      </c>
      <c r="Q92" s="128" t="s">
        <v>2414</v>
      </c>
      <c r="R92" s="128" t="s">
        <v>2414</v>
      </c>
    </row>
    <row r="93" spans="1:18" ht="15.75" customHeight="1" x14ac:dyDescent="0.25">
      <c r="A93" s="73" t="s">
        <v>162</v>
      </c>
      <c r="B93" s="73" t="s">
        <v>236</v>
      </c>
      <c r="C93" s="73" t="s">
        <v>2531</v>
      </c>
      <c r="D93" s="127" t="s">
        <v>2532</v>
      </c>
      <c r="E93" s="76">
        <v>18</v>
      </c>
      <c r="F93" s="74">
        <v>112153.03</v>
      </c>
      <c r="G93" s="74">
        <v>0</v>
      </c>
      <c r="H93" s="74">
        <v>10093.77</v>
      </c>
      <c r="I93" s="74">
        <v>10093.77</v>
      </c>
      <c r="J93" s="74">
        <v>0</v>
      </c>
      <c r="K93" s="73" t="s">
        <v>2411</v>
      </c>
      <c r="L93" s="73" t="s">
        <v>2412</v>
      </c>
      <c r="M93" s="75" t="s">
        <v>2413</v>
      </c>
      <c r="N93" s="73" t="s">
        <v>2414</v>
      </c>
      <c r="O93" s="76" t="s">
        <v>2415</v>
      </c>
      <c r="P93" s="128" t="s">
        <v>2414</v>
      </c>
      <c r="Q93" s="128" t="s">
        <v>2414</v>
      </c>
      <c r="R93" s="128" t="s">
        <v>2414</v>
      </c>
    </row>
    <row r="94" spans="1:18" ht="15.75" customHeight="1" x14ac:dyDescent="0.25">
      <c r="A94" s="73" t="s">
        <v>162</v>
      </c>
      <c r="B94" s="73" t="s">
        <v>236</v>
      </c>
      <c r="C94" s="73" t="s">
        <v>2533</v>
      </c>
      <c r="D94" s="127" t="s">
        <v>2532</v>
      </c>
      <c r="E94" s="76">
        <v>18</v>
      </c>
      <c r="F94" s="74">
        <v>42469.3</v>
      </c>
      <c r="G94" s="74">
        <v>0</v>
      </c>
      <c r="H94" s="74">
        <v>3822.23</v>
      </c>
      <c r="I94" s="74">
        <v>3822.23</v>
      </c>
      <c r="J94" s="74">
        <v>0</v>
      </c>
      <c r="K94" s="73" t="s">
        <v>2411</v>
      </c>
      <c r="L94" s="73" t="s">
        <v>2412</v>
      </c>
      <c r="M94" s="75" t="s">
        <v>2413</v>
      </c>
      <c r="N94" s="73" t="s">
        <v>2414</v>
      </c>
      <c r="O94" s="76" t="s">
        <v>2415</v>
      </c>
      <c r="P94" s="128" t="s">
        <v>2414</v>
      </c>
      <c r="Q94" s="128" t="s">
        <v>2414</v>
      </c>
      <c r="R94" s="128" t="s">
        <v>2414</v>
      </c>
    </row>
    <row r="95" spans="1:18" ht="15.75" customHeight="1" x14ac:dyDescent="0.25">
      <c r="A95" s="73" t="s">
        <v>162</v>
      </c>
      <c r="B95" s="73" t="s">
        <v>236</v>
      </c>
      <c r="C95" s="73" t="s">
        <v>2534</v>
      </c>
      <c r="D95" s="127" t="s">
        <v>2454</v>
      </c>
      <c r="E95" s="76">
        <v>18</v>
      </c>
      <c r="F95" s="74">
        <v>63857.45</v>
      </c>
      <c r="G95" s="74">
        <v>0</v>
      </c>
      <c r="H95" s="74">
        <v>5747.16</v>
      </c>
      <c r="I95" s="74">
        <v>5747.16</v>
      </c>
      <c r="J95" s="74">
        <v>0</v>
      </c>
      <c r="K95" s="73" t="s">
        <v>2411</v>
      </c>
      <c r="L95" s="73" t="s">
        <v>2412</v>
      </c>
      <c r="M95" s="75" t="s">
        <v>2413</v>
      </c>
      <c r="N95" s="73" t="s">
        <v>2414</v>
      </c>
      <c r="O95" s="76" t="s">
        <v>2415</v>
      </c>
      <c r="P95" s="128" t="s">
        <v>2414</v>
      </c>
      <c r="Q95" s="128" t="s">
        <v>2414</v>
      </c>
      <c r="R95" s="128" t="s">
        <v>2414</v>
      </c>
    </row>
    <row r="96" spans="1:18" ht="15.75" customHeight="1" x14ac:dyDescent="0.25">
      <c r="A96" s="73" t="s">
        <v>162</v>
      </c>
      <c r="B96" s="73" t="s">
        <v>236</v>
      </c>
      <c r="C96" s="73" t="s">
        <v>2535</v>
      </c>
      <c r="D96" s="127" t="s">
        <v>2454</v>
      </c>
      <c r="E96" s="76">
        <v>18</v>
      </c>
      <c r="F96" s="74">
        <v>23204.07</v>
      </c>
      <c r="G96" s="74">
        <v>0</v>
      </c>
      <c r="H96" s="74">
        <v>2088.37</v>
      </c>
      <c r="I96" s="74">
        <v>2088.37</v>
      </c>
      <c r="J96" s="74">
        <v>0</v>
      </c>
      <c r="K96" s="73" t="s">
        <v>2411</v>
      </c>
      <c r="L96" s="73" t="s">
        <v>2412</v>
      </c>
      <c r="M96" s="75" t="s">
        <v>2413</v>
      </c>
      <c r="N96" s="73" t="s">
        <v>2414</v>
      </c>
      <c r="O96" s="76" t="s">
        <v>2415</v>
      </c>
      <c r="P96" s="128" t="s">
        <v>2414</v>
      </c>
      <c r="Q96" s="128" t="s">
        <v>2414</v>
      </c>
      <c r="R96" s="128" t="s">
        <v>2414</v>
      </c>
    </row>
    <row r="97" spans="1:18" ht="15.75" customHeight="1" x14ac:dyDescent="0.25">
      <c r="A97" s="73" t="s">
        <v>162</v>
      </c>
      <c r="B97" s="73" t="s">
        <v>236</v>
      </c>
      <c r="C97" s="73" t="s">
        <v>2536</v>
      </c>
      <c r="D97" s="127" t="s">
        <v>2454</v>
      </c>
      <c r="E97" s="76">
        <v>18</v>
      </c>
      <c r="F97" s="74">
        <v>105623.72</v>
      </c>
      <c r="G97" s="74">
        <v>0</v>
      </c>
      <c r="H97" s="74">
        <v>9506.1200000000008</v>
      </c>
      <c r="I97" s="74">
        <v>9506.1200000000008</v>
      </c>
      <c r="J97" s="74">
        <v>0</v>
      </c>
      <c r="K97" s="73" t="s">
        <v>2411</v>
      </c>
      <c r="L97" s="73" t="s">
        <v>2412</v>
      </c>
      <c r="M97" s="75" t="s">
        <v>2413</v>
      </c>
      <c r="N97" s="73" t="s">
        <v>2414</v>
      </c>
      <c r="O97" s="76" t="s">
        <v>2415</v>
      </c>
      <c r="P97" s="128" t="s">
        <v>2414</v>
      </c>
      <c r="Q97" s="128" t="s">
        <v>2414</v>
      </c>
      <c r="R97" s="128" t="s">
        <v>2414</v>
      </c>
    </row>
    <row r="98" spans="1:18" ht="15.75" customHeight="1" x14ac:dyDescent="0.25">
      <c r="A98" s="73" t="s">
        <v>162</v>
      </c>
      <c r="B98" s="73" t="s">
        <v>236</v>
      </c>
      <c r="C98" s="73" t="s">
        <v>2537</v>
      </c>
      <c r="D98" s="127" t="s">
        <v>2454</v>
      </c>
      <c r="E98" s="76">
        <v>18</v>
      </c>
      <c r="F98" s="74">
        <v>105623.72</v>
      </c>
      <c r="G98" s="74">
        <v>0</v>
      </c>
      <c r="H98" s="74">
        <v>9506.1200000000008</v>
      </c>
      <c r="I98" s="74">
        <v>9506.1200000000008</v>
      </c>
      <c r="J98" s="74">
        <v>0</v>
      </c>
      <c r="K98" s="73" t="s">
        <v>2411</v>
      </c>
      <c r="L98" s="73" t="s">
        <v>2412</v>
      </c>
      <c r="M98" s="75" t="s">
        <v>2413</v>
      </c>
      <c r="N98" s="73" t="s">
        <v>2414</v>
      </c>
      <c r="O98" s="76" t="s">
        <v>2415</v>
      </c>
      <c r="P98" s="128" t="s">
        <v>2414</v>
      </c>
      <c r="Q98" s="128" t="s">
        <v>2414</v>
      </c>
      <c r="R98" s="128" t="s">
        <v>2414</v>
      </c>
    </row>
    <row r="99" spans="1:18" ht="15.75" customHeight="1" x14ac:dyDescent="0.25">
      <c r="A99" s="73" t="s">
        <v>2538</v>
      </c>
      <c r="B99" s="73" t="s">
        <v>2539</v>
      </c>
      <c r="C99" s="73" t="s">
        <v>2540</v>
      </c>
      <c r="D99" s="127" t="s">
        <v>2485</v>
      </c>
      <c r="E99" s="76">
        <v>18</v>
      </c>
      <c r="F99" s="74">
        <v>18000</v>
      </c>
      <c r="G99" s="74">
        <v>0</v>
      </c>
      <c r="H99" s="74">
        <v>1620</v>
      </c>
      <c r="I99" s="74">
        <v>1620</v>
      </c>
      <c r="J99" s="74">
        <v>0</v>
      </c>
      <c r="K99" s="73" t="s">
        <v>2411</v>
      </c>
      <c r="L99" s="73" t="s">
        <v>2541</v>
      </c>
      <c r="M99" s="75" t="s">
        <v>2413</v>
      </c>
      <c r="N99" s="73" t="s">
        <v>2414</v>
      </c>
      <c r="O99" s="76" t="s">
        <v>2415</v>
      </c>
      <c r="P99" s="128" t="s">
        <v>2414</v>
      </c>
      <c r="Q99" s="128" t="s">
        <v>2414</v>
      </c>
      <c r="R99" s="128" t="s">
        <v>2414</v>
      </c>
    </row>
    <row r="100" spans="1:18" ht="15.75" customHeight="1" x14ac:dyDescent="0.25">
      <c r="A100" s="73" t="s">
        <v>237</v>
      </c>
      <c r="B100" s="73" t="s">
        <v>238</v>
      </c>
      <c r="C100" s="73" t="s">
        <v>2542</v>
      </c>
      <c r="D100" s="127" t="s">
        <v>2470</v>
      </c>
      <c r="E100" s="76">
        <v>18</v>
      </c>
      <c r="F100" s="74">
        <v>7968.64</v>
      </c>
      <c r="G100" s="74">
        <v>0</v>
      </c>
      <c r="H100" s="74">
        <v>717.18</v>
      </c>
      <c r="I100" s="74">
        <v>717.18</v>
      </c>
      <c r="J100" s="74">
        <v>0</v>
      </c>
      <c r="K100" s="73" t="s">
        <v>2411</v>
      </c>
      <c r="L100" s="73" t="s">
        <v>2456</v>
      </c>
      <c r="M100" s="75" t="s">
        <v>2413</v>
      </c>
      <c r="N100" s="73" t="s">
        <v>2414</v>
      </c>
      <c r="O100" s="76" t="s">
        <v>2415</v>
      </c>
      <c r="P100" s="128" t="s">
        <v>2414</v>
      </c>
      <c r="Q100" s="128" t="s">
        <v>2414</v>
      </c>
      <c r="R100" s="128" t="s">
        <v>2414</v>
      </c>
    </row>
    <row r="101" spans="1:18" ht="15.75" customHeight="1" x14ac:dyDescent="0.25">
      <c r="A101" s="73" t="s">
        <v>179</v>
      </c>
      <c r="B101" s="73" t="s">
        <v>225</v>
      </c>
      <c r="C101" s="73" t="s">
        <v>2543</v>
      </c>
      <c r="D101" s="127" t="s">
        <v>2476</v>
      </c>
      <c r="E101" s="76">
        <v>18</v>
      </c>
      <c r="F101" s="74">
        <v>8601.69</v>
      </c>
      <c r="G101" s="74">
        <v>0</v>
      </c>
      <c r="H101" s="74">
        <v>774.15</v>
      </c>
      <c r="I101" s="74">
        <v>774.15</v>
      </c>
      <c r="J101" s="74">
        <v>0</v>
      </c>
      <c r="K101" s="73" t="s">
        <v>2411</v>
      </c>
      <c r="L101" s="73" t="s">
        <v>2412</v>
      </c>
      <c r="M101" s="75" t="s">
        <v>2413</v>
      </c>
      <c r="N101" s="73" t="s">
        <v>2414</v>
      </c>
      <c r="O101" s="76" t="s">
        <v>2415</v>
      </c>
      <c r="P101" s="128" t="s">
        <v>2414</v>
      </c>
      <c r="Q101" s="128" t="s">
        <v>2414</v>
      </c>
      <c r="R101" s="128" t="s">
        <v>2414</v>
      </c>
    </row>
    <row r="102" spans="1:18" ht="15.75" customHeight="1" x14ac:dyDescent="0.25">
      <c r="A102" s="73" t="s">
        <v>164</v>
      </c>
      <c r="B102" s="73" t="s">
        <v>163</v>
      </c>
      <c r="C102" s="73" t="s">
        <v>2047</v>
      </c>
      <c r="D102" s="127" t="s">
        <v>2440</v>
      </c>
      <c r="E102" s="76">
        <v>18</v>
      </c>
      <c r="F102" s="74">
        <v>4200</v>
      </c>
      <c r="G102" s="74">
        <v>0</v>
      </c>
      <c r="H102" s="74">
        <v>378</v>
      </c>
      <c r="I102" s="74">
        <v>378</v>
      </c>
      <c r="J102" s="74">
        <v>0</v>
      </c>
      <c r="K102" s="73" t="s">
        <v>2411</v>
      </c>
      <c r="L102" s="73" t="s">
        <v>2541</v>
      </c>
      <c r="M102" s="75" t="s">
        <v>2413</v>
      </c>
      <c r="N102" s="73" t="s">
        <v>2414</v>
      </c>
      <c r="O102" s="76" t="s">
        <v>2415</v>
      </c>
      <c r="P102" s="128" t="s">
        <v>2414</v>
      </c>
      <c r="Q102" s="128" t="s">
        <v>2414</v>
      </c>
      <c r="R102" s="128" t="s">
        <v>2414</v>
      </c>
    </row>
    <row r="103" spans="1:18" ht="15.75" customHeight="1" x14ac:dyDescent="0.25">
      <c r="A103" s="73" t="s">
        <v>164</v>
      </c>
      <c r="B103" s="73" t="s">
        <v>163</v>
      </c>
      <c r="C103" s="73" t="s">
        <v>2153</v>
      </c>
      <c r="D103" s="127" t="s">
        <v>2492</v>
      </c>
      <c r="E103" s="76">
        <v>18</v>
      </c>
      <c r="F103" s="74">
        <v>3648</v>
      </c>
      <c r="G103" s="74">
        <v>0</v>
      </c>
      <c r="H103" s="74">
        <v>328.32</v>
      </c>
      <c r="I103" s="74">
        <v>328.32</v>
      </c>
      <c r="J103" s="74">
        <v>0</v>
      </c>
      <c r="K103" s="73" t="s">
        <v>2411</v>
      </c>
      <c r="L103" s="73" t="s">
        <v>2541</v>
      </c>
      <c r="M103" s="75" t="s">
        <v>2413</v>
      </c>
      <c r="N103" s="73" t="s">
        <v>2414</v>
      </c>
      <c r="O103" s="76" t="s">
        <v>2415</v>
      </c>
      <c r="P103" s="128" t="s">
        <v>2414</v>
      </c>
      <c r="Q103" s="128" t="s">
        <v>2414</v>
      </c>
      <c r="R103" s="128" t="s">
        <v>2414</v>
      </c>
    </row>
    <row r="104" spans="1:18" ht="15.75" customHeight="1" x14ac:dyDescent="0.25">
      <c r="A104" s="73" t="s">
        <v>2072</v>
      </c>
      <c r="B104" s="73" t="s">
        <v>2544</v>
      </c>
      <c r="C104" s="73" t="s">
        <v>2545</v>
      </c>
      <c r="D104" s="127" t="s">
        <v>2504</v>
      </c>
      <c r="E104" s="76">
        <v>28</v>
      </c>
      <c r="F104" s="74">
        <v>48898.62</v>
      </c>
      <c r="G104" s="74">
        <v>0</v>
      </c>
      <c r="H104" s="74">
        <v>6845.81</v>
      </c>
      <c r="I104" s="74">
        <v>6845.81</v>
      </c>
      <c r="J104" s="74">
        <v>0</v>
      </c>
      <c r="K104" s="73" t="s">
        <v>2411</v>
      </c>
      <c r="L104" s="73" t="s">
        <v>2541</v>
      </c>
      <c r="M104" s="75" t="s">
        <v>2413</v>
      </c>
      <c r="N104" s="73" t="s">
        <v>2414</v>
      </c>
      <c r="O104" s="76" t="s">
        <v>2415</v>
      </c>
      <c r="P104" s="128" t="s">
        <v>2414</v>
      </c>
      <c r="Q104" s="128" t="s">
        <v>2414</v>
      </c>
      <c r="R104" s="128" t="s">
        <v>2414</v>
      </c>
    </row>
    <row r="105" spans="1:18" ht="15.75" customHeight="1" x14ac:dyDescent="0.25">
      <c r="A105" s="73" t="s">
        <v>2072</v>
      </c>
      <c r="B105" s="73" t="s">
        <v>2544</v>
      </c>
      <c r="C105" s="73" t="s">
        <v>2546</v>
      </c>
      <c r="D105" s="127" t="s">
        <v>2463</v>
      </c>
      <c r="E105" s="76">
        <v>28</v>
      </c>
      <c r="F105" s="74">
        <v>215541.58</v>
      </c>
      <c r="G105" s="74">
        <v>0</v>
      </c>
      <c r="H105" s="74">
        <v>30175.82</v>
      </c>
      <c r="I105" s="74">
        <v>30175.82</v>
      </c>
      <c r="J105" s="74">
        <v>0</v>
      </c>
      <c r="K105" s="73" t="s">
        <v>2411</v>
      </c>
      <c r="L105" s="73" t="s">
        <v>2541</v>
      </c>
      <c r="M105" s="75" t="s">
        <v>2413</v>
      </c>
      <c r="N105" s="73" t="s">
        <v>2414</v>
      </c>
      <c r="O105" s="76" t="s">
        <v>2415</v>
      </c>
      <c r="P105" s="128" t="s">
        <v>2414</v>
      </c>
      <c r="Q105" s="128" t="s">
        <v>2414</v>
      </c>
      <c r="R105" s="128" t="s">
        <v>2414</v>
      </c>
    </row>
    <row r="106" spans="1:18" ht="15.75" customHeight="1" x14ac:dyDescent="0.25">
      <c r="A106" s="73" t="s">
        <v>2072</v>
      </c>
      <c r="B106" s="73" t="s">
        <v>2544</v>
      </c>
      <c r="C106" s="73" t="s">
        <v>2547</v>
      </c>
      <c r="D106" s="127" t="s">
        <v>2492</v>
      </c>
      <c r="E106" s="76">
        <v>28</v>
      </c>
      <c r="F106" s="74">
        <v>224423.13</v>
      </c>
      <c r="G106" s="74">
        <v>0</v>
      </c>
      <c r="H106" s="74">
        <v>31419.24</v>
      </c>
      <c r="I106" s="74">
        <v>31419.24</v>
      </c>
      <c r="J106" s="74">
        <v>0</v>
      </c>
      <c r="K106" s="73" t="s">
        <v>2411</v>
      </c>
      <c r="L106" s="73" t="s">
        <v>2541</v>
      </c>
      <c r="M106" s="75" t="s">
        <v>2413</v>
      </c>
      <c r="N106" s="73" t="s">
        <v>2414</v>
      </c>
      <c r="O106" s="76" t="s">
        <v>2415</v>
      </c>
      <c r="P106" s="128" t="s">
        <v>2414</v>
      </c>
      <c r="Q106" s="128" t="s">
        <v>2414</v>
      </c>
      <c r="R106" s="128" t="s">
        <v>2414</v>
      </c>
    </row>
    <row r="107" spans="1:18" ht="15.75" customHeight="1" x14ac:dyDescent="0.25">
      <c r="A107" s="73" t="s">
        <v>2072</v>
      </c>
      <c r="B107" s="73" t="s">
        <v>2544</v>
      </c>
      <c r="C107" s="73" t="s">
        <v>2548</v>
      </c>
      <c r="D107" s="127" t="s">
        <v>2492</v>
      </c>
      <c r="E107" s="76">
        <v>28</v>
      </c>
      <c r="F107" s="74">
        <v>421318.73</v>
      </c>
      <c r="G107" s="74">
        <v>0</v>
      </c>
      <c r="H107" s="74">
        <v>58984.62</v>
      </c>
      <c r="I107" s="74">
        <v>58984.62</v>
      </c>
      <c r="J107" s="74">
        <v>0</v>
      </c>
      <c r="K107" s="73" t="s">
        <v>2411</v>
      </c>
      <c r="L107" s="73" t="s">
        <v>2541</v>
      </c>
      <c r="M107" s="75" t="s">
        <v>2413</v>
      </c>
      <c r="N107" s="73" t="s">
        <v>2414</v>
      </c>
      <c r="O107" s="76" t="s">
        <v>2415</v>
      </c>
      <c r="P107" s="128" t="s">
        <v>2414</v>
      </c>
      <c r="Q107" s="128" t="s">
        <v>2414</v>
      </c>
      <c r="R107" s="128" t="s">
        <v>2414</v>
      </c>
    </row>
    <row r="108" spans="1:18" s="133" customFormat="1" ht="15.75" customHeight="1" x14ac:dyDescent="0.25">
      <c r="A108" s="77" t="s">
        <v>2549</v>
      </c>
      <c r="B108" s="77" t="s">
        <v>2550</v>
      </c>
      <c r="C108" s="77" t="s">
        <v>2551</v>
      </c>
      <c r="D108" s="77" t="s">
        <v>221</v>
      </c>
      <c r="E108" s="129">
        <v>18</v>
      </c>
      <c r="F108" s="130">
        <v>3107.44</v>
      </c>
      <c r="G108" s="130">
        <v>0</v>
      </c>
      <c r="H108" s="130">
        <v>279.67</v>
      </c>
      <c r="I108" s="130">
        <v>279.67</v>
      </c>
      <c r="J108" s="130">
        <v>0</v>
      </c>
      <c r="K108" s="77" t="s">
        <v>2488</v>
      </c>
      <c r="L108" s="77" t="s">
        <v>2427</v>
      </c>
      <c r="M108" s="131" t="s">
        <v>2413</v>
      </c>
      <c r="N108" s="77" t="s">
        <v>2414</v>
      </c>
      <c r="O108" s="129" t="s">
        <v>2415</v>
      </c>
      <c r="P108" s="132" t="s">
        <v>2414</v>
      </c>
      <c r="Q108" s="132" t="s">
        <v>2414</v>
      </c>
      <c r="R108" s="132" t="s">
        <v>2414</v>
      </c>
    </row>
    <row r="109" spans="1:18" s="133" customFormat="1" ht="15.75" customHeight="1" x14ac:dyDescent="0.25">
      <c r="A109" s="77" t="s">
        <v>2549</v>
      </c>
      <c r="B109" s="77" t="s">
        <v>2550</v>
      </c>
      <c r="C109" s="77" t="s">
        <v>2551</v>
      </c>
      <c r="D109" s="77" t="s">
        <v>221</v>
      </c>
      <c r="E109" s="129">
        <v>28</v>
      </c>
      <c r="F109" s="130">
        <v>15.8</v>
      </c>
      <c r="G109" s="130">
        <v>0</v>
      </c>
      <c r="H109" s="130">
        <v>2.21</v>
      </c>
      <c r="I109" s="130">
        <v>2.21</v>
      </c>
      <c r="J109" s="130">
        <v>0</v>
      </c>
      <c r="K109" s="77" t="s">
        <v>2488</v>
      </c>
      <c r="L109" s="77" t="s">
        <v>2427</v>
      </c>
      <c r="M109" s="131" t="s">
        <v>2413</v>
      </c>
      <c r="N109" s="77" t="s">
        <v>2414</v>
      </c>
      <c r="O109" s="129" t="s">
        <v>2415</v>
      </c>
      <c r="P109" s="132" t="s">
        <v>2414</v>
      </c>
      <c r="Q109" s="132" t="s">
        <v>2414</v>
      </c>
      <c r="R109" s="132" t="s">
        <v>2414</v>
      </c>
    </row>
    <row r="110" spans="1:18" s="133" customFormat="1" ht="15.75" customHeight="1" x14ac:dyDescent="0.25">
      <c r="A110" s="77" t="s">
        <v>2549</v>
      </c>
      <c r="B110" s="77" t="s">
        <v>2550</v>
      </c>
      <c r="C110" s="77" t="s">
        <v>2552</v>
      </c>
      <c r="D110" s="77" t="s">
        <v>221</v>
      </c>
      <c r="E110" s="129">
        <v>18</v>
      </c>
      <c r="F110" s="130">
        <v>699.9</v>
      </c>
      <c r="G110" s="130">
        <v>0</v>
      </c>
      <c r="H110" s="130">
        <v>62.99</v>
      </c>
      <c r="I110" s="130">
        <v>62.99</v>
      </c>
      <c r="J110" s="130">
        <v>0</v>
      </c>
      <c r="K110" s="77" t="s">
        <v>2488</v>
      </c>
      <c r="L110" s="77" t="s">
        <v>2427</v>
      </c>
      <c r="M110" s="131" t="s">
        <v>2413</v>
      </c>
      <c r="N110" s="77" t="s">
        <v>2414</v>
      </c>
      <c r="O110" s="129" t="s">
        <v>2415</v>
      </c>
      <c r="P110" s="132" t="s">
        <v>2414</v>
      </c>
      <c r="Q110" s="132" t="s">
        <v>2414</v>
      </c>
      <c r="R110" s="132" t="s">
        <v>2414</v>
      </c>
    </row>
    <row r="111" spans="1:18" ht="15.75" customHeight="1" x14ac:dyDescent="0.25">
      <c r="A111" s="73" t="s">
        <v>2128</v>
      </c>
      <c r="B111" s="73" t="s">
        <v>2553</v>
      </c>
      <c r="C111" s="73" t="s">
        <v>2554</v>
      </c>
      <c r="D111" s="127" t="s">
        <v>2463</v>
      </c>
      <c r="E111" s="76">
        <v>18</v>
      </c>
      <c r="F111" s="74">
        <v>70774.8</v>
      </c>
      <c r="G111" s="74">
        <v>0</v>
      </c>
      <c r="H111" s="74">
        <v>6369.73</v>
      </c>
      <c r="I111" s="74">
        <v>6369.73</v>
      </c>
      <c r="J111" s="74">
        <v>0</v>
      </c>
      <c r="K111" s="73" t="s">
        <v>2411</v>
      </c>
      <c r="L111" s="73" t="s">
        <v>2412</v>
      </c>
      <c r="M111" s="75" t="s">
        <v>2413</v>
      </c>
      <c r="N111" s="73" t="s">
        <v>2414</v>
      </c>
      <c r="O111" s="76" t="s">
        <v>2415</v>
      </c>
      <c r="P111" s="128" t="s">
        <v>2414</v>
      </c>
      <c r="Q111" s="128" t="s">
        <v>2414</v>
      </c>
      <c r="R111" s="128" t="s">
        <v>2414</v>
      </c>
    </row>
    <row r="112" spans="1:18" ht="15.75" customHeight="1" x14ac:dyDescent="0.25">
      <c r="A112" s="73" t="s">
        <v>2128</v>
      </c>
      <c r="B112" s="73" t="s">
        <v>2553</v>
      </c>
      <c r="C112" s="73" t="s">
        <v>2554</v>
      </c>
      <c r="D112" s="127" t="s">
        <v>2463</v>
      </c>
      <c r="E112" s="76">
        <v>28</v>
      </c>
      <c r="F112" s="74">
        <v>107995.2</v>
      </c>
      <c r="G112" s="74">
        <v>0</v>
      </c>
      <c r="H112" s="74">
        <v>15119.33</v>
      </c>
      <c r="I112" s="74">
        <v>15119.33</v>
      </c>
      <c r="J112" s="74">
        <v>0</v>
      </c>
      <c r="K112" s="73" t="s">
        <v>2411</v>
      </c>
      <c r="L112" s="73" t="s">
        <v>2412</v>
      </c>
      <c r="M112" s="75" t="s">
        <v>2413</v>
      </c>
      <c r="N112" s="73" t="s">
        <v>2414</v>
      </c>
      <c r="O112" s="76" t="s">
        <v>2415</v>
      </c>
      <c r="P112" s="128" t="s">
        <v>2414</v>
      </c>
      <c r="Q112" s="128" t="s">
        <v>2414</v>
      </c>
      <c r="R112" s="128" t="s">
        <v>2414</v>
      </c>
    </row>
    <row r="113" spans="1:18" ht="15.75" customHeight="1" x14ac:dyDescent="0.25">
      <c r="A113" s="73" t="s">
        <v>2128</v>
      </c>
      <c r="B113" s="73" t="s">
        <v>2553</v>
      </c>
      <c r="C113" s="73" t="s">
        <v>2555</v>
      </c>
      <c r="D113" s="127" t="s">
        <v>2532</v>
      </c>
      <c r="E113" s="76">
        <v>28</v>
      </c>
      <c r="F113" s="74">
        <v>71996.800000000003</v>
      </c>
      <c r="G113" s="74">
        <v>0</v>
      </c>
      <c r="H113" s="74">
        <v>10079.549999999999</v>
      </c>
      <c r="I113" s="74">
        <v>10079.549999999999</v>
      </c>
      <c r="J113" s="74">
        <v>0</v>
      </c>
      <c r="K113" s="73" t="s">
        <v>2411</v>
      </c>
      <c r="L113" s="73" t="s">
        <v>2412</v>
      </c>
      <c r="M113" s="75" t="s">
        <v>2413</v>
      </c>
      <c r="N113" s="73" t="s">
        <v>2414</v>
      </c>
      <c r="O113" s="76" t="s">
        <v>2415</v>
      </c>
      <c r="P113" s="128" t="s">
        <v>2414</v>
      </c>
      <c r="Q113" s="128" t="s">
        <v>2414</v>
      </c>
      <c r="R113" s="128" t="s">
        <v>2414</v>
      </c>
    </row>
    <row r="114" spans="1:18" ht="15.75" customHeight="1" x14ac:dyDescent="0.25">
      <c r="A114" s="73" t="s">
        <v>181</v>
      </c>
      <c r="B114" s="73" t="s">
        <v>230</v>
      </c>
      <c r="C114" s="73" t="s">
        <v>1865</v>
      </c>
      <c r="D114" s="127" t="s">
        <v>2410</v>
      </c>
      <c r="E114" s="76">
        <v>28</v>
      </c>
      <c r="F114" s="74">
        <v>60781.24</v>
      </c>
      <c r="G114" s="74">
        <v>0</v>
      </c>
      <c r="H114" s="74">
        <v>8509.3799999999992</v>
      </c>
      <c r="I114" s="74">
        <v>8509.3799999999992</v>
      </c>
      <c r="J114" s="74">
        <v>0</v>
      </c>
      <c r="K114" s="73" t="s">
        <v>2411</v>
      </c>
      <c r="L114" s="73" t="s">
        <v>2412</v>
      </c>
      <c r="M114" s="75" t="s">
        <v>2413</v>
      </c>
      <c r="N114" s="73" t="s">
        <v>2414</v>
      </c>
      <c r="O114" s="76" t="s">
        <v>2415</v>
      </c>
      <c r="P114" s="128" t="s">
        <v>2471</v>
      </c>
      <c r="Q114" s="128" t="s">
        <v>2556</v>
      </c>
      <c r="R114" s="128" t="s">
        <v>2410</v>
      </c>
    </row>
    <row r="115" spans="1:18" ht="15.75" customHeight="1" x14ac:dyDescent="0.25">
      <c r="A115" s="73" t="s">
        <v>181</v>
      </c>
      <c r="B115" s="73" t="s">
        <v>230</v>
      </c>
      <c r="C115" s="73" t="s">
        <v>1891</v>
      </c>
      <c r="D115" s="127" t="s">
        <v>2557</v>
      </c>
      <c r="E115" s="76">
        <v>28</v>
      </c>
      <c r="F115" s="74">
        <v>253125</v>
      </c>
      <c r="G115" s="74">
        <v>0</v>
      </c>
      <c r="H115" s="74">
        <v>35437.5</v>
      </c>
      <c r="I115" s="74">
        <v>35437.5</v>
      </c>
      <c r="J115" s="74">
        <v>0</v>
      </c>
      <c r="K115" s="73" t="s">
        <v>2411</v>
      </c>
      <c r="L115" s="73" t="s">
        <v>2412</v>
      </c>
      <c r="M115" s="75" t="s">
        <v>2413</v>
      </c>
      <c r="N115" s="73" t="s">
        <v>2414</v>
      </c>
      <c r="O115" s="76" t="s">
        <v>2415</v>
      </c>
      <c r="P115" s="128" t="s">
        <v>2471</v>
      </c>
      <c r="Q115" s="128" t="s">
        <v>2558</v>
      </c>
      <c r="R115" s="128" t="s">
        <v>2557</v>
      </c>
    </row>
    <row r="116" spans="1:18" ht="15.75" customHeight="1" x14ac:dyDescent="0.25">
      <c r="A116" s="73" t="s">
        <v>181</v>
      </c>
      <c r="B116" s="73" t="s">
        <v>230</v>
      </c>
      <c r="C116" s="73" t="s">
        <v>1893</v>
      </c>
      <c r="D116" s="127" t="s">
        <v>2557</v>
      </c>
      <c r="E116" s="76">
        <v>28</v>
      </c>
      <c r="F116" s="74">
        <v>253125</v>
      </c>
      <c r="G116" s="74">
        <v>0</v>
      </c>
      <c r="H116" s="74">
        <v>35437.5</v>
      </c>
      <c r="I116" s="74">
        <v>35437.5</v>
      </c>
      <c r="J116" s="74">
        <v>0</v>
      </c>
      <c r="K116" s="73" t="s">
        <v>2411</v>
      </c>
      <c r="L116" s="73" t="s">
        <v>2412</v>
      </c>
      <c r="M116" s="75" t="s">
        <v>2413</v>
      </c>
      <c r="N116" s="73" t="s">
        <v>2414</v>
      </c>
      <c r="O116" s="76" t="s">
        <v>2415</v>
      </c>
      <c r="P116" s="128" t="s">
        <v>2471</v>
      </c>
      <c r="Q116" s="128" t="s">
        <v>2559</v>
      </c>
      <c r="R116" s="128" t="s">
        <v>2557</v>
      </c>
    </row>
    <row r="117" spans="1:18" ht="15.75" customHeight="1" x14ac:dyDescent="0.25">
      <c r="A117" s="73" t="s">
        <v>181</v>
      </c>
      <c r="B117" s="73" t="s">
        <v>230</v>
      </c>
      <c r="C117" s="73" t="s">
        <v>1932</v>
      </c>
      <c r="D117" s="127" t="s">
        <v>2485</v>
      </c>
      <c r="E117" s="76">
        <v>28</v>
      </c>
      <c r="F117" s="74">
        <v>103125</v>
      </c>
      <c r="G117" s="74">
        <v>0</v>
      </c>
      <c r="H117" s="74">
        <v>14437.5</v>
      </c>
      <c r="I117" s="74">
        <v>14437.5</v>
      </c>
      <c r="J117" s="74">
        <v>0</v>
      </c>
      <c r="K117" s="73" t="s">
        <v>2411</v>
      </c>
      <c r="L117" s="73" t="s">
        <v>2412</v>
      </c>
      <c r="M117" s="75" t="s">
        <v>2413</v>
      </c>
      <c r="N117" s="73" t="s">
        <v>2414</v>
      </c>
      <c r="O117" s="76" t="s">
        <v>2415</v>
      </c>
      <c r="P117" s="128" t="s">
        <v>2471</v>
      </c>
      <c r="Q117" s="128" t="s">
        <v>2560</v>
      </c>
      <c r="R117" s="128" t="s">
        <v>2485</v>
      </c>
    </row>
    <row r="118" spans="1:18" ht="15.75" customHeight="1" x14ac:dyDescent="0.25">
      <c r="A118" s="73" t="s">
        <v>181</v>
      </c>
      <c r="B118" s="73" t="s">
        <v>230</v>
      </c>
      <c r="C118" s="73" t="s">
        <v>1974</v>
      </c>
      <c r="D118" s="127" t="s">
        <v>2510</v>
      </c>
      <c r="E118" s="76">
        <v>28</v>
      </c>
      <c r="F118" s="74">
        <v>60781.24</v>
      </c>
      <c r="G118" s="74">
        <v>0</v>
      </c>
      <c r="H118" s="74">
        <v>8509.3799999999992</v>
      </c>
      <c r="I118" s="74">
        <v>8509.3799999999992</v>
      </c>
      <c r="J118" s="74">
        <v>0</v>
      </c>
      <c r="K118" s="73" t="s">
        <v>2411</v>
      </c>
      <c r="L118" s="73" t="s">
        <v>2412</v>
      </c>
      <c r="M118" s="75" t="s">
        <v>2413</v>
      </c>
      <c r="N118" s="73" t="s">
        <v>2414</v>
      </c>
      <c r="O118" s="76" t="s">
        <v>2415</v>
      </c>
      <c r="P118" s="128" t="s">
        <v>2471</v>
      </c>
      <c r="Q118" s="128" t="s">
        <v>2561</v>
      </c>
      <c r="R118" s="128" t="s">
        <v>2510</v>
      </c>
    </row>
    <row r="119" spans="1:18" ht="15.75" customHeight="1" x14ac:dyDescent="0.25">
      <c r="A119" s="73" t="s">
        <v>2562</v>
      </c>
      <c r="B119" s="73" t="s">
        <v>2563</v>
      </c>
      <c r="C119" s="73" t="s">
        <v>2564</v>
      </c>
      <c r="D119" s="127" t="s">
        <v>2458</v>
      </c>
      <c r="E119" s="76">
        <v>28</v>
      </c>
      <c r="F119" s="74">
        <v>90156.25</v>
      </c>
      <c r="G119" s="74">
        <v>0</v>
      </c>
      <c r="H119" s="74">
        <v>12621.88</v>
      </c>
      <c r="I119" s="74">
        <v>12621.88</v>
      </c>
      <c r="J119" s="74">
        <v>0</v>
      </c>
      <c r="K119" s="73" t="s">
        <v>2411</v>
      </c>
      <c r="L119" s="73" t="s">
        <v>2412</v>
      </c>
      <c r="M119" s="75" t="s">
        <v>2413</v>
      </c>
      <c r="N119" s="73" t="s">
        <v>2414</v>
      </c>
      <c r="O119" s="76" t="s">
        <v>2415</v>
      </c>
      <c r="P119" s="128" t="s">
        <v>2414</v>
      </c>
      <c r="Q119" s="128" t="s">
        <v>2414</v>
      </c>
      <c r="R119" s="128" t="s">
        <v>2414</v>
      </c>
    </row>
    <row r="120" spans="1:18" ht="15.75" customHeight="1" x14ac:dyDescent="0.25">
      <c r="A120" s="73" t="s">
        <v>228</v>
      </c>
      <c r="B120" s="73" t="s">
        <v>229</v>
      </c>
      <c r="C120" s="73" t="s">
        <v>2565</v>
      </c>
      <c r="D120" s="127" t="s">
        <v>2485</v>
      </c>
      <c r="E120" s="76">
        <v>18</v>
      </c>
      <c r="F120" s="74">
        <v>7770.44</v>
      </c>
      <c r="G120" s="74">
        <v>0</v>
      </c>
      <c r="H120" s="74">
        <v>699.34</v>
      </c>
      <c r="I120" s="74">
        <v>699.34</v>
      </c>
      <c r="J120" s="74">
        <v>0</v>
      </c>
      <c r="K120" s="73" t="s">
        <v>2411</v>
      </c>
      <c r="L120" s="73" t="s">
        <v>2456</v>
      </c>
      <c r="M120" s="75" t="s">
        <v>2413</v>
      </c>
      <c r="N120" s="73" t="s">
        <v>2414</v>
      </c>
      <c r="O120" s="76" t="s">
        <v>2415</v>
      </c>
      <c r="P120" s="128" t="s">
        <v>2414</v>
      </c>
      <c r="Q120" s="128" t="s">
        <v>2414</v>
      </c>
      <c r="R120" s="128" t="s">
        <v>2414</v>
      </c>
    </row>
    <row r="121" spans="1:18" ht="15.75" customHeight="1" x14ac:dyDescent="0.25">
      <c r="A121" s="73"/>
      <c r="B121" s="73"/>
      <c r="C121" s="73"/>
      <c r="D121" s="127"/>
      <c r="E121" s="76"/>
      <c r="F121" s="74">
        <f>SUM(F3:F120)</f>
        <v>8011594.9000000022</v>
      </c>
      <c r="G121" s="74">
        <f t="shared" ref="G121:J121" si="0">SUM(G3:G120)</f>
        <v>2896.4599999999996</v>
      </c>
      <c r="H121" s="74">
        <f t="shared" si="0"/>
        <v>914193.09</v>
      </c>
      <c r="I121" s="74">
        <f t="shared" si="0"/>
        <v>914193.09</v>
      </c>
      <c r="J121" s="74">
        <f t="shared" si="0"/>
        <v>139.86000000000001</v>
      </c>
      <c r="K121" s="73"/>
      <c r="L121" s="73"/>
      <c r="M121" s="75"/>
      <c r="N121" s="73"/>
      <c r="O121" s="76"/>
      <c r="P121" s="128"/>
      <c r="Q121" s="128"/>
      <c r="R121" s="128"/>
    </row>
    <row r="122" spans="1:18" ht="15.75" customHeight="1" x14ac:dyDescent="0.25">
      <c r="A122" s="73"/>
      <c r="B122" s="73"/>
      <c r="C122" s="73"/>
      <c r="D122" s="127"/>
      <c r="E122" s="76"/>
      <c r="F122" s="74"/>
      <c r="G122" s="74"/>
      <c r="H122" s="74"/>
      <c r="I122" s="74"/>
      <c r="J122" s="74"/>
      <c r="K122" s="73"/>
      <c r="L122" s="73"/>
      <c r="M122" s="75"/>
      <c r="N122" s="73"/>
      <c r="O122" s="76"/>
      <c r="P122" s="128"/>
      <c r="Q122" s="128"/>
      <c r="R122" s="128"/>
    </row>
    <row r="123" spans="1:18" ht="15.75" customHeight="1" x14ac:dyDescent="0.25">
      <c r="A123" s="134" t="s">
        <v>158</v>
      </c>
      <c r="B123" s="134" t="s">
        <v>232</v>
      </c>
      <c r="C123" s="134" t="s">
        <v>2282</v>
      </c>
      <c r="D123" s="134" t="s">
        <v>2410</v>
      </c>
      <c r="E123" s="135">
        <v>18</v>
      </c>
      <c r="F123" s="136">
        <v>303.8</v>
      </c>
      <c r="G123" s="136">
        <v>0</v>
      </c>
      <c r="H123" s="136">
        <v>27.34</v>
      </c>
      <c r="I123" s="136">
        <v>27.34</v>
      </c>
      <c r="J123" s="136">
        <v>0</v>
      </c>
      <c r="K123" s="134" t="s">
        <v>2411</v>
      </c>
      <c r="L123" s="134" t="s">
        <v>2412</v>
      </c>
      <c r="M123" s="137" t="s">
        <v>2413</v>
      </c>
      <c r="N123" s="138"/>
    </row>
    <row r="124" spans="1:18" ht="15.75" customHeight="1" x14ac:dyDescent="0.25">
      <c r="A124" s="134" t="s">
        <v>158</v>
      </c>
      <c r="B124" s="134" t="s">
        <v>232</v>
      </c>
      <c r="C124" s="134" t="s">
        <v>2287</v>
      </c>
      <c r="D124" s="134" t="s">
        <v>2476</v>
      </c>
      <c r="E124" s="135">
        <v>18</v>
      </c>
      <c r="F124" s="136">
        <v>565.09</v>
      </c>
      <c r="G124" s="136">
        <v>0</v>
      </c>
      <c r="H124" s="136">
        <v>50.86</v>
      </c>
      <c r="I124" s="136">
        <v>50.86</v>
      </c>
      <c r="J124" s="136">
        <v>0</v>
      </c>
      <c r="K124" s="134" t="s">
        <v>2411</v>
      </c>
      <c r="L124" s="134" t="s">
        <v>2412</v>
      </c>
      <c r="M124" s="137" t="s">
        <v>2413</v>
      </c>
      <c r="N124" s="138"/>
    </row>
    <row r="125" spans="1:18" ht="15.75" customHeight="1" x14ac:dyDescent="0.25">
      <c r="A125" s="134" t="s">
        <v>158</v>
      </c>
      <c r="B125" s="134" t="s">
        <v>232</v>
      </c>
      <c r="C125" s="134" t="s">
        <v>2568</v>
      </c>
      <c r="D125" s="134" t="s">
        <v>2458</v>
      </c>
      <c r="E125" s="135">
        <v>28</v>
      </c>
      <c r="F125" s="136">
        <v>24.76</v>
      </c>
      <c r="G125" s="136">
        <v>0</v>
      </c>
      <c r="H125" s="136">
        <v>3.47</v>
      </c>
      <c r="I125" s="136">
        <v>3.47</v>
      </c>
      <c r="J125" s="136">
        <v>0</v>
      </c>
      <c r="K125" s="134" t="s">
        <v>2411</v>
      </c>
      <c r="L125" s="134" t="s">
        <v>2412</v>
      </c>
      <c r="M125" s="137" t="s">
        <v>2413</v>
      </c>
      <c r="N125" s="138"/>
    </row>
    <row r="126" spans="1:18" ht="15.75" customHeight="1" x14ac:dyDescent="0.25">
      <c r="A126" s="134" t="s">
        <v>158</v>
      </c>
      <c r="B126" s="134" t="s">
        <v>232</v>
      </c>
      <c r="C126" s="134" t="s">
        <v>2569</v>
      </c>
      <c r="D126" s="134" t="s">
        <v>2458</v>
      </c>
      <c r="E126" s="135">
        <v>18</v>
      </c>
      <c r="F126" s="136">
        <v>26.84</v>
      </c>
      <c r="G126" s="136">
        <v>0</v>
      </c>
      <c r="H126" s="136">
        <v>2.42</v>
      </c>
      <c r="I126" s="136">
        <v>2.42</v>
      </c>
      <c r="J126" s="136">
        <v>0</v>
      </c>
      <c r="K126" s="134" t="s">
        <v>2411</v>
      </c>
      <c r="L126" s="134" t="s">
        <v>2412</v>
      </c>
      <c r="M126" s="137" t="s">
        <v>2413</v>
      </c>
      <c r="N126" s="138"/>
    </row>
    <row r="127" spans="1:18" ht="15.75" customHeight="1" x14ac:dyDescent="0.25">
      <c r="A127" s="134" t="s">
        <v>158</v>
      </c>
      <c r="B127" s="134" t="s">
        <v>232</v>
      </c>
      <c r="C127" s="134" t="s">
        <v>2570</v>
      </c>
      <c r="D127" s="134" t="s">
        <v>2458</v>
      </c>
      <c r="E127" s="135">
        <v>18</v>
      </c>
      <c r="F127" s="136">
        <v>381.9</v>
      </c>
      <c r="G127" s="136">
        <v>0</v>
      </c>
      <c r="H127" s="136">
        <v>34.369999999999997</v>
      </c>
      <c r="I127" s="136">
        <v>34.369999999999997</v>
      </c>
      <c r="J127" s="136">
        <v>0</v>
      </c>
      <c r="K127" s="134" t="s">
        <v>2411</v>
      </c>
      <c r="L127" s="134" t="s">
        <v>2412</v>
      </c>
      <c r="M127" s="137" t="s">
        <v>2413</v>
      </c>
      <c r="N127" s="138"/>
    </row>
    <row r="128" spans="1:18" ht="15.75" customHeight="1" x14ac:dyDescent="0.25">
      <c r="A128" s="134" t="s">
        <v>158</v>
      </c>
      <c r="B128" s="134" t="s">
        <v>232</v>
      </c>
      <c r="C128" s="134" t="s">
        <v>2571</v>
      </c>
      <c r="D128" s="134" t="s">
        <v>2458</v>
      </c>
      <c r="E128" s="135">
        <v>28</v>
      </c>
      <c r="F128" s="136">
        <v>1057.1500000000001</v>
      </c>
      <c r="G128" s="136">
        <v>0</v>
      </c>
      <c r="H128" s="136">
        <v>148</v>
      </c>
      <c r="I128" s="136">
        <v>148</v>
      </c>
      <c r="J128" s="136">
        <v>0</v>
      </c>
      <c r="K128" s="134" t="s">
        <v>2411</v>
      </c>
      <c r="L128" s="134" t="s">
        <v>2412</v>
      </c>
      <c r="M128" s="137" t="s">
        <v>2413</v>
      </c>
      <c r="N128" s="138"/>
    </row>
    <row r="129" spans="1:14" ht="15.75" customHeight="1" x14ac:dyDescent="0.25">
      <c r="A129" s="134" t="s">
        <v>158</v>
      </c>
      <c r="B129" s="134" t="s">
        <v>232</v>
      </c>
      <c r="C129" s="134" t="s">
        <v>2572</v>
      </c>
      <c r="D129" s="134" t="s">
        <v>2458</v>
      </c>
      <c r="E129" s="135">
        <v>18</v>
      </c>
      <c r="F129" s="136">
        <v>4365.03</v>
      </c>
      <c r="G129" s="136">
        <v>0</v>
      </c>
      <c r="H129" s="136">
        <v>392.85</v>
      </c>
      <c r="I129" s="136">
        <v>392.85</v>
      </c>
      <c r="J129" s="136">
        <v>0</v>
      </c>
      <c r="K129" s="134" t="s">
        <v>2411</v>
      </c>
      <c r="L129" s="134" t="s">
        <v>2412</v>
      </c>
      <c r="M129" s="137" t="s">
        <v>2413</v>
      </c>
      <c r="N129" s="138"/>
    </row>
    <row r="130" spans="1:14" ht="15.75" customHeight="1" x14ac:dyDescent="0.25">
      <c r="A130" s="134" t="s">
        <v>158</v>
      </c>
      <c r="B130" s="134" t="s">
        <v>232</v>
      </c>
      <c r="C130" s="134" t="s">
        <v>2573</v>
      </c>
      <c r="D130" s="134" t="s">
        <v>2485</v>
      </c>
      <c r="E130" s="135">
        <v>18</v>
      </c>
      <c r="F130" s="136">
        <v>183.11</v>
      </c>
      <c r="G130" s="136">
        <v>0</v>
      </c>
      <c r="H130" s="136">
        <v>16.48</v>
      </c>
      <c r="I130" s="136">
        <v>16.48</v>
      </c>
      <c r="J130" s="136">
        <v>0</v>
      </c>
      <c r="K130" s="134" t="s">
        <v>2411</v>
      </c>
      <c r="L130" s="134" t="s">
        <v>2412</v>
      </c>
      <c r="M130" s="137" t="s">
        <v>2413</v>
      </c>
      <c r="N130" s="138"/>
    </row>
    <row r="131" spans="1:14" ht="15.75" customHeight="1" x14ac:dyDescent="0.25">
      <c r="A131" s="134" t="s">
        <v>158</v>
      </c>
      <c r="B131" s="134" t="s">
        <v>232</v>
      </c>
      <c r="C131" s="134" t="s">
        <v>2574</v>
      </c>
      <c r="D131" s="134" t="s">
        <v>2485</v>
      </c>
      <c r="E131" s="135">
        <v>18</v>
      </c>
      <c r="F131" s="136">
        <v>1574.56</v>
      </c>
      <c r="G131" s="136">
        <v>0</v>
      </c>
      <c r="H131" s="136">
        <v>141.71</v>
      </c>
      <c r="I131" s="136">
        <v>141.71</v>
      </c>
      <c r="J131" s="136">
        <v>0</v>
      </c>
      <c r="K131" s="134" t="s">
        <v>2411</v>
      </c>
      <c r="L131" s="134" t="s">
        <v>2412</v>
      </c>
      <c r="M131" s="137" t="s">
        <v>2413</v>
      </c>
      <c r="N131" s="138"/>
    </row>
    <row r="132" spans="1:14" ht="15.75" customHeight="1" x14ac:dyDescent="0.25">
      <c r="A132" s="134" t="s">
        <v>158</v>
      </c>
      <c r="B132" s="134" t="s">
        <v>232</v>
      </c>
      <c r="C132" s="134" t="s">
        <v>2301</v>
      </c>
      <c r="D132" s="134" t="s">
        <v>2422</v>
      </c>
      <c r="E132" s="135">
        <v>18</v>
      </c>
      <c r="F132" s="136">
        <v>230.32</v>
      </c>
      <c r="G132" s="136">
        <v>0</v>
      </c>
      <c r="H132" s="136">
        <v>20.73</v>
      </c>
      <c r="I132" s="136">
        <v>20.73</v>
      </c>
      <c r="J132" s="136">
        <v>0</v>
      </c>
      <c r="K132" s="134" t="s">
        <v>2411</v>
      </c>
      <c r="L132" s="134" t="s">
        <v>2412</v>
      </c>
      <c r="M132" s="137" t="s">
        <v>2413</v>
      </c>
      <c r="N132" s="138"/>
    </row>
    <row r="133" spans="1:14" ht="15.75" customHeight="1" x14ac:dyDescent="0.25">
      <c r="A133" s="134" t="s">
        <v>158</v>
      </c>
      <c r="B133" s="134" t="s">
        <v>232</v>
      </c>
      <c r="C133" s="134" t="s">
        <v>2304</v>
      </c>
      <c r="D133" s="134" t="s">
        <v>2510</v>
      </c>
      <c r="E133" s="135">
        <v>18</v>
      </c>
      <c r="F133" s="136">
        <v>242.54</v>
      </c>
      <c r="G133" s="136">
        <v>0</v>
      </c>
      <c r="H133" s="136">
        <v>21.83</v>
      </c>
      <c r="I133" s="136">
        <v>21.83</v>
      </c>
      <c r="J133" s="136">
        <v>0</v>
      </c>
      <c r="K133" s="134" t="s">
        <v>2411</v>
      </c>
      <c r="L133" s="134" t="s">
        <v>2412</v>
      </c>
      <c r="M133" s="137" t="s">
        <v>2413</v>
      </c>
      <c r="N133" s="138"/>
    </row>
    <row r="134" spans="1:14" ht="15.75" customHeight="1" x14ac:dyDescent="0.25">
      <c r="A134" s="134" t="s">
        <v>158</v>
      </c>
      <c r="B134" s="134" t="s">
        <v>232</v>
      </c>
      <c r="C134" s="134" t="s">
        <v>2575</v>
      </c>
      <c r="D134" s="134" t="s">
        <v>2427</v>
      </c>
      <c r="E134" s="135">
        <v>18</v>
      </c>
      <c r="F134" s="136">
        <v>14.17</v>
      </c>
      <c r="G134" s="136">
        <v>0</v>
      </c>
      <c r="H134" s="136">
        <v>1.28</v>
      </c>
      <c r="I134" s="136">
        <v>1.28</v>
      </c>
      <c r="J134" s="136">
        <v>0</v>
      </c>
      <c r="K134" s="134" t="s">
        <v>2411</v>
      </c>
      <c r="L134" s="134" t="s">
        <v>2412</v>
      </c>
      <c r="M134" s="137" t="s">
        <v>2413</v>
      </c>
      <c r="N134" s="138"/>
    </row>
    <row r="135" spans="1:14" ht="15.75" customHeight="1" x14ac:dyDescent="0.25">
      <c r="A135" s="134" t="s">
        <v>158</v>
      </c>
      <c r="B135" s="134" t="s">
        <v>232</v>
      </c>
      <c r="C135" s="134" t="s">
        <v>2576</v>
      </c>
      <c r="D135" s="134" t="s">
        <v>2427</v>
      </c>
      <c r="E135" s="135">
        <v>18</v>
      </c>
      <c r="F135" s="136">
        <v>1052.4100000000001</v>
      </c>
      <c r="G135" s="136">
        <v>0</v>
      </c>
      <c r="H135" s="136">
        <v>94.72</v>
      </c>
      <c r="I135" s="136">
        <v>94.72</v>
      </c>
      <c r="J135" s="136">
        <v>0</v>
      </c>
      <c r="K135" s="134" t="s">
        <v>2411</v>
      </c>
      <c r="L135" s="134" t="s">
        <v>2412</v>
      </c>
      <c r="M135" s="137" t="s">
        <v>2413</v>
      </c>
      <c r="N135" s="138"/>
    </row>
    <row r="136" spans="1:14" ht="15.75" customHeight="1" x14ac:dyDescent="0.25">
      <c r="A136" s="134" t="s">
        <v>158</v>
      </c>
      <c r="B136" s="134" t="s">
        <v>232</v>
      </c>
      <c r="C136" s="134" t="s">
        <v>2577</v>
      </c>
      <c r="D136" s="134" t="s">
        <v>2429</v>
      </c>
      <c r="E136" s="135">
        <v>18</v>
      </c>
      <c r="F136" s="136">
        <v>652.66</v>
      </c>
      <c r="G136" s="136">
        <v>0</v>
      </c>
      <c r="H136" s="136">
        <v>58.74</v>
      </c>
      <c r="I136" s="136">
        <v>58.74</v>
      </c>
      <c r="J136" s="136">
        <v>0</v>
      </c>
      <c r="K136" s="134" t="s">
        <v>2411</v>
      </c>
      <c r="L136" s="134" t="s">
        <v>2412</v>
      </c>
      <c r="M136" s="137" t="s">
        <v>2413</v>
      </c>
      <c r="N136" s="138"/>
    </row>
    <row r="137" spans="1:14" ht="15.75" customHeight="1" x14ac:dyDescent="0.25">
      <c r="A137" s="134" t="s">
        <v>158</v>
      </c>
      <c r="B137" s="134" t="s">
        <v>232</v>
      </c>
      <c r="C137" s="134" t="s">
        <v>2578</v>
      </c>
      <c r="D137" s="134" t="s">
        <v>2429</v>
      </c>
      <c r="E137" s="135">
        <v>18</v>
      </c>
      <c r="F137" s="136">
        <v>31.98</v>
      </c>
      <c r="G137" s="136">
        <v>0</v>
      </c>
      <c r="H137" s="136">
        <v>2.88</v>
      </c>
      <c r="I137" s="136">
        <v>2.88</v>
      </c>
      <c r="J137" s="136">
        <v>0</v>
      </c>
      <c r="K137" s="134" t="s">
        <v>2411</v>
      </c>
      <c r="L137" s="134" t="s">
        <v>2412</v>
      </c>
      <c r="M137" s="137" t="s">
        <v>2413</v>
      </c>
      <c r="N137" s="138"/>
    </row>
    <row r="138" spans="1:14" ht="15.75" customHeight="1" x14ac:dyDescent="0.25">
      <c r="A138" s="134" t="s">
        <v>158</v>
      </c>
      <c r="B138" s="134" t="s">
        <v>232</v>
      </c>
      <c r="C138" s="134" t="s">
        <v>2579</v>
      </c>
      <c r="D138" s="134" t="s">
        <v>2432</v>
      </c>
      <c r="E138" s="135">
        <v>18</v>
      </c>
      <c r="F138" s="136">
        <v>2008.21</v>
      </c>
      <c r="G138" s="136">
        <v>0</v>
      </c>
      <c r="H138" s="136">
        <v>180.74</v>
      </c>
      <c r="I138" s="136">
        <v>180.74</v>
      </c>
      <c r="J138" s="136">
        <v>0</v>
      </c>
      <c r="K138" s="134" t="s">
        <v>2411</v>
      </c>
      <c r="L138" s="134" t="s">
        <v>2412</v>
      </c>
      <c r="M138" s="137" t="s">
        <v>2413</v>
      </c>
      <c r="N138" s="138"/>
    </row>
    <row r="139" spans="1:14" ht="15.75" customHeight="1" x14ac:dyDescent="0.25">
      <c r="A139" s="134" t="s">
        <v>158</v>
      </c>
      <c r="B139" s="134" t="s">
        <v>232</v>
      </c>
      <c r="C139" s="134" t="s">
        <v>2580</v>
      </c>
      <c r="D139" s="134" t="s">
        <v>2432</v>
      </c>
      <c r="E139" s="135">
        <v>18</v>
      </c>
      <c r="F139" s="136">
        <v>886.46</v>
      </c>
      <c r="G139" s="136">
        <v>0</v>
      </c>
      <c r="H139" s="136">
        <v>79.78</v>
      </c>
      <c r="I139" s="136">
        <v>79.78</v>
      </c>
      <c r="J139" s="136">
        <v>0</v>
      </c>
      <c r="K139" s="134" t="s">
        <v>2411</v>
      </c>
      <c r="L139" s="134" t="s">
        <v>2412</v>
      </c>
      <c r="M139" s="137" t="s">
        <v>2413</v>
      </c>
      <c r="N139" s="138"/>
    </row>
    <row r="140" spans="1:14" ht="15.75" customHeight="1" x14ac:dyDescent="0.25">
      <c r="A140" s="134" t="s">
        <v>158</v>
      </c>
      <c r="B140" s="134" t="s">
        <v>232</v>
      </c>
      <c r="C140" s="134" t="s">
        <v>2581</v>
      </c>
      <c r="D140" s="134" t="s">
        <v>2432</v>
      </c>
      <c r="E140" s="135">
        <v>18</v>
      </c>
      <c r="F140" s="136">
        <v>3255.94</v>
      </c>
      <c r="G140" s="136">
        <v>0</v>
      </c>
      <c r="H140" s="136">
        <v>293.02999999999997</v>
      </c>
      <c r="I140" s="136">
        <v>293.02999999999997</v>
      </c>
      <c r="J140" s="136">
        <v>0</v>
      </c>
      <c r="K140" s="134" t="s">
        <v>2411</v>
      </c>
      <c r="L140" s="134" t="s">
        <v>2412</v>
      </c>
      <c r="M140" s="137" t="s">
        <v>2413</v>
      </c>
      <c r="N140" s="138"/>
    </row>
    <row r="141" spans="1:14" ht="15.75" customHeight="1" x14ac:dyDescent="0.25">
      <c r="A141" s="134" t="s">
        <v>158</v>
      </c>
      <c r="B141" s="134" t="s">
        <v>232</v>
      </c>
      <c r="C141" s="134" t="s">
        <v>2582</v>
      </c>
      <c r="D141" s="134" t="s">
        <v>2429</v>
      </c>
      <c r="E141" s="135">
        <v>18</v>
      </c>
      <c r="F141" s="136">
        <v>32</v>
      </c>
      <c r="G141" s="136">
        <v>0</v>
      </c>
      <c r="H141" s="136">
        <v>2.88</v>
      </c>
      <c r="I141" s="136">
        <v>2.88</v>
      </c>
      <c r="J141" s="136">
        <v>0</v>
      </c>
      <c r="K141" s="134" t="s">
        <v>2411</v>
      </c>
      <c r="L141" s="134" t="s">
        <v>2412</v>
      </c>
      <c r="M141" s="137" t="s">
        <v>2413</v>
      </c>
      <c r="N141" s="138"/>
    </row>
    <row r="142" spans="1:14" ht="15.75" customHeight="1" x14ac:dyDescent="0.25">
      <c r="A142" s="134" t="s">
        <v>158</v>
      </c>
      <c r="B142" s="134" t="s">
        <v>232</v>
      </c>
      <c r="C142" s="134" t="s">
        <v>2583</v>
      </c>
      <c r="D142" s="134" t="s">
        <v>2530</v>
      </c>
      <c r="E142" s="135">
        <v>18</v>
      </c>
      <c r="F142" s="136">
        <v>212.38</v>
      </c>
      <c r="G142" s="136">
        <v>0</v>
      </c>
      <c r="H142" s="136">
        <v>19.11</v>
      </c>
      <c r="I142" s="136">
        <v>19.11</v>
      </c>
      <c r="J142" s="136">
        <v>0</v>
      </c>
      <c r="K142" s="134" t="s">
        <v>2411</v>
      </c>
      <c r="L142" s="134" t="s">
        <v>2412</v>
      </c>
      <c r="M142" s="137" t="s">
        <v>2413</v>
      </c>
      <c r="N142" s="138"/>
    </row>
    <row r="143" spans="1:14" ht="15.75" customHeight="1" x14ac:dyDescent="0.25">
      <c r="A143" s="134" t="s">
        <v>158</v>
      </c>
      <c r="B143" s="134" t="s">
        <v>232</v>
      </c>
      <c r="C143" s="134" t="s">
        <v>2584</v>
      </c>
      <c r="D143" s="134" t="s">
        <v>2530</v>
      </c>
      <c r="E143" s="135">
        <v>18</v>
      </c>
      <c r="F143" s="136">
        <v>2987.8</v>
      </c>
      <c r="G143" s="136">
        <v>0</v>
      </c>
      <c r="H143" s="136">
        <v>268.89999999999998</v>
      </c>
      <c r="I143" s="136">
        <v>268.89999999999998</v>
      </c>
      <c r="J143" s="136">
        <v>0</v>
      </c>
      <c r="K143" s="134" t="s">
        <v>2411</v>
      </c>
      <c r="L143" s="134" t="s">
        <v>2412</v>
      </c>
      <c r="M143" s="137" t="s">
        <v>2413</v>
      </c>
      <c r="N143" s="138"/>
    </row>
    <row r="144" spans="1:14" ht="15.75" customHeight="1" x14ac:dyDescent="0.25">
      <c r="A144" s="134" t="s">
        <v>158</v>
      </c>
      <c r="B144" s="134" t="s">
        <v>232</v>
      </c>
      <c r="C144" s="134" t="s">
        <v>2585</v>
      </c>
      <c r="D144" s="134" t="s">
        <v>2530</v>
      </c>
      <c r="E144" s="135">
        <v>18</v>
      </c>
      <c r="F144" s="136">
        <v>3008.14</v>
      </c>
      <c r="G144" s="136">
        <v>0</v>
      </c>
      <c r="H144" s="136">
        <v>270.73</v>
      </c>
      <c r="I144" s="136">
        <v>270.73</v>
      </c>
      <c r="J144" s="136">
        <v>0</v>
      </c>
      <c r="K144" s="134" t="s">
        <v>2411</v>
      </c>
      <c r="L144" s="134" t="s">
        <v>2412</v>
      </c>
      <c r="M144" s="137" t="s">
        <v>2413</v>
      </c>
      <c r="N144" s="138"/>
    </row>
    <row r="145" spans="1:14" ht="15.75" customHeight="1" x14ac:dyDescent="0.25">
      <c r="A145" s="134" t="s">
        <v>158</v>
      </c>
      <c r="B145" s="134" t="s">
        <v>232</v>
      </c>
      <c r="C145" s="134" t="s">
        <v>2586</v>
      </c>
      <c r="D145" s="134" t="s">
        <v>2530</v>
      </c>
      <c r="E145" s="135">
        <v>18</v>
      </c>
      <c r="F145" s="136">
        <v>212.84</v>
      </c>
      <c r="G145" s="136">
        <v>0</v>
      </c>
      <c r="H145" s="136">
        <v>19.16</v>
      </c>
      <c r="I145" s="136">
        <v>19.16</v>
      </c>
      <c r="J145" s="136">
        <v>0</v>
      </c>
      <c r="K145" s="134" t="s">
        <v>2411</v>
      </c>
      <c r="L145" s="134" t="s">
        <v>2412</v>
      </c>
      <c r="M145" s="137" t="s">
        <v>2413</v>
      </c>
      <c r="N145" s="138"/>
    </row>
    <row r="146" spans="1:14" ht="15.75" customHeight="1" x14ac:dyDescent="0.25">
      <c r="A146" s="134" t="s">
        <v>158</v>
      </c>
      <c r="B146" s="134" t="s">
        <v>232</v>
      </c>
      <c r="C146" s="134" t="s">
        <v>2587</v>
      </c>
      <c r="D146" s="134" t="s">
        <v>2530</v>
      </c>
      <c r="E146" s="135">
        <v>18</v>
      </c>
      <c r="F146" s="136">
        <v>674.08</v>
      </c>
      <c r="G146" s="136">
        <v>0</v>
      </c>
      <c r="H146" s="136">
        <v>60.67</v>
      </c>
      <c r="I146" s="136">
        <v>60.67</v>
      </c>
      <c r="J146" s="136">
        <v>0</v>
      </c>
      <c r="K146" s="134" t="s">
        <v>2411</v>
      </c>
      <c r="L146" s="134" t="s">
        <v>2412</v>
      </c>
      <c r="M146" s="137" t="s">
        <v>2413</v>
      </c>
      <c r="N146" s="138"/>
    </row>
    <row r="147" spans="1:14" ht="15.75" customHeight="1" x14ac:dyDescent="0.25">
      <c r="A147" s="134" t="s">
        <v>158</v>
      </c>
      <c r="B147" s="134" t="s">
        <v>232</v>
      </c>
      <c r="C147" s="134" t="s">
        <v>2588</v>
      </c>
      <c r="D147" s="134" t="s">
        <v>2440</v>
      </c>
      <c r="E147" s="135">
        <v>18</v>
      </c>
      <c r="F147" s="136">
        <v>74.47</v>
      </c>
      <c r="G147" s="136">
        <v>0</v>
      </c>
      <c r="H147" s="136">
        <v>6.7</v>
      </c>
      <c r="I147" s="136">
        <v>6.7</v>
      </c>
      <c r="J147" s="136">
        <v>0</v>
      </c>
      <c r="K147" s="134" t="s">
        <v>2411</v>
      </c>
      <c r="L147" s="134" t="s">
        <v>2412</v>
      </c>
      <c r="M147" s="137" t="s">
        <v>2413</v>
      </c>
      <c r="N147" s="138"/>
    </row>
    <row r="148" spans="1:14" ht="15.75" customHeight="1" x14ac:dyDescent="0.25">
      <c r="A148" s="134" t="s">
        <v>158</v>
      </c>
      <c r="B148" s="134" t="s">
        <v>232</v>
      </c>
      <c r="C148" s="134" t="s">
        <v>2589</v>
      </c>
      <c r="D148" s="134" t="s">
        <v>2440</v>
      </c>
      <c r="E148" s="135">
        <v>18</v>
      </c>
      <c r="F148" s="136">
        <v>2529.17</v>
      </c>
      <c r="G148" s="136">
        <v>0</v>
      </c>
      <c r="H148" s="136">
        <v>227.63</v>
      </c>
      <c r="I148" s="136">
        <v>227.63</v>
      </c>
      <c r="J148" s="136">
        <v>0</v>
      </c>
      <c r="K148" s="134" t="s">
        <v>2411</v>
      </c>
      <c r="L148" s="134" t="s">
        <v>2412</v>
      </c>
      <c r="M148" s="137" t="s">
        <v>2413</v>
      </c>
      <c r="N148" s="138"/>
    </row>
    <row r="149" spans="1:14" ht="15.75" customHeight="1" x14ac:dyDescent="0.25">
      <c r="A149" s="134" t="s">
        <v>158</v>
      </c>
      <c r="B149" s="134" t="s">
        <v>232</v>
      </c>
      <c r="C149" s="134" t="s">
        <v>2590</v>
      </c>
      <c r="D149" s="134" t="s">
        <v>2440</v>
      </c>
      <c r="E149" s="135">
        <v>18</v>
      </c>
      <c r="F149" s="136">
        <v>590.35</v>
      </c>
      <c r="G149" s="136">
        <v>0</v>
      </c>
      <c r="H149" s="136">
        <v>53.13</v>
      </c>
      <c r="I149" s="136">
        <v>53.13</v>
      </c>
      <c r="J149" s="136">
        <v>0</v>
      </c>
      <c r="K149" s="134" t="s">
        <v>2411</v>
      </c>
      <c r="L149" s="134" t="s">
        <v>2412</v>
      </c>
      <c r="M149" s="137" t="s">
        <v>2413</v>
      </c>
      <c r="N149" s="138"/>
    </row>
    <row r="150" spans="1:14" ht="15.75" customHeight="1" x14ac:dyDescent="0.25">
      <c r="A150" s="134" t="s">
        <v>158</v>
      </c>
      <c r="B150" s="134" t="s">
        <v>232</v>
      </c>
      <c r="C150" s="134" t="s">
        <v>2591</v>
      </c>
      <c r="D150" s="134" t="s">
        <v>2440</v>
      </c>
      <c r="E150" s="135">
        <v>18</v>
      </c>
      <c r="F150" s="136">
        <v>132</v>
      </c>
      <c r="G150" s="136">
        <v>0</v>
      </c>
      <c r="H150" s="136">
        <v>11.88</v>
      </c>
      <c r="I150" s="136">
        <v>11.88</v>
      </c>
      <c r="J150" s="136">
        <v>0</v>
      </c>
      <c r="K150" s="134" t="s">
        <v>2411</v>
      </c>
      <c r="L150" s="134" t="s">
        <v>2412</v>
      </c>
      <c r="M150" s="137" t="s">
        <v>2413</v>
      </c>
      <c r="N150" s="138"/>
    </row>
    <row r="151" spans="1:14" ht="15.75" customHeight="1" x14ac:dyDescent="0.25">
      <c r="A151" s="134" t="s">
        <v>158</v>
      </c>
      <c r="B151" s="134" t="s">
        <v>232</v>
      </c>
      <c r="C151" s="134" t="s">
        <v>2592</v>
      </c>
      <c r="D151" s="134" t="s">
        <v>2440</v>
      </c>
      <c r="E151" s="135">
        <v>18</v>
      </c>
      <c r="F151" s="136">
        <v>1056</v>
      </c>
      <c r="G151" s="136">
        <v>0</v>
      </c>
      <c r="H151" s="136">
        <v>95.04</v>
      </c>
      <c r="I151" s="136">
        <v>95.04</v>
      </c>
      <c r="J151" s="136">
        <v>0</v>
      </c>
      <c r="K151" s="134" t="s">
        <v>2411</v>
      </c>
      <c r="L151" s="134" t="s">
        <v>2412</v>
      </c>
      <c r="M151" s="137" t="s">
        <v>2413</v>
      </c>
      <c r="N151" s="138"/>
    </row>
    <row r="152" spans="1:14" ht="15.75" customHeight="1" x14ac:dyDescent="0.25">
      <c r="A152" s="134" t="s">
        <v>158</v>
      </c>
      <c r="B152" s="134" t="s">
        <v>232</v>
      </c>
      <c r="C152" s="134" t="s">
        <v>2593</v>
      </c>
      <c r="D152" s="134" t="s">
        <v>2504</v>
      </c>
      <c r="E152" s="135">
        <v>18</v>
      </c>
      <c r="F152" s="136">
        <v>135.53</v>
      </c>
      <c r="G152" s="136">
        <v>0</v>
      </c>
      <c r="H152" s="136">
        <v>12.2</v>
      </c>
      <c r="I152" s="136">
        <v>12.2</v>
      </c>
      <c r="J152" s="136">
        <v>0</v>
      </c>
      <c r="K152" s="134" t="s">
        <v>2411</v>
      </c>
      <c r="L152" s="134" t="s">
        <v>2412</v>
      </c>
      <c r="M152" s="137" t="s">
        <v>2413</v>
      </c>
      <c r="N152" s="138"/>
    </row>
    <row r="153" spans="1:14" ht="15.75" customHeight="1" x14ac:dyDescent="0.25">
      <c r="A153" s="134" t="s">
        <v>158</v>
      </c>
      <c r="B153" s="134" t="s">
        <v>232</v>
      </c>
      <c r="C153" s="134" t="s">
        <v>2594</v>
      </c>
      <c r="D153" s="134" t="s">
        <v>2504</v>
      </c>
      <c r="E153" s="135">
        <v>18</v>
      </c>
      <c r="F153" s="136">
        <v>215.56</v>
      </c>
      <c r="G153" s="136">
        <v>0</v>
      </c>
      <c r="H153" s="136">
        <v>19.399999999999999</v>
      </c>
      <c r="I153" s="136">
        <v>19.399999999999999</v>
      </c>
      <c r="J153" s="136">
        <v>0</v>
      </c>
      <c r="K153" s="134" t="s">
        <v>2411</v>
      </c>
      <c r="L153" s="134" t="s">
        <v>2412</v>
      </c>
      <c r="M153" s="137" t="s">
        <v>2413</v>
      </c>
      <c r="N153" s="138"/>
    </row>
    <row r="154" spans="1:14" ht="15.75" customHeight="1" x14ac:dyDescent="0.25">
      <c r="A154" s="134" t="s">
        <v>158</v>
      </c>
      <c r="B154" s="134" t="s">
        <v>232</v>
      </c>
      <c r="C154" s="134" t="s">
        <v>2595</v>
      </c>
      <c r="D154" s="134" t="s">
        <v>2504</v>
      </c>
      <c r="E154" s="135">
        <v>18</v>
      </c>
      <c r="F154" s="136">
        <v>1909.15</v>
      </c>
      <c r="G154" s="136">
        <v>0</v>
      </c>
      <c r="H154" s="136">
        <v>171.82</v>
      </c>
      <c r="I154" s="136">
        <v>171.82</v>
      </c>
      <c r="J154" s="136">
        <v>0</v>
      </c>
      <c r="K154" s="134" t="s">
        <v>2411</v>
      </c>
      <c r="L154" s="134" t="s">
        <v>2412</v>
      </c>
      <c r="M154" s="137" t="s">
        <v>2413</v>
      </c>
      <c r="N154" s="138"/>
    </row>
    <row r="155" spans="1:14" ht="15.75" customHeight="1" x14ac:dyDescent="0.25">
      <c r="A155" s="134" t="s">
        <v>158</v>
      </c>
      <c r="B155" s="134" t="s">
        <v>232</v>
      </c>
      <c r="C155" s="134" t="s">
        <v>2596</v>
      </c>
      <c r="D155" s="134" t="s">
        <v>2504</v>
      </c>
      <c r="E155" s="135">
        <v>18</v>
      </c>
      <c r="F155" s="136">
        <v>543.6</v>
      </c>
      <c r="G155" s="136">
        <v>0</v>
      </c>
      <c r="H155" s="136">
        <v>48.92</v>
      </c>
      <c r="I155" s="136">
        <v>48.92</v>
      </c>
      <c r="J155" s="136">
        <v>0</v>
      </c>
      <c r="K155" s="134" t="s">
        <v>2411</v>
      </c>
      <c r="L155" s="134" t="s">
        <v>2412</v>
      </c>
      <c r="M155" s="137" t="s">
        <v>2413</v>
      </c>
      <c r="N155" s="138"/>
    </row>
    <row r="156" spans="1:14" ht="15.75" customHeight="1" x14ac:dyDescent="0.25">
      <c r="A156" s="134" t="s">
        <v>158</v>
      </c>
      <c r="B156" s="134" t="s">
        <v>232</v>
      </c>
      <c r="C156" s="134" t="s">
        <v>2344</v>
      </c>
      <c r="D156" s="134" t="s">
        <v>2463</v>
      </c>
      <c r="E156" s="135">
        <v>18</v>
      </c>
      <c r="F156" s="136">
        <v>177.12</v>
      </c>
      <c r="G156" s="136">
        <v>0</v>
      </c>
      <c r="H156" s="136">
        <v>15.94</v>
      </c>
      <c r="I156" s="136">
        <v>15.94</v>
      </c>
      <c r="J156" s="136">
        <v>0</v>
      </c>
      <c r="K156" s="134" t="s">
        <v>2411</v>
      </c>
      <c r="L156" s="134" t="s">
        <v>2412</v>
      </c>
      <c r="M156" s="137" t="s">
        <v>2413</v>
      </c>
      <c r="N156" s="138"/>
    </row>
    <row r="157" spans="1:14" ht="15.75" customHeight="1" x14ac:dyDescent="0.25">
      <c r="A157" s="134" t="s">
        <v>158</v>
      </c>
      <c r="B157" s="134" t="s">
        <v>232</v>
      </c>
      <c r="C157" s="134" t="s">
        <v>2597</v>
      </c>
      <c r="D157" s="134" t="s">
        <v>2452</v>
      </c>
      <c r="E157" s="135">
        <v>18</v>
      </c>
      <c r="F157" s="136">
        <v>1576.08</v>
      </c>
      <c r="G157" s="136">
        <v>0</v>
      </c>
      <c r="H157" s="136">
        <v>141.85</v>
      </c>
      <c r="I157" s="136">
        <v>141.85</v>
      </c>
      <c r="J157" s="136">
        <v>0</v>
      </c>
      <c r="K157" s="134" t="s">
        <v>2411</v>
      </c>
      <c r="L157" s="134" t="s">
        <v>2412</v>
      </c>
      <c r="M157" s="137" t="s">
        <v>2413</v>
      </c>
      <c r="N157" s="138"/>
    </row>
    <row r="158" spans="1:14" ht="15.75" customHeight="1" x14ac:dyDescent="0.25">
      <c r="A158" s="134" t="s">
        <v>158</v>
      </c>
      <c r="B158" s="134" t="s">
        <v>232</v>
      </c>
      <c r="C158" s="134" t="s">
        <v>2598</v>
      </c>
      <c r="D158" s="134" t="s">
        <v>2452</v>
      </c>
      <c r="E158" s="135">
        <v>28</v>
      </c>
      <c r="F158" s="136">
        <v>1081.92</v>
      </c>
      <c r="G158" s="136">
        <v>0</v>
      </c>
      <c r="H158" s="136">
        <v>151.47</v>
      </c>
      <c r="I158" s="136">
        <v>151.47</v>
      </c>
      <c r="J158" s="136">
        <v>0</v>
      </c>
      <c r="K158" s="134" t="s">
        <v>2411</v>
      </c>
      <c r="L158" s="134" t="s">
        <v>2412</v>
      </c>
      <c r="M158" s="137" t="s">
        <v>2413</v>
      </c>
      <c r="N158" s="138"/>
    </row>
    <row r="159" spans="1:14" ht="15.75" customHeight="1" x14ac:dyDescent="0.25">
      <c r="A159" s="134" t="s">
        <v>158</v>
      </c>
      <c r="B159" s="134" t="s">
        <v>232</v>
      </c>
      <c r="C159" s="134" t="s">
        <v>2599</v>
      </c>
      <c r="D159" s="134" t="s">
        <v>2452</v>
      </c>
      <c r="E159" s="135">
        <v>18</v>
      </c>
      <c r="F159" s="136">
        <v>545.66</v>
      </c>
      <c r="G159" s="136">
        <v>0</v>
      </c>
      <c r="H159" s="136">
        <v>49.11</v>
      </c>
      <c r="I159" s="136">
        <v>49.11</v>
      </c>
      <c r="J159" s="136">
        <v>0</v>
      </c>
      <c r="K159" s="134" t="s">
        <v>2411</v>
      </c>
      <c r="L159" s="134" t="s">
        <v>2412</v>
      </c>
      <c r="M159" s="137" t="s">
        <v>2413</v>
      </c>
      <c r="N159" s="138"/>
    </row>
    <row r="160" spans="1:14" ht="15.75" customHeight="1" x14ac:dyDescent="0.25">
      <c r="A160" s="134" t="s">
        <v>158</v>
      </c>
      <c r="B160" s="134" t="s">
        <v>232</v>
      </c>
      <c r="C160" s="134" t="s">
        <v>2600</v>
      </c>
      <c r="D160" s="134" t="s">
        <v>2452</v>
      </c>
      <c r="E160" s="135">
        <v>18</v>
      </c>
      <c r="F160" s="136">
        <v>101.92</v>
      </c>
      <c r="G160" s="136">
        <v>0</v>
      </c>
      <c r="H160" s="136">
        <v>9.17</v>
      </c>
      <c r="I160" s="136">
        <v>9.17</v>
      </c>
      <c r="J160" s="136">
        <v>0</v>
      </c>
      <c r="K160" s="134" t="s">
        <v>2411</v>
      </c>
      <c r="L160" s="134" t="s">
        <v>2412</v>
      </c>
      <c r="M160" s="137" t="s">
        <v>2413</v>
      </c>
      <c r="N160" s="138"/>
    </row>
    <row r="161" spans="1:14" ht="15.75" customHeight="1" x14ac:dyDescent="0.25">
      <c r="A161" s="134" t="s">
        <v>158</v>
      </c>
      <c r="B161" s="134" t="s">
        <v>232</v>
      </c>
      <c r="C161" s="134" t="s">
        <v>2601</v>
      </c>
      <c r="D161" s="134" t="s">
        <v>2454</v>
      </c>
      <c r="E161" s="135">
        <v>18</v>
      </c>
      <c r="F161" s="136">
        <v>193.7</v>
      </c>
      <c r="G161" s="136">
        <v>0</v>
      </c>
      <c r="H161" s="136">
        <v>17.43</v>
      </c>
      <c r="I161" s="136">
        <v>17.43</v>
      </c>
      <c r="J161" s="136">
        <v>0</v>
      </c>
      <c r="K161" s="134" t="s">
        <v>2411</v>
      </c>
      <c r="L161" s="134" t="s">
        <v>2412</v>
      </c>
      <c r="M161" s="137" t="s">
        <v>2413</v>
      </c>
      <c r="N161" s="138"/>
    </row>
    <row r="162" spans="1:14" ht="15.75" customHeight="1" x14ac:dyDescent="0.25">
      <c r="A162" s="134" t="s">
        <v>158</v>
      </c>
      <c r="B162" s="134" t="s">
        <v>232</v>
      </c>
      <c r="C162" s="134" t="s">
        <v>2602</v>
      </c>
      <c r="D162" s="134" t="s">
        <v>2454</v>
      </c>
      <c r="E162" s="135">
        <v>18</v>
      </c>
      <c r="F162" s="136">
        <v>2865.06</v>
      </c>
      <c r="G162" s="136">
        <v>0</v>
      </c>
      <c r="H162" s="136">
        <v>257.86</v>
      </c>
      <c r="I162" s="136">
        <v>257.86</v>
      </c>
      <c r="J162" s="136">
        <v>0</v>
      </c>
      <c r="K162" s="134" t="s">
        <v>2411</v>
      </c>
      <c r="L162" s="134" t="s">
        <v>2412</v>
      </c>
      <c r="M162" s="137" t="s">
        <v>2413</v>
      </c>
      <c r="N162" s="138"/>
    </row>
    <row r="163" spans="1:14" ht="15.75" customHeight="1" x14ac:dyDescent="0.25">
      <c r="A163" s="134" t="s">
        <v>162</v>
      </c>
      <c r="B163" s="134" t="s">
        <v>236</v>
      </c>
      <c r="C163" s="134" t="s">
        <v>2603</v>
      </c>
      <c r="D163" s="134" t="s">
        <v>2530</v>
      </c>
      <c r="E163" s="135">
        <v>18</v>
      </c>
      <c r="F163" s="136">
        <v>19290.66</v>
      </c>
      <c r="G163" s="136">
        <v>0</v>
      </c>
      <c r="H163" s="136">
        <v>1736.16</v>
      </c>
      <c r="I163" s="136">
        <v>1736.16</v>
      </c>
      <c r="J163" s="136">
        <v>0</v>
      </c>
      <c r="K163" s="134" t="s">
        <v>2411</v>
      </c>
      <c r="L163" s="134" t="s">
        <v>2412</v>
      </c>
      <c r="M163" s="137" t="s">
        <v>2413</v>
      </c>
      <c r="N163" s="138"/>
    </row>
    <row r="164" spans="1:14" ht="15.75" customHeight="1" x14ac:dyDescent="0.25">
      <c r="A164" s="134" t="s">
        <v>22</v>
      </c>
      <c r="B164" s="134" t="s">
        <v>223</v>
      </c>
      <c r="C164" s="134" t="s">
        <v>2604</v>
      </c>
      <c r="D164" s="134" t="s">
        <v>2470</v>
      </c>
      <c r="E164" s="135">
        <v>18</v>
      </c>
      <c r="F164" s="136">
        <v>1780.8</v>
      </c>
      <c r="G164" s="136">
        <v>0</v>
      </c>
      <c r="H164" s="136">
        <v>160.27000000000001</v>
      </c>
      <c r="I164" s="136">
        <v>160.27000000000001</v>
      </c>
      <c r="J164" s="136">
        <v>0</v>
      </c>
      <c r="K164" s="134" t="s">
        <v>2411</v>
      </c>
      <c r="L164" s="134" t="s">
        <v>2412</v>
      </c>
      <c r="M164" s="137" t="s">
        <v>2413</v>
      </c>
      <c r="N164" s="138"/>
    </row>
    <row r="165" spans="1:14" ht="15.75" customHeight="1" x14ac:dyDescent="0.25">
      <c r="A165" s="134" t="s">
        <v>2072</v>
      </c>
      <c r="B165" s="134" t="s">
        <v>2544</v>
      </c>
      <c r="C165" s="134" t="s">
        <v>2605</v>
      </c>
      <c r="D165" s="134" t="s">
        <v>2427</v>
      </c>
      <c r="E165" s="135">
        <v>18</v>
      </c>
      <c r="F165" s="136">
        <v>30115.24</v>
      </c>
      <c r="G165" s="136">
        <v>0</v>
      </c>
      <c r="H165" s="136">
        <v>2710.37</v>
      </c>
      <c r="I165" s="136">
        <v>2710.37</v>
      </c>
      <c r="J165" s="136">
        <v>0</v>
      </c>
      <c r="K165" s="134" t="s">
        <v>2411</v>
      </c>
      <c r="L165" s="134" t="s">
        <v>2541</v>
      </c>
      <c r="M165" s="137" t="s">
        <v>2413</v>
      </c>
      <c r="N165" s="138"/>
    </row>
    <row r="166" spans="1:14" ht="15.75" customHeight="1" x14ac:dyDescent="0.25">
      <c r="A166" s="73"/>
      <c r="B166" s="73"/>
      <c r="C166" s="73"/>
      <c r="F166" s="153">
        <f>SUM(F123:F165)</f>
        <v>88898.16</v>
      </c>
      <c r="G166" s="153">
        <f t="shared" ref="G166:J166" si="1">SUM(G123:G165)</f>
        <v>0</v>
      </c>
      <c r="H166" s="153">
        <f t="shared" si="1"/>
        <v>8109.0300000000007</v>
      </c>
      <c r="I166" s="153">
        <f t="shared" si="1"/>
        <v>8109.0300000000007</v>
      </c>
      <c r="J166" s="153">
        <f t="shared" si="1"/>
        <v>0</v>
      </c>
    </row>
    <row r="167" spans="1:14" ht="15.75" customHeight="1" x14ac:dyDescent="0.25">
      <c r="A167" s="73"/>
      <c r="B167" s="73"/>
      <c r="C167" s="73"/>
      <c r="F167" s="153"/>
      <c r="G167" s="153"/>
      <c r="H167" s="153"/>
      <c r="I167" s="153"/>
      <c r="J167" s="153"/>
    </row>
    <row r="168" spans="1:14" ht="15.75" customHeight="1" x14ac:dyDescent="0.25">
      <c r="A168" s="73"/>
      <c r="B168" s="73"/>
      <c r="C168" s="73"/>
      <c r="E168" s="50"/>
      <c r="F168" s="55" t="s">
        <v>2615</v>
      </c>
      <c r="G168" s="55" t="s">
        <v>2</v>
      </c>
      <c r="H168" s="55" t="s">
        <v>1</v>
      </c>
      <c r="I168" s="154" t="s">
        <v>0</v>
      </c>
    </row>
    <row r="169" spans="1:14" ht="15.75" customHeight="1" x14ac:dyDescent="0.25">
      <c r="A169" s="73"/>
      <c r="B169" s="73"/>
      <c r="C169" s="73"/>
      <c r="E169" s="55" t="s">
        <v>2614</v>
      </c>
      <c r="F169" s="155">
        <f>+F121</f>
        <v>8011594.9000000022</v>
      </c>
      <c r="G169" s="155">
        <f>G121</f>
        <v>2896.4599999999996</v>
      </c>
      <c r="H169" s="155">
        <f>H121</f>
        <v>914193.09</v>
      </c>
      <c r="I169" s="155">
        <f>H169</f>
        <v>914193.09</v>
      </c>
    </row>
    <row r="170" spans="1:14" ht="15.75" customHeight="1" x14ac:dyDescent="0.25">
      <c r="A170" s="73"/>
      <c r="B170" s="73"/>
      <c r="C170" s="73"/>
      <c r="E170" s="55" t="s">
        <v>2616</v>
      </c>
      <c r="F170" s="155">
        <f>-F166</f>
        <v>-88898.16</v>
      </c>
      <c r="G170" s="50"/>
      <c r="H170" s="155">
        <f>-H166</f>
        <v>-8109.0300000000007</v>
      </c>
      <c r="I170" s="155">
        <f>H170</f>
        <v>-8109.0300000000007</v>
      </c>
    </row>
    <row r="171" spans="1:14" ht="15.75" customHeight="1" x14ac:dyDescent="0.25">
      <c r="A171" s="73"/>
      <c r="B171" s="73"/>
      <c r="C171" s="73"/>
      <c r="E171" s="50"/>
      <c r="F171" s="156">
        <f>SUM(F169:F170)</f>
        <v>7922696.7400000021</v>
      </c>
      <c r="G171" s="156">
        <f t="shared" ref="G171:I171" si="2">SUM(G169:G170)</f>
        <v>2896.4599999999996</v>
      </c>
      <c r="H171" s="156">
        <f t="shared" si="2"/>
        <v>906084.05999999994</v>
      </c>
      <c r="I171" s="156">
        <f t="shared" si="2"/>
        <v>906084.05999999994</v>
      </c>
    </row>
    <row r="172" spans="1:14" ht="15.75" customHeight="1" x14ac:dyDescent="0.25">
      <c r="A172" s="73"/>
      <c r="B172" s="73"/>
      <c r="C172" s="73"/>
    </row>
    <row r="173" spans="1:14" ht="15.75" customHeight="1" x14ac:dyDescent="0.25">
      <c r="A173" s="73"/>
      <c r="B173" s="73"/>
      <c r="C173" s="73"/>
    </row>
    <row r="174" spans="1:14" ht="15.75" customHeight="1" x14ac:dyDescent="0.25">
      <c r="A174" s="73"/>
      <c r="B174" s="73"/>
      <c r="C174" s="73"/>
    </row>
    <row r="175" spans="1:14" ht="15.75" customHeight="1" x14ac:dyDescent="0.25">
      <c r="A175" s="73"/>
      <c r="B175" s="73"/>
      <c r="C175" s="73"/>
    </row>
    <row r="176" spans="1:14" ht="15.75" customHeight="1" x14ac:dyDescent="0.25">
      <c r="A176" s="73"/>
      <c r="B176" s="73"/>
      <c r="C176" s="73"/>
    </row>
    <row r="177" spans="1:3" ht="15.75" customHeight="1" x14ac:dyDescent="0.25">
      <c r="A177" s="73"/>
      <c r="B177" s="73"/>
      <c r="C177" s="73"/>
    </row>
    <row r="178" spans="1:3" ht="15.75" customHeight="1" x14ac:dyDescent="0.25">
      <c r="A178" s="73"/>
      <c r="B178" s="73"/>
      <c r="C178" s="73"/>
    </row>
    <row r="179" spans="1:3" ht="15.75" customHeight="1" x14ac:dyDescent="0.25">
      <c r="A179" s="73"/>
      <c r="B179" s="73"/>
      <c r="C179" s="73"/>
    </row>
    <row r="180" spans="1:3" ht="15.75" customHeight="1" x14ac:dyDescent="0.25">
      <c r="A180" s="73"/>
      <c r="B180" s="73"/>
      <c r="C180" s="73"/>
    </row>
    <row r="181" spans="1:3" ht="15.75" customHeight="1" x14ac:dyDescent="0.25">
      <c r="A181" s="73"/>
      <c r="B181" s="73"/>
      <c r="C181" s="73"/>
    </row>
    <row r="182" spans="1:3" ht="15.75" customHeight="1" x14ac:dyDescent="0.25">
      <c r="A182" s="73"/>
      <c r="B182" s="73"/>
      <c r="C182" s="73"/>
    </row>
    <row r="183" spans="1:3" ht="15.75" customHeight="1" x14ac:dyDescent="0.25">
      <c r="A183" s="73"/>
      <c r="B183" s="73"/>
      <c r="C183" s="73"/>
    </row>
    <row r="184" spans="1:3" ht="15.75" customHeight="1" x14ac:dyDescent="0.25">
      <c r="A184" s="73"/>
      <c r="B184" s="73"/>
      <c r="C184" s="73"/>
    </row>
    <row r="185" spans="1:3" ht="15.75" customHeight="1" x14ac:dyDescent="0.25">
      <c r="A185" s="73"/>
      <c r="B185" s="73"/>
      <c r="C185" s="73"/>
    </row>
    <row r="186" spans="1:3" ht="15.75" customHeight="1" x14ac:dyDescent="0.25">
      <c r="A186" s="73"/>
      <c r="B186" s="73"/>
      <c r="C186" s="73"/>
    </row>
    <row r="187" spans="1:3" ht="15.75" customHeight="1" x14ac:dyDescent="0.25">
      <c r="A187" s="73"/>
      <c r="B187" s="73"/>
      <c r="C187" s="73"/>
    </row>
    <row r="188" spans="1:3" ht="15.75" customHeight="1" x14ac:dyDescent="0.25">
      <c r="A188" s="73"/>
      <c r="B188" s="73"/>
      <c r="C188" s="73"/>
    </row>
    <row r="189" spans="1:3" ht="15.75" customHeight="1" x14ac:dyDescent="0.25">
      <c r="A189" s="73"/>
      <c r="B189" s="73"/>
      <c r="C189" s="73"/>
    </row>
    <row r="190" spans="1:3" ht="15.75" customHeight="1" x14ac:dyDescent="0.25">
      <c r="A190" s="73"/>
      <c r="B190" s="73"/>
      <c r="C190" s="73"/>
    </row>
    <row r="191" spans="1:3" ht="15.75" customHeight="1" x14ac:dyDescent="0.25">
      <c r="A191" s="73"/>
      <c r="B191" s="73"/>
      <c r="C191" s="73"/>
    </row>
    <row r="192" spans="1:3" ht="15.75" customHeight="1" x14ac:dyDescent="0.25">
      <c r="A192" s="73"/>
      <c r="B192" s="73"/>
      <c r="C192" s="73"/>
    </row>
    <row r="193" spans="1:3" ht="15.75" customHeight="1" x14ac:dyDescent="0.25">
      <c r="A193" s="73"/>
      <c r="B193" s="73"/>
      <c r="C193" s="73"/>
    </row>
    <row r="194" spans="1:3" ht="15.75" customHeight="1" x14ac:dyDescent="0.25">
      <c r="A194" s="73"/>
      <c r="B194" s="73"/>
      <c r="C194" s="73"/>
    </row>
    <row r="195" spans="1:3" ht="15.75" customHeight="1" x14ac:dyDescent="0.25">
      <c r="A195" s="73"/>
      <c r="B195" s="73"/>
      <c r="C195" s="73"/>
    </row>
    <row r="196" spans="1:3" ht="15.75" customHeight="1" x14ac:dyDescent="0.25"/>
    <row r="197" spans="1:3" ht="15.75" customHeight="1" x14ac:dyDescent="0.25"/>
    <row r="198" spans="1:3" ht="15.75" customHeight="1" x14ac:dyDescent="0.25"/>
    <row r="199" spans="1:3" ht="15.75" customHeight="1" x14ac:dyDescent="0.25"/>
    <row r="200" spans="1:3" ht="15.75" customHeight="1" x14ac:dyDescent="0.25"/>
    <row r="201" spans="1:3" ht="15.75" customHeight="1" x14ac:dyDescent="0.25"/>
    <row r="202" spans="1:3" ht="15.75" customHeight="1" x14ac:dyDescent="0.25"/>
    <row r="203" spans="1:3" ht="15.75" customHeight="1" x14ac:dyDescent="0.25"/>
    <row r="204" spans="1:3" ht="15.75" customHeight="1" x14ac:dyDescent="0.25"/>
    <row r="205" spans="1:3" ht="15.75" customHeight="1" x14ac:dyDescent="0.25"/>
    <row r="206" spans="1:3" ht="15.75" customHeight="1" x14ac:dyDescent="0.25"/>
    <row r="207" spans="1:3" ht="15.75" customHeight="1" x14ac:dyDescent="0.25"/>
    <row r="208" spans="1:3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mergeCells count="1">
    <mergeCell ref="C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2"/>
  <sheetViews>
    <sheetView workbookViewId="0">
      <selection activeCell="I5" sqref="I5:I8"/>
    </sheetView>
  </sheetViews>
  <sheetFormatPr defaultColWidth="14.42578125" defaultRowHeight="15" x14ac:dyDescent="0.25"/>
  <cols>
    <col min="1" max="1" width="21.42578125" style="119" bestFit="1" customWidth="1"/>
    <col min="2" max="2" width="44.7109375" style="119" bestFit="1" customWidth="1"/>
    <col min="3" max="3" width="17.85546875" style="119" bestFit="1" customWidth="1"/>
    <col min="4" max="4" width="27" style="119" customWidth="1"/>
    <col min="5" max="7" width="12.7109375" style="119" customWidth="1"/>
    <col min="8" max="8" width="13" style="119" bestFit="1" customWidth="1"/>
    <col min="9" max="22" width="8.7109375" style="119" customWidth="1"/>
    <col min="23" max="16384" width="14.42578125" style="119"/>
  </cols>
  <sheetData>
    <row r="1" spans="1:22" ht="15" customHeight="1" x14ac:dyDescent="0.25">
      <c r="A1" s="139" t="s">
        <v>188</v>
      </c>
      <c r="B1" s="139" t="s">
        <v>189</v>
      </c>
      <c r="C1" s="139" t="s">
        <v>190</v>
      </c>
      <c r="D1" s="139" t="s">
        <v>192</v>
      </c>
      <c r="E1" s="139" t="s">
        <v>2</v>
      </c>
      <c r="F1" s="139" t="s">
        <v>1</v>
      </c>
      <c r="G1" s="139" t="s">
        <v>0</v>
      </c>
      <c r="H1" s="139" t="s">
        <v>2606</v>
      </c>
    </row>
    <row r="2" spans="1:22" ht="15.75" customHeight="1" x14ac:dyDescent="0.25">
      <c r="A2" s="140" t="s">
        <v>155</v>
      </c>
      <c r="B2" s="140" t="s">
        <v>154</v>
      </c>
      <c r="C2" s="50" t="s">
        <v>2067</v>
      </c>
      <c r="D2" s="141">
        <v>124218.75</v>
      </c>
      <c r="E2" s="141"/>
      <c r="F2" s="141">
        <v>17390.63</v>
      </c>
      <c r="G2" s="141">
        <v>17390.63</v>
      </c>
      <c r="H2" s="53">
        <v>18046.88</v>
      </c>
      <c r="I2" s="142" t="s">
        <v>2612</v>
      </c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5.75" customHeight="1" x14ac:dyDescent="0.25">
      <c r="A3" s="140" t="s">
        <v>155</v>
      </c>
      <c r="B3" s="140" t="s">
        <v>154</v>
      </c>
      <c r="C3" s="50" t="s">
        <v>2187</v>
      </c>
      <c r="D3" s="141">
        <v>152343.75</v>
      </c>
      <c r="E3" s="141"/>
      <c r="F3" s="141">
        <v>21328.13</v>
      </c>
      <c r="G3" s="141">
        <v>21328.13</v>
      </c>
      <c r="H3" s="53">
        <v>46155.5</v>
      </c>
      <c r="I3" s="142" t="s">
        <v>2612</v>
      </c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.75" customHeight="1" x14ac:dyDescent="0.25">
      <c r="A4" s="140" t="s">
        <v>155</v>
      </c>
      <c r="B4" s="140" t="s">
        <v>154</v>
      </c>
      <c r="C4" s="50" t="s">
        <v>2189</v>
      </c>
      <c r="D4" s="141">
        <v>426562.5</v>
      </c>
      <c r="E4" s="141"/>
      <c r="F4" s="141">
        <v>59718.75</v>
      </c>
      <c r="G4" s="141">
        <v>59718.75</v>
      </c>
      <c r="H4" s="53">
        <v>33156.61</v>
      </c>
      <c r="I4" s="142" t="s">
        <v>2612</v>
      </c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5.75" customHeight="1" x14ac:dyDescent="0.25">
      <c r="A5" s="140" t="s">
        <v>1935</v>
      </c>
      <c r="B5" s="140" t="s">
        <v>1934</v>
      </c>
      <c r="C5" s="50" t="s">
        <v>1937</v>
      </c>
      <c r="D5" s="141">
        <v>22923.72</v>
      </c>
      <c r="E5" s="141"/>
      <c r="F5" s="141">
        <v>2063.13</v>
      </c>
      <c r="G5" s="141">
        <v>2063.13</v>
      </c>
      <c r="H5" s="53">
        <v>30078.13</v>
      </c>
      <c r="I5" s="142" t="s">
        <v>2613</v>
      </c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5.75" customHeight="1" x14ac:dyDescent="0.25">
      <c r="A6" s="140" t="s">
        <v>1935</v>
      </c>
      <c r="B6" s="140" t="s">
        <v>1934</v>
      </c>
      <c r="C6" s="50" t="s">
        <v>1985</v>
      </c>
      <c r="D6" s="141">
        <v>59998.44</v>
      </c>
      <c r="E6" s="141"/>
      <c r="F6" s="141">
        <v>8399.7800000000007</v>
      </c>
      <c r="G6" s="141">
        <v>8399.7800000000007</v>
      </c>
      <c r="H6" s="53">
        <v>35437.5</v>
      </c>
      <c r="I6" s="142" t="s">
        <v>2613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customHeight="1" x14ac:dyDescent="0.25">
      <c r="A7" s="140" t="s">
        <v>1935</v>
      </c>
      <c r="B7" s="140" t="s">
        <v>1934</v>
      </c>
      <c r="C7" s="50" t="s">
        <v>2064</v>
      </c>
      <c r="D7" s="141">
        <v>114618.6</v>
      </c>
      <c r="E7" s="141"/>
      <c r="F7" s="141">
        <v>10315.67</v>
      </c>
      <c r="G7" s="141">
        <v>10315.67</v>
      </c>
      <c r="H7" s="53">
        <v>27825</v>
      </c>
      <c r="I7" s="142" t="s">
        <v>2613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15.75" customHeight="1" x14ac:dyDescent="0.25">
      <c r="A8" s="140" t="s">
        <v>1935</v>
      </c>
      <c r="B8" s="140" t="s">
        <v>1934</v>
      </c>
      <c r="C8" s="50" t="s">
        <v>187</v>
      </c>
      <c r="D8" s="141">
        <v>116678.92</v>
      </c>
      <c r="E8" s="141"/>
      <c r="F8" s="141">
        <v>16335.04</v>
      </c>
      <c r="G8" s="141">
        <v>16335.04</v>
      </c>
      <c r="H8" s="53">
        <v>25462.51</v>
      </c>
      <c r="I8" s="142" t="s">
        <v>2613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15.75" customHeight="1" x14ac:dyDescent="0.25">
      <c r="A9" s="140" t="s">
        <v>2268</v>
      </c>
      <c r="B9" s="140" t="s">
        <v>212</v>
      </c>
      <c r="C9" s="50" t="s">
        <v>2269</v>
      </c>
      <c r="D9" s="141">
        <v>100390.65</v>
      </c>
      <c r="E9" s="141"/>
      <c r="F9" s="141">
        <v>14054.69</v>
      </c>
      <c r="G9" s="141">
        <v>14054.69</v>
      </c>
      <c r="H9" s="53">
        <v>6562.5</v>
      </c>
      <c r="I9" s="142" t="s">
        <v>2611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.75" customHeight="1" x14ac:dyDescent="0.25">
      <c r="A10" s="3" t="s">
        <v>174</v>
      </c>
      <c r="B10" s="140" t="s">
        <v>173</v>
      </c>
      <c r="C10" s="50" t="s">
        <v>2041</v>
      </c>
      <c r="D10" s="141">
        <v>4237</v>
      </c>
      <c r="E10" s="141"/>
      <c r="F10" s="141">
        <v>381.33</v>
      </c>
      <c r="G10" s="141">
        <v>381.33</v>
      </c>
      <c r="H10" s="53">
        <v>1958.01</v>
      </c>
      <c r="I10" s="142" t="s">
        <v>2611</v>
      </c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.75" customHeight="1" x14ac:dyDescent="0.25">
      <c r="A11" s="140" t="s">
        <v>174</v>
      </c>
      <c r="B11" s="140" t="s">
        <v>173</v>
      </c>
      <c r="C11" s="50" t="s">
        <v>150</v>
      </c>
      <c r="D11" s="141">
        <v>6144.07</v>
      </c>
      <c r="E11" s="141"/>
      <c r="F11" s="141">
        <v>552.97</v>
      </c>
      <c r="G11" s="141">
        <v>552.97</v>
      </c>
      <c r="H11" s="53">
        <v>1766.22</v>
      </c>
      <c r="I11" s="142" t="s">
        <v>2611</v>
      </c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15.75" customHeight="1" x14ac:dyDescent="0.25">
      <c r="A12" s="140" t="s">
        <v>176</v>
      </c>
      <c r="B12" s="140" t="s">
        <v>175</v>
      </c>
      <c r="C12" s="50" t="s">
        <v>2044</v>
      </c>
      <c r="D12" s="141">
        <v>32812.5</v>
      </c>
      <c r="E12" s="141"/>
      <c r="F12" s="141">
        <v>4593.75</v>
      </c>
      <c r="G12" s="141">
        <v>4593.75</v>
      </c>
      <c r="H12" s="53">
        <v>878.26</v>
      </c>
      <c r="I12" s="142" t="s">
        <v>2612</v>
      </c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customHeight="1" x14ac:dyDescent="0.25">
      <c r="A13" s="140" t="s">
        <v>176</v>
      </c>
      <c r="B13" s="140" t="s">
        <v>175</v>
      </c>
      <c r="C13" s="50" t="s">
        <v>2134</v>
      </c>
      <c r="D13" s="141">
        <v>203906.25</v>
      </c>
      <c r="E13" s="141"/>
      <c r="F13" s="141">
        <v>28546.880000000001</v>
      </c>
      <c r="G13" s="141">
        <v>28546.880000000001</v>
      </c>
      <c r="H13" s="53">
        <v>5632.81</v>
      </c>
      <c r="I13" s="142" t="s">
        <v>2612</v>
      </c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customHeight="1" x14ac:dyDescent="0.25">
      <c r="A14" s="140" t="s">
        <v>176</v>
      </c>
      <c r="B14" s="140" t="s">
        <v>175</v>
      </c>
      <c r="C14" s="50" t="s">
        <v>2136</v>
      </c>
      <c r="D14" s="141">
        <v>45312.5</v>
      </c>
      <c r="E14" s="141"/>
      <c r="F14" s="141">
        <v>6343.75</v>
      </c>
      <c r="G14" s="141">
        <v>6343.75</v>
      </c>
      <c r="H14" s="53">
        <v>1013.37</v>
      </c>
      <c r="I14" s="142" t="s">
        <v>2612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ht="15.75" customHeight="1" x14ac:dyDescent="0.25">
      <c r="A15" s="140" t="s">
        <v>2050</v>
      </c>
      <c r="B15" s="140" t="s">
        <v>2049</v>
      </c>
      <c r="C15" s="50" t="s">
        <v>2052</v>
      </c>
      <c r="D15" s="141">
        <v>99576.28</v>
      </c>
      <c r="E15" s="141"/>
      <c r="F15" s="141">
        <v>8961.8700000000008</v>
      </c>
      <c r="G15" s="141">
        <v>8961.8700000000008</v>
      </c>
      <c r="H15" s="53">
        <v>1134.6400000000001</v>
      </c>
      <c r="I15" s="142" t="s">
        <v>2611</v>
      </c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customHeight="1" x14ac:dyDescent="0.25">
      <c r="A16" s="143"/>
      <c r="B16" s="140"/>
      <c r="C16" s="140"/>
      <c r="D16" s="144">
        <f>SUM(D2:D15)</f>
        <v>1509723.93</v>
      </c>
      <c r="E16" s="144">
        <f>SUM(E2:E15)</f>
        <v>0</v>
      </c>
      <c r="F16" s="144">
        <f>SUM(F2:F15)</f>
        <v>198986.37</v>
      </c>
      <c r="G16" s="144">
        <f>SUM(G2:G15)</f>
        <v>198986.37</v>
      </c>
      <c r="H16" s="144">
        <f>SUM(H2:H15)</f>
        <v>235107.94000000003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customHeight="1" x14ac:dyDescent="0.25">
      <c r="A17" s="145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ht="15.75" customHeight="1" x14ac:dyDescent="0.25"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5.75" customHeight="1" x14ac:dyDescent="0.25"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5.75" customHeight="1" x14ac:dyDescent="0.25"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ht="15.75" customHeight="1" x14ac:dyDescent="0.25"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ht="15.75" customHeight="1" x14ac:dyDescent="0.25"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ht="15.75" customHeight="1" x14ac:dyDescent="0.25"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.75" customHeight="1" x14ac:dyDescent="0.25">
      <c r="A24" s="145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15.75" customHeight="1" x14ac:dyDescent="0.25">
      <c r="A25" s="145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customHeight="1" x14ac:dyDescent="0.25">
      <c r="A26" s="145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5.75" customHeight="1" x14ac:dyDescent="0.25">
      <c r="A27" s="145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.75" customHeight="1" x14ac:dyDescent="0.25"/>
    <row r="29" spans="1:22" ht="15.75" customHeight="1" x14ac:dyDescent="0.25"/>
    <row r="30" spans="1:22" ht="15.75" customHeight="1" x14ac:dyDescent="0.25"/>
    <row r="31" spans="1:22" ht="15.75" customHeight="1" x14ac:dyDescent="0.25"/>
    <row r="32" spans="1:2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0"/>
  <sheetViews>
    <sheetView workbookViewId="0">
      <selection activeCell="C2" sqref="A2:XFD2"/>
    </sheetView>
  </sheetViews>
  <sheetFormatPr defaultColWidth="14.42578125" defaultRowHeight="14.25" x14ac:dyDescent="0.2"/>
  <cols>
    <col min="1" max="1" width="21.42578125" style="146" bestFit="1" customWidth="1"/>
    <col min="2" max="2" width="49" style="146" bestFit="1" customWidth="1"/>
    <col min="3" max="3" width="20.5703125" style="146" bestFit="1" customWidth="1"/>
    <col min="4" max="4" width="12.42578125" style="146" customWidth="1"/>
    <col min="5" max="5" width="13.7109375" style="146" customWidth="1"/>
    <col min="6" max="6" width="11.140625" style="146" customWidth="1"/>
    <col min="7" max="7" width="11.5703125" style="146" customWidth="1"/>
    <col min="8" max="24" width="8.7109375" style="146" customWidth="1"/>
    <col min="25" max="16384" width="14.42578125" style="146"/>
  </cols>
  <sheetData>
    <row r="1" spans="1:24" ht="15" customHeight="1" x14ac:dyDescent="0.25">
      <c r="A1" s="139" t="s">
        <v>2607</v>
      </c>
      <c r="B1" s="139" t="s">
        <v>189</v>
      </c>
      <c r="C1" s="139" t="s">
        <v>190</v>
      </c>
      <c r="D1" s="139" t="s">
        <v>192</v>
      </c>
      <c r="E1" s="139" t="s">
        <v>2</v>
      </c>
      <c r="F1" s="139" t="s">
        <v>1</v>
      </c>
      <c r="G1" s="139" t="s">
        <v>0</v>
      </c>
      <c r="H1" s="139" t="s">
        <v>17</v>
      </c>
    </row>
    <row r="2" spans="1:24" ht="15" x14ac:dyDescent="0.25">
      <c r="A2" s="140" t="s">
        <v>2478</v>
      </c>
      <c r="B2" s="140" t="s">
        <v>2479</v>
      </c>
      <c r="C2" s="50" t="s">
        <v>2496</v>
      </c>
      <c r="D2" s="141">
        <v>340.66</v>
      </c>
      <c r="E2" s="141">
        <v>61.32</v>
      </c>
      <c r="F2" s="141">
        <v>0</v>
      </c>
      <c r="G2" s="141">
        <v>0</v>
      </c>
      <c r="H2" s="50"/>
    </row>
    <row r="3" spans="1:24" ht="15" x14ac:dyDescent="0.25">
      <c r="A3" s="140" t="s">
        <v>490</v>
      </c>
      <c r="B3" s="140" t="s">
        <v>2468</v>
      </c>
      <c r="C3" s="50" t="s">
        <v>2469</v>
      </c>
      <c r="D3" s="141">
        <v>592.5</v>
      </c>
      <c r="E3" s="141">
        <v>106.66</v>
      </c>
      <c r="F3" s="141">
        <v>0</v>
      </c>
      <c r="G3" s="141">
        <v>0</v>
      </c>
      <c r="H3" s="50"/>
    </row>
    <row r="4" spans="1:24" ht="15" x14ac:dyDescent="0.25">
      <c r="A4" s="140" t="s">
        <v>2480</v>
      </c>
      <c r="B4" s="140" t="s">
        <v>2481</v>
      </c>
      <c r="C4" s="50" t="s">
        <v>2482</v>
      </c>
      <c r="D4" s="141">
        <v>295.76</v>
      </c>
      <c r="E4" s="141">
        <v>53.24</v>
      </c>
      <c r="F4" s="141">
        <v>0</v>
      </c>
      <c r="G4" s="141">
        <v>0</v>
      </c>
      <c r="H4" s="50"/>
    </row>
    <row r="5" spans="1:24" s="148" customFormat="1" ht="15.75" customHeight="1" x14ac:dyDescent="0.25">
      <c r="A5" s="140" t="s">
        <v>23</v>
      </c>
      <c r="B5" s="140" t="s">
        <v>2566</v>
      </c>
      <c r="C5" s="50" t="s">
        <v>2567</v>
      </c>
      <c r="D5" s="141">
        <v>13509.14</v>
      </c>
      <c r="E5" s="141">
        <v>2431.65</v>
      </c>
      <c r="F5" s="141">
        <v>0</v>
      </c>
      <c r="G5" s="141">
        <v>0</v>
      </c>
      <c r="H5" s="140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</row>
    <row r="6" spans="1:24" ht="15.75" customHeight="1" x14ac:dyDescent="0.25">
      <c r="A6" s="140" t="s">
        <v>237</v>
      </c>
      <c r="B6" s="140" t="s">
        <v>238</v>
      </c>
      <c r="C6" s="50" t="s">
        <v>2542</v>
      </c>
      <c r="D6" s="141">
        <v>7968.64</v>
      </c>
      <c r="E6" s="141">
        <v>0</v>
      </c>
      <c r="F6" s="141">
        <v>717.18</v>
      </c>
      <c r="G6" s="141">
        <v>717.18</v>
      </c>
      <c r="H6" s="50"/>
    </row>
    <row r="7" spans="1:24" ht="15.75" customHeight="1" x14ac:dyDescent="0.25">
      <c r="A7" s="140" t="s">
        <v>237</v>
      </c>
      <c r="B7" s="140" t="s">
        <v>238</v>
      </c>
      <c r="C7" s="50" t="s">
        <v>2603</v>
      </c>
      <c r="D7" s="141">
        <v>19290.66</v>
      </c>
      <c r="E7" s="141">
        <v>0</v>
      </c>
      <c r="F7" s="141">
        <v>1736.16</v>
      </c>
      <c r="G7" s="141">
        <v>1736.16</v>
      </c>
      <c r="H7" s="50"/>
    </row>
    <row r="8" spans="1:24" ht="15.75" customHeight="1" x14ac:dyDescent="0.25">
      <c r="A8" s="149" t="s">
        <v>2499</v>
      </c>
      <c r="B8" s="149" t="s">
        <v>2500</v>
      </c>
      <c r="C8" s="150" t="s">
        <v>2501</v>
      </c>
      <c r="D8" s="151">
        <v>359762.7</v>
      </c>
      <c r="E8" s="151">
        <v>0</v>
      </c>
      <c r="F8" s="151">
        <v>32378.65</v>
      </c>
      <c r="G8" s="151">
        <v>32378.65</v>
      </c>
      <c r="H8" s="150"/>
      <c r="I8" s="146" t="s">
        <v>2608</v>
      </c>
    </row>
    <row r="9" spans="1:24" ht="15.75" customHeight="1" x14ac:dyDescent="0.25">
      <c r="A9" s="140" t="s">
        <v>2493</v>
      </c>
      <c r="B9" s="140" t="s">
        <v>2494</v>
      </c>
      <c r="C9" s="50" t="s">
        <v>2495</v>
      </c>
      <c r="D9" s="141">
        <v>1270.5</v>
      </c>
      <c r="E9" s="141">
        <v>0</v>
      </c>
      <c r="F9" s="141">
        <v>165.8</v>
      </c>
      <c r="G9" s="141">
        <v>165.8</v>
      </c>
      <c r="H9" s="50"/>
    </row>
    <row r="10" spans="1:24" ht="15.75" customHeight="1" x14ac:dyDescent="0.25">
      <c r="A10" s="140" t="s">
        <v>2513</v>
      </c>
      <c r="B10" s="140" t="s">
        <v>2514</v>
      </c>
      <c r="C10" s="50" t="s">
        <v>2515</v>
      </c>
      <c r="D10" s="141">
        <v>7415.25</v>
      </c>
      <c r="E10" s="141">
        <v>0</v>
      </c>
      <c r="F10" s="141">
        <v>667.37</v>
      </c>
      <c r="G10" s="141">
        <v>667.37</v>
      </c>
      <c r="H10" s="50"/>
    </row>
    <row r="11" spans="1:24" ht="15.75" customHeight="1" x14ac:dyDescent="0.25">
      <c r="A11" s="140" t="s">
        <v>155</v>
      </c>
      <c r="B11" s="140" t="s">
        <v>233</v>
      </c>
      <c r="C11" s="50" t="s">
        <v>196</v>
      </c>
      <c r="D11" s="141">
        <v>100000</v>
      </c>
      <c r="E11" s="141">
        <v>0</v>
      </c>
      <c r="F11" s="141">
        <v>14000</v>
      </c>
      <c r="G11" s="141">
        <v>14000</v>
      </c>
      <c r="H11" s="50"/>
    </row>
    <row r="12" spans="1:24" ht="15.75" customHeight="1" x14ac:dyDescent="0.25">
      <c r="A12" s="140" t="s">
        <v>155</v>
      </c>
      <c r="B12" s="140" t="s">
        <v>233</v>
      </c>
      <c r="C12" s="50" t="s">
        <v>197</v>
      </c>
      <c r="D12" s="141">
        <v>65625</v>
      </c>
      <c r="E12" s="141">
        <v>0</v>
      </c>
      <c r="F12" s="141">
        <v>9187.5</v>
      </c>
      <c r="G12" s="141">
        <v>9187.5</v>
      </c>
      <c r="H12" s="50"/>
    </row>
    <row r="13" spans="1:24" ht="15.75" customHeight="1" x14ac:dyDescent="0.25">
      <c r="A13" s="140" t="s">
        <v>155</v>
      </c>
      <c r="B13" s="140" t="s">
        <v>233</v>
      </c>
      <c r="C13" s="50" t="s">
        <v>198</v>
      </c>
      <c r="D13" s="141">
        <v>51562.5</v>
      </c>
      <c r="E13" s="141">
        <v>0</v>
      </c>
      <c r="F13" s="141">
        <v>7218.75</v>
      </c>
      <c r="G13" s="141">
        <v>7218.75</v>
      </c>
      <c r="H13" s="50"/>
    </row>
    <row r="14" spans="1:24" ht="15.75" customHeight="1" x14ac:dyDescent="0.25">
      <c r="A14" s="140" t="s">
        <v>155</v>
      </c>
      <c r="B14" s="140" t="s">
        <v>233</v>
      </c>
      <c r="C14" s="50" t="s">
        <v>199</v>
      </c>
      <c r="D14" s="141">
        <v>58593.760000000002</v>
      </c>
      <c r="E14" s="141">
        <v>0</v>
      </c>
      <c r="F14" s="141">
        <v>8203.1299999999992</v>
      </c>
      <c r="G14" s="141">
        <v>8203.1299999999992</v>
      </c>
      <c r="H14" s="50"/>
    </row>
    <row r="15" spans="1:24" ht="15.75" customHeight="1" x14ac:dyDescent="0.25">
      <c r="A15" s="140" t="s">
        <v>155</v>
      </c>
      <c r="B15" s="140" t="s">
        <v>233</v>
      </c>
      <c r="C15" s="50" t="s">
        <v>200</v>
      </c>
      <c r="D15" s="141">
        <v>81250</v>
      </c>
      <c r="E15" s="141">
        <v>0</v>
      </c>
      <c r="F15" s="141">
        <v>11375</v>
      </c>
      <c r="G15" s="141">
        <v>11375</v>
      </c>
      <c r="H15" s="50"/>
    </row>
    <row r="16" spans="1:24" ht="15.75" customHeight="1" x14ac:dyDescent="0.25">
      <c r="A16" s="140" t="s">
        <v>155</v>
      </c>
      <c r="B16" s="140" t="s">
        <v>233</v>
      </c>
      <c r="C16" s="50" t="s">
        <v>2521</v>
      </c>
      <c r="D16" s="141">
        <v>49218.75</v>
      </c>
      <c r="E16" s="141">
        <v>0</v>
      </c>
      <c r="F16" s="141">
        <v>6890.63</v>
      </c>
      <c r="G16" s="141">
        <v>6890.63</v>
      </c>
      <c r="H16" s="50"/>
    </row>
    <row r="17" spans="1:9" ht="15.75" customHeight="1" x14ac:dyDescent="0.25">
      <c r="A17" s="149" t="s">
        <v>2549</v>
      </c>
      <c r="B17" s="149" t="s">
        <v>2550</v>
      </c>
      <c r="C17" s="150" t="s">
        <v>2551</v>
      </c>
      <c r="D17" s="151">
        <v>3123.2400000000002</v>
      </c>
      <c r="E17" s="151">
        <v>0</v>
      </c>
      <c r="F17" s="151">
        <v>281.88</v>
      </c>
      <c r="G17" s="151">
        <v>281.88</v>
      </c>
      <c r="H17" s="150"/>
      <c r="I17" s="146" t="s">
        <v>2608</v>
      </c>
    </row>
    <row r="18" spans="1:9" ht="15.75" customHeight="1" x14ac:dyDescent="0.25">
      <c r="A18" s="149" t="s">
        <v>2549</v>
      </c>
      <c r="B18" s="149" t="s">
        <v>2550</v>
      </c>
      <c r="C18" s="150" t="s">
        <v>2552</v>
      </c>
      <c r="D18" s="151">
        <v>699.9</v>
      </c>
      <c r="E18" s="151">
        <v>0</v>
      </c>
      <c r="F18" s="151">
        <v>62.99</v>
      </c>
      <c r="G18" s="151">
        <v>62.99</v>
      </c>
      <c r="H18" s="150"/>
      <c r="I18" s="146" t="s">
        <v>2608</v>
      </c>
    </row>
    <row r="19" spans="1:9" ht="15.75" customHeight="1" x14ac:dyDescent="0.25">
      <c r="A19" s="140" t="s">
        <v>2098</v>
      </c>
      <c r="B19" s="140" t="s">
        <v>2609</v>
      </c>
      <c r="C19" s="50" t="s">
        <v>2464</v>
      </c>
      <c r="D19" s="141">
        <v>7922.43</v>
      </c>
      <c r="E19" s="141">
        <v>0</v>
      </c>
      <c r="F19" s="141">
        <v>713.02</v>
      </c>
      <c r="G19" s="141">
        <v>713.02</v>
      </c>
      <c r="H19" s="50"/>
    </row>
    <row r="20" spans="1:9" ht="15.75" customHeight="1" x14ac:dyDescent="0.25">
      <c r="A20" s="152" t="s">
        <v>176</v>
      </c>
      <c r="B20" s="152" t="s">
        <v>175</v>
      </c>
      <c r="C20" s="50" t="s">
        <v>2487</v>
      </c>
      <c r="D20" s="141">
        <v>203125</v>
      </c>
      <c r="E20" s="141">
        <v>0</v>
      </c>
      <c r="F20" s="141">
        <v>28437.5</v>
      </c>
      <c r="G20" s="141">
        <v>28437.5</v>
      </c>
      <c r="H20" s="50"/>
    </row>
    <row r="21" spans="1:9" ht="15.75" customHeight="1" x14ac:dyDescent="0.25">
      <c r="A21" s="140" t="s">
        <v>2538</v>
      </c>
      <c r="B21" s="140" t="s">
        <v>2539</v>
      </c>
      <c r="C21" s="50" t="s">
        <v>2540</v>
      </c>
      <c r="D21" s="141">
        <v>18000</v>
      </c>
      <c r="E21" s="141">
        <v>0</v>
      </c>
      <c r="F21" s="141">
        <v>1620</v>
      </c>
      <c r="G21" s="141">
        <v>1620</v>
      </c>
      <c r="H21" s="50"/>
    </row>
    <row r="22" spans="1:9" ht="15.75" customHeight="1" x14ac:dyDescent="0.25">
      <c r="A22" s="140" t="s">
        <v>2072</v>
      </c>
      <c r="B22" s="140" t="s">
        <v>2544</v>
      </c>
      <c r="C22" s="50" t="s">
        <v>2605</v>
      </c>
      <c r="D22" s="141">
        <v>30115.24</v>
      </c>
      <c r="E22" s="141">
        <v>0</v>
      </c>
      <c r="F22" s="141">
        <v>2710.37</v>
      </c>
      <c r="G22" s="141">
        <v>2710.37</v>
      </c>
      <c r="H22" s="50"/>
      <c r="I22" s="146" t="s">
        <v>2610</v>
      </c>
    </row>
    <row r="23" spans="1:9" ht="15.75" customHeight="1" x14ac:dyDescent="0.25">
      <c r="A23" s="140" t="s">
        <v>178</v>
      </c>
      <c r="B23" s="140" t="s">
        <v>177</v>
      </c>
      <c r="C23" s="50" t="s">
        <v>2466</v>
      </c>
      <c r="D23" s="141">
        <v>71186.399999999994</v>
      </c>
      <c r="E23" s="141">
        <v>0</v>
      </c>
      <c r="F23" s="141">
        <v>6406.78</v>
      </c>
      <c r="G23" s="141">
        <v>6406.78</v>
      </c>
      <c r="H23" s="50"/>
    </row>
    <row r="24" spans="1:9" ht="15.75" customHeight="1" x14ac:dyDescent="0.25">
      <c r="A24" s="140" t="s">
        <v>178</v>
      </c>
      <c r="B24" s="140" t="s">
        <v>177</v>
      </c>
      <c r="C24" s="50" t="s">
        <v>2467</v>
      </c>
      <c r="D24" s="141">
        <v>46101.68</v>
      </c>
      <c r="E24" s="141">
        <v>0</v>
      </c>
      <c r="F24" s="141">
        <v>4149.1499999999996</v>
      </c>
      <c r="G24" s="141">
        <v>4149.1499999999996</v>
      </c>
      <c r="H24" s="50"/>
    </row>
    <row r="25" spans="1:9" ht="15.75" customHeight="1" x14ac:dyDescent="0.25">
      <c r="A25" s="140" t="s">
        <v>2459</v>
      </c>
      <c r="B25" s="140" t="s">
        <v>177</v>
      </c>
      <c r="C25" s="50" t="s">
        <v>2460</v>
      </c>
      <c r="D25" s="141">
        <v>25800</v>
      </c>
      <c r="E25" s="141">
        <v>0</v>
      </c>
      <c r="F25" s="141">
        <v>2322</v>
      </c>
      <c r="G25" s="141">
        <v>2322</v>
      </c>
      <c r="H25" s="50"/>
    </row>
    <row r="26" spans="1:9" ht="15.75" customHeight="1" x14ac:dyDescent="0.2">
      <c r="D26" s="146">
        <f>SUM(D2:D25)</f>
        <v>1222769.71</v>
      </c>
      <c r="E26" s="146">
        <f>SUM(E2:E25)</f>
        <v>2652.87</v>
      </c>
      <c r="F26" s="146">
        <f>SUM(F2:F25)</f>
        <v>139243.86000000002</v>
      </c>
      <c r="G26" s="146">
        <f>SUM(G2:G25)</f>
        <v>139243.86000000002</v>
      </c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8"/>
  <sheetViews>
    <sheetView topLeftCell="H2" workbookViewId="0">
      <pane ySplit="2" topLeftCell="A334" activePane="bottomLeft" state="frozen"/>
      <selection activeCell="A2" sqref="A2"/>
      <selection pane="bottomLeft" activeCell="D13" sqref="D13"/>
    </sheetView>
  </sheetViews>
  <sheetFormatPr defaultRowHeight="15" x14ac:dyDescent="0.25"/>
  <cols>
    <col min="1" max="1" width="10.42578125" style="5" bestFit="1" customWidth="1"/>
    <col min="2" max="2" width="18.5703125" style="5" bestFit="1" customWidth="1"/>
    <col min="3" max="3" width="38.42578125" style="5" customWidth="1"/>
    <col min="4" max="4" width="18.140625" style="5" bestFit="1" customWidth="1"/>
    <col min="5" max="6" width="34.42578125" style="5" bestFit="1" customWidth="1"/>
    <col min="7" max="7" width="9" style="5" bestFit="1" customWidth="1"/>
    <col min="8" max="8" width="8.7109375" style="5" bestFit="1" customWidth="1"/>
    <col min="9" max="11" width="11.7109375" style="5" bestFit="1" customWidth="1"/>
    <col min="12" max="12" width="16.5703125" style="5" bestFit="1" customWidth="1"/>
    <col min="13" max="15" width="10.7109375" style="5" bestFit="1" customWidth="1"/>
    <col min="16" max="16" width="21.5703125" style="5" customWidth="1"/>
    <col min="17" max="17" width="23.42578125" style="5" customWidth="1"/>
    <col min="18" max="18" width="4.42578125" style="5" bestFit="1" customWidth="1"/>
    <col min="19" max="19" width="31.5703125" style="5" customWidth="1"/>
    <col min="20" max="20" width="27.7109375" style="5" customWidth="1"/>
    <col min="21" max="21" width="12" style="5" bestFit="1" customWidth="1"/>
    <col min="22" max="23" width="8.140625" style="5" bestFit="1" customWidth="1"/>
    <col min="24" max="24" width="6.5703125" style="5" bestFit="1" customWidth="1"/>
    <col min="25" max="256" width="9.140625" style="5"/>
    <col min="257" max="257" width="10.42578125" style="5" bestFit="1" customWidth="1"/>
    <col min="258" max="258" width="18.5703125" style="5" bestFit="1" customWidth="1"/>
    <col min="259" max="259" width="38.42578125" style="5" customWidth="1"/>
    <col min="260" max="260" width="18.140625" style="5" bestFit="1" customWidth="1"/>
    <col min="261" max="262" width="34.42578125" style="5" bestFit="1" customWidth="1"/>
    <col min="263" max="263" width="9" style="5" bestFit="1" customWidth="1"/>
    <col min="264" max="264" width="8.7109375" style="5" bestFit="1" customWidth="1"/>
    <col min="265" max="267" width="11.7109375" style="5" bestFit="1" customWidth="1"/>
    <col min="268" max="268" width="16.5703125" style="5" bestFit="1" customWidth="1"/>
    <col min="269" max="271" width="10.140625" style="5" bestFit="1" customWidth="1"/>
    <col min="272" max="272" width="21.5703125" style="5" customWidth="1"/>
    <col min="273" max="273" width="23.42578125" style="5" customWidth="1"/>
    <col min="274" max="274" width="4.42578125" style="5" bestFit="1" customWidth="1"/>
    <col min="275" max="275" width="31.5703125" style="5" customWidth="1"/>
    <col min="276" max="276" width="27.7109375" style="5" customWidth="1"/>
    <col min="277" max="277" width="12" style="5" bestFit="1" customWidth="1"/>
    <col min="278" max="279" width="8.140625" style="5" bestFit="1" customWidth="1"/>
    <col min="280" max="280" width="6.5703125" style="5" bestFit="1" customWidth="1"/>
    <col min="281" max="512" width="9.140625" style="5"/>
    <col min="513" max="513" width="10.42578125" style="5" bestFit="1" customWidth="1"/>
    <col min="514" max="514" width="18.5703125" style="5" bestFit="1" customWidth="1"/>
    <col min="515" max="515" width="38.42578125" style="5" customWidth="1"/>
    <col min="516" max="516" width="18.140625" style="5" bestFit="1" customWidth="1"/>
    <col min="517" max="518" width="34.42578125" style="5" bestFit="1" customWidth="1"/>
    <col min="519" max="519" width="9" style="5" bestFit="1" customWidth="1"/>
    <col min="520" max="520" width="8.7109375" style="5" bestFit="1" customWidth="1"/>
    <col min="521" max="523" width="11.7109375" style="5" bestFit="1" customWidth="1"/>
    <col min="524" max="524" width="16.5703125" style="5" bestFit="1" customWidth="1"/>
    <col min="525" max="527" width="10.140625" style="5" bestFit="1" customWidth="1"/>
    <col min="528" max="528" width="21.5703125" style="5" customWidth="1"/>
    <col min="529" max="529" width="23.42578125" style="5" customWidth="1"/>
    <col min="530" max="530" width="4.42578125" style="5" bestFit="1" customWidth="1"/>
    <col min="531" max="531" width="31.5703125" style="5" customWidth="1"/>
    <col min="532" max="532" width="27.7109375" style="5" customWidth="1"/>
    <col min="533" max="533" width="12" style="5" bestFit="1" customWidth="1"/>
    <col min="534" max="535" width="8.140625" style="5" bestFit="1" customWidth="1"/>
    <col min="536" max="536" width="6.5703125" style="5" bestFit="1" customWidth="1"/>
    <col min="537" max="768" width="9.140625" style="5"/>
    <col min="769" max="769" width="10.42578125" style="5" bestFit="1" customWidth="1"/>
    <col min="770" max="770" width="18.5703125" style="5" bestFit="1" customWidth="1"/>
    <col min="771" max="771" width="38.42578125" style="5" customWidth="1"/>
    <col min="772" max="772" width="18.140625" style="5" bestFit="1" customWidth="1"/>
    <col min="773" max="774" width="34.42578125" style="5" bestFit="1" customWidth="1"/>
    <col min="775" max="775" width="9" style="5" bestFit="1" customWidth="1"/>
    <col min="776" max="776" width="8.7109375" style="5" bestFit="1" customWidth="1"/>
    <col min="777" max="779" width="11.7109375" style="5" bestFit="1" customWidth="1"/>
    <col min="780" max="780" width="16.5703125" style="5" bestFit="1" customWidth="1"/>
    <col min="781" max="783" width="10.140625" style="5" bestFit="1" customWidth="1"/>
    <col min="784" max="784" width="21.5703125" style="5" customWidth="1"/>
    <col min="785" max="785" width="23.42578125" style="5" customWidth="1"/>
    <col min="786" max="786" width="4.42578125" style="5" bestFit="1" customWidth="1"/>
    <col min="787" max="787" width="31.5703125" style="5" customWidth="1"/>
    <col min="788" max="788" width="27.7109375" style="5" customWidth="1"/>
    <col min="789" max="789" width="12" style="5" bestFit="1" customWidth="1"/>
    <col min="790" max="791" width="8.140625" style="5" bestFit="1" customWidth="1"/>
    <col min="792" max="792" width="6.5703125" style="5" bestFit="1" customWidth="1"/>
    <col min="793" max="1024" width="9.140625" style="5"/>
    <col min="1025" max="1025" width="10.42578125" style="5" bestFit="1" customWidth="1"/>
    <col min="1026" max="1026" width="18.5703125" style="5" bestFit="1" customWidth="1"/>
    <col min="1027" max="1027" width="38.42578125" style="5" customWidth="1"/>
    <col min="1028" max="1028" width="18.140625" style="5" bestFit="1" customWidth="1"/>
    <col min="1029" max="1030" width="34.42578125" style="5" bestFit="1" customWidth="1"/>
    <col min="1031" max="1031" width="9" style="5" bestFit="1" customWidth="1"/>
    <col min="1032" max="1032" width="8.7109375" style="5" bestFit="1" customWidth="1"/>
    <col min="1033" max="1035" width="11.7109375" style="5" bestFit="1" customWidth="1"/>
    <col min="1036" max="1036" width="16.5703125" style="5" bestFit="1" customWidth="1"/>
    <col min="1037" max="1039" width="10.140625" style="5" bestFit="1" customWidth="1"/>
    <col min="1040" max="1040" width="21.5703125" style="5" customWidth="1"/>
    <col min="1041" max="1041" width="23.42578125" style="5" customWidth="1"/>
    <col min="1042" max="1042" width="4.42578125" style="5" bestFit="1" customWidth="1"/>
    <col min="1043" max="1043" width="31.5703125" style="5" customWidth="1"/>
    <col min="1044" max="1044" width="27.7109375" style="5" customWidth="1"/>
    <col min="1045" max="1045" width="12" style="5" bestFit="1" customWidth="1"/>
    <col min="1046" max="1047" width="8.140625" style="5" bestFit="1" customWidth="1"/>
    <col min="1048" max="1048" width="6.5703125" style="5" bestFit="1" customWidth="1"/>
    <col min="1049" max="1280" width="9.140625" style="5"/>
    <col min="1281" max="1281" width="10.42578125" style="5" bestFit="1" customWidth="1"/>
    <col min="1282" max="1282" width="18.5703125" style="5" bestFit="1" customWidth="1"/>
    <col min="1283" max="1283" width="38.42578125" style="5" customWidth="1"/>
    <col min="1284" max="1284" width="18.140625" style="5" bestFit="1" customWidth="1"/>
    <col min="1285" max="1286" width="34.42578125" style="5" bestFit="1" customWidth="1"/>
    <col min="1287" max="1287" width="9" style="5" bestFit="1" customWidth="1"/>
    <col min="1288" max="1288" width="8.7109375" style="5" bestFit="1" customWidth="1"/>
    <col min="1289" max="1291" width="11.7109375" style="5" bestFit="1" customWidth="1"/>
    <col min="1292" max="1292" width="16.5703125" style="5" bestFit="1" customWidth="1"/>
    <col min="1293" max="1295" width="10.140625" style="5" bestFit="1" customWidth="1"/>
    <col min="1296" max="1296" width="21.5703125" style="5" customWidth="1"/>
    <col min="1297" max="1297" width="23.42578125" style="5" customWidth="1"/>
    <col min="1298" max="1298" width="4.42578125" style="5" bestFit="1" customWidth="1"/>
    <col min="1299" max="1299" width="31.5703125" style="5" customWidth="1"/>
    <col min="1300" max="1300" width="27.7109375" style="5" customWidth="1"/>
    <col min="1301" max="1301" width="12" style="5" bestFit="1" customWidth="1"/>
    <col min="1302" max="1303" width="8.140625" style="5" bestFit="1" customWidth="1"/>
    <col min="1304" max="1304" width="6.5703125" style="5" bestFit="1" customWidth="1"/>
    <col min="1305" max="1536" width="9.140625" style="5"/>
    <col min="1537" max="1537" width="10.42578125" style="5" bestFit="1" customWidth="1"/>
    <col min="1538" max="1538" width="18.5703125" style="5" bestFit="1" customWidth="1"/>
    <col min="1539" max="1539" width="38.42578125" style="5" customWidth="1"/>
    <col min="1540" max="1540" width="18.140625" style="5" bestFit="1" customWidth="1"/>
    <col min="1541" max="1542" width="34.42578125" style="5" bestFit="1" customWidth="1"/>
    <col min="1543" max="1543" width="9" style="5" bestFit="1" customWidth="1"/>
    <col min="1544" max="1544" width="8.7109375" style="5" bestFit="1" customWidth="1"/>
    <col min="1545" max="1547" width="11.7109375" style="5" bestFit="1" customWidth="1"/>
    <col min="1548" max="1548" width="16.5703125" style="5" bestFit="1" customWidth="1"/>
    <col min="1549" max="1551" width="10.140625" style="5" bestFit="1" customWidth="1"/>
    <col min="1552" max="1552" width="21.5703125" style="5" customWidth="1"/>
    <col min="1553" max="1553" width="23.42578125" style="5" customWidth="1"/>
    <col min="1554" max="1554" width="4.42578125" style="5" bestFit="1" customWidth="1"/>
    <col min="1555" max="1555" width="31.5703125" style="5" customWidth="1"/>
    <col min="1556" max="1556" width="27.7109375" style="5" customWidth="1"/>
    <col min="1557" max="1557" width="12" style="5" bestFit="1" customWidth="1"/>
    <col min="1558" max="1559" width="8.140625" style="5" bestFit="1" customWidth="1"/>
    <col min="1560" max="1560" width="6.5703125" style="5" bestFit="1" customWidth="1"/>
    <col min="1561" max="1792" width="9.140625" style="5"/>
    <col min="1793" max="1793" width="10.42578125" style="5" bestFit="1" customWidth="1"/>
    <col min="1794" max="1794" width="18.5703125" style="5" bestFit="1" customWidth="1"/>
    <col min="1795" max="1795" width="38.42578125" style="5" customWidth="1"/>
    <col min="1796" max="1796" width="18.140625" style="5" bestFit="1" customWidth="1"/>
    <col min="1797" max="1798" width="34.42578125" style="5" bestFit="1" customWidth="1"/>
    <col min="1799" max="1799" width="9" style="5" bestFit="1" customWidth="1"/>
    <col min="1800" max="1800" width="8.7109375" style="5" bestFit="1" customWidth="1"/>
    <col min="1801" max="1803" width="11.7109375" style="5" bestFit="1" customWidth="1"/>
    <col min="1804" max="1804" width="16.5703125" style="5" bestFit="1" customWidth="1"/>
    <col min="1805" max="1807" width="10.140625" style="5" bestFit="1" customWidth="1"/>
    <col min="1808" max="1808" width="21.5703125" style="5" customWidth="1"/>
    <col min="1809" max="1809" width="23.42578125" style="5" customWidth="1"/>
    <col min="1810" max="1810" width="4.42578125" style="5" bestFit="1" customWidth="1"/>
    <col min="1811" max="1811" width="31.5703125" style="5" customWidth="1"/>
    <col min="1812" max="1812" width="27.7109375" style="5" customWidth="1"/>
    <col min="1813" max="1813" width="12" style="5" bestFit="1" customWidth="1"/>
    <col min="1814" max="1815" width="8.140625" style="5" bestFit="1" customWidth="1"/>
    <col min="1816" max="1816" width="6.5703125" style="5" bestFit="1" customWidth="1"/>
    <col min="1817" max="2048" width="9.140625" style="5"/>
    <col min="2049" max="2049" width="10.42578125" style="5" bestFit="1" customWidth="1"/>
    <col min="2050" max="2050" width="18.5703125" style="5" bestFit="1" customWidth="1"/>
    <col min="2051" max="2051" width="38.42578125" style="5" customWidth="1"/>
    <col min="2052" max="2052" width="18.140625" style="5" bestFit="1" customWidth="1"/>
    <col min="2053" max="2054" width="34.42578125" style="5" bestFit="1" customWidth="1"/>
    <col min="2055" max="2055" width="9" style="5" bestFit="1" customWidth="1"/>
    <col min="2056" max="2056" width="8.7109375" style="5" bestFit="1" customWidth="1"/>
    <col min="2057" max="2059" width="11.7109375" style="5" bestFit="1" customWidth="1"/>
    <col min="2060" max="2060" width="16.5703125" style="5" bestFit="1" customWidth="1"/>
    <col min="2061" max="2063" width="10.140625" style="5" bestFit="1" customWidth="1"/>
    <col min="2064" max="2064" width="21.5703125" style="5" customWidth="1"/>
    <col min="2065" max="2065" width="23.42578125" style="5" customWidth="1"/>
    <col min="2066" max="2066" width="4.42578125" style="5" bestFit="1" customWidth="1"/>
    <col min="2067" max="2067" width="31.5703125" style="5" customWidth="1"/>
    <col min="2068" max="2068" width="27.7109375" style="5" customWidth="1"/>
    <col min="2069" max="2069" width="12" style="5" bestFit="1" customWidth="1"/>
    <col min="2070" max="2071" width="8.140625" style="5" bestFit="1" customWidth="1"/>
    <col min="2072" max="2072" width="6.5703125" style="5" bestFit="1" customWidth="1"/>
    <col min="2073" max="2304" width="9.140625" style="5"/>
    <col min="2305" max="2305" width="10.42578125" style="5" bestFit="1" customWidth="1"/>
    <col min="2306" max="2306" width="18.5703125" style="5" bestFit="1" customWidth="1"/>
    <col min="2307" max="2307" width="38.42578125" style="5" customWidth="1"/>
    <col min="2308" max="2308" width="18.140625" style="5" bestFit="1" customWidth="1"/>
    <col min="2309" max="2310" width="34.42578125" style="5" bestFit="1" customWidth="1"/>
    <col min="2311" max="2311" width="9" style="5" bestFit="1" customWidth="1"/>
    <col min="2312" max="2312" width="8.7109375" style="5" bestFit="1" customWidth="1"/>
    <col min="2313" max="2315" width="11.7109375" style="5" bestFit="1" customWidth="1"/>
    <col min="2316" max="2316" width="16.5703125" style="5" bestFit="1" customWidth="1"/>
    <col min="2317" max="2319" width="10.140625" style="5" bestFit="1" customWidth="1"/>
    <col min="2320" max="2320" width="21.5703125" style="5" customWidth="1"/>
    <col min="2321" max="2321" width="23.42578125" style="5" customWidth="1"/>
    <col min="2322" max="2322" width="4.42578125" style="5" bestFit="1" customWidth="1"/>
    <col min="2323" max="2323" width="31.5703125" style="5" customWidth="1"/>
    <col min="2324" max="2324" width="27.7109375" style="5" customWidth="1"/>
    <col min="2325" max="2325" width="12" style="5" bestFit="1" customWidth="1"/>
    <col min="2326" max="2327" width="8.140625" style="5" bestFit="1" customWidth="1"/>
    <col min="2328" max="2328" width="6.5703125" style="5" bestFit="1" customWidth="1"/>
    <col min="2329" max="2560" width="9.140625" style="5"/>
    <col min="2561" max="2561" width="10.42578125" style="5" bestFit="1" customWidth="1"/>
    <col min="2562" max="2562" width="18.5703125" style="5" bestFit="1" customWidth="1"/>
    <col min="2563" max="2563" width="38.42578125" style="5" customWidth="1"/>
    <col min="2564" max="2564" width="18.140625" style="5" bestFit="1" customWidth="1"/>
    <col min="2565" max="2566" width="34.42578125" style="5" bestFit="1" customWidth="1"/>
    <col min="2567" max="2567" width="9" style="5" bestFit="1" customWidth="1"/>
    <col min="2568" max="2568" width="8.7109375" style="5" bestFit="1" customWidth="1"/>
    <col min="2569" max="2571" width="11.7109375" style="5" bestFit="1" customWidth="1"/>
    <col min="2572" max="2572" width="16.5703125" style="5" bestFit="1" customWidth="1"/>
    <col min="2573" max="2575" width="10.140625" style="5" bestFit="1" customWidth="1"/>
    <col min="2576" max="2576" width="21.5703125" style="5" customWidth="1"/>
    <col min="2577" max="2577" width="23.42578125" style="5" customWidth="1"/>
    <col min="2578" max="2578" width="4.42578125" style="5" bestFit="1" customWidth="1"/>
    <col min="2579" max="2579" width="31.5703125" style="5" customWidth="1"/>
    <col min="2580" max="2580" width="27.7109375" style="5" customWidth="1"/>
    <col min="2581" max="2581" width="12" style="5" bestFit="1" customWidth="1"/>
    <col min="2582" max="2583" width="8.140625" style="5" bestFit="1" customWidth="1"/>
    <col min="2584" max="2584" width="6.5703125" style="5" bestFit="1" customWidth="1"/>
    <col min="2585" max="2816" width="9.140625" style="5"/>
    <col min="2817" max="2817" width="10.42578125" style="5" bestFit="1" customWidth="1"/>
    <col min="2818" max="2818" width="18.5703125" style="5" bestFit="1" customWidth="1"/>
    <col min="2819" max="2819" width="38.42578125" style="5" customWidth="1"/>
    <col min="2820" max="2820" width="18.140625" style="5" bestFit="1" customWidth="1"/>
    <col min="2821" max="2822" width="34.42578125" style="5" bestFit="1" customWidth="1"/>
    <col min="2823" max="2823" width="9" style="5" bestFit="1" customWidth="1"/>
    <col min="2824" max="2824" width="8.7109375" style="5" bestFit="1" customWidth="1"/>
    <col min="2825" max="2827" width="11.7109375" style="5" bestFit="1" customWidth="1"/>
    <col min="2828" max="2828" width="16.5703125" style="5" bestFit="1" customWidth="1"/>
    <col min="2829" max="2831" width="10.140625" style="5" bestFit="1" customWidth="1"/>
    <col min="2832" max="2832" width="21.5703125" style="5" customWidth="1"/>
    <col min="2833" max="2833" width="23.42578125" style="5" customWidth="1"/>
    <col min="2834" max="2834" width="4.42578125" style="5" bestFit="1" customWidth="1"/>
    <col min="2835" max="2835" width="31.5703125" style="5" customWidth="1"/>
    <col min="2836" max="2836" width="27.7109375" style="5" customWidth="1"/>
    <col min="2837" max="2837" width="12" style="5" bestFit="1" customWidth="1"/>
    <col min="2838" max="2839" width="8.140625" style="5" bestFit="1" customWidth="1"/>
    <col min="2840" max="2840" width="6.5703125" style="5" bestFit="1" customWidth="1"/>
    <col min="2841" max="3072" width="9.140625" style="5"/>
    <col min="3073" max="3073" width="10.42578125" style="5" bestFit="1" customWidth="1"/>
    <col min="3074" max="3074" width="18.5703125" style="5" bestFit="1" customWidth="1"/>
    <col min="3075" max="3075" width="38.42578125" style="5" customWidth="1"/>
    <col min="3076" max="3076" width="18.140625" style="5" bestFit="1" customWidth="1"/>
    <col min="3077" max="3078" width="34.42578125" style="5" bestFit="1" customWidth="1"/>
    <col min="3079" max="3079" width="9" style="5" bestFit="1" customWidth="1"/>
    <col min="3080" max="3080" width="8.7109375" style="5" bestFit="1" customWidth="1"/>
    <col min="3081" max="3083" width="11.7109375" style="5" bestFit="1" customWidth="1"/>
    <col min="3084" max="3084" width="16.5703125" style="5" bestFit="1" customWidth="1"/>
    <col min="3085" max="3087" width="10.140625" style="5" bestFit="1" customWidth="1"/>
    <col min="3088" max="3088" width="21.5703125" style="5" customWidth="1"/>
    <col min="3089" max="3089" width="23.42578125" style="5" customWidth="1"/>
    <col min="3090" max="3090" width="4.42578125" style="5" bestFit="1" customWidth="1"/>
    <col min="3091" max="3091" width="31.5703125" style="5" customWidth="1"/>
    <col min="3092" max="3092" width="27.7109375" style="5" customWidth="1"/>
    <col min="3093" max="3093" width="12" style="5" bestFit="1" customWidth="1"/>
    <col min="3094" max="3095" width="8.140625" style="5" bestFit="1" customWidth="1"/>
    <col min="3096" max="3096" width="6.5703125" style="5" bestFit="1" customWidth="1"/>
    <col min="3097" max="3328" width="9.140625" style="5"/>
    <col min="3329" max="3329" width="10.42578125" style="5" bestFit="1" customWidth="1"/>
    <col min="3330" max="3330" width="18.5703125" style="5" bestFit="1" customWidth="1"/>
    <col min="3331" max="3331" width="38.42578125" style="5" customWidth="1"/>
    <col min="3332" max="3332" width="18.140625" style="5" bestFit="1" customWidth="1"/>
    <col min="3333" max="3334" width="34.42578125" style="5" bestFit="1" customWidth="1"/>
    <col min="3335" max="3335" width="9" style="5" bestFit="1" customWidth="1"/>
    <col min="3336" max="3336" width="8.7109375" style="5" bestFit="1" customWidth="1"/>
    <col min="3337" max="3339" width="11.7109375" style="5" bestFit="1" customWidth="1"/>
    <col min="3340" max="3340" width="16.5703125" style="5" bestFit="1" customWidth="1"/>
    <col min="3341" max="3343" width="10.140625" style="5" bestFit="1" customWidth="1"/>
    <col min="3344" max="3344" width="21.5703125" style="5" customWidth="1"/>
    <col min="3345" max="3345" width="23.42578125" style="5" customWidth="1"/>
    <col min="3346" max="3346" width="4.42578125" style="5" bestFit="1" customWidth="1"/>
    <col min="3347" max="3347" width="31.5703125" style="5" customWidth="1"/>
    <col min="3348" max="3348" width="27.7109375" style="5" customWidth="1"/>
    <col min="3349" max="3349" width="12" style="5" bestFit="1" customWidth="1"/>
    <col min="3350" max="3351" width="8.140625" style="5" bestFit="1" customWidth="1"/>
    <col min="3352" max="3352" width="6.5703125" style="5" bestFit="1" customWidth="1"/>
    <col min="3353" max="3584" width="9.140625" style="5"/>
    <col min="3585" max="3585" width="10.42578125" style="5" bestFit="1" customWidth="1"/>
    <col min="3586" max="3586" width="18.5703125" style="5" bestFit="1" customWidth="1"/>
    <col min="3587" max="3587" width="38.42578125" style="5" customWidth="1"/>
    <col min="3588" max="3588" width="18.140625" style="5" bestFit="1" customWidth="1"/>
    <col min="3589" max="3590" width="34.42578125" style="5" bestFit="1" customWidth="1"/>
    <col min="3591" max="3591" width="9" style="5" bestFit="1" customWidth="1"/>
    <col min="3592" max="3592" width="8.7109375" style="5" bestFit="1" customWidth="1"/>
    <col min="3593" max="3595" width="11.7109375" style="5" bestFit="1" customWidth="1"/>
    <col min="3596" max="3596" width="16.5703125" style="5" bestFit="1" customWidth="1"/>
    <col min="3597" max="3599" width="10.140625" style="5" bestFit="1" customWidth="1"/>
    <col min="3600" max="3600" width="21.5703125" style="5" customWidth="1"/>
    <col min="3601" max="3601" width="23.42578125" style="5" customWidth="1"/>
    <col min="3602" max="3602" width="4.42578125" style="5" bestFit="1" customWidth="1"/>
    <col min="3603" max="3603" width="31.5703125" style="5" customWidth="1"/>
    <col min="3604" max="3604" width="27.7109375" style="5" customWidth="1"/>
    <col min="3605" max="3605" width="12" style="5" bestFit="1" customWidth="1"/>
    <col min="3606" max="3607" width="8.140625" style="5" bestFit="1" customWidth="1"/>
    <col min="3608" max="3608" width="6.5703125" style="5" bestFit="1" customWidth="1"/>
    <col min="3609" max="3840" width="9.140625" style="5"/>
    <col min="3841" max="3841" width="10.42578125" style="5" bestFit="1" customWidth="1"/>
    <col min="3842" max="3842" width="18.5703125" style="5" bestFit="1" customWidth="1"/>
    <col min="3843" max="3843" width="38.42578125" style="5" customWidth="1"/>
    <col min="3844" max="3844" width="18.140625" style="5" bestFit="1" customWidth="1"/>
    <col min="3845" max="3846" width="34.42578125" style="5" bestFit="1" customWidth="1"/>
    <col min="3847" max="3847" width="9" style="5" bestFit="1" customWidth="1"/>
    <col min="3848" max="3848" width="8.7109375" style="5" bestFit="1" customWidth="1"/>
    <col min="3849" max="3851" width="11.7109375" style="5" bestFit="1" customWidth="1"/>
    <col min="3852" max="3852" width="16.5703125" style="5" bestFit="1" customWidth="1"/>
    <col min="3853" max="3855" width="10.140625" style="5" bestFit="1" customWidth="1"/>
    <col min="3856" max="3856" width="21.5703125" style="5" customWidth="1"/>
    <col min="3857" max="3857" width="23.42578125" style="5" customWidth="1"/>
    <col min="3858" max="3858" width="4.42578125" style="5" bestFit="1" customWidth="1"/>
    <col min="3859" max="3859" width="31.5703125" style="5" customWidth="1"/>
    <col min="3860" max="3860" width="27.7109375" style="5" customWidth="1"/>
    <col min="3861" max="3861" width="12" style="5" bestFit="1" customWidth="1"/>
    <col min="3862" max="3863" width="8.140625" style="5" bestFit="1" customWidth="1"/>
    <col min="3864" max="3864" width="6.5703125" style="5" bestFit="1" customWidth="1"/>
    <col min="3865" max="4096" width="9.140625" style="5"/>
    <col min="4097" max="4097" width="10.42578125" style="5" bestFit="1" customWidth="1"/>
    <col min="4098" max="4098" width="18.5703125" style="5" bestFit="1" customWidth="1"/>
    <col min="4099" max="4099" width="38.42578125" style="5" customWidth="1"/>
    <col min="4100" max="4100" width="18.140625" style="5" bestFit="1" customWidth="1"/>
    <col min="4101" max="4102" width="34.42578125" style="5" bestFit="1" customWidth="1"/>
    <col min="4103" max="4103" width="9" style="5" bestFit="1" customWidth="1"/>
    <col min="4104" max="4104" width="8.7109375" style="5" bestFit="1" customWidth="1"/>
    <col min="4105" max="4107" width="11.7109375" style="5" bestFit="1" customWidth="1"/>
    <col min="4108" max="4108" width="16.5703125" style="5" bestFit="1" customWidth="1"/>
    <col min="4109" max="4111" width="10.140625" style="5" bestFit="1" customWidth="1"/>
    <col min="4112" max="4112" width="21.5703125" style="5" customWidth="1"/>
    <col min="4113" max="4113" width="23.42578125" style="5" customWidth="1"/>
    <col min="4114" max="4114" width="4.42578125" style="5" bestFit="1" customWidth="1"/>
    <col min="4115" max="4115" width="31.5703125" style="5" customWidth="1"/>
    <col min="4116" max="4116" width="27.7109375" style="5" customWidth="1"/>
    <col min="4117" max="4117" width="12" style="5" bestFit="1" customWidth="1"/>
    <col min="4118" max="4119" width="8.140625" style="5" bestFit="1" customWidth="1"/>
    <col min="4120" max="4120" width="6.5703125" style="5" bestFit="1" customWidth="1"/>
    <col min="4121" max="4352" width="9.140625" style="5"/>
    <col min="4353" max="4353" width="10.42578125" style="5" bestFit="1" customWidth="1"/>
    <col min="4354" max="4354" width="18.5703125" style="5" bestFit="1" customWidth="1"/>
    <col min="4355" max="4355" width="38.42578125" style="5" customWidth="1"/>
    <col min="4356" max="4356" width="18.140625" style="5" bestFit="1" customWidth="1"/>
    <col min="4357" max="4358" width="34.42578125" style="5" bestFit="1" customWidth="1"/>
    <col min="4359" max="4359" width="9" style="5" bestFit="1" customWidth="1"/>
    <col min="4360" max="4360" width="8.7109375" style="5" bestFit="1" customWidth="1"/>
    <col min="4361" max="4363" width="11.7109375" style="5" bestFit="1" customWidth="1"/>
    <col min="4364" max="4364" width="16.5703125" style="5" bestFit="1" customWidth="1"/>
    <col min="4365" max="4367" width="10.140625" style="5" bestFit="1" customWidth="1"/>
    <col min="4368" max="4368" width="21.5703125" style="5" customWidth="1"/>
    <col min="4369" max="4369" width="23.42578125" style="5" customWidth="1"/>
    <col min="4370" max="4370" width="4.42578125" style="5" bestFit="1" customWidth="1"/>
    <col min="4371" max="4371" width="31.5703125" style="5" customWidth="1"/>
    <col min="4372" max="4372" width="27.7109375" style="5" customWidth="1"/>
    <col min="4373" max="4373" width="12" style="5" bestFit="1" customWidth="1"/>
    <col min="4374" max="4375" width="8.140625" style="5" bestFit="1" customWidth="1"/>
    <col min="4376" max="4376" width="6.5703125" style="5" bestFit="1" customWidth="1"/>
    <col min="4377" max="4608" width="9.140625" style="5"/>
    <col min="4609" max="4609" width="10.42578125" style="5" bestFit="1" customWidth="1"/>
    <col min="4610" max="4610" width="18.5703125" style="5" bestFit="1" customWidth="1"/>
    <col min="4611" max="4611" width="38.42578125" style="5" customWidth="1"/>
    <col min="4612" max="4612" width="18.140625" style="5" bestFit="1" customWidth="1"/>
    <col min="4613" max="4614" width="34.42578125" style="5" bestFit="1" customWidth="1"/>
    <col min="4615" max="4615" width="9" style="5" bestFit="1" customWidth="1"/>
    <col min="4616" max="4616" width="8.7109375" style="5" bestFit="1" customWidth="1"/>
    <col min="4617" max="4619" width="11.7109375" style="5" bestFit="1" customWidth="1"/>
    <col min="4620" max="4620" width="16.5703125" style="5" bestFit="1" customWidth="1"/>
    <col min="4621" max="4623" width="10.140625" style="5" bestFit="1" customWidth="1"/>
    <col min="4624" max="4624" width="21.5703125" style="5" customWidth="1"/>
    <col min="4625" max="4625" width="23.42578125" style="5" customWidth="1"/>
    <col min="4626" max="4626" width="4.42578125" style="5" bestFit="1" customWidth="1"/>
    <col min="4627" max="4627" width="31.5703125" style="5" customWidth="1"/>
    <col min="4628" max="4628" width="27.7109375" style="5" customWidth="1"/>
    <col min="4629" max="4629" width="12" style="5" bestFit="1" customWidth="1"/>
    <col min="4630" max="4631" width="8.140625" style="5" bestFit="1" customWidth="1"/>
    <col min="4632" max="4632" width="6.5703125" style="5" bestFit="1" customWidth="1"/>
    <col min="4633" max="4864" width="9.140625" style="5"/>
    <col min="4865" max="4865" width="10.42578125" style="5" bestFit="1" customWidth="1"/>
    <col min="4866" max="4866" width="18.5703125" style="5" bestFit="1" customWidth="1"/>
    <col min="4867" max="4867" width="38.42578125" style="5" customWidth="1"/>
    <col min="4868" max="4868" width="18.140625" style="5" bestFit="1" customWidth="1"/>
    <col min="4869" max="4870" width="34.42578125" style="5" bestFit="1" customWidth="1"/>
    <col min="4871" max="4871" width="9" style="5" bestFit="1" customWidth="1"/>
    <col min="4872" max="4872" width="8.7109375" style="5" bestFit="1" customWidth="1"/>
    <col min="4873" max="4875" width="11.7109375" style="5" bestFit="1" customWidth="1"/>
    <col min="4876" max="4876" width="16.5703125" style="5" bestFit="1" customWidth="1"/>
    <col min="4877" max="4879" width="10.140625" style="5" bestFit="1" customWidth="1"/>
    <col min="4880" max="4880" width="21.5703125" style="5" customWidth="1"/>
    <col min="4881" max="4881" width="23.42578125" style="5" customWidth="1"/>
    <col min="4882" max="4882" width="4.42578125" style="5" bestFit="1" customWidth="1"/>
    <col min="4883" max="4883" width="31.5703125" style="5" customWidth="1"/>
    <col min="4884" max="4884" width="27.7109375" style="5" customWidth="1"/>
    <col min="4885" max="4885" width="12" style="5" bestFit="1" customWidth="1"/>
    <col min="4886" max="4887" width="8.140625" style="5" bestFit="1" customWidth="1"/>
    <col min="4888" max="4888" width="6.5703125" style="5" bestFit="1" customWidth="1"/>
    <col min="4889" max="5120" width="9.140625" style="5"/>
    <col min="5121" max="5121" width="10.42578125" style="5" bestFit="1" customWidth="1"/>
    <col min="5122" max="5122" width="18.5703125" style="5" bestFit="1" customWidth="1"/>
    <col min="5123" max="5123" width="38.42578125" style="5" customWidth="1"/>
    <col min="5124" max="5124" width="18.140625" style="5" bestFit="1" customWidth="1"/>
    <col min="5125" max="5126" width="34.42578125" style="5" bestFit="1" customWidth="1"/>
    <col min="5127" max="5127" width="9" style="5" bestFit="1" customWidth="1"/>
    <col min="5128" max="5128" width="8.7109375" style="5" bestFit="1" customWidth="1"/>
    <col min="5129" max="5131" width="11.7109375" style="5" bestFit="1" customWidth="1"/>
    <col min="5132" max="5132" width="16.5703125" style="5" bestFit="1" customWidth="1"/>
    <col min="5133" max="5135" width="10.140625" style="5" bestFit="1" customWidth="1"/>
    <col min="5136" max="5136" width="21.5703125" style="5" customWidth="1"/>
    <col min="5137" max="5137" width="23.42578125" style="5" customWidth="1"/>
    <col min="5138" max="5138" width="4.42578125" style="5" bestFit="1" customWidth="1"/>
    <col min="5139" max="5139" width="31.5703125" style="5" customWidth="1"/>
    <col min="5140" max="5140" width="27.7109375" style="5" customWidth="1"/>
    <col min="5141" max="5141" width="12" style="5" bestFit="1" customWidth="1"/>
    <col min="5142" max="5143" width="8.140625" style="5" bestFit="1" customWidth="1"/>
    <col min="5144" max="5144" width="6.5703125" style="5" bestFit="1" customWidth="1"/>
    <col min="5145" max="5376" width="9.140625" style="5"/>
    <col min="5377" max="5377" width="10.42578125" style="5" bestFit="1" customWidth="1"/>
    <col min="5378" max="5378" width="18.5703125" style="5" bestFit="1" customWidth="1"/>
    <col min="5379" max="5379" width="38.42578125" style="5" customWidth="1"/>
    <col min="5380" max="5380" width="18.140625" style="5" bestFit="1" customWidth="1"/>
    <col min="5381" max="5382" width="34.42578125" style="5" bestFit="1" customWidth="1"/>
    <col min="5383" max="5383" width="9" style="5" bestFit="1" customWidth="1"/>
    <col min="5384" max="5384" width="8.7109375" style="5" bestFit="1" customWidth="1"/>
    <col min="5385" max="5387" width="11.7109375" style="5" bestFit="1" customWidth="1"/>
    <col min="5388" max="5388" width="16.5703125" style="5" bestFit="1" customWidth="1"/>
    <col min="5389" max="5391" width="10.140625" style="5" bestFit="1" customWidth="1"/>
    <col min="5392" max="5392" width="21.5703125" style="5" customWidth="1"/>
    <col min="5393" max="5393" width="23.42578125" style="5" customWidth="1"/>
    <col min="5394" max="5394" width="4.42578125" style="5" bestFit="1" customWidth="1"/>
    <col min="5395" max="5395" width="31.5703125" style="5" customWidth="1"/>
    <col min="5396" max="5396" width="27.7109375" style="5" customWidth="1"/>
    <col min="5397" max="5397" width="12" style="5" bestFit="1" customWidth="1"/>
    <col min="5398" max="5399" width="8.140625" style="5" bestFit="1" customWidth="1"/>
    <col min="5400" max="5400" width="6.5703125" style="5" bestFit="1" customWidth="1"/>
    <col min="5401" max="5632" width="9.140625" style="5"/>
    <col min="5633" max="5633" width="10.42578125" style="5" bestFit="1" customWidth="1"/>
    <col min="5634" max="5634" width="18.5703125" style="5" bestFit="1" customWidth="1"/>
    <col min="5635" max="5635" width="38.42578125" style="5" customWidth="1"/>
    <col min="5636" max="5636" width="18.140625" style="5" bestFit="1" customWidth="1"/>
    <col min="5637" max="5638" width="34.42578125" style="5" bestFit="1" customWidth="1"/>
    <col min="5639" max="5639" width="9" style="5" bestFit="1" customWidth="1"/>
    <col min="5640" max="5640" width="8.7109375" style="5" bestFit="1" customWidth="1"/>
    <col min="5641" max="5643" width="11.7109375" style="5" bestFit="1" customWidth="1"/>
    <col min="5644" max="5644" width="16.5703125" style="5" bestFit="1" customWidth="1"/>
    <col min="5645" max="5647" width="10.140625" style="5" bestFit="1" customWidth="1"/>
    <col min="5648" max="5648" width="21.5703125" style="5" customWidth="1"/>
    <col min="5649" max="5649" width="23.42578125" style="5" customWidth="1"/>
    <col min="5650" max="5650" width="4.42578125" style="5" bestFit="1" customWidth="1"/>
    <col min="5651" max="5651" width="31.5703125" style="5" customWidth="1"/>
    <col min="5652" max="5652" width="27.7109375" style="5" customWidth="1"/>
    <col min="5653" max="5653" width="12" style="5" bestFit="1" customWidth="1"/>
    <col min="5654" max="5655" width="8.140625" style="5" bestFit="1" customWidth="1"/>
    <col min="5656" max="5656" width="6.5703125" style="5" bestFit="1" customWidth="1"/>
    <col min="5657" max="5888" width="9.140625" style="5"/>
    <col min="5889" max="5889" width="10.42578125" style="5" bestFit="1" customWidth="1"/>
    <col min="5890" max="5890" width="18.5703125" style="5" bestFit="1" customWidth="1"/>
    <col min="5891" max="5891" width="38.42578125" style="5" customWidth="1"/>
    <col min="5892" max="5892" width="18.140625" style="5" bestFit="1" customWidth="1"/>
    <col min="5893" max="5894" width="34.42578125" style="5" bestFit="1" customWidth="1"/>
    <col min="5895" max="5895" width="9" style="5" bestFit="1" customWidth="1"/>
    <col min="5896" max="5896" width="8.7109375" style="5" bestFit="1" customWidth="1"/>
    <col min="5897" max="5899" width="11.7109375" style="5" bestFit="1" customWidth="1"/>
    <col min="5900" max="5900" width="16.5703125" style="5" bestFit="1" customWidth="1"/>
    <col min="5901" max="5903" width="10.140625" style="5" bestFit="1" customWidth="1"/>
    <col min="5904" max="5904" width="21.5703125" style="5" customWidth="1"/>
    <col min="5905" max="5905" width="23.42578125" style="5" customWidth="1"/>
    <col min="5906" max="5906" width="4.42578125" style="5" bestFit="1" customWidth="1"/>
    <col min="5907" max="5907" width="31.5703125" style="5" customWidth="1"/>
    <col min="5908" max="5908" width="27.7109375" style="5" customWidth="1"/>
    <col min="5909" max="5909" width="12" style="5" bestFit="1" customWidth="1"/>
    <col min="5910" max="5911" width="8.140625" style="5" bestFit="1" customWidth="1"/>
    <col min="5912" max="5912" width="6.5703125" style="5" bestFit="1" customWidth="1"/>
    <col min="5913" max="6144" width="9.140625" style="5"/>
    <col min="6145" max="6145" width="10.42578125" style="5" bestFit="1" customWidth="1"/>
    <col min="6146" max="6146" width="18.5703125" style="5" bestFit="1" customWidth="1"/>
    <col min="6147" max="6147" width="38.42578125" style="5" customWidth="1"/>
    <col min="6148" max="6148" width="18.140625" style="5" bestFit="1" customWidth="1"/>
    <col min="6149" max="6150" width="34.42578125" style="5" bestFit="1" customWidth="1"/>
    <col min="6151" max="6151" width="9" style="5" bestFit="1" customWidth="1"/>
    <col min="6152" max="6152" width="8.7109375" style="5" bestFit="1" customWidth="1"/>
    <col min="6153" max="6155" width="11.7109375" style="5" bestFit="1" customWidth="1"/>
    <col min="6156" max="6156" width="16.5703125" style="5" bestFit="1" customWidth="1"/>
    <col min="6157" max="6159" width="10.140625" style="5" bestFit="1" customWidth="1"/>
    <col min="6160" max="6160" width="21.5703125" style="5" customWidth="1"/>
    <col min="6161" max="6161" width="23.42578125" style="5" customWidth="1"/>
    <col min="6162" max="6162" width="4.42578125" style="5" bestFit="1" customWidth="1"/>
    <col min="6163" max="6163" width="31.5703125" style="5" customWidth="1"/>
    <col min="6164" max="6164" width="27.7109375" style="5" customWidth="1"/>
    <col min="6165" max="6165" width="12" style="5" bestFit="1" customWidth="1"/>
    <col min="6166" max="6167" width="8.140625" style="5" bestFit="1" customWidth="1"/>
    <col min="6168" max="6168" width="6.5703125" style="5" bestFit="1" customWidth="1"/>
    <col min="6169" max="6400" width="9.140625" style="5"/>
    <col min="6401" max="6401" width="10.42578125" style="5" bestFit="1" customWidth="1"/>
    <col min="6402" max="6402" width="18.5703125" style="5" bestFit="1" customWidth="1"/>
    <col min="6403" max="6403" width="38.42578125" style="5" customWidth="1"/>
    <col min="6404" max="6404" width="18.140625" style="5" bestFit="1" customWidth="1"/>
    <col min="6405" max="6406" width="34.42578125" style="5" bestFit="1" customWidth="1"/>
    <col min="6407" max="6407" width="9" style="5" bestFit="1" customWidth="1"/>
    <col min="6408" max="6408" width="8.7109375" style="5" bestFit="1" customWidth="1"/>
    <col min="6409" max="6411" width="11.7109375" style="5" bestFit="1" customWidth="1"/>
    <col min="6412" max="6412" width="16.5703125" style="5" bestFit="1" customWidth="1"/>
    <col min="6413" max="6415" width="10.140625" style="5" bestFit="1" customWidth="1"/>
    <col min="6416" max="6416" width="21.5703125" style="5" customWidth="1"/>
    <col min="6417" max="6417" width="23.42578125" style="5" customWidth="1"/>
    <col min="6418" max="6418" width="4.42578125" style="5" bestFit="1" customWidth="1"/>
    <col min="6419" max="6419" width="31.5703125" style="5" customWidth="1"/>
    <col min="6420" max="6420" width="27.7109375" style="5" customWidth="1"/>
    <col min="6421" max="6421" width="12" style="5" bestFit="1" customWidth="1"/>
    <col min="6422" max="6423" width="8.140625" style="5" bestFit="1" customWidth="1"/>
    <col min="6424" max="6424" width="6.5703125" style="5" bestFit="1" customWidth="1"/>
    <col min="6425" max="6656" width="9.140625" style="5"/>
    <col min="6657" max="6657" width="10.42578125" style="5" bestFit="1" customWidth="1"/>
    <col min="6658" max="6658" width="18.5703125" style="5" bestFit="1" customWidth="1"/>
    <col min="6659" max="6659" width="38.42578125" style="5" customWidth="1"/>
    <col min="6660" max="6660" width="18.140625" style="5" bestFit="1" customWidth="1"/>
    <col min="6661" max="6662" width="34.42578125" style="5" bestFit="1" customWidth="1"/>
    <col min="6663" max="6663" width="9" style="5" bestFit="1" customWidth="1"/>
    <col min="6664" max="6664" width="8.7109375" style="5" bestFit="1" customWidth="1"/>
    <col min="6665" max="6667" width="11.7109375" style="5" bestFit="1" customWidth="1"/>
    <col min="6668" max="6668" width="16.5703125" style="5" bestFit="1" customWidth="1"/>
    <col min="6669" max="6671" width="10.140625" style="5" bestFit="1" customWidth="1"/>
    <col min="6672" max="6672" width="21.5703125" style="5" customWidth="1"/>
    <col min="6673" max="6673" width="23.42578125" style="5" customWidth="1"/>
    <col min="6674" max="6674" width="4.42578125" style="5" bestFit="1" customWidth="1"/>
    <col min="6675" max="6675" width="31.5703125" style="5" customWidth="1"/>
    <col min="6676" max="6676" width="27.7109375" style="5" customWidth="1"/>
    <col min="6677" max="6677" width="12" style="5" bestFit="1" customWidth="1"/>
    <col min="6678" max="6679" width="8.140625" style="5" bestFit="1" customWidth="1"/>
    <col min="6680" max="6680" width="6.5703125" style="5" bestFit="1" customWidth="1"/>
    <col min="6681" max="6912" width="9.140625" style="5"/>
    <col min="6913" max="6913" width="10.42578125" style="5" bestFit="1" customWidth="1"/>
    <col min="6914" max="6914" width="18.5703125" style="5" bestFit="1" customWidth="1"/>
    <col min="6915" max="6915" width="38.42578125" style="5" customWidth="1"/>
    <col min="6916" max="6916" width="18.140625" style="5" bestFit="1" customWidth="1"/>
    <col min="6917" max="6918" width="34.42578125" style="5" bestFit="1" customWidth="1"/>
    <col min="6919" max="6919" width="9" style="5" bestFit="1" customWidth="1"/>
    <col min="6920" max="6920" width="8.7109375" style="5" bestFit="1" customWidth="1"/>
    <col min="6921" max="6923" width="11.7109375" style="5" bestFit="1" customWidth="1"/>
    <col min="6924" max="6924" width="16.5703125" style="5" bestFit="1" customWidth="1"/>
    <col min="6925" max="6927" width="10.140625" style="5" bestFit="1" customWidth="1"/>
    <col min="6928" max="6928" width="21.5703125" style="5" customWidth="1"/>
    <col min="6929" max="6929" width="23.42578125" style="5" customWidth="1"/>
    <col min="6930" max="6930" width="4.42578125" style="5" bestFit="1" customWidth="1"/>
    <col min="6931" max="6931" width="31.5703125" style="5" customWidth="1"/>
    <col min="6932" max="6932" width="27.7109375" style="5" customWidth="1"/>
    <col min="6933" max="6933" width="12" style="5" bestFit="1" customWidth="1"/>
    <col min="6934" max="6935" width="8.140625" style="5" bestFit="1" customWidth="1"/>
    <col min="6936" max="6936" width="6.5703125" style="5" bestFit="1" customWidth="1"/>
    <col min="6937" max="7168" width="9.140625" style="5"/>
    <col min="7169" max="7169" width="10.42578125" style="5" bestFit="1" customWidth="1"/>
    <col min="7170" max="7170" width="18.5703125" style="5" bestFit="1" customWidth="1"/>
    <col min="7171" max="7171" width="38.42578125" style="5" customWidth="1"/>
    <col min="7172" max="7172" width="18.140625" style="5" bestFit="1" customWidth="1"/>
    <col min="7173" max="7174" width="34.42578125" style="5" bestFit="1" customWidth="1"/>
    <col min="7175" max="7175" width="9" style="5" bestFit="1" customWidth="1"/>
    <col min="7176" max="7176" width="8.7109375" style="5" bestFit="1" customWidth="1"/>
    <col min="7177" max="7179" width="11.7109375" style="5" bestFit="1" customWidth="1"/>
    <col min="7180" max="7180" width="16.5703125" style="5" bestFit="1" customWidth="1"/>
    <col min="7181" max="7183" width="10.140625" style="5" bestFit="1" customWidth="1"/>
    <col min="7184" max="7184" width="21.5703125" style="5" customWidth="1"/>
    <col min="7185" max="7185" width="23.42578125" style="5" customWidth="1"/>
    <col min="7186" max="7186" width="4.42578125" style="5" bestFit="1" customWidth="1"/>
    <col min="7187" max="7187" width="31.5703125" style="5" customWidth="1"/>
    <col min="7188" max="7188" width="27.7109375" style="5" customWidth="1"/>
    <col min="7189" max="7189" width="12" style="5" bestFit="1" customWidth="1"/>
    <col min="7190" max="7191" width="8.140625" style="5" bestFit="1" customWidth="1"/>
    <col min="7192" max="7192" width="6.5703125" style="5" bestFit="1" customWidth="1"/>
    <col min="7193" max="7424" width="9.140625" style="5"/>
    <col min="7425" max="7425" width="10.42578125" style="5" bestFit="1" customWidth="1"/>
    <col min="7426" max="7426" width="18.5703125" style="5" bestFit="1" customWidth="1"/>
    <col min="7427" max="7427" width="38.42578125" style="5" customWidth="1"/>
    <col min="7428" max="7428" width="18.140625" style="5" bestFit="1" customWidth="1"/>
    <col min="7429" max="7430" width="34.42578125" style="5" bestFit="1" customWidth="1"/>
    <col min="7431" max="7431" width="9" style="5" bestFit="1" customWidth="1"/>
    <col min="7432" max="7432" width="8.7109375" style="5" bestFit="1" customWidth="1"/>
    <col min="7433" max="7435" width="11.7109375" style="5" bestFit="1" customWidth="1"/>
    <col min="7436" max="7436" width="16.5703125" style="5" bestFit="1" customWidth="1"/>
    <col min="7437" max="7439" width="10.140625" style="5" bestFit="1" customWidth="1"/>
    <col min="7440" max="7440" width="21.5703125" style="5" customWidth="1"/>
    <col min="7441" max="7441" width="23.42578125" style="5" customWidth="1"/>
    <col min="7442" max="7442" width="4.42578125" style="5" bestFit="1" customWidth="1"/>
    <col min="7443" max="7443" width="31.5703125" style="5" customWidth="1"/>
    <col min="7444" max="7444" width="27.7109375" style="5" customWidth="1"/>
    <col min="7445" max="7445" width="12" style="5" bestFit="1" customWidth="1"/>
    <col min="7446" max="7447" width="8.140625" style="5" bestFit="1" customWidth="1"/>
    <col min="7448" max="7448" width="6.5703125" style="5" bestFit="1" customWidth="1"/>
    <col min="7449" max="7680" width="9.140625" style="5"/>
    <col min="7681" max="7681" width="10.42578125" style="5" bestFit="1" customWidth="1"/>
    <col min="7682" max="7682" width="18.5703125" style="5" bestFit="1" customWidth="1"/>
    <col min="7683" max="7683" width="38.42578125" style="5" customWidth="1"/>
    <col min="7684" max="7684" width="18.140625" style="5" bestFit="1" customWidth="1"/>
    <col min="7685" max="7686" width="34.42578125" style="5" bestFit="1" customWidth="1"/>
    <col min="7687" max="7687" width="9" style="5" bestFit="1" customWidth="1"/>
    <col min="7688" max="7688" width="8.7109375" style="5" bestFit="1" customWidth="1"/>
    <col min="7689" max="7691" width="11.7109375" style="5" bestFit="1" customWidth="1"/>
    <col min="7692" max="7692" width="16.5703125" style="5" bestFit="1" customWidth="1"/>
    <col min="7693" max="7695" width="10.140625" style="5" bestFit="1" customWidth="1"/>
    <col min="7696" max="7696" width="21.5703125" style="5" customWidth="1"/>
    <col min="7697" max="7697" width="23.42578125" style="5" customWidth="1"/>
    <col min="7698" max="7698" width="4.42578125" style="5" bestFit="1" customWidth="1"/>
    <col min="7699" max="7699" width="31.5703125" style="5" customWidth="1"/>
    <col min="7700" max="7700" width="27.7109375" style="5" customWidth="1"/>
    <col min="7701" max="7701" width="12" style="5" bestFit="1" customWidth="1"/>
    <col min="7702" max="7703" width="8.140625" style="5" bestFit="1" customWidth="1"/>
    <col min="7704" max="7704" width="6.5703125" style="5" bestFit="1" customWidth="1"/>
    <col min="7705" max="7936" width="9.140625" style="5"/>
    <col min="7937" max="7937" width="10.42578125" style="5" bestFit="1" customWidth="1"/>
    <col min="7938" max="7938" width="18.5703125" style="5" bestFit="1" customWidth="1"/>
    <col min="7939" max="7939" width="38.42578125" style="5" customWidth="1"/>
    <col min="7940" max="7940" width="18.140625" style="5" bestFit="1" customWidth="1"/>
    <col min="7941" max="7942" width="34.42578125" style="5" bestFit="1" customWidth="1"/>
    <col min="7943" max="7943" width="9" style="5" bestFit="1" customWidth="1"/>
    <col min="7944" max="7944" width="8.7109375" style="5" bestFit="1" customWidth="1"/>
    <col min="7945" max="7947" width="11.7109375" style="5" bestFit="1" customWidth="1"/>
    <col min="7948" max="7948" width="16.5703125" style="5" bestFit="1" customWidth="1"/>
    <col min="7949" max="7951" width="10.140625" style="5" bestFit="1" customWidth="1"/>
    <col min="7952" max="7952" width="21.5703125" style="5" customWidth="1"/>
    <col min="7953" max="7953" width="23.42578125" style="5" customWidth="1"/>
    <col min="7954" max="7954" width="4.42578125" style="5" bestFit="1" customWidth="1"/>
    <col min="7955" max="7955" width="31.5703125" style="5" customWidth="1"/>
    <col min="7956" max="7956" width="27.7109375" style="5" customWidth="1"/>
    <col min="7957" max="7957" width="12" style="5" bestFit="1" customWidth="1"/>
    <col min="7958" max="7959" width="8.140625" style="5" bestFit="1" customWidth="1"/>
    <col min="7960" max="7960" width="6.5703125" style="5" bestFit="1" customWidth="1"/>
    <col min="7961" max="8192" width="9.140625" style="5"/>
    <col min="8193" max="8193" width="10.42578125" style="5" bestFit="1" customWidth="1"/>
    <col min="8194" max="8194" width="18.5703125" style="5" bestFit="1" customWidth="1"/>
    <col min="8195" max="8195" width="38.42578125" style="5" customWidth="1"/>
    <col min="8196" max="8196" width="18.140625" style="5" bestFit="1" customWidth="1"/>
    <col min="8197" max="8198" width="34.42578125" style="5" bestFit="1" customWidth="1"/>
    <col min="8199" max="8199" width="9" style="5" bestFit="1" customWidth="1"/>
    <col min="8200" max="8200" width="8.7109375" style="5" bestFit="1" customWidth="1"/>
    <col min="8201" max="8203" width="11.7109375" style="5" bestFit="1" customWidth="1"/>
    <col min="8204" max="8204" width="16.5703125" style="5" bestFit="1" customWidth="1"/>
    <col min="8205" max="8207" width="10.140625" style="5" bestFit="1" customWidth="1"/>
    <col min="8208" max="8208" width="21.5703125" style="5" customWidth="1"/>
    <col min="8209" max="8209" width="23.42578125" style="5" customWidth="1"/>
    <col min="8210" max="8210" width="4.42578125" style="5" bestFit="1" customWidth="1"/>
    <col min="8211" max="8211" width="31.5703125" style="5" customWidth="1"/>
    <col min="8212" max="8212" width="27.7109375" style="5" customWidth="1"/>
    <col min="8213" max="8213" width="12" style="5" bestFit="1" customWidth="1"/>
    <col min="8214" max="8215" width="8.140625" style="5" bestFit="1" customWidth="1"/>
    <col min="8216" max="8216" width="6.5703125" style="5" bestFit="1" customWidth="1"/>
    <col min="8217" max="8448" width="9.140625" style="5"/>
    <col min="8449" max="8449" width="10.42578125" style="5" bestFit="1" customWidth="1"/>
    <col min="8450" max="8450" width="18.5703125" style="5" bestFit="1" customWidth="1"/>
    <col min="8451" max="8451" width="38.42578125" style="5" customWidth="1"/>
    <col min="8452" max="8452" width="18.140625" style="5" bestFit="1" customWidth="1"/>
    <col min="8453" max="8454" width="34.42578125" style="5" bestFit="1" customWidth="1"/>
    <col min="8455" max="8455" width="9" style="5" bestFit="1" customWidth="1"/>
    <col min="8456" max="8456" width="8.7109375" style="5" bestFit="1" customWidth="1"/>
    <col min="8457" max="8459" width="11.7109375" style="5" bestFit="1" customWidth="1"/>
    <col min="8460" max="8460" width="16.5703125" style="5" bestFit="1" customWidth="1"/>
    <col min="8461" max="8463" width="10.140625" style="5" bestFit="1" customWidth="1"/>
    <col min="8464" max="8464" width="21.5703125" style="5" customWidth="1"/>
    <col min="8465" max="8465" width="23.42578125" style="5" customWidth="1"/>
    <col min="8466" max="8466" width="4.42578125" style="5" bestFit="1" customWidth="1"/>
    <col min="8467" max="8467" width="31.5703125" style="5" customWidth="1"/>
    <col min="8468" max="8468" width="27.7109375" style="5" customWidth="1"/>
    <col min="8469" max="8469" width="12" style="5" bestFit="1" customWidth="1"/>
    <col min="8470" max="8471" width="8.140625" style="5" bestFit="1" customWidth="1"/>
    <col min="8472" max="8472" width="6.5703125" style="5" bestFit="1" customWidth="1"/>
    <col min="8473" max="8704" width="9.140625" style="5"/>
    <col min="8705" max="8705" width="10.42578125" style="5" bestFit="1" customWidth="1"/>
    <col min="8706" max="8706" width="18.5703125" style="5" bestFit="1" customWidth="1"/>
    <col min="8707" max="8707" width="38.42578125" style="5" customWidth="1"/>
    <col min="8708" max="8708" width="18.140625" style="5" bestFit="1" customWidth="1"/>
    <col min="8709" max="8710" width="34.42578125" style="5" bestFit="1" customWidth="1"/>
    <col min="8711" max="8711" width="9" style="5" bestFit="1" customWidth="1"/>
    <col min="8712" max="8712" width="8.7109375" style="5" bestFit="1" customWidth="1"/>
    <col min="8713" max="8715" width="11.7109375" style="5" bestFit="1" customWidth="1"/>
    <col min="8716" max="8716" width="16.5703125" style="5" bestFit="1" customWidth="1"/>
    <col min="8717" max="8719" width="10.140625" style="5" bestFit="1" customWidth="1"/>
    <col min="8720" max="8720" width="21.5703125" style="5" customWidth="1"/>
    <col min="8721" max="8721" width="23.42578125" style="5" customWidth="1"/>
    <col min="8722" max="8722" width="4.42578125" style="5" bestFit="1" customWidth="1"/>
    <col min="8723" max="8723" width="31.5703125" style="5" customWidth="1"/>
    <col min="8724" max="8724" width="27.7109375" style="5" customWidth="1"/>
    <col min="8725" max="8725" width="12" style="5" bestFit="1" customWidth="1"/>
    <col min="8726" max="8727" width="8.140625" style="5" bestFit="1" customWidth="1"/>
    <col min="8728" max="8728" width="6.5703125" style="5" bestFit="1" customWidth="1"/>
    <col min="8729" max="8960" width="9.140625" style="5"/>
    <col min="8961" max="8961" width="10.42578125" style="5" bestFit="1" customWidth="1"/>
    <col min="8962" max="8962" width="18.5703125" style="5" bestFit="1" customWidth="1"/>
    <col min="8963" max="8963" width="38.42578125" style="5" customWidth="1"/>
    <col min="8964" max="8964" width="18.140625" style="5" bestFit="1" customWidth="1"/>
    <col min="8965" max="8966" width="34.42578125" style="5" bestFit="1" customWidth="1"/>
    <col min="8967" max="8967" width="9" style="5" bestFit="1" customWidth="1"/>
    <col min="8968" max="8968" width="8.7109375" style="5" bestFit="1" customWidth="1"/>
    <col min="8969" max="8971" width="11.7109375" style="5" bestFit="1" customWidth="1"/>
    <col min="8972" max="8972" width="16.5703125" style="5" bestFit="1" customWidth="1"/>
    <col min="8973" max="8975" width="10.140625" style="5" bestFit="1" customWidth="1"/>
    <col min="8976" max="8976" width="21.5703125" style="5" customWidth="1"/>
    <col min="8977" max="8977" width="23.42578125" style="5" customWidth="1"/>
    <col min="8978" max="8978" width="4.42578125" style="5" bestFit="1" customWidth="1"/>
    <col min="8979" max="8979" width="31.5703125" style="5" customWidth="1"/>
    <col min="8980" max="8980" width="27.7109375" style="5" customWidth="1"/>
    <col min="8981" max="8981" width="12" style="5" bestFit="1" customWidth="1"/>
    <col min="8982" max="8983" width="8.140625" style="5" bestFit="1" customWidth="1"/>
    <col min="8984" max="8984" width="6.5703125" style="5" bestFit="1" customWidth="1"/>
    <col min="8985" max="9216" width="9.140625" style="5"/>
    <col min="9217" max="9217" width="10.42578125" style="5" bestFit="1" customWidth="1"/>
    <col min="9218" max="9218" width="18.5703125" style="5" bestFit="1" customWidth="1"/>
    <col min="9219" max="9219" width="38.42578125" style="5" customWidth="1"/>
    <col min="9220" max="9220" width="18.140625" style="5" bestFit="1" customWidth="1"/>
    <col min="9221" max="9222" width="34.42578125" style="5" bestFit="1" customWidth="1"/>
    <col min="9223" max="9223" width="9" style="5" bestFit="1" customWidth="1"/>
    <col min="9224" max="9224" width="8.7109375" style="5" bestFit="1" customWidth="1"/>
    <col min="9225" max="9227" width="11.7109375" style="5" bestFit="1" customWidth="1"/>
    <col min="9228" max="9228" width="16.5703125" style="5" bestFit="1" customWidth="1"/>
    <col min="9229" max="9231" width="10.140625" style="5" bestFit="1" customWidth="1"/>
    <col min="9232" max="9232" width="21.5703125" style="5" customWidth="1"/>
    <col min="9233" max="9233" width="23.42578125" style="5" customWidth="1"/>
    <col min="9234" max="9234" width="4.42578125" style="5" bestFit="1" customWidth="1"/>
    <col min="9235" max="9235" width="31.5703125" style="5" customWidth="1"/>
    <col min="9236" max="9236" width="27.7109375" style="5" customWidth="1"/>
    <col min="9237" max="9237" width="12" style="5" bestFit="1" customWidth="1"/>
    <col min="9238" max="9239" width="8.140625" style="5" bestFit="1" customWidth="1"/>
    <col min="9240" max="9240" width="6.5703125" style="5" bestFit="1" customWidth="1"/>
    <col min="9241" max="9472" width="9.140625" style="5"/>
    <col min="9473" max="9473" width="10.42578125" style="5" bestFit="1" customWidth="1"/>
    <col min="9474" max="9474" width="18.5703125" style="5" bestFit="1" customWidth="1"/>
    <col min="9475" max="9475" width="38.42578125" style="5" customWidth="1"/>
    <col min="9476" max="9476" width="18.140625" style="5" bestFit="1" customWidth="1"/>
    <col min="9477" max="9478" width="34.42578125" style="5" bestFit="1" customWidth="1"/>
    <col min="9479" max="9479" width="9" style="5" bestFit="1" customWidth="1"/>
    <col min="9480" max="9480" width="8.7109375" style="5" bestFit="1" customWidth="1"/>
    <col min="9481" max="9483" width="11.7109375" style="5" bestFit="1" customWidth="1"/>
    <col min="9484" max="9484" width="16.5703125" style="5" bestFit="1" customWidth="1"/>
    <col min="9485" max="9487" width="10.140625" style="5" bestFit="1" customWidth="1"/>
    <col min="9488" max="9488" width="21.5703125" style="5" customWidth="1"/>
    <col min="9489" max="9489" width="23.42578125" style="5" customWidth="1"/>
    <col min="9490" max="9490" width="4.42578125" style="5" bestFit="1" customWidth="1"/>
    <col min="9491" max="9491" width="31.5703125" style="5" customWidth="1"/>
    <col min="9492" max="9492" width="27.7109375" style="5" customWidth="1"/>
    <col min="9493" max="9493" width="12" style="5" bestFit="1" customWidth="1"/>
    <col min="9494" max="9495" width="8.140625" style="5" bestFit="1" customWidth="1"/>
    <col min="9496" max="9496" width="6.5703125" style="5" bestFit="1" customWidth="1"/>
    <col min="9497" max="9728" width="9.140625" style="5"/>
    <col min="9729" max="9729" width="10.42578125" style="5" bestFit="1" customWidth="1"/>
    <col min="9730" max="9730" width="18.5703125" style="5" bestFit="1" customWidth="1"/>
    <col min="9731" max="9731" width="38.42578125" style="5" customWidth="1"/>
    <col min="9732" max="9732" width="18.140625" style="5" bestFit="1" customWidth="1"/>
    <col min="9733" max="9734" width="34.42578125" style="5" bestFit="1" customWidth="1"/>
    <col min="9735" max="9735" width="9" style="5" bestFit="1" customWidth="1"/>
    <col min="9736" max="9736" width="8.7109375" style="5" bestFit="1" customWidth="1"/>
    <col min="9737" max="9739" width="11.7109375" style="5" bestFit="1" customWidth="1"/>
    <col min="9740" max="9740" width="16.5703125" style="5" bestFit="1" customWidth="1"/>
    <col min="9741" max="9743" width="10.140625" style="5" bestFit="1" customWidth="1"/>
    <col min="9744" max="9744" width="21.5703125" style="5" customWidth="1"/>
    <col min="9745" max="9745" width="23.42578125" style="5" customWidth="1"/>
    <col min="9746" max="9746" width="4.42578125" style="5" bestFit="1" customWidth="1"/>
    <col min="9747" max="9747" width="31.5703125" style="5" customWidth="1"/>
    <col min="9748" max="9748" width="27.7109375" style="5" customWidth="1"/>
    <col min="9749" max="9749" width="12" style="5" bestFit="1" customWidth="1"/>
    <col min="9750" max="9751" width="8.140625" style="5" bestFit="1" customWidth="1"/>
    <col min="9752" max="9752" width="6.5703125" style="5" bestFit="1" customWidth="1"/>
    <col min="9753" max="9984" width="9.140625" style="5"/>
    <col min="9985" max="9985" width="10.42578125" style="5" bestFit="1" customWidth="1"/>
    <col min="9986" max="9986" width="18.5703125" style="5" bestFit="1" customWidth="1"/>
    <col min="9987" max="9987" width="38.42578125" style="5" customWidth="1"/>
    <col min="9988" max="9988" width="18.140625" style="5" bestFit="1" customWidth="1"/>
    <col min="9989" max="9990" width="34.42578125" style="5" bestFit="1" customWidth="1"/>
    <col min="9991" max="9991" width="9" style="5" bestFit="1" customWidth="1"/>
    <col min="9992" max="9992" width="8.7109375" style="5" bestFit="1" customWidth="1"/>
    <col min="9993" max="9995" width="11.7109375" style="5" bestFit="1" customWidth="1"/>
    <col min="9996" max="9996" width="16.5703125" style="5" bestFit="1" customWidth="1"/>
    <col min="9997" max="9999" width="10.140625" style="5" bestFit="1" customWidth="1"/>
    <col min="10000" max="10000" width="21.5703125" style="5" customWidth="1"/>
    <col min="10001" max="10001" width="23.42578125" style="5" customWidth="1"/>
    <col min="10002" max="10002" width="4.42578125" style="5" bestFit="1" customWidth="1"/>
    <col min="10003" max="10003" width="31.5703125" style="5" customWidth="1"/>
    <col min="10004" max="10004" width="27.7109375" style="5" customWidth="1"/>
    <col min="10005" max="10005" width="12" style="5" bestFit="1" customWidth="1"/>
    <col min="10006" max="10007" width="8.140625" style="5" bestFit="1" customWidth="1"/>
    <col min="10008" max="10008" width="6.5703125" style="5" bestFit="1" customWidth="1"/>
    <col min="10009" max="10240" width="9.140625" style="5"/>
    <col min="10241" max="10241" width="10.42578125" style="5" bestFit="1" customWidth="1"/>
    <col min="10242" max="10242" width="18.5703125" style="5" bestFit="1" customWidth="1"/>
    <col min="10243" max="10243" width="38.42578125" style="5" customWidth="1"/>
    <col min="10244" max="10244" width="18.140625" style="5" bestFit="1" customWidth="1"/>
    <col min="10245" max="10246" width="34.42578125" style="5" bestFit="1" customWidth="1"/>
    <col min="10247" max="10247" width="9" style="5" bestFit="1" customWidth="1"/>
    <col min="10248" max="10248" width="8.7109375" style="5" bestFit="1" customWidth="1"/>
    <col min="10249" max="10251" width="11.7109375" style="5" bestFit="1" customWidth="1"/>
    <col min="10252" max="10252" width="16.5703125" style="5" bestFit="1" customWidth="1"/>
    <col min="10253" max="10255" width="10.140625" style="5" bestFit="1" customWidth="1"/>
    <col min="10256" max="10256" width="21.5703125" style="5" customWidth="1"/>
    <col min="10257" max="10257" width="23.42578125" style="5" customWidth="1"/>
    <col min="10258" max="10258" width="4.42578125" style="5" bestFit="1" customWidth="1"/>
    <col min="10259" max="10259" width="31.5703125" style="5" customWidth="1"/>
    <col min="10260" max="10260" width="27.7109375" style="5" customWidth="1"/>
    <col min="10261" max="10261" width="12" style="5" bestFit="1" customWidth="1"/>
    <col min="10262" max="10263" width="8.140625" style="5" bestFit="1" customWidth="1"/>
    <col min="10264" max="10264" width="6.5703125" style="5" bestFit="1" customWidth="1"/>
    <col min="10265" max="10496" width="9.140625" style="5"/>
    <col min="10497" max="10497" width="10.42578125" style="5" bestFit="1" customWidth="1"/>
    <col min="10498" max="10498" width="18.5703125" style="5" bestFit="1" customWidth="1"/>
    <col min="10499" max="10499" width="38.42578125" style="5" customWidth="1"/>
    <col min="10500" max="10500" width="18.140625" style="5" bestFit="1" customWidth="1"/>
    <col min="10501" max="10502" width="34.42578125" style="5" bestFit="1" customWidth="1"/>
    <col min="10503" max="10503" width="9" style="5" bestFit="1" customWidth="1"/>
    <col min="10504" max="10504" width="8.7109375" style="5" bestFit="1" customWidth="1"/>
    <col min="10505" max="10507" width="11.7109375" style="5" bestFit="1" customWidth="1"/>
    <col min="10508" max="10508" width="16.5703125" style="5" bestFit="1" customWidth="1"/>
    <col min="10509" max="10511" width="10.140625" style="5" bestFit="1" customWidth="1"/>
    <col min="10512" max="10512" width="21.5703125" style="5" customWidth="1"/>
    <col min="10513" max="10513" width="23.42578125" style="5" customWidth="1"/>
    <col min="10514" max="10514" width="4.42578125" style="5" bestFit="1" customWidth="1"/>
    <col min="10515" max="10515" width="31.5703125" style="5" customWidth="1"/>
    <col min="10516" max="10516" width="27.7109375" style="5" customWidth="1"/>
    <col min="10517" max="10517" width="12" style="5" bestFit="1" customWidth="1"/>
    <col min="10518" max="10519" width="8.140625" style="5" bestFit="1" customWidth="1"/>
    <col min="10520" max="10520" width="6.5703125" style="5" bestFit="1" customWidth="1"/>
    <col min="10521" max="10752" width="9.140625" style="5"/>
    <col min="10753" max="10753" width="10.42578125" style="5" bestFit="1" customWidth="1"/>
    <col min="10754" max="10754" width="18.5703125" style="5" bestFit="1" customWidth="1"/>
    <col min="10755" max="10755" width="38.42578125" style="5" customWidth="1"/>
    <col min="10756" max="10756" width="18.140625" style="5" bestFit="1" customWidth="1"/>
    <col min="10757" max="10758" width="34.42578125" style="5" bestFit="1" customWidth="1"/>
    <col min="10759" max="10759" width="9" style="5" bestFit="1" customWidth="1"/>
    <col min="10760" max="10760" width="8.7109375" style="5" bestFit="1" customWidth="1"/>
    <col min="10761" max="10763" width="11.7109375" style="5" bestFit="1" customWidth="1"/>
    <col min="10764" max="10764" width="16.5703125" style="5" bestFit="1" customWidth="1"/>
    <col min="10765" max="10767" width="10.140625" style="5" bestFit="1" customWidth="1"/>
    <col min="10768" max="10768" width="21.5703125" style="5" customWidth="1"/>
    <col min="10769" max="10769" width="23.42578125" style="5" customWidth="1"/>
    <col min="10770" max="10770" width="4.42578125" style="5" bestFit="1" customWidth="1"/>
    <col min="10771" max="10771" width="31.5703125" style="5" customWidth="1"/>
    <col min="10772" max="10772" width="27.7109375" style="5" customWidth="1"/>
    <col min="10773" max="10773" width="12" style="5" bestFit="1" customWidth="1"/>
    <col min="10774" max="10775" width="8.140625" style="5" bestFit="1" customWidth="1"/>
    <col min="10776" max="10776" width="6.5703125" style="5" bestFit="1" customWidth="1"/>
    <col min="10777" max="11008" width="9.140625" style="5"/>
    <col min="11009" max="11009" width="10.42578125" style="5" bestFit="1" customWidth="1"/>
    <col min="11010" max="11010" width="18.5703125" style="5" bestFit="1" customWidth="1"/>
    <col min="11011" max="11011" width="38.42578125" style="5" customWidth="1"/>
    <col min="11012" max="11012" width="18.140625" style="5" bestFit="1" customWidth="1"/>
    <col min="11013" max="11014" width="34.42578125" style="5" bestFit="1" customWidth="1"/>
    <col min="11015" max="11015" width="9" style="5" bestFit="1" customWidth="1"/>
    <col min="11016" max="11016" width="8.7109375" style="5" bestFit="1" customWidth="1"/>
    <col min="11017" max="11019" width="11.7109375" style="5" bestFit="1" customWidth="1"/>
    <col min="11020" max="11020" width="16.5703125" style="5" bestFit="1" customWidth="1"/>
    <col min="11021" max="11023" width="10.140625" style="5" bestFit="1" customWidth="1"/>
    <col min="11024" max="11024" width="21.5703125" style="5" customWidth="1"/>
    <col min="11025" max="11025" width="23.42578125" style="5" customWidth="1"/>
    <col min="11026" max="11026" width="4.42578125" style="5" bestFit="1" customWidth="1"/>
    <col min="11027" max="11027" width="31.5703125" style="5" customWidth="1"/>
    <col min="11028" max="11028" width="27.7109375" style="5" customWidth="1"/>
    <col min="11029" max="11029" width="12" style="5" bestFit="1" customWidth="1"/>
    <col min="11030" max="11031" width="8.140625" style="5" bestFit="1" customWidth="1"/>
    <col min="11032" max="11032" width="6.5703125" style="5" bestFit="1" customWidth="1"/>
    <col min="11033" max="11264" width="9.140625" style="5"/>
    <col min="11265" max="11265" width="10.42578125" style="5" bestFit="1" customWidth="1"/>
    <col min="11266" max="11266" width="18.5703125" style="5" bestFit="1" customWidth="1"/>
    <col min="11267" max="11267" width="38.42578125" style="5" customWidth="1"/>
    <col min="11268" max="11268" width="18.140625" style="5" bestFit="1" customWidth="1"/>
    <col min="11269" max="11270" width="34.42578125" style="5" bestFit="1" customWidth="1"/>
    <col min="11271" max="11271" width="9" style="5" bestFit="1" customWidth="1"/>
    <col min="11272" max="11272" width="8.7109375" style="5" bestFit="1" customWidth="1"/>
    <col min="11273" max="11275" width="11.7109375" style="5" bestFit="1" customWidth="1"/>
    <col min="11276" max="11276" width="16.5703125" style="5" bestFit="1" customWidth="1"/>
    <col min="11277" max="11279" width="10.140625" style="5" bestFit="1" customWidth="1"/>
    <col min="11280" max="11280" width="21.5703125" style="5" customWidth="1"/>
    <col min="11281" max="11281" width="23.42578125" style="5" customWidth="1"/>
    <col min="11282" max="11282" width="4.42578125" style="5" bestFit="1" customWidth="1"/>
    <col min="11283" max="11283" width="31.5703125" style="5" customWidth="1"/>
    <col min="11284" max="11284" width="27.7109375" style="5" customWidth="1"/>
    <col min="11285" max="11285" width="12" style="5" bestFit="1" customWidth="1"/>
    <col min="11286" max="11287" width="8.140625" style="5" bestFit="1" customWidth="1"/>
    <col min="11288" max="11288" width="6.5703125" style="5" bestFit="1" customWidth="1"/>
    <col min="11289" max="11520" width="9.140625" style="5"/>
    <col min="11521" max="11521" width="10.42578125" style="5" bestFit="1" customWidth="1"/>
    <col min="11522" max="11522" width="18.5703125" style="5" bestFit="1" customWidth="1"/>
    <col min="11523" max="11523" width="38.42578125" style="5" customWidth="1"/>
    <col min="11524" max="11524" width="18.140625" style="5" bestFit="1" customWidth="1"/>
    <col min="11525" max="11526" width="34.42578125" style="5" bestFit="1" customWidth="1"/>
    <col min="11527" max="11527" width="9" style="5" bestFit="1" customWidth="1"/>
    <col min="11528" max="11528" width="8.7109375" style="5" bestFit="1" customWidth="1"/>
    <col min="11529" max="11531" width="11.7109375" style="5" bestFit="1" customWidth="1"/>
    <col min="11532" max="11532" width="16.5703125" style="5" bestFit="1" customWidth="1"/>
    <col min="11533" max="11535" width="10.140625" style="5" bestFit="1" customWidth="1"/>
    <col min="11536" max="11536" width="21.5703125" style="5" customWidth="1"/>
    <col min="11537" max="11537" width="23.42578125" style="5" customWidth="1"/>
    <col min="11538" max="11538" width="4.42578125" style="5" bestFit="1" customWidth="1"/>
    <col min="11539" max="11539" width="31.5703125" style="5" customWidth="1"/>
    <col min="11540" max="11540" width="27.7109375" style="5" customWidth="1"/>
    <col min="11541" max="11541" width="12" style="5" bestFit="1" customWidth="1"/>
    <col min="11542" max="11543" width="8.140625" style="5" bestFit="1" customWidth="1"/>
    <col min="11544" max="11544" width="6.5703125" style="5" bestFit="1" customWidth="1"/>
    <col min="11545" max="11776" width="9.140625" style="5"/>
    <col min="11777" max="11777" width="10.42578125" style="5" bestFit="1" customWidth="1"/>
    <col min="11778" max="11778" width="18.5703125" style="5" bestFit="1" customWidth="1"/>
    <col min="11779" max="11779" width="38.42578125" style="5" customWidth="1"/>
    <col min="11780" max="11780" width="18.140625" style="5" bestFit="1" customWidth="1"/>
    <col min="11781" max="11782" width="34.42578125" style="5" bestFit="1" customWidth="1"/>
    <col min="11783" max="11783" width="9" style="5" bestFit="1" customWidth="1"/>
    <col min="11784" max="11784" width="8.7109375" style="5" bestFit="1" customWidth="1"/>
    <col min="11785" max="11787" width="11.7109375" style="5" bestFit="1" customWidth="1"/>
    <col min="11788" max="11788" width="16.5703125" style="5" bestFit="1" customWidth="1"/>
    <col min="11789" max="11791" width="10.140625" style="5" bestFit="1" customWidth="1"/>
    <col min="11792" max="11792" width="21.5703125" style="5" customWidth="1"/>
    <col min="11793" max="11793" width="23.42578125" style="5" customWidth="1"/>
    <col min="11794" max="11794" width="4.42578125" style="5" bestFit="1" customWidth="1"/>
    <col min="11795" max="11795" width="31.5703125" style="5" customWidth="1"/>
    <col min="11796" max="11796" width="27.7109375" style="5" customWidth="1"/>
    <col min="11797" max="11797" width="12" style="5" bestFit="1" customWidth="1"/>
    <col min="11798" max="11799" width="8.140625" style="5" bestFit="1" customWidth="1"/>
    <col min="11800" max="11800" width="6.5703125" style="5" bestFit="1" customWidth="1"/>
    <col min="11801" max="12032" width="9.140625" style="5"/>
    <col min="12033" max="12033" width="10.42578125" style="5" bestFit="1" customWidth="1"/>
    <col min="12034" max="12034" width="18.5703125" style="5" bestFit="1" customWidth="1"/>
    <col min="12035" max="12035" width="38.42578125" style="5" customWidth="1"/>
    <col min="12036" max="12036" width="18.140625" style="5" bestFit="1" customWidth="1"/>
    <col min="12037" max="12038" width="34.42578125" style="5" bestFit="1" customWidth="1"/>
    <col min="12039" max="12039" width="9" style="5" bestFit="1" customWidth="1"/>
    <col min="12040" max="12040" width="8.7109375" style="5" bestFit="1" customWidth="1"/>
    <col min="12041" max="12043" width="11.7109375" style="5" bestFit="1" customWidth="1"/>
    <col min="12044" max="12044" width="16.5703125" style="5" bestFit="1" customWidth="1"/>
    <col min="12045" max="12047" width="10.140625" style="5" bestFit="1" customWidth="1"/>
    <col min="12048" max="12048" width="21.5703125" style="5" customWidth="1"/>
    <col min="12049" max="12049" width="23.42578125" style="5" customWidth="1"/>
    <col min="12050" max="12050" width="4.42578125" style="5" bestFit="1" customWidth="1"/>
    <col min="12051" max="12051" width="31.5703125" style="5" customWidth="1"/>
    <col min="12052" max="12052" width="27.7109375" style="5" customWidth="1"/>
    <col min="12053" max="12053" width="12" style="5" bestFit="1" customWidth="1"/>
    <col min="12054" max="12055" width="8.140625" style="5" bestFit="1" customWidth="1"/>
    <col min="12056" max="12056" width="6.5703125" style="5" bestFit="1" customWidth="1"/>
    <col min="12057" max="12288" width="9.140625" style="5"/>
    <col min="12289" max="12289" width="10.42578125" style="5" bestFit="1" customWidth="1"/>
    <col min="12290" max="12290" width="18.5703125" style="5" bestFit="1" customWidth="1"/>
    <col min="12291" max="12291" width="38.42578125" style="5" customWidth="1"/>
    <col min="12292" max="12292" width="18.140625" style="5" bestFit="1" customWidth="1"/>
    <col min="12293" max="12294" width="34.42578125" style="5" bestFit="1" customWidth="1"/>
    <col min="12295" max="12295" width="9" style="5" bestFit="1" customWidth="1"/>
    <col min="12296" max="12296" width="8.7109375" style="5" bestFit="1" customWidth="1"/>
    <col min="12297" max="12299" width="11.7109375" style="5" bestFit="1" customWidth="1"/>
    <col min="12300" max="12300" width="16.5703125" style="5" bestFit="1" customWidth="1"/>
    <col min="12301" max="12303" width="10.140625" style="5" bestFit="1" customWidth="1"/>
    <col min="12304" max="12304" width="21.5703125" style="5" customWidth="1"/>
    <col min="12305" max="12305" width="23.42578125" style="5" customWidth="1"/>
    <col min="12306" max="12306" width="4.42578125" style="5" bestFit="1" customWidth="1"/>
    <col min="12307" max="12307" width="31.5703125" style="5" customWidth="1"/>
    <col min="12308" max="12308" width="27.7109375" style="5" customWidth="1"/>
    <col min="12309" max="12309" width="12" style="5" bestFit="1" customWidth="1"/>
    <col min="12310" max="12311" width="8.140625" style="5" bestFit="1" customWidth="1"/>
    <col min="12312" max="12312" width="6.5703125" style="5" bestFit="1" customWidth="1"/>
    <col min="12313" max="12544" width="9.140625" style="5"/>
    <col min="12545" max="12545" width="10.42578125" style="5" bestFit="1" customWidth="1"/>
    <col min="12546" max="12546" width="18.5703125" style="5" bestFit="1" customWidth="1"/>
    <col min="12547" max="12547" width="38.42578125" style="5" customWidth="1"/>
    <col min="12548" max="12548" width="18.140625" style="5" bestFit="1" customWidth="1"/>
    <col min="12549" max="12550" width="34.42578125" style="5" bestFit="1" customWidth="1"/>
    <col min="12551" max="12551" width="9" style="5" bestFit="1" customWidth="1"/>
    <col min="12552" max="12552" width="8.7109375" style="5" bestFit="1" customWidth="1"/>
    <col min="12553" max="12555" width="11.7109375" style="5" bestFit="1" customWidth="1"/>
    <col min="12556" max="12556" width="16.5703125" style="5" bestFit="1" customWidth="1"/>
    <col min="12557" max="12559" width="10.140625" style="5" bestFit="1" customWidth="1"/>
    <col min="12560" max="12560" width="21.5703125" style="5" customWidth="1"/>
    <col min="12561" max="12561" width="23.42578125" style="5" customWidth="1"/>
    <col min="12562" max="12562" width="4.42578125" style="5" bestFit="1" customWidth="1"/>
    <col min="12563" max="12563" width="31.5703125" style="5" customWidth="1"/>
    <col min="12564" max="12564" width="27.7109375" style="5" customWidth="1"/>
    <col min="12565" max="12565" width="12" style="5" bestFit="1" customWidth="1"/>
    <col min="12566" max="12567" width="8.140625" style="5" bestFit="1" customWidth="1"/>
    <col min="12568" max="12568" width="6.5703125" style="5" bestFit="1" customWidth="1"/>
    <col min="12569" max="12800" width="9.140625" style="5"/>
    <col min="12801" max="12801" width="10.42578125" style="5" bestFit="1" customWidth="1"/>
    <col min="12802" max="12802" width="18.5703125" style="5" bestFit="1" customWidth="1"/>
    <col min="12803" max="12803" width="38.42578125" style="5" customWidth="1"/>
    <col min="12804" max="12804" width="18.140625" style="5" bestFit="1" customWidth="1"/>
    <col min="12805" max="12806" width="34.42578125" style="5" bestFit="1" customWidth="1"/>
    <col min="12807" max="12807" width="9" style="5" bestFit="1" customWidth="1"/>
    <col min="12808" max="12808" width="8.7109375" style="5" bestFit="1" customWidth="1"/>
    <col min="12809" max="12811" width="11.7109375" style="5" bestFit="1" customWidth="1"/>
    <col min="12812" max="12812" width="16.5703125" style="5" bestFit="1" customWidth="1"/>
    <col min="12813" max="12815" width="10.140625" style="5" bestFit="1" customWidth="1"/>
    <col min="12816" max="12816" width="21.5703125" style="5" customWidth="1"/>
    <col min="12817" max="12817" width="23.42578125" style="5" customWidth="1"/>
    <col min="12818" max="12818" width="4.42578125" style="5" bestFit="1" customWidth="1"/>
    <col min="12819" max="12819" width="31.5703125" style="5" customWidth="1"/>
    <col min="12820" max="12820" width="27.7109375" style="5" customWidth="1"/>
    <col min="12821" max="12821" width="12" style="5" bestFit="1" customWidth="1"/>
    <col min="12822" max="12823" width="8.140625" style="5" bestFit="1" customWidth="1"/>
    <col min="12824" max="12824" width="6.5703125" style="5" bestFit="1" customWidth="1"/>
    <col min="12825" max="13056" width="9.140625" style="5"/>
    <col min="13057" max="13057" width="10.42578125" style="5" bestFit="1" customWidth="1"/>
    <col min="13058" max="13058" width="18.5703125" style="5" bestFit="1" customWidth="1"/>
    <col min="13059" max="13059" width="38.42578125" style="5" customWidth="1"/>
    <col min="13060" max="13060" width="18.140625" style="5" bestFit="1" customWidth="1"/>
    <col min="13061" max="13062" width="34.42578125" style="5" bestFit="1" customWidth="1"/>
    <col min="13063" max="13063" width="9" style="5" bestFit="1" customWidth="1"/>
    <col min="13064" max="13064" width="8.7109375" style="5" bestFit="1" customWidth="1"/>
    <col min="13065" max="13067" width="11.7109375" style="5" bestFit="1" customWidth="1"/>
    <col min="13068" max="13068" width="16.5703125" style="5" bestFit="1" customWidth="1"/>
    <col min="13069" max="13071" width="10.140625" style="5" bestFit="1" customWidth="1"/>
    <col min="13072" max="13072" width="21.5703125" style="5" customWidth="1"/>
    <col min="13073" max="13073" width="23.42578125" style="5" customWidth="1"/>
    <col min="13074" max="13074" width="4.42578125" style="5" bestFit="1" customWidth="1"/>
    <col min="13075" max="13075" width="31.5703125" style="5" customWidth="1"/>
    <col min="13076" max="13076" width="27.7109375" style="5" customWidth="1"/>
    <col min="13077" max="13077" width="12" style="5" bestFit="1" customWidth="1"/>
    <col min="13078" max="13079" width="8.140625" style="5" bestFit="1" customWidth="1"/>
    <col min="13080" max="13080" width="6.5703125" style="5" bestFit="1" customWidth="1"/>
    <col min="13081" max="13312" width="9.140625" style="5"/>
    <col min="13313" max="13313" width="10.42578125" style="5" bestFit="1" customWidth="1"/>
    <col min="13314" max="13314" width="18.5703125" style="5" bestFit="1" customWidth="1"/>
    <col min="13315" max="13315" width="38.42578125" style="5" customWidth="1"/>
    <col min="13316" max="13316" width="18.140625" style="5" bestFit="1" customWidth="1"/>
    <col min="13317" max="13318" width="34.42578125" style="5" bestFit="1" customWidth="1"/>
    <col min="13319" max="13319" width="9" style="5" bestFit="1" customWidth="1"/>
    <col min="13320" max="13320" width="8.7109375" style="5" bestFit="1" customWidth="1"/>
    <col min="13321" max="13323" width="11.7109375" style="5" bestFit="1" customWidth="1"/>
    <col min="13324" max="13324" width="16.5703125" style="5" bestFit="1" customWidth="1"/>
    <col min="13325" max="13327" width="10.140625" style="5" bestFit="1" customWidth="1"/>
    <col min="13328" max="13328" width="21.5703125" style="5" customWidth="1"/>
    <col min="13329" max="13329" width="23.42578125" style="5" customWidth="1"/>
    <col min="13330" max="13330" width="4.42578125" style="5" bestFit="1" customWidth="1"/>
    <col min="13331" max="13331" width="31.5703125" style="5" customWidth="1"/>
    <col min="13332" max="13332" width="27.7109375" style="5" customWidth="1"/>
    <col min="13333" max="13333" width="12" style="5" bestFit="1" customWidth="1"/>
    <col min="13334" max="13335" width="8.140625" style="5" bestFit="1" customWidth="1"/>
    <col min="13336" max="13336" width="6.5703125" style="5" bestFit="1" customWidth="1"/>
    <col min="13337" max="13568" width="9.140625" style="5"/>
    <col min="13569" max="13569" width="10.42578125" style="5" bestFit="1" customWidth="1"/>
    <col min="13570" max="13570" width="18.5703125" style="5" bestFit="1" customWidth="1"/>
    <col min="13571" max="13571" width="38.42578125" style="5" customWidth="1"/>
    <col min="13572" max="13572" width="18.140625" style="5" bestFit="1" customWidth="1"/>
    <col min="13573" max="13574" width="34.42578125" style="5" bestFit="1" customWidth="1"/>
    <col min="13575" max="13575" width="9" style="5" bestFit="1" customWidth="1"/>
    <col min="13576" max="13576" width="8.7109375" style="5" bestFit="1" customWidth="1"/>
    <col min="13577" max="13579" width="11.7109375" style="5" bestFit="1" customWidth="1"/>
    <col min="13580" max="13580" width="16.5703125" style="5" bestFit="1" customWidth="1"/>
    <col min="13581" max="13583" width="10.140625" style="5" bestFit="1" customWidth="1"/>
    <col min="13584" max="13584" width="21.5703125" style="5" customWidth="1"/>
    <col min="13585" max="13585" width="23.42578125" style="5" customWidth="1"/>
    <col min="13586" max="13586" width="4.42578125" style="5" bestFit="1" customWidth="1"/>
    <col min="13587" max="13587" width="31.5703125" style="5" customWidth="1"/>
    <col min="13588" max="13588" width="27.7109375" style="5" customWidth="1"/>
    <col min="13589" max="13589" width="12" style="5" bestFit="1" customWidth="1"/>
    <col min="13590" max="13591" width="8.140625" style="5" bestFit="1" customWidth="1"/>
    <col min="13592" max="13592" width="6.5703125" style="5" bestFit="1" customWidth="1"/>
    <col min="13593" max="13824" width="9.140625" style="5"/>
    <col min="13825" max="13825" width="10.42578125" style="5" bestFit="1" customWidth="1"/>
    <col min="13826" max="13826" width="18.5703125" style="5" bestFit="1" customWidth="1"/>
    <col min="13827" max="13827" width="38.42578125" style="5" customWidth="1"/>
    <col min="13828" max="13828" width="18.140625" style="5" bestFit="1" customWidth="1"/>
    <col min="13829" max="13830" width="34.42578125" style="5" bestFit="1" customWidth="1"/>
    <col min="13831" max="13831" width="9" style="5" bestFit="1" customWidth="1"/>
    <col min="13832" max="13832" width="8.7109375" style="5" bestFit="1" customWidth="1"/>
    <col min="13833" max="13835" width="11.7109375" style="5" bestFit="1" customWidth="1"/>
    <col min="13836" max="13836" width="16.5703125" style="5" bestFit="1" customWidth="1"/>
    <col min="13837" max="13839" width="10.140625" style="5" bestFit="1" customWidth="1"/>
    <col min="13840" max="13840" width="21.5703125" style="5" customWidth="1"/>
    <col min="13841" max="13841" width="23.42578125" style="5" customWidth="1"/>
    <col min="13842" max="13842" width="4.42578125" style="5" bestFit="1" customWidth="1"/>
    <col min="13843" max="13843" width="31.5703125" style="5" customWidth="1"/>
    <col min="13844" max="13844" width="27.7109375" style="5" customWidth="1"/>
    <col min="13845" max="13845" width="12" style="5" bestFit="1" customWidth="1"/>
    <col min="13846" max="13847" width="8.140625" style="5" bestFit="1" customWidth="1"/>
    <col min="13848" max="13848" width="6.5703125" style="5" bestFit="1" customWidth="1"/>
    <col min="13849" max="14080" width="9.140625" style="5"/>
    <col min="14081" max="14081" width="10.42578125" style="5" bestFit="1" customWidth="1"/>
    <col min="14082" max="14082" width="18.5703125" style="5" bestFit="1" customWidth="1"/>
    <col min="14083" max="14083" width="38.42578125" style="5" customWidth="1"/>
    <col min="14084" max="14084" width="18.140625" style="5" bestFit="1" customWidth="1"/>
    <col min="14085" max="14086" width="34.42578125" style="5" bestFit="1" customWidth="1"/>
    <col min="14087" max="14087" width="9" style="5" bestFit="1" customWidth="1"/>
    <col min="14088" max="14088" width="8.7109375" style="5" bestFit="1" customWidth="1"/>
    <col min="14089" max="14091" width="11.7109375" style="5" bestFit="1" customWidth="1"/>
    <col min="14092" max="14092" width="16.5703125" style="5" bestFit="1" customWidth="1"/>
    <col min="14093" max="14095" width="10.140625" style="5" bestFit="1" customWidth="1"/>
    <col min="14096" max="14096" width="21.5703125" style="5" customWidth="1"/>
    <col min="14097" max="14097" width="23.42578125" style="5" customWidth="1"/>
    <col min="14098" max="14098" width="4.42578125" style="5" bestFit="1" customWidth="1"/>
    <col min="14099" max="14099" width="31.5703125" style="5" customWidth="1"/>
    <col min="14100" max="14100" width="27.7109375" style="5" customWidth="1"/>
    <col min="14101" max="14101" width="12" style="5" bestFit="1" customWidth="1"/>
    <col min="14102" max="14103" width="8.140625" style="5" bestFit="1" customWidth="1"/>
    <col min="14104" max="14104" width="6.5703125" style="5" bestFit="1" customWidth="1"/>
    <col min="14105" max="14336" width="9.140625" style="5"/>
    <col min="14337" max="14337" width="10.42578125" style="5" bestFit="1" customWidth="1"/>
    <col min="14338" max="14338" width="18.5703125" style="5" bestFit="1" customWidth="1"/>
    <col min="14339" max="14339" width="38.42578125" style="5" customWidth="1"/>
    <col min="14340" max="14340" width="18.140625" style="5" bestFit="1" customWidth="1"/>
    <col min="14341" max="14342" width="34.42578125" style="5" bestFit="1" customWidth="1"/>
    <col min="14343" max="14343" width="9" style="5" bestFit="1" customWidth="1"/>
    <col min="14344" max="14344" width="8.7109375" style="5" bestFit="1" customWidth="1"/>
    <col min="14345" max="14347" width="11.7109375" style="5" bestFit="1" customWidth="1"/>
    <col min="14348" max="14348" width="16.5703125" style="5" bestFit="1" customWidth="1"/>
    <col min="14349" max="14351" width="10.140625" style="5" bestFit="1" customWidth="1"/>
    <col min="14352" max="14352" width="21.5703125" style="5" customWidth="1"/>
    <col min="14353" max="14353" width="23.42578125" style="5" customWidth="1"/>
    <col min="14354" max="14354" width="4.42578125" style="5" bestFit="1" customWidth="1"/>
    <col min="14355" max="14355" width="31.5703125" style="5" customWidth="1"/>
    <col min="14356" max="14356" width="27.7109375" style="5" customWidth="1"/>
    <col min="14357" max="14357" width="12" style="5" bestFit="1" customWidth="1"/>
    <col min="14358" max="14359" width="8.140625" style="5" bestFit="1" customWidth="1"/>
    <col min="14360" max="14360" width="6.5703125" style="5" bestFit="1" customWidth="1"/>
    <col min="14361" max="14592" width="9.140625" style="5"/>
    <col min="14593" max="14593" width="10.42578125" style="5" bestFit="1" customWidth="1"/>
    <col min="14594" max="14594" width="18.5703125" style="5" bestFit="1" customWidth="1"/>
    <col min="14595" max="14595" width="38.42578125" style="5" customWidth="1"/>
    <col min="14596" max="14596" width="18.140625" style="5" bestFit="1" customWidth="1"/>
    <col min="14597" max="14598" width="34.42578125" style="5" bestFit="1" customWidth="1"/>
    <col min="14599" max="14599" width="9" style="5" bestFit="1" customWidth="1"/>
    <col min="14600" max="14600" width="8.7109375" style="5" bestFit="1" customWidth="1"/>
    <col min="14601" max="14603" width="11.7109375" style="5" bestFit="1" customWidth="1"/>
    <col min="14604" max="14604" width="16.5703125" style="5" bestFit="1" customWidth="1"/>
    <col min="14605" max="14607" width="10.140625" style="5" bestFit="1" customWidth="1"/>
    <col min="14608" max="14608" width="21.5703125" style="5" customWidth="1"/>
    <col min="14609" max="14609" width="23.42578125" style="5" customWidth="1"/>
    <col min="14610" max="14610" width="4.42578125" style="5" bestFit="1" customWidth="1"/>
    <col min="14611" max="14611" width="31.5703125" style="5" customWidth="1"/>
    <col min="14612" max="14612" width="27.7109375" style="5" customWidth="1"/>
    <col min="14613" max="14613" width="12" style="5" bestFit="1" customWidth="1"/>
    <col min="14614" max="14615" width="8.140625" style="5" bestFit="1" customWidth="1"/>
    <col min="14616" max="14616" width="6.5703125" style="5" bestFit="1" customWidth="1"/>
    <col min="14617" max="14848" width="9.140625" style="5"/>
    <col min="14849" max="14849" width="10.42578125" style="5" bestFit="1" customWidth="1"/>
    <col min="14850" max="14850" width="18.5703125" style="5" bestFit="1" customWidth="1"/>
    <col min="14851" max="14851" width="38.42578125" style="5" customWidth="1"/>
    <col min="14852" max="14852" width="18.140625" style="5" bestFit="1" customWidth="1"/>
    <col min="14853" max="14854" width="34.42578125" style="5" bestFit="1" customWidth="1"/>
    <col min="14855" max="14855" width="9" style="5" bestFit="1" customWidth="1"/>
    <col min="14856" max="14856" width="8.7109375" style="5" bestFit="1" customWidth="1"/>
    <col min="14857" max="14859" width="11.7109375" style="5" bestFit="1" customWidth="1"/>
    <col min="14860" max="14860" width="16.5703125" style="5" bestFit="1" customWidth="1"/>
    <col min="14861" max="14863" width="10.140625" style="5" bestFit="1" customWidth="1"/>
    <col min="14864" max="14864" width="21.5703125" style="5" customWidth="1"/>
    <col min="14865" max="14865" width="23.42578125" style="5" customWidth="1"/>
    <col min="14866" max="14866" width="4.42578125" style="5" bestFit="1" customWidth="1"/>
    <col min="14867" max="14867" width="31.5703125" style="5" customWidth="1"/>
    <col min="14868" max="14868" width="27.7109375" style="5" customWidth="1"/>
    <col min="14869" max="14869" width="12" style="5" bestFit="1" customWidth="1"/>
    <col min="14870" max="14871" width="8.140625" style="5" bestFit="1" customWidth="1"/>
    <col min="14872" max="14872" width="6.5703125" style="5" bestFit="1" customWidth="1"/>
    <col min="14873" max="15104" width="9.140625" style="5"/>
    <col min="15105" max="15105" width="10.42578125" style="5" bestFit="1" customWidth="1"/>
    <col min="15106" max="15106" width="18.5703125" style="5" bestFit="1" customWidth="1"/>
    <col min="15107" max="15107" width="38.42578125" style="5" customWidth="1"/>
    <col min="15108" max="15108" width="18.140625" style="5" bestFit="1" customWidth="1"/>
    <col min="15109" max="15110" width="34.42578125" style="5" bestFit="1" customWidth="1"/>
    <col min="15111" max="15111" width="9" style="5" bestFit="1" customWidth="1"/>
    <col min="15112" max="15112" width="8.7109375" style="5" bestFit="1" customWidth="1"/>
    <col min="15113" max="15115" width="11.7109375" style="5" bestFit="1" customWidth="1"/>
    <col min="15116" max="15116" width="16.5703125" style="5" bestFit="1" customWidth="1"/>
    <col min="15117" max="15119" width="10.140625" style="5" bestFit="1" customWidth="1"/>
    <col min="15120" max="15120" width="21.5703125" style="5" customWidth="1"/>
    <col min="15121" max="15121" width="23.42578125" style="5" customWidth="1"/>
    <col min="15122" max="15122" width="4.42578125" style="5" bestFit="1" customWidth="1"/>
    <col min="15123" max="15123" width="31.5703125" style="5" customWidth="1"/>
    <col min="15124" max="15124" width="27.7109375" style="5" customWidth="1"/>
    <col min="15125" max="15125" width="12" style="5" bestFit="1" customWidth="1"/>
    <col min="15126" max="15127" width="8.140625" style="5" bestFit="1" customWidth="1"/>
    <col min="15128" max="15128" width="6.5703125" style="5" bestFit="1" customWidth="1"/>
    <col min="15129" max="15360" width="9.140625" style="5"/>
    <col min="15361" max="15361" width="10.42578125" style="5" bestFit="1" customWidth="1"/>
    <col min="15362" max="15362" width="18.5703125" style="5" bestFit="1" customWidth="1"/>
    <col min="15363" max="15363" width="38.42578125" style="5" customWidth="1"/>
    <col min="15364" max="15364" width="18.140625" style="5" bestFit="1" customWidth="1"/>
    <col min="15365" max="15366" width="34.42578125" style="5" bestFit="1" customWidth="1"/>
    <col min="15367" max="15367" width="9" style="5" bestFit="1" customWidth="1"/>
    <col min="15368" max="15368" width="8.7109375" style="5" bestFit="1" customWidth="1"/>
    <col min="15369" max="15371" width="11.7109375" style="5" bestFit="1" customWidth="1"/>
    <col min="15372" max="15372" width="16.5703125" style="5" bestFit="1" customWidth="1"/>
    <col min="15373" max="15375" width="10.140625" style="5" bestFit="1" customWidth="1"/>
    <col min="15376" max="15376" width="21.5703125" style="5" customWidth="1"/>
    <col min="15377" max="15377" width="23.42578125" style="5" customWidth="1"/>
    <col min="15378" max="15378" width="4.42578125" style="5" bestFit="1" customWidth="1"/>
    <col min="15379" max="15379" width="31.5703125" style="5" customWidth="1"/>
    <col min="15380" max="15380" width="27.7109375" style="5" customWidth="1"/>
    <col min="15381" max="15381" width="12" style="5" bestFit="1" customWidth="1"/>
    <col min="15382" max="15383" width="8.140625" style="5" bestFit="1" customWidth="1"/>
    <col min="15384" max="15384" width="6.5703125" style="5" bestFit="1" customWidth="1"/>
    <col min="15385" max="15616" width="9.140625" style="5"/>
    <col min="15617" max="15617" width="10.42578125" style="5" bestFit="1" customWidth="1"/>
    <col min="15618" max="15618" width="18.5703125" style="5" bestFit="1" customWidth="1"/>
    <col min="15619" max="15619" width="38.42578125" style="5" customWidth="1"/>
    <col min="15620" max="15620" width="18.140625" style="5" bestFit="1" customWidth="1"/>
    <col min="15621" max="15622" width="34.42578125" style="5" bestFit="1" customWidth="1"/>
    <col min="15623" max="15623" width="9" style="5" bestFit="1" customWidth="1"/>
    <col min="15624" max="15624" width="8.7109375" style="5" bestFit="1" customWidth="1"/>
    <col min="15625" max="15627" width="11.7109375" style="5" bestFit="1" customWidth="1"/>
    <col min="15628" max="15628" width="16.5703125" style="5" bestFit="1" customWidth="1"/>
    <col min="15629" max="15631" width="10.140625" style="5" bestFit="1" customWidth="1"/>
    <col min="15632" max="15632" width="21.5703125" style="5" customWidth="1"/>
    <col min="15633" max="15633" width="23.42578125" style="5" customWidth="1"/>
    <col min="15634" max="15634" width="4.42578125" style="5" bestFit="1" customWidth="1"/>
    <col min="15635" max="15635" width="31.5703125" style="5" customWidth="1"/>
    <col min="15636" max="15636" width="27.7109375" style="5" customWidth="1"/>
    <col min="15637" max="15637" width="12" style="5" bestFit="1" customWidth="1"/>
    <col min="15638" max="15639" width="8.140625" style="5" bestFit="1" customWidth="1"/>
    <col min="15640" max="15640" width="6.5703125" style="5" bestFit="1" customWidth="1"/>
    <col min="15641" max="15872" width="9.140625" style="5"/>
    <col min="15873" max="15873" width="10.42578125" style="5" bestFit="1" customWidth="1"/>
    <col min="15874" max="15874" width="18.5703125" style="5" bestFit="1" customWidth="1"/>
    <col min="15875" max="15875" width="38.42578125" style="5" customWidth="1"/>
    <col min="15876" max="15876" width="18.140625" style="5" bestFit="1" customWidth="1"/>
    <col min="15877" max="15878" width="34.42578125" style="5" bestFit="1" customWidth="1"/>
    <col min="15879" max="15879" width="9" style="5" bestFit="1" customWidth="1"/>
    <col min="15880" max="15880" width="8.7109375" style="5" bestFit="1" customWidth="1"/>
    <col min="15881" max="15883" width="11.7109375" style="5" bestFit="1" customWidth="1"/>
    <col min="15884" max="15884" width="16.5703125" style="5" bestFit="1" customWidth="1"/>
    <col min="15885" max="15887" width="10.140625" style="5" bestFit="1" customWidth="1"/>
    <col min="15888" max="15888" width="21.5703125" style="5" customWidth="1"/>
    <col min="15889" max="15889" width="23.42578125" style="5" customWidth="1"/>
    <col min="15890" max="15890" width="4.42578125" style="5" bestFit="1" customWidth="1"/>
    <col min="15891" max="15891" width="31.5703125" style="5" customWidth="1"/>
    <col min="15892" max="15892" width="27.7109375" style="5" customWidth="1"/>
    <col min="15893" max="15893" width="12" style="5" bestFit="1" customWidth="1"/>
    <col min="15894" max="15895" width="8.140625" style="5" bestFit="1" customWidth="1"/>
    <col min="15896" max="15896" width="6.5703125" style="5" bestFit="1" customWidth="1"/>
    <col min="15897" max="16128" width="9.140625" style="5"/>
    <col min="16129" max="16129" width="10.42578125" style="5" bestFit="1" customWidth="1"/>
    <col min="16130" max="16130" width="18.5703125" style="5" bestFit="1" customWidth="1"/>
    <col min="16131" max="16131" width="38.42578125" style="5" customWidth="1"/>
    <col min="16132" max="16132" width="18.140625" style="5" bestFit="1" customWidth="1"/>
    <col min="16133" max="16134" width="34.42578125" style="5" bestFit="1" customWidth="1"/>
    <col min="16135" max="16135" width="9" style="5" bestFit="1" customWidth="1"/>
    <col min="16136" max="16136" width="8.7109375" style="5" bestFit="1" customWidth="1"/>
    <col min="16137" max="16139" width="11.7109375" style="5" bestFit="1" customWidth="1"/>
    <col min="16140" max="16140" width="16.5703125" style="5" bestFit="1" customWidth="1"/>
    <col min="16141" max="16143" width="10.140625" style="5" bestFit="1" customWidth="1"/>
    <col min="16144" max="16144" width="21.5703125" style="5" customWidth="1"/>
    <col min="16145" max="16145" width="23.42578125" style="5" customWidth="1"/>
    <col min="16146" max="16146" width="4.42578125" style="5" bestFit="1" customWidth="1"/>
    <col min="16147" max="16147" width="31.5703125" style="5" customWidth="1"/>
    <col min="16148" max="16148" width="27.7109375" style="5" customWidth="1"/>
    <col min="16149" max="16149" width="12" style="5" bestFit="1" customWidth="1"/>
    <col min="16150" max="16151" width="8.140625" style="5" bestFit="1" customWidth="1"/>
    <col min="16152" max="16152" width="6.5703125" style="5" bestFit="1" customWidth="1"/>
    <col min="16153" max="16384" width="9.140625" style="5"/>
  </cols>
  <sheetData>
    <row r="1" spans="1:25" ht="20.100000000000001" customHeight="1" x14ac:dyDescent="0.25">
      <c r="A1" s="102" t="s">
        <v>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5" x14ac:dyDescent="0.25">
      <c r="A2" s="104" t="s">
        <v>247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5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</row>
    <row r="4" spans="1:25" x14ac:dyDescent="0.25">
      <c r="A4" s="81" t="s">
        <v>4</v>
      </c>
      <c r="B4" s="82" t="s">
        <v>7</v>
      </c>
      <c r="C4" s="82" t="s">
        <v>28</v>
      </c>
      <c r="D4" s="82" t="s">
        <v>20</v>
      </c>
      <c r="E4" s="82" t="s">
        <v>12</v>
      </c>
      <c r="F4" s="82" t="s">
        <v>13</v>
      </c>
      <c r="G4" s="82" t="s">
        <v>248</v>
      </c>
      <c r="H4" s="83" t="s">
        <v>16</v>
      </c>
      <c r="I4" s="84" t="s">
        <v>14</v>
      </c>
      <c r="J4" s="84" t="s">
        <v>147</v>
      </c>
      <c r="K4" s="84" t="s">
        <v>5</v>
      </c>
      <c r="L4" s="85" t="s">
        <v>29</v>
      </c>
      <c r="M4" s="84" t="s">
        <v>1</v>
      </c>
      <c r="N4" s="84" t="s">
        <v>0</v>
      </c>
      <c r="O4" s="84" t="s">
        <v>2</v>
      </c>
      <c r="P4" s="82" t="s">
        <v>249</v>
      </c>
      <c r="Q4" s="82" t="s">
        <v>250</v>
      </c>
      <c r="R4" s="82" t="s">
        <v>251</v>
      </c>
      <c r="S4" s="82" t="s">
        <v>40</v>
      </c>
      <c r="T4" s="82" t="s">
        <v>17</v>
      </c>
      <c r="U4" s="82" t="s">
        <v>252</v>
      </c>
      <c r="V4" s="84" t="s">
        <v>1</v>
      </c>
      <c r="W4" s="84" t="s">
        <v>0</v>
      </c>
      <c r="X4" s="84" t="s">
        <v>2</v>
      </c>
      <c r="Y4" s="9"/>
    </row>
    <row r="5" spans="1:25" x14ac:dyDescent="0.25">
      <c r="A5" s="81"/>
      <c r="B5" s="82"/>
      <c r="C5" s="82"/>
      <c r="D5" s="82"/>
      <c r="E5" s="82"/>
      <c r="F5" s="82"/>
      <c r="G5" s="82"/>
      <c r="H5" s="83"/>
      <c r="I5" s="84"/>
      <c r="J5" s="84"/>
      <c r="K5" s="84"/>
      <c r="L5" s="85"/>
      <c r="M5" s="84"/>
      <c r="N5" s="84"/>
      <c r="O5" s="84"/>
      <c r="P5" s="82"/>
      <c r="Q5" s="82"/>
      <c r="R5" s="82"/>
      <c r="S5" s="82"/>
      <c r="T5" s="82"/>
      <c r="U5" s="82"/>
      <c r="V5" s="84"/>
      <c r="W5" s="84"/>
      <c r="X5" s="84"/>
      <c r="Y5" s="9"/>
    </row>
    <row r="6" spans="1:25" x14ac:dyDescent="0.25">
      <c r="A6" s="86">
        <v>44197</v>
      </c>
      <c r="B6" s="87" t="s">
        <v>253</v>
      </c>
      <c r="C6" s="87" t="s">
        <v>8</v>
      </c>
      <c r="D6" s="87"/>
      <c r="E6" s="87" t="s">
        <v>254</v>
      </c>
      <c r="F6" s="87" t="s">
        <v>15</v>
      </c>
      <c r="G6" s="87" t="s">
        <v>255</v>
      </c>
      <c r="H6" s="88">
        <v>1</v>
      </c>
      <c r="I6" s="89">
        <v>12288.14</v>
      </c>
      <c r="J6" s="89">
        <v>12288.14</v>
      </c>
      <c r="K6" s="89">
        <v>12288.14</v>
      </c>
      <c r="L6" s="90" t="s">
        <v>256</v>
      </c>
      <c r="M6" s="89">
        <v>1105.93</v>
      </c>
      <c r="N6" s="89">
        <v>1105.93</v>
      </c>
      <c r="O6" s="89"/>
      <c r="P6" s="87" t="s">
        <v>257</v>
      </c>
      <c r="Q6" s="87" t="s">
        <v>258</v>
      </c>
      <c r="R6" s="87"/>
      <c r="S6" s="87"/>
      <c r="T6" s="87"/>
      <c r="U6" s="87" t="s">
        <v>259</v>
      </c>
      <c r="V6" s="89">
        <v>9</v>
      </c>
      <c r="W6" s="89">
        <v>9</v>
      </c>
      <c r="X6" s="89"/>
    </row>
    <row r="7" spans="1:25" x14ac:dyDescent="0.25">
      <c r="A7" s="86">
        <v>44197</v>
      </c>
      <c r="B7" s="87" t="s">
        <v>260</v>
      </c>
      <c r="C7" s="87" t="s">
        <v>8</v>
      </c>
      <c r="D7" s="87"/>
      <c r="E7" s="87" t="s">
        <v>261</v>
      </c>
      <c r="F7" s="87" t="s">
        <v>262</v>
      </c>
      <c r="G7" s="87" t="s">
        <v>263</v>
      </c>
      <c r="H7" s="88">
        <v>1</v>
      </c>
      <c r="I7" s="89">
        <v>23474.58</v>
      </c>
      <c r="J7" s="89">
        <v>23474.58</v>
      </c>
      <c r="K7" s="89">
        <v>23474.58</v>
      </c>
      <c r="L7" s="90" t="s">
        <v>264</v>
      </c>
      <c r="M7" s="89">
        <v>2112.71</v>
      </c>
      <c r="N7" s="89">
        <v>2112.71</v>
      </c>
      <c r="O7" s="89"/>
      <c r="P7" s="87" t="s">
        <v>265</v>
      </c>
      <c r="Q7" s="87" t="s">
        <v>266</v>
      </c>
      <c r="R7" s="87"/>
      <c r="S7" s="87"/>
      <c r="T7" s="87" t="s">
        <v>267</v>
      </c>
      <c r="U7" s="87" t="s">
        <v>268</v>
      </c>
      <c r="V7" s="89">
        <v>9</v>
      </c>
      <c r="W7" s="89">
        <v>9</v>
      </c>
      <c r="X7" s="89"/>
    </row>
    <row r="8" spans="1:25" x14ac:dyDescent="0.25">
      <c r="A8" s="86">
        <v>44197</v>
      </c>
      <c r="B8" s="87" t="s">
        <v>269</v>
      </c>
      <c r="C8" s="87" t="s">
        <v>48</v>
      </c>
      <c r="D8" s="87" t="s">
        <v>49</v>
      </c>
      <c r="E8" s="87" t="s">
        <v>270</v>
      </c>
      <c r="F8" s="87" t="s">
        <v>271</v>
      </c>
      <c r="G8" s="87" t="s">
        <v>272</v>
      </c>
      <c r="H8" s="88">
        <v>6</v>
      </c>
      <c r="I8" s="89">
        <v>26171.88</v>
      </c>
      <c r="J8" s="89">
        <v>157031.28</v>
      </c>
      <c r="K8" s="89">
        <v>157031.28</v>
      </c>
      <c r="L8" s="90" t="s">
        <v>273</v>
      </c>
      <c r="M8" s="89">
        <v>21984.38</v>
      </c>
      <c r="N8" s="89">
        <v>21984.38</v>
      </c>
      <c r="O8" s="89"/>
      <c r="P8" s="87"/>
      <c r="Q8" s="87"/>
      <c r="R8" s="87"/>
      <c r="S8" s="87"/>
      <c r="T8" s="87"/>
      <c r="U8" s="87" t="s">
        <v>274</v>
      </c>
      <c r="V8" s="89">
        <v>14</v>
      </c>
      <c r="W8" s="89">
        <v>14</v>
      </c>
      <c r="X8" s="89"/>
    </row>
    <row r="9" spans="1:25" x14ac:dyDescent="0.25">
      <c r="A9" s="86">
        <v>44197</v>
      </c>
      <c r="B9" s="87" t="s">
        <v>275</v>
      </c>
      <c r="C9" s="87" t="s">
        <v>276</v>
      </c>
      <c r="D9" s="87"/>
      <c r="E9" s="87" t="s">
        <v>277</v>
      </c>
      <c r="F9" s="87" t="s">
        <v>278</v>
      </c>
      <c r="G9" s="87" t="s">
        <v>279</v>
      </c>
      <c r="H9" s="88">
        <v>1</v>
      </c>
      <c r="I9" s="89">
        <v>18359.38</v>
      </c>
      <c r="J9" s="89">
        <v>18359.38</v>
      </c>
      <c r="K9" s="89">
        <v>18359.38</v>
      </c>
      <c r="L9" s="90" t="s">
        <v>280</v>
      </c>
      <c r="M9" s="89">
        <v>2570.31</v>
      </c>
      <c r="N9" s="89">
        <v>2570.31</v>
      </c>
      <c r="O9" s="89"/>
      <c r="P9" s="87"/>
      <c r="Q9" s="87"/>
      <c r="R9" s="87"/>
      <c r="S9" s="87"/>
      <c r="T9" s="87"/>
      <c r="U9" s="87" t="s">
        <v>281</v>
      </c>
      <c r="V9" s="89">
        <v>14</v>
      </c>
      <c r="W9" s="89">
        <v>14</v>
      </c>
      <c r="X9" s="89"/>
    </row>
    <row r="10" spans="1:25" x14ac:dyDescent="0.25">
      <c r="A10" s="86">
        <v>44197</v>
      </c>
      <c r="B10" s="87" t="s">
        <v>282</v>
      </c>
      <c r="C10" s="87" t="s">
        <v>283</v>
      </c>
      <c r="D10" s="87"/>
      <c r="E10" s="87" t="s">
        <v>284</v>
      </c>
      <c r="F10" s="87" t="s">
        <v>285</v>
      </c>
      <c r="G10" s="87" t="s">
        <v>286</v>
      </c>
      <c r="H10" s="88">
        <v>1</v>
      </c>
      <c r="I10" s="89">
        <v>12881.36</v>
      </c>
      <c r="J10" s="89">
        <v>12881.36</v>
      </c>
      <c r="K10" s="89">
        <v>12881.36</v>
      </c>
      <c r="L10" s="90" t="s">
        <v>287</v>
      </c>
      <c r="M10" s="89">
        <v>1159.32</v>
      </c>
      <c r="N10" s="89">
        <v>1159.32</v>
      </c>
      <c r="O10" s="89"/>
      <c r="P10" s="87"/>
      <c r="Q10" s="87"/>
      <c r="R10" s="87"/>
      <c r="S10" s="87"/>
      <c r="T10" s="87"/>
      <c r="U10" s="87" t="s">
        <v>288</v>
      </c>
      <c r="V10" s="89">
        <v>9</v>
      </c>
      <c r="W10" s="89">
        <v>9</v>
      </c>
      <c r="X10" s="89"/>
    </row>
    <row r="11" spans="1:25" x14ac:dyDescent="0.25">
      <c r="A11" s="86">
        <v>44197</v>
      </c>
      <c r="B11" s="87" t="s">
        <v>289</v>
      </c>
      <c r="C11" s="87" t="s">
        <v>290</v>
      </c>
      <c r="D11" s="87"/>
      <c r="E11" s="87" t="s">
        <v>291</v>
      </c>
      <c r="F11" s="87" t="s">
        <v>292</v>
      </c>
      <c r="G11" s="87" t="s">
        <v>286</v>
      </c>
      <c r="H11" s="88">
        <v>1</v>
      </c>
      <c r="I11" s="89">
        <v>29237.29</v>
      </c>
      <c r="J11" s="89">
        <v>29237.29</v>
      </c>
      <c r="K11" s="89">
        <v>29237.29</v>
      </c>
      <c r="L11" s="90" t="s">
        <v>293</v>
      </c>
      <c r="M11" s="89">
        <v>2631.36</v>
      </c>
      <c r="N11" s="89">
        <v>2631.36</v>
      </c>
      <c r="O11" s="89"/>
      <c r="P11" s="87"/>
      <c r="Q11" s="87"/>
      <c r="R11" s="87"/>
      <c r="S11" s="87"/>
      <c r="T11" s="87"/>
      <c r="U11" s="87" t="s">
        <v>294</v>
      </c>
      <c r="V11" s="89">
        <v>9</v>
      </c>
      <c r="W11" s="89">
        <v>9</v>
      </c>
      <c r="X11" s="89"/>
    </row>
    <row r="12" spans="1:25" x14ac:dyDescent="0.25">
      <c r="A12" s="86">
        <v>44197</v>
      </c>
      <c r="B12" s="87" t="s">
        <v>295</v>
      </c>
      <c r="C12" s="87" t="s">
        <v>94</v>
      </c>
      <c r="D12" s="87"/>
      <c r="E12" s="87" t="s">
        <v>254</v>
      </c>
      <c r="F12" s="87" t="s">
        <v>15</v>
      </c>
      <c r="G12" s="87" t="s">
        <v>255</v>
      </c>
      <c r="H12" s="88">
        <v>1</v>
      </c>
      <c r="I12" s="89">
        <v>12033.9</v>
      </c>
      <c r="J12" s="89">
        <v>12033.9</v>
      </c>
      <c r="K12" s="89">
        <v>12033.9</v>
      </c>
      <c r="L12" s="90" t="s">
        <v>71</v>
      </c>
      <c r="M12" s="89">
        <v>1083.05</v>
      </c>
      <c r="N12" s="89">
        <v>1083.05</v>
      </c>
      <c r="O12" s="89"/>
      <c r="P12" s="87"/>
      <c r="Q12" s="87"/>
      <c r="R12" s="87"/>
      <c r="S12" s="87"/>
      <c r="T12" s="87"/>
      <c r="U12" s="87" t="s">
        <v>296</v>
      </c>
      <c r="V12" s="89">
        <v>9</v>
      </c>
      <c r="W12" s="89">
        <v>9</v>
      </c>
      <c r="X12" s="89"/>
    </row>
    <row r="13" spans="1:25" x14ac:dyDescent="0.25">
      <c r="A13" s="86">
        <v>44197</v>
      </c>
      <c r="B13" s="87" t="s">
        <v>295</v>
      </c>
      <c r="C13" s="87" t="s">
        <v>94</v>
      </c>
      <c r="D13" s="87"/>
      <c r="E13" s="87" t="s">
        <v>297</v>
      </c>
      <c r="F13" s="87" t="s">
        <v>15</v>
      </c>
      <c r="G13" s="87" t="s">
        <v>298</v>
      </c>
      <c r="H13" s="88">
        <v>1</v>
      </c>
      <c r="I13" s="89">
        <v>12033.9</v>
      </c>
      <c r="J13" s="89">
        <v>12033.9</v>
      </c>
      <c r="K13" s="89">
        <v>12033.9</v>
      </c>
      <c r="L13" s="90" t="s">
        <v>71</v>
      </c>
      <c r="M13" s="89">
        <v>1083.05</v>
      </c>
      <c r="N13" s="89">
        <v>1083.05</v>
      </c>
      <c r="O13" s="89"/>
      <c r="P13" s="87"/>
      <c r="Q13" s="87"/>
      <c r="R13" s="87"/>
      <c r="S13" s="87"/>
      <c r="T13" s="87"/>
      <c r="U13" s="87"/>
      <c r="V13" s="89">
        <v>9</v>
      </c>
      <c r="W13" s="89">
        <v>9</v>
      </c>
      <c r="X13" s="89"/>
    </row>
    <row r="14" spans="1:25" x14ac:dyDescent="0.25">
      <c r="A14" s="86">
        <v>44197</v>
      </c>
      <c r="B14" s="87" t="s">
        <v>299</v>
      </c>
      <c r="C14" s="87" t="s">
        <v>9</v>
      </c>
      <c r="D14" s="87" t="s">
        <v>23</v>
      </c>
      <c r="E14" s="87" t="s">
        <v>131</v>
      </c>
      <c r="F14" s="87" t="s">
        <v>132</v>
      </c>
      <c r="G14" s="87" t="s">
        <v>300</v>
      </c>
      <c r="H14" s="88">
        <v>1</v>
      </c>
      <c r="I14" s="89">
        <v>5761.86</v>
      </c>
      <c r="J14" s="89">
        <v>5761.86</v>
      </c>
      <c r="K14" s="89">
        <v>5761.86</v>
      </c>
      <c r="L14" s="90" t="s">
        <v>122</v>
      </c>
      <c r="M14" s="89">
        <v>518.57000000000005</v>
      </c>
      <c r="N14" s="89">
        <v>518.57000000000005</v>
      </c>
      <c r="O14" s="89"/>
      <c r="P14" s="87" t="s">
        <v>301</v>
      </c>
      <c r="Q14" s="87" t="s">
        <v>302</v>
      </c>
      <c r="R14" s="87"/>
      <c r="S14" s="87" t="s">
        <v>303</v>
      </c>
      <c r="T14" s="87"/>
      <c r="U14" s="87" t="s">
        <v>304</v>
      </c>
      <c r="V14" s="89">
        <v>9</v>
      </c>
      <c r="W14" s="89">
        <v>9</v>
      </c>
      <c r="X14" s="89"/>
    </row>
    <row r="15" spans="1:25" x14ac:dyDescent="0.25">
      <c r="A15" s="86">
        <v>44197</v>
      </c>
      <c r="B15" s="87" t="s">
        <v>305</v>
      </c>
      <c r="C15" s="87" t="s">
        <v>9</v>
      </c>
      <c r="D15" s="87" t="s">
        <v>23</v>
      </c>
      <c r="E15" s="87" t="s">
        <v>306</v>
      </c>
      <c r="F15" s="87" t="s">
        <v>307</v>
      </c>
      <c r="G15" s="87" t="s">
        <v>308</v>
      </c>
      <c r="H15" s="88">
        <v>1</v>
      </c>
      <c r="I15" s="89">
        <v>4957.62</v>
      </c>
      <c r="J15" s="89">
        <v>4957.62</v>
      </c>
      <c r="K15" s="89">
        <v>4957.62</v>
      </c>
      <c r="L15" s="90" t="s">
        <v>38</v>
      </c>
      <c r="M15" s="89">
        <v>446.19</v>
      </c>
      <c r="N15" s="89">
        <v>446.19</v>
      </c>
      <c r="O15" s="89"/>
      <c r="P15" s="87" t="s">
        <v>309</v>
      </c>
      <c r="Q15" s="87" t="s">
        <v>310</v>
      </c>
      <c r="R15" s="87"/>
      <c r="S15" s="87" t="s">
        <v>311</v>
      </c>
      <c r="T15" s="87"/>
      <c r="U15" s="87" t="s">
        <v>312</v>
      </c>
      <c r="V15" s="89">
        <v>9</v>
      </c>
      <c r="W15" s="89">
        <v>9</v>
      </c>
      <c r="X15" s="89"/>
    </row>
    <row r="16" spans="1:25" x14ac:dyDescent="0.25">
      <c r="A16" s="86">
        <v>44197</v>
      </c>
      <c r="B16" s="87" t="s">
        <v>313</v>
      </c>
      <c r="C16" s="87" t="s">
        <v>9</v>
      </c>
      <c r="D16" s="87" t="s">
        <v>23</v>
      </c>
      <c r="E16" s="87" t="s">
        <v>314</v>
      </c>
      <c r="F16" s="87" t="s">
        <v>127</v>
      </c>
      <c r="G16" s="87" t="s">
        <v>315</v>
      </c>
      <c r="H16" s="88">
        <v>1</v>
      </c>
      <c r="I16" s="89">
        <v>22648.45</v>
      </c>
      <c r="J16" s="89">
        <v>22648.45</v>
      </c>
      <c r="K16" s="89">
        <v>22648.45</v>
      </c>
      <c r="L16" s="90" t="s">
        <v>316</v>
      </c>
      <c r="M16" s="89">
        <v>3170.78</v>
      </c>
      <c r="N16" s="89">
        <v>3170.78</v>
      </c>
      <c r="O16" s="89"/>
      <c r="P16" s="87" t="s">
        <v>317</v>
      </c>
      <c r="Q16" s="87" t="s">
        <v>318</v>
      </c>
      <c r="R16" s="87"/>
      <c r="S16" s="87" t="s">
        <v>319</v>
      </c>
      <c r="T16" s="87"/>
      <c r="U16" s="87" t="s">
        <v>320</v>
      </c>
      <c r="V16" s="89">
        <v>14</v>
      </c>
      <c r="W16" s="89">
        <v>14</v>
      </c>
      <c r="X16" s="89"/>
    </row>
    <row r="17" spans="1:24" x14ac:dyDescent="0.25">
      <c r="A17" s="86">
        <v>44197</v>
      </c>
      <c r="B17" s="87" t="s">
        <v>321</v>
      </c>
      <c r="C17" s="87" t="s">
        <v>9</v>
      </c>
      <c r="D17" s="87" t="s">
        <v>23</v>
      </c>
      <c r="E17" s="87" t="s">
        <v>322</v>
      </c>
      <c r="F17" s="87" t="s">
        <v>271</v>
      </c>
      <c r="G17" s="87" t="s">
        <v>323</v>
      </c>
      <c r="H17" s="88">
        <v>1</v>
      </c>
      <c r="I17" s="89">
        <v>33476.6</v>
      </c>
      <c r="J17" s="89">
        <v>33476.6</v>
      </c>
      <c r="K17" s="89">
        <v>33476.6</v>
      </c>
      <c r="L17" s="90" t="s">
        <v>324</v>
      </c>
      <c r="M17" s="89">
        <v>4686.72</v>
      </c>
      <c r="N17" s="89">
        <v>4686.72</v>
      </c>
      <c r="O17" s="89"/>
      <c r="P17" s="87" t="s">
        <v>325</v>
      </c>
      <c r="Q17" s="87" t="s">
        <v>326</v>
      </c>
      <c r="R17" s="87"/>
      <c r="S17" s="87" t="s">
        <v>327</v>
      </c>
      <c r="T17" s="87"/>
      <c r="U17" s="87" t="s">
        <v>328</v>
      </c>
      <c r="V17" s="89">
        <v>14</v>
      </c>
      <c r="W17" s="89">
        <v>14</v>
      </c>
      <c r="X17" s="89"/>
    </row>
    <row r="18" spans="1:24" x14ac:dyDescent="0.25">
      <c r="A18" s="86">
        <v>44197</v>
      </c>
      <c r="B18" s="87" t="s">
        <v>329</v>
      </c>
      <c r="C18" s="87" t="s">
        <v>9</v>
      </c>
      <c r="D18" s="87" t="s">
        <v>23</v>
      </c>
      <c r="E18" s="87" t="s">
        <v>314</v>
      </c>
      <c r="F18" s="87" t="s">
        <v>127</v>
      </c>
      <c r="G18" s="87" t="s">
        <v>315</v>
      </c>
      <c r="H18" s="88">
        <v>1</v>
      </c>
      <c r="I18" s="89">
        <v>21835.94</v>
      </c>
      <c r="J18" s="89">
        <v>21835.94</v>
      </c>
      <c r="K18" s="89">
        <v>21835.94</v>
      </c>
      <c r="L18" s="90" t="s">
        <v>330</v>
      </c>
      <c r="M18" s="89">
        <v>3057.03</v>
      </c>
      <c r="N18" s="89">
        <v>3057.03</v>
      </c>
      <c r="O18" s="89"/>
      <c r="P18" s="87" t="s">
        <v>331</v>
      </c>
      <c r="Q18" s="87" t="s">
        <v>332</v>
      </c>
      <c r="R18" s="87"/>
      <c r="S18" s="87" t="s">
        <v>333</v>
      </c>
      <c r="T18" s="87"/>
      <c r="U18" s="87" t="s">
        <v>334</v>
      </c>
      <c r="V18" s="89">
        <v>14</v>
      </c>
      <c r="W18" s="89">
        <v>14</v>
      </c>
      <c r="X18" s="89"/>
    </row>
    <row r="19" spans="1:24" x14ac:dyDescent="0.25">
      <c r="A19" s="86">
        <v>44198</v>
      </c>
      <c r="B19" s="87" t="s">
        <v>335</v>
      </c>
      <c r="C19" s="87" t="s">
        <v>8</v>
      </c>
      <c r="D19" s="87"/>
      <c r="E19" s="87" t="s">
        <v>336</v>
      </c>
      <c r="F19" s="87" t="s">
        <v>278</v>
      </c>
      <c r="G19" s="87" t="s">
        <v>337</v>
      </c>
      <c r="H19" s="88">
        <v>1</v>
      </c>
      <c r="I19" s="89">
        <v>13983.05</v>
      </c>
      <c r="J19" s="89">
        <v>13983.05</v>
      </c>
      <c r="K19" s="89">
        <v>13983.05</v>
      </c>
      <c r="L19" s="90" t="s">
        <v>37</v>
      </c>
      <c r="M19" s="89">
        <v>1258.47</v>
      </c>
      <c r="N19" s="89">
        <v>1258.47</v>
      </c>
      <c r="O19" s="89"/>
      <c r="P19" s="87" t="s">
        <v>338</v>
      </c>
      <c r="Q19" s="87" t="s">
        <v>339</v>
      </c>
      <c r="R19" s="87"/>
      <c r="S19" s="87"/>
      <c r="T19" s="87"/>
      <c r="U19" s="87" t="s">
        <v>340</v>
      </c>
      <c r="V19" s="89">
        <v>9</v>
      </c>
      <c r="W19" s="89">
        <v>9</v>
      </c>
      <c r="X19" s="89"/>
    </row>
    <row r="20" spans="1:24" x14ac:dyDescent="0.25">
      <c r="A20" s="86">
        <v>44198</v>
      </c>
      <c r="B20" s="87" t="s">
        <v>341</v>
      </c>
      <c r="C20" s="87" t="s">
        <v>8</v>
      </c>
      <c r="D20" s="87"/>
      <c r="E20" s="87" t="s">
        <v>342</v>
      </c>
      <c r="F20" s="87" t="s">
        <v>278</v>
      </c>
      <c r="G20" s="87" t="s">
        <v>343</v>
      </c>
      <c r="H20" s="88">
        <v>1</v>
      </c>
      <c r="I20" s="89">
        <v>6271.19</v>
      </c>
      <c r="J20" s="89">
        <v>6271.19</v>
      </c>
      <c r="K20" s="89">
        <v>6271.19</v>
      </c>
      <c r="L20" s="90" t="s">
        <v>344</v>
      </c>
      <c r="M20" s="89">
        <v>564.41</v>
      </c>
      <c r="N20" s="89">
        <v>564.41</v>
      </c>
      <c r="O20" s="89"/>
      <c r="P20" s="87" t="s">
        <v>345</v>
      </c>
      <c r="Q20" s="87" t="s">
        <v>346</v>
      </c>
      <c r="R20" s="87"/>
      <c r="S20" s="87"/>
      <c r="T20" s="87"/>
      <c r="U20" s="87" t="s">
        <v>347</v>
      </c>
      <c r="V20" s="89">
        <v>9</v>
      </c>
      <c r="W20" s="89">
        <v>9</v>
      </c>
      <c r="X20" s="89"/>
    </row>
    <row r="21" spans="1:24" x14ac:dyDescent="0.25">
      <c r="A21" s="86">
        <v>44198</v>
      </c>
      <c r="B21" s="87" t="s">
        <v>348</v>
      </c>
      <c r="C21" s="87" t="s">
        <v>8</v>
      </c>
      <c r="D21" s="87"/>
      <c r="E21" s="87" t="s">
        <v>349</v>
      </c>
      <c r="F21" s="87" t="s">
        <v>278</v>
      </c>
      <c r="G21" s="87" t="s">
        <v>337</v>
      </c>
      <c r="H21" s="88">
        <v>1</v>
      </c>
      <c r="I21" s="89">
        <v>10932.2</v>
      </c>
      <c r="J21" s="89">
        <v>10932.2</v>
      </c>
      <c r="K21" s="89">
        <v>10932.2</v>
      </c>
      <c r="L21" s="90" t="s">
        <v>350</v>
      </c>
      <c r="M21" s="89">
        <v>983.9</v>
      </c>
      <c r="N21" s="89">
        <v>983.9</v>
      </c>
      <c r="O21" s="89"/>
      <c r="P21" s="87" t="s">
        <v>351</v>
      </c>
      <c r="Q21" s="87" t="s">
        <v>352</v>
      </c>
      <c r="R21" s="87"/>
      <c r="S21" s="87"/>
      <c r="T21" s="87"/>
      <c r="U21" s="87" t="s">
        <v>353</v>
      </c>
      <c r="V21" s="89">
        <v>9</v>
      </c>
      <c r="W21" s="89">
        <v>9</v>
      </c>
      <c r="X21" s="89"/>
    </row>
    <row r="22" spans="1:24" x14ac:dyDescent="0.25">
      <c r="A22" s="86">
        <v>44198</v>
      </c>
      <c r="B22" s="87" t="s">
        <v>354</v>
      </c>
      <c r="C22" s="87" t="s">
        <v>8</v>
      </c>
      <c r="D22" s="87"/>
      <c r="E22" s="87" t="s">
        <v>355</v>
      </c>
      <c r="F22" s="87" t="s">
        <v>15</v>
      </c>
      <c r="G22" s="87" t="s">
        <v>298</v>
      </c>
      <c r="H22" s="88">
        <v>1</v>
      </c>
      <c r="I22" s="89">
        <v>12881.36</v>
      </c>
      <c r="J22" s="89">
        <v>12881.36</v>
      </c>
      <c r="K22" s="89">
        <v>12881.36</v>
      </c>
      <c r="L22" s="90" t="s">
        <v>287</v>
      </c>
      <c r="M22" s="89">
        <v>1159.32</v>
      </c>
      <c r="N22" s="89">
        <v>1159.32</v>
      </c>
      <c r="O22" s="89"/>
      <c r="P22" s="87" t="s">
        <v>356</v>
      </c>
      <c r="Q22" s="87" t="s">
        <v>357</v>
      </c>
      <c r="R22" s="87"/>
      <c r="S22" s="87"/>
      <c r="T22" s="87"/>
      <c r="U22" s="87" t="s">
        <v>358</v>
      </c>
      <c r="V22" s="89">
        <v>9</v>
      </c>
      <c r="W22" s="89">
        <v>9</v>
      </c>
      <c r="X22" s="89"/>
    </row>
    <row r="23" spans="1:24" x14ac:dyDescent="0.25">
      <c r="A23" s="86">
        <v>44198</v>
      </c>
      <c r="B23" s="87" t="s">
        <v>359</v>
      </c>
      <c r="C23" s="87" t="s">
        <v>10</v>
      </c>
      <c r="D23" s="87"/>
      <c r="E23" s="87" t="s">
        <v>360</v>
      </c>
      <c r="F23" s="87" t="s">
        <v>361</v>
      </c>
      <c r="G23" s="87" t="s">
        <v>263</v>
      </c>
      <c r="H23" s="88">
        <v>1</v>
      </c>
      <c r="I23" s="89">
        <v>17796.7</v>
      </c>
      <c r="J23" s="89">
        <v>17796.7</v>
      </c>
      <c r="K23" s="89">
        <v>17796.7</v>
      </c>
      <c r="L23" s="90" t="s">
        <v>362</v>
      </c>
      <c r="M23" s="89">
        <v>1601.7</v>
      </c>
      <c r="N23" s="89">
        <v>1601.7</v>
      </c>
      <c r="O23" s="89"/>
      <c r="P23" s="87" t="s">
        <v>363</v>
      </c>
      <c r="Q23" s="87" t="s">
        <v>364</v>
      </c>
      <c r="R23" s="87"/>
      <c r="S23" s="87" t="s">
        <v>365</v>
      </c>
      <c r="T23" s="87"/>
      <c r="U23" s="87" t="s">
        <v>366</v>
      </c>
      <c r="V23" s="89">
        <v>9</v>
      </c>
      <c r="W23" s="89">
        <v>9</v>
      </c>
      <c r="X23" s="89"/>
    </row>
    <row r="24" spans="1:24" x14ac:dyDescent="0.25">
      <c r="A24" s="86">
        <v>44198</v>
      </c>
      <c r="B24" s="87" t="s">
        <v>367</v>
      </c>
      <c r="C24" s="87" t="s">
        <v>113</v>
      </c>
      <c r="D24" s="87"/>
      <c r="E24" s="87" t="s">
        <v>368</v>
      </c>
      <c r="F24" s="87" t="s">
        <v>369</v>
      </c>
      <c r="G24" s="87" t="s">
        <v>323</v>
      </c>
      <c r="H24" s="88">
        <v>1</v>
      </c>
      <c r="I24" s="89">
        <v>23437.5</v>
      </c>
      <c r="J24" s="89">
        <v>23437.5</v>
      </c>
      <c r="K24" s="89">
        <v>23437.5</v>
      </c>
      <c r="L24" s="90" t="s">
        <v>98</v>
      </c>
      <c r="M24" s="89">
        <v>3281.25</v>
      </c>
      <c r="N24" s="89">
        <v>3281.25</v>
      </c>
      <c r="O24" s="89"/>
      <c r="P24" s="87"/>
      <c r="Q24" s="87"/>
      <c r="R24" s="87"/>
      <c r="S24" s="87"/>
      <c r="T24" s="87"/>
      <c r="U24" s="87" t="s">
        <v>370</v>
      </c>
      <c r="V24" s="89">
        <v>14</v>
      </c>
      <c r="W24" s="89">
        <v>14</v>
      </c>
      <c r="X24" s="89"/>
    </row>
    <row r="25" spans="1:24" x14ac:dyDescent="0.25">
      <c r="A25" s="86">
        <v>44198</v>
      </c>
      <c r="B25" s="87" t="s">
        <v>371</v>
      </c>
      <c r="C25" s="87" t="s">
        <v>118</v>
      </c>
      <c r="D25" s="87" t="s">
        <v>119</v>
      </c>
      <c r="E25" s="87" t="s">
        <v>372</v>
      </c>
      <c r="F25" s="87" t="s">
        <v>373</v>
      </c>
      <c r="G25" s="87" t="s">
        <v>374</v>
      </c>
      <c r="H25" s="88">
        <v>5</v>
      </c>
      <c r="I25" s="89">
        <v>1863.6</v>
      </c>
      <c r="J25" s="89">
        <v>9318</v>
      </c>
      <c r="K25" s="89">
        <v>9318</v>
      </c>
      <c r="L25" s="90" t="s">
        <v>120</v>
      </c>
      <c r="M25" s="89">
        <v>838.62</v>
      </c>
      <c r="N25" s="89">
        <v>838.62</v>
      </c>
      <c r="O25" s="89"/>
      <c r="P25" s="87"/>
      <c r="Q25" s="87"/>
      <c r="R25" s="87"/>
      <c r="S25" s="87"/>
      <c r="T25" s="87"/>
      <c r="U25" s="87" t="s">
        <v>375</v>
      </c>
      <c r="V25" s="89">
        <v>9</v>
      </c>
      <c r="W25" s="89">
        <v>9</v>
      </c>
      <c r="X25" s="89"/>
    </row>
    <row r="26" spans="1:24" x14ac:dyDescent="0.25">
      <c r="A26" s="86">
        <v>44198</v>
      </c>
      <c r="B26" s="87" t="s">
        <v>376</v>
      </c>
      <c r="C26" s="87" t="s">
        <v>377</v>
      </c>
      <c r="D26" s="87" t="s">
        <v>378</v>
      </c>
      <c r="E26" s="87" t="s">
        <v>372</v>
      </c>
      <c r="F26" s="87" t="s">
        <v>373</v>
      </c>
      <c r="G26" s="87" t="s">
        <v>374</v>
      </c>
      <c r="H26" s="88">
        <v>5</v>
      </c>
      <c r="I26" s="89">
        <v>1863.6</v>
      </c>
      <c r="J26" s="89">
        <v>9318</v>
      </c>
      <c r="K26" s="89">
        <v>9318</v>
      </c>
      <c r="L26" s="90" t="s">
        <v>120</v>
      </c>
      <c r="M26" s="89">
        <v>838.62</v>
      </c>
      <c r="N26" s="89">
        <v>838.62</v>
      </c>
      <c r="O26" s="89"/>
      <c r="P26" s="87"/>
      <c r="Q26" s="87"/>
      <c r="R26" s="87"/>
      <c r="S26" s="87"/>
      <c r="T26" s="87"/>
      <c r="U26" s="87" t="s">
        <v>375</v>
      </c>
      <c r="V26" s="89">
        <v>9</v>
      </c>
      <c r="W26" s="89">
        <v>9</v>
      </c>
      <c r="X26" s="89"/>
    </row>
    <row r="27" spans="1:24" x14ac:dyDescent="0.25">
      <c r="A27" s="86">
        <v>44198</v>
      </c>
      <c r="B27" s="87" t="s">
        <v>379</v>
      </c>
      <c r="C27" s="87" t="s">
        <v>380</v>
      </c>
      <c r="D27" s="87" t="s">
        <v>381</v>
      </c>
      <c r="E27" s="87" t="s">
        <v>382</v>
      </c>
      <c r="F27" s="87" t="s">
        <v>127</v>
      </c>
      <c r="G27" s="87" t="s">
        <v>383</v>
      </c>
      <c r="H27" s="88">
        <v>1</v>
      </c>
      <c r="I27" s="89">
        <v>32031.25</v>
      </c>
      <c r="J27" s="89">
        <v>32031.25</v>
      </c>
      <c r="K27" s="89">
        <v>32031.25</v>
      </c>
      <c r="L27" s="90" t="s">
        <v>384</v>
      </c>
      <c r="M27" s="89">
        <v>4484.38</v>
      </c>
      <c r="N27" s="89">
        <v>4484.38</v>
      </c>
      <c r="O27" s="89"/>
      <c r="P27" s="87"/>
      <c r="Q27" s="87"/>
      <c r="R27" s="87"/>
      <c r="S27" s="87"/>
      <c r="T27" s="87"/>
      <c r="U27" s="87" t="s">
        <v>385</v>
      </c>
      <c r="V27" s="89">
        <v>14</v>
      </c>
      <c r="W27" s="89">
        <v>14</v>
      </c>
      <c r="X27" s="89"/>
    </row>
    <row r="28" spans="1:24" x14ac:dyDescent="0.25">
      <c r="A28" s="86">
        <v>44198</v>
      </c>
      <c r="B28" s="87" t="s">
        <v>386</v>
      </c>
      <c r="C28" s="87" t="s">
        <v>9</v>
      </c>
      <c r="D28" s="87" t="s">
        <v>23</v>
      </c>
      <c r="E28" s="87" t="s">
        <v>314</v>
      </c>
      <c r="F28" s="87" t="s">
        <v>127</v>
      </c>
      <c r="G28" s="87" t="s">
        <v>315</v>
      </c>
      <c r="H28" s="88">
        <v>1</v>
      </c>
      <c r="I28" s="89">
        <v>23429.7</v>
      </c>
      <c r="J28" s="89">
        <v>23429.7</v>
      </c>
      <c r="K28" s="89">
        <v>23429.7</v>
      </c>
      <c r="L28" s="90" t="s">
        <v>387</v>
      </c>
      <c r="M28" s="89">
        <v>3280.16</v>
      </c>
      <c r="N28" s="89">
        <v>3280.16</v>
      </c>
      <c r="O28" s="89"/>
      <c r="P28" s="87" t="s">
        <v>388</v>
      </c>
      <c r="Q28" s="87" t="s">
        <v>389</v>
      </c>
      <c r="R28" s="87"/>
      <c r="S28" s="87" t="s">
        <v>390</v>
      </c>
      <c r="T28" s="87"/>
      <c r="U28" s="87" t="s">
        <v>391</v>
      </c>
      <c r="V28" s="89">
        <v>14</v>
      </c>
      <c r="W28" s="89">
        <v>14</v>
      </c>
      <c r="X28" s="89"/>
    </row>
    <row r="29" spans="1:24" x14ac:dyDescent="0.25">
      <c r="A29" s="86">
        <v>44198</v>
      </c>
      <c r="B29" s="87" t="s">
        <v>392</v>
      </c>
      <c r="C29" s="87" t="s">
        <v>9</v>
      </c>
      <c r="D29" s="87" t="s">
        <v>23</v>
      </c>
      <c r="E29" s="87" t="s">
        <v>393</v>
      </c>
      <c r="F29" s="87" t="s">
        <v>394</v>
      </c>
      <c r="G29" s="87" t="s">
        <v>395</v>
      </c>
      <c r="H29" s="88">
        <v>1</v>
      </c>
      <c r="I29" s="89">
        <v>12956.78</v>
      </c>
      <c r="J29" s="89">
        <v>12956.78</v>
      </c>
      <c r="K29" s="89">
        <v>12956.78</v>
      </c>
      <c r="L29" s="90" t="s">
        <v>396</v>
      </c>
      <c r="M29" s="89">
        <v>1166.1099999999999</v>
      </c>
      <c r="N29" s="89">
        <v>1166.1099999999999</v>
      </c>
      <c r="O29" s="89"/>
      <c r="P29" s="87" t="s">
        <v>397</v>
      </c>
      <c r="Q29" s="87" t="s">
        <v>398</v>
      </c>
      <c r="R29" s="87"/>
      <c r="S29" s="87" t="s">
        <v>399</v>
      </c>
      <c r="T29" s="87"/>
      <c r="U29" s="87" t="s">
        <v>400</v>
      </c>
      <c r="V29" s="89">
        <v>9</v>
      </c>
      <c r="W29" s="89">
        <v>9</v>
      </c>
      <c r="X29" s="89"/>
    </row>
    <row r="30" spans="1:24" x14ac:dyDescent="0.25">
      <c r="A30" s="86">
        <v>44198</v>
      </c>
      <c r="B30" s="87" t="s">
        <v>392</v>
      </c>
      <c r="C30" s="87" t="s">
        <v>9</v>
      </c>
      <c r="D30" s="87" t="s">
        <v>23</v>
      </c>
      <c r="E30" s="87" t="s">
        <v>401</v>
      </c>
      <c r="F30" s="87" t="s">
        <v>402</v>
      </c>
      <c r="G30" s="87" t="s">
        <v>403</v>
      </c>
      <c r="H30" s="88">
        <v>1</v>
      </c>
      <c r="I30" s="89">
        <v>1</v>
      </c>
      <c r="J30" s="89">
        <v>1</v>
      </c>
      <c r="K30" s="89">
        <v>1</v>
      </c>
      <c r="L30" s="90" t="s">
        <v>30</v>
      </c>
      <c r="M30" s="89">
        <v>0.06</v>
      </c>
      <c r="N30" s="89">
        <v>0.06</v>
      </c>
      <c r="O30" s="89"/>
      <c r="P30" s="87"/>
      <c r="Q30" s="87"/>
      <c r="R30" s="87"/>
      <c r="S30" s="87"/>
      <c r="T30" s="87"/>
      <c r="U30" s="87"/>
      <c r="V30" s="89">
        <v>6</v>
      </c>
      <c r="W30" s="89">
        <v>6</v>
      </c>
      <c r="X30" s="89"/>
    </row>
    <row r="31" spans="1:24" x14ac:dyDescent="0.25">
      <c r="A31" s="86">
        <v>44198</v>
      </c>
      <c r="B31" s="87" t="s">
        <v>404</v>
      </c>
      <c r="C31" s="87" t="s">
        <v>9</v>
      </c>
      <c r="D31" s="87" t="s">
        <v>23</v>
      </c>
      <c r="E31" s="87" t="s">
        <v>393</v>
      </c>
      <c r="F31" s="87" t="s">
        <v>394</v>
      </c>
      <c r="G31" s="87" t="s">
        <v>395</v>
      </c>
      <c r="H31" s="88">
        <v>1</v>
      </c>
      <c r="I31" s="89">
        <v>12956.78</v>
      </c>
      <c r="J31" s="89">
        <v>12956.78</v>
      </c>
      <c r="K31" s="89">
        <v>12956.78</v>
      </c>
      <c r="L31" s="90" t="s">
        <v>396</v>
      </c>
      <c r="M31" s="89">
        <v>1166.1099999999999</v>
      </c>
      <c r="N31" s="89">
        <v>1166.1099999999999</v>
      </c>
      <c r="O31" s="89"/>
      <c r="P31" s="87" t="s">
        <v>405</v>
      </c>
      <c r="Q31" s="87" t="s">
        <v>406</v>
      </c>
      <c r="R31" s="87"/>
      <c r="S31" s="87" t="s">
        <v>407</v>
      </c>
      <c r="T31" s="87"/>
      <c r="U31" s="87" t="s">
        <v>408</v>
      </c>
      <c r="V31" s="89">
        <v>9</v>
      </c>
      <c r="W31" s="89">
        <v>9</v>
      </c>
      <c r="X31" s="89"/>
    </row>
    <row r="32" spans="1:24" x14ac:dyDescent="0.25">
      <c r="A32" s="86">
        <v>44198</v>
      </c>
      <c r="B32" s="87" t="s">
        <v>404</v>
      </c>
      <c r="C32" s="87" t="s">
        <v>9</v>
      </c>
      <c r="D32" s="87" t="s">
        <v>23</v>
      </c>
      <c r="E32" s="87" t="s">
        <v>401</v>
      </c>
      <c r="F32" s="87" t="s">
        <v>402</v>
      </c>
      <c r="G32" s="87" t="s">
        <v>403</v>
      </c>
      <c r="H32" s="88">
        <v>1</v>
      </c>
      <c r="I32" s="89">
        <v>1</v>
      </c>
      <c r="J32" s="89">
        <v>1</v>
      </c>
      <c r="K32" s="89">
        <v>1</v>
      </c>
      <c r="L32" s="90" t="s">
        <v>30</v>
      </c>
      <c r="M32" s="89">
        <v>0.06</v>
      </c>
      <c r="N32" s="89">
        <v>0.06</v>
      </c>
      <c r="O32" s="89"/>
      <c r="P32" s="87"/>
      <c r="Q32" s="87"/>
      <c r="R32" s="87"/>
      <c r="S32" s="87"/>
      <c r="T32" s="87"/>
      <c r="U32" s="87"/>
      <c r="V32" s="89">
        <v>6</v>
      </c>
      <c r="W32" s="89">
        <v>6</v>
      </c>
      <c r="X32" s="89"/>
    </row>
    <row r="33" spans="1:24" x14ac:dyDescent="0.25">
      <c r="A33" s="86">
        <v>44199</v>
      </c>
      <c r="B33" s="87" t="s">
        <v>409</v>
      </c>
      <c r="C33" s="87" t="s">
        <v>8</v>
      </c>
      <c r="D33" s="87"/>
      <c r="E33" s="87" t="s">
        <v>349</v>
      </c>
      <c r="F33" s="87" t="s">
        <v>278</v>
      </c>
      <c r="G33" s="87" t="s">
        <v>337</v>
      </c>
      <c r="H33" s="88">
        <v>1</v>
      </c>
      <c r="I33" s="89">
        <v>12288.14</v>
      </c>
      <c r="J33" s="89">
        <v>12288.14</v>
      </c>
      <c r="K33" s="89">
        <v>12288.14</v>
      </c>
      <c r="L33" s="90" t="s">
        <v>256</v>
      </c>
      <c r="M33" s="89">
        <v>1105.93</v>
      </c>
      <c r="N33" s="89">
        <v>1105.93</v>
      </c>
      <c r="O33" s="89"/>
      <c r="P33" s="87" t="s">
        <v>410</v>
      </c>
      <c r="Q33" s="87" t="s">
        <v>411</v>
      </c>
      <c r="R33" s="87"/>
      <c r="S33" s="87"/>
      <c r="T33" s="87"/>
      <c r="U33" s="87" t="s">
        <v>412</v>
      </c>
      <c r="V33" s="89">
        <v>9</v>
      </c>
      <c r="W33" s="89">
        <v>9</v>
      </c>
      <c r="X33" s="89"/>
    </row>
    <row r="34" spans="1:24" x14ac:dyDescent="0.25">
      <c r="A34" s="86">
        <v>44199</v>
      </c>
      <c r="B34" s="87" t="s">
        <v>413</v>
      </c>
      <c r="C34" s="87" t="s">
        <v>8</v>
      </c>
      <c r="D34" s="87"/>
      <c r="E34" s="87" t="s">
        <v>414</v>
      </c>
      <c r="F34" s="87" t="s">
        <v>369</v>
      </c>
      <c r="G34" s="87" t="s">
        <v>272</v>
      </c>
      <c r="H34" s="88">
        <v>1</v>
      </c>
      <c r="I34" s="89">
        <v>29687.5</v>
      </c>
      <c r="J34" s="89">
        <v>29687.5</v>
      </c>
      <c r="K34" s="89">
        <v>29687.5</v>
      </c>
      <c r="L34" s="90" t="s">
        <v>110</v>
      </c>
      <c r="M34" s="89">
        <v>4156.25</v>
      </c>
      <c r="N34" s="89">
        <v>4156.25</v>
      </c>
      <c r="O34" s="89"/>
      <c r="P34" s="87" t="s">
        <v>415</v>
      </c>
      <c r="Q34" s="87" t="s">
        <v>416</v>
      </c>
      <c r="R34" s="87"/>
      <c r="S34" s="87"/>
      <c r="T34" s="87"/>
      <c r="U34" s="87" t="s">
        <v>417</v>
      </c>
      <c r="V34" s="89">
        <v>14</v>
      </c>
      <c r="W34" s="89">
        <v>14</v>
      </c>
      <c r="X34" s="89"/>
    </row>
    <row r="35" spans="1:24" x14ac:dyDescent="0.25">
      <c r="A35" s="86">
        <v>44199</v>
      </c>
      <c r="B35" s="87" t="s">
        <v>418</v>
      </c>
      <c r="C35" s="87" t="s">
        <v>419</v>
      </c>
      <c r="D35" s="87"/>
      <c r="E35" s="87" t="s">
        <v>420</v>
      </c>
      <c r="F35" s="87" t="s">
        <v>421</v>
      </c>
      <c r="G35" s="87" t="s">
        <v>422</v>
      </c>
      <c r="H35" s="88">
        <v>1</v>
      </c>
      <c r="I35" s="89">
        <v>5084.75</v>
      </c>
      <c r="J35" s="89">
        <v>5084.75</v>
      </c>
      <c r="K35" s="89">
        <v>5084.75</v>
      </c>
      <c r="L35" s="90" t="s">
        <v>423</v>
      </c>
      <c r="M35" s="89">
        <v>457.63</v>
      </c>
      <c r="N35" s="89">
        <v>457.63</v>
      </c>
      <c r="O35" s="89"/>
      <c r="P35" s="87"/>
      <c r="Q35" s="87"/>
      <c r="R35" s="87"/>
      <c r="S35" s="87"/>
      <c r="T35" s="87"/>
      <c r="U35" s="87" t="s">
        <v>424</v>
      </c>
      <c r="V35" s="89">
        <v>9</v>
      </c>
      <c r="W35" s="89">
        <v>9</v>
      </c>
      <c r="X35" s="89"/>
    </row>
    <row r="36" spans="1:24" x14ac:dyDescent="0.25">
      <c r="A36" s="86">
        <v>44199</v>
      </c>
      <c r="B36" s="87" t="s">
        <v>425</v>
      </c>
      <c r="C36" s="87" t="s">
        <v>426</v>
      </c>
      <c r="D36" s="87" t="s">
        <v>427</v>
      </c>
      <c r="E36" s="87" t="s">
        <v>428</v>
      </c>
      <c r="F36" s="87" t="s">
        <v>429</v>
      </c>
      <c r="G36" s="87" t="s">
        <v>343</v>
      </c>
      <c r="H36" s="88">
        <v>1</v>
      </c>
      <c r="I36" s="89">
        <v>7118.68</v>
      </c>
      <c r="J36" s="89">
        <v>7118.68</v>
      </c>
      <c r="K36" s="89">
        <v>7118.68</v>
      </c>
      <c r="L36" s="90" t="s">
        <v>430</v>
      </c>
      <c r="M36" s="89">
        <v>640.67999999999995</v>
      </c>
      <c r="N36" s="89">
        <v>640.67999999999995</v>
      </c>
      <c r="O36" s="89"/>
      <c r="P36" s="87"/>
      <c r="Q36" s="87"/>
      <c r="R36" s="87"/>
      <c r="S36" s="87"/>
      <c r="T36" s="87"/>
      <c r="U36" s="87" t="s">
        <v>431</v>
      </c>
      <c r="V36" s="89">
        <v>9</v>
      </c>
      <c r="W36" s="89">
        <v>9</v>
      </c>
      <c r="X36" s="89"/>
    </row>
    <row r="37" spans="1:24" x14ac:dyDescent="0.25">
      <c r="A37" s="86">
        <v>44199</v>
      </c>
      <c r="B37" s="87" t="s">
        <v>432</v>
      </c>
      <c r="C37" s="87" t="s">
        <v>9</v>
      </c>
      <c r="D37" s="87" t="s">
        <v>23</v>
      </c>
      <c r="E37" s="87" t="s">
        <v>433</v>
      </c>
      <c r="F37" s="87" t="s">
        <v>285</v>
      </c>
      <c r="G37" s="87" t="s">
        <v>286</v>
      </c>
      <c r="H37" s="88">
        <v>1</v>
      </c>
      <c r="I37" s="89">
        <v>15228.81</v>
      </c>
      <c r="J37" s="89">
        <v>15228.81</v>
      </c>
      <c r="K37" s="89">
        <v>15228.81</v>
      </c>
      <c r="L37" s="90" t="s">
        <v>434</v>
      </c>
      <c r="M37" s="89">
        <v>1370.59</v>
      </c>
      <c r="N37" s="89">
        <v>1370.59</v>
      </c>
      <c r="O37" s="89"/>
      <c r="P37" s="87" t="s">
        <v>435</v>
      </c>
      <c r="Q37" s="87" t="s">
        <v>436</v>
      </c>
      <c r="R37" s="87"/>
      <c r="S37" s="87" t="s">
        <v>437</v>
      </c>
      <c r="T37" s="87"/>
      <c r="U37" s="87" t="s">
        <v>438</v>
      </c>
      <c r="V37" s="89">
        <v>9</v>
      </c>
      <c r="W37" s="89">
        <v>9</v>
      </c>
      <c r="X37" s="89"/>
    </row>
    <row r="38" spans="1:24" x14ac:dyDescent="0.25">
      <c r="A38" s="86">
        <v>44199</v>
      </c>
      <c r="B38" s="87" t="s">
        <v>439</v>
      </c>
      <c r="C38" s="87" t="s">
        <v>9</v>
      </c>
      <c r="D38" s="87" t="s">
        <v>23</v>
      </c>
      <c r="E38" s="87" t="s">
        <v>393</v>
      </c>
      <c r="F38" s="87" t="s">
        <v>394</v>
      </c>
      <c r="G38" s="87" t="s">
        <v>395</v>
      </c>
      <c r="H38" s="88">
        <v>1</v>
      </c>
      <c r="I38" s="89">
        <v>13889.84</v>
      </c>
      <c r="J38" s="89">
        <v>13889.84</v>
      </c>
      <c r="K38" s="89">
        <v>13889.84</v>
      </c>
      <c r="L38" s="90" t="s">
        <v>440</v>
      </c>
      <c r="M38" s="89">
        <v>1250.0899999999999</v>
      </c>
      <c r="N38" s="89">
        <v>1250.0899999999999</v>
      </c>
      <c r="O38" s="89"/>
      <c r="P38" s="87" t="s">
        <v>441</v>
      </c>
      <c r="Q38" s="87" t="s">
        <v>442</v>
      </c>
      <c r="R38" s="87"/>
      <c r="S38" s="87" t="s">
        <v>443</v>
      </c>
      <c r="T38" s="87"/>
      <c r="U38" s="87" t="s">
        <v>444</v>
      </c>
      <c r="V38" s="89">
        <v>9</v>
      </c>
      <c r="W38" s="89">
        <v>9</v>
      </c>
      <c r="X38" s="89"/>
    </row>
    <row r="39" spans="1:24" x14ac:dyDescent="0.25">
      <c r="A39" s="86">
        <v>44199</v>
      </c>
      <c r="B39" s="87" t="s">
        <v>439</v>
      </c>
      <c r="C39" s="87" t="s">
        <v>9</v>
      </c>
      <c r="D39" s="87" t="s">
        <v>23</v>
      </c>
      <c r="E39" s="87" t="s">
        <v>401</v>
      </c>
      <c r="F39" s="87" t="s">
        <v>402</v>
      </c>
      <c r="G39" s="87" t="s">
        <v>403</v>
      </c>
      <c r="H39" s="88">
        <v>1</v>
      </c>
      <c r="I39" s="89">
        <v>1</v>
      </c>
      <c r="J39" s="89">
        <v>1</v>
      </c>
      <c r="K39" s="89">
        <v>1</v>
      </c>
      <c r="L39" s="90" t="s">
        <v>30</v>
      </c>
      <c r="M39" s="89">
        <v>0.06</v>
      </c>
      <c r="N39" s="89">
        <v>0.06</v>
      </c>
      <c r="O39" s="89"/>
      <c r="P39" s="87"/>
      <c r="Q39" s="87"/>
      <c r="R39" s="87"/>
      <c r="S39" s="87"/>
      <c r="T39" s="87"/>
      <c r="U39" s="87"/>
      <c r="V39" s="89">
        <v>6</v>
      </c>
      <c r="W39" s="89">
        <v>6</v>
      </c>
      <c r="X39" s="89"/>
    </row>
    <row r="40" spans="1:24" x14ac:dyDescent="0.25">
      <c r="A40" s="86">
        <v>44199</v>
      </c>
      <c r="B40" s="87" t="s">
        <v>445</v>
      </c>
      <c r="C40" s="87" t="s">
        <v>9</v>
      </c>
      <c r="D40" s="87" t="s">
        <v>23</v>
      </c>
      <c r="E40" s="87" t="s">
        <v>446</v>
      </c>
      <c r="F40" s="87" t="s">
        <v>132</v>
      </c>
      <c r="G40" s="87" t="s">
        <v>395</v>
      </c>
      <c r="H40" s="88">
        <v>1</v>
      </c>
      <c r="I40" s="89">
        <v>11762.72</v>
      </c>
      <c r="J40" s="89">
        <v>11762.72</v>
      </c>
      <c r="K40" s="89">
        <v>11762.72</v>
      </c>
      <c r="L40" s="90" t="s">
        <v>116</v>
      </c>
      <c r="M40" s="89">
        <v>1058.6400000000001</v>
      </c>
      <c r="N40" s="89">
        <v>1058.6400000000001</v>
      </c>
      <c r="O40" s="89"/>
      <c r="P40" s="87" t="s">
        <v>447</v>
      </c>
      <c r="Q40" s="87" t="s">
        <v>448</v>
      </c>
      <c r="R40" s="87"/>
      <c r="S40" s="87" t="s">
        <v>449</v>
      </c>
      <c r="T40" s="87"/>
      <c r="U40" s="87" t="s">
        <v>450</v>
      </c>
      <c r="V40" s="89">
        <v>9</v>
      </c>
      <c r="W40" s="89">
        <v>9</v>
      </c>
      <c r="X40" s="89"/>
    </row>
    <row r="41" spans="1:24" x14ac:dyDescent="0.25">
      <c r="A41" s="86">
        <v>44199</v>
      </c>
      <c r="B41" s="87" t="s">
        <v>445</v>
      </c>
      <c r="C41" s="87" t="s">
        <v>9</v>
      </c>
      <c r="D41" s="87" t="s">
        <v>23</v>
      </c>
      <c r="E41" s="87" t="s">
        <v>401</v>
      </c>
      <c r="F41" s="87" t="s">
        <v>402</v>
      </c>
      <c r="G41" s="87" t="s">
        <v>403</v>
      </c>
      <c r="H41" s="88">
        <v>1</v>
      </c>
      <c r="I41" s="89">
        <v>1</v>
      </c>
      <c r="J41" s="89">
        <v>1</v>
      </c>
      <c r="K41" s="89">
        <v>1</v>
      </c>
      <c r="L41" s="90" t="s">
        <v>30</v>
      </c>
      <c r="M41" s="89">
        <v>0.06</v>
      </c>
      <c r="N41" s="89">
        <v>0.06</v>
      </c>
      <c r="O41" s="89"/>
      <c r="P41" s="87"/>
      <c r="Q41" s="87"/>
      <c r="R41" s="87"/>
      <c r="S41" s="87"/>
      <c r="T41" s="87"/>
      <c r="U41" s="87"/>
      <c r="V41" s="89">
        <v>6</v>
      </c>
      <c r="W41" s="89">
        <v>6</v>
      </c>
      <c r="X41" s="89"/>
    </row>
    <row r="42" spans="1:24" x14ac:dyDescent="0.25">
      <c r="A42" s="86">
        <v>44199</v>
      </c>
      <c r="B42" s="87" t="s">
        <v>451</v>
      </c>
      <c r="C42" s="87" t="s">
        <v>9</v>
      </c>
      <c r="D42" s="87" t="s">
        <v>23</v>
      </c>
      <c r="E42" s="87" t="s">
        <v>306</v>
      </c>
      <c r="F42" s="87" t="s">
        <v>307</v>
      </c>
      <c r="G42" s="87" t="s">
        <v>308</v>
      </c>
      <c r="H42" s="88">
        <v>1</v>
      </c>
      <c r="I42" s="89">
        <v>4957.62</v>
      </c>
      <c r="J42" s="89">
        <v>4957.62</v>
      </c>
      <c r="K42" s="89">
        <v>4957.62</v>
      </c>
      <c r="L42" s="90" t="s">
        <v>38</v>
      </c>
      <c r="M42" s="89">
        <v>446.19</v>
      </c>
      <c r="N42" s="89">
        <v>446.19</v>
      </c>
      <c r="O42" s="89"/>
      <c r="P42" s="87" t="s">
        <v>452</v>
      </c>
      <c r="Q42" s="87" t="s">
        <v>453</v>
      </c>
      <c r="R42" s="87"/>
      <c r="S42" s="87" t="s">
        <v>454</v>
      </c>
      <c r="T42" s="87"/>
      <c r="U42" s="87" t="s">
        <v>455</v>
      </c>
      <c r="V42" s="89">
        <v>9</v>
      </c>
      <c r="W42" s="89">
        <v>9</v>
      </c>
      <c r="X42" s="89"/>
    </row>
    <row r="43" spans="1:24" x14ac:dyDescent="0.25">
      <c r="A43" s="86">
        <v>44200</v>
      </c>
      <c r="B43" s="87" t="s">
        <v>456</v>
      </c>
      <c r="C43" s="87" t="s">
        <v>8</v>
      </c>
      <c r="D43" s="87"/>
      <c r="E43" s="87" t="s">
        <v>457</v>
      </c>
      <c r="F43" s="87" t="s">
        <v>15</v>
      </c>
      <c r="G43" s="87" t="s">
        <v>255</v>
      </c>
      <c r="H43" s="88">
        <v>1</v>
      </c>
      <c r="I43" s="89">
        <v>12711.9</v>
      </c>
      <c r="J43" s="89">
        <v>12711.9</v>
      </c>
      <c r="K43" s="89">
        <v>12711.9</v>
      </c>
      <c r="L43" s="90" t="s">
        <v>458</v>
      </c>
      <c r="M43" s="89">
        <v>1144.07</v>
      </c>
      <c r="N43" s="89">
        <v>1144.07</v>
      </c>
      <c r="O43" s="89"/>
      <c r="P43" s="87" t="s">
        <v>459</v>
      </c>
      <c r="Q43" s="87" t="s">
        <v>460</v>
      </c>
      <c r="R43" s="87"/>
      <c r="S43" s="87"/>
      <c r="T43" s="87"/>
      <c r="U43" s="87" t="s">
        <v>461</v>
      </c>
      <c r="V43" s="89">
        <v>9</v>
      </c>
      <c r="W43" s="89">
        <v>9</v>
      </c>
      <c r="X43" s="89"/>
    </row>
    <row r="44" spans="1:24" x14ac:dyDescent="0.25">
      <c r="A44" s="86">
        <v>44200</v>
      </c>
      <c r="B44" s="87" t="s">
        <v>462</v>
      </c>
      <c r="C44" s="87" t="s">
        <v>48</v>
      </c>
      <c r="D44" s="87" t="s">
        <v>49</v>
      </c>
      <c r="E44" s="87" t="s">
        <v>270</v>
      </c>
      <c r="F44" s="87" t="s">
        <v>271</v>
      </c>
      <c r="G44" s="87" t="s">
        <v>272</v>
      </c>
      <c r="H44" s="88">
        <v>1</v>
      </c>
      <c r="I44" s="89">
        <v>26171.9</v>
      </c>
      <c r="J44" s="89">
        <v>26171.9</v>
      </c>
      <c r="K44" s="89">
        <v>26171.9</v>
      </c>
      <c r="L44" s="90" t="s">
        <v>463</v>
      </c>
      <c r="M44" s="89">
        <v>3664.07</v>
      </c>
      <c r="N44" s="89">
        <v>3664.07</v>
      </c>
      <c r="O44" s="89"/>
      <c r="P44" s="87"/>
      <c r="Q44" s="87"/>
      <c r="R44" s="87"/>
      <c r="S44" s="87"/>
      <c r="T44" s="87"/>
      <c r="U44" s="87" t="s">
        <v>464</v>
      </c>
      <c r="V44" s="89">
        <v>14</v>
      </c>
      <c r="W44" s="89">
        <v>14</v>
      </c>
      <c r="X44" s="89"/>
    </row>
    <row r="45" spans="1:24" x14ac:dyDescent="0.25">
      <c r="A45" s="86">
        <v>44200</v>
      </c>
      <c r="B45" s="87" t="s">
        <v>465</v>
      </c>
      <c r="C45" s="87" t="s">
        <v>25</v>
      </c>
      <c r="D45" s="87" t="s">
        <v>26</v>
      </c>
      <c r="E45" s="87" t="s">
        <v>342</v>
      </c>
      <c r="F45" s="87" t="s">
        <v>278</v>
      </c>
      <c r="G45" s="87" t="s">
        <v>343</v>
      </c>
      <c r="H45" s="88">
        <v>4</v>
      </c>
      <c r="I45" s="89">
        <v>6271.19</v>
      </c>
      <c r="J45" s="89">
        <v>25084.76</v>
      </c>
      <c r="K45" s="89">
        <v>25084.76</v>
      </c>
      <c r="L45" s="90" t="s">
        <v>466</v>
      </c>
      <c r="M45" s="89">
        <v>2257.63</v>
      </c>
      <c r="N45" s="89">
        <v>2257.63</v>
      </c>
      <c r="O45" s="89"/>
      <c r="P45" s="87"/>
      <c r="Q45" s="87"/>
      <c r="R45" s="87"/>
      <c r="S45" s="87"/>
      <c r="T45" s="87"/>
      <c r="U45" s="87" t="s">
        <v>467</v>
      </c>
      <c r="V45" s="89">
        <v>9</v>
      </c>
      <c r="W45" s="89">
        <v>9</v>
      </c>
      <c r="X45" s="89"/>
    </row>
    <row r="46" spans="1:24" x14ac:dyDescent="0.25">
      <c r="A46" s="86">
        <v>44200</v>
      </c>
      <c r="B46" s="87" t="s">
        <v>468</v>
      </c>
      <c r="C46" s="87" t="s">
        <v>69</v>
      </c>
      <c r="D46" s="87" t="s">
        <v>70</v>
      </c>
      <c r="E46" s="87" t="s">
        <v>469</v>
      </c>
      <c r="F46" s="87" t="s">
        <v>278</v>
      </c>
      <c r="G46" s="87" t="s">
        <v>279</v>
      </c>
      <c r="H46" s="88">
        <v>1</v>
      </c>
      <c r="I46" s="89">
        <v>20312.5</v>
      </c>
      <c r="J46" s="89">
        <v>20312.5</v>
      </c>
      <c r="K46" s="89">
        <v>20312.5</v>
      </c>
      <c r="L46" s="90" t="s">
        <v>64</v>
      </c>
      <c r="M46" s="89">
        <v>2843.75</v>
      </c>
      <c r="N46" s="89">
        <v>2843.75</v>
      </c>
      <c r="O46" s="89"/>
      <c r="P46" s="87"/>
      <c r="Q46" s="87"/>
      <c r="R46" s="87"/>
      <c r="S46" s="87"/>
      <c r="T46" s="87"/>
      <c r="U46" s="87" t="s">
        <v>470</v>
      </c>
      <c r="V46" s="89">
        <v>14</v>
      </c>
      <c r="W46" s="89">
        <v>14</v>
      </c>
      <c r="X46" s="89"/>
    </row>
    <row r="47" spans="1:24" x14ac:dyDescent="0.25">
      <c r="A47" s="86">
        <v>44200</v>
      </c>
      <c r="B47" s="87" t="s">
        <v>471</v>
      </c>
      <c r="C47" s="87" t="s">
        <v>96</v>
      </c>
      <c r="D47" s="87"/>
      <c r="E47" s="87" t="s">
        <v>472</v>
      </c>
      <c r="F47" s="87" t="s">
        <v>394</v>
      </c>
      <c r="G47" s="87" t="s">
        <v>473</v>
      </c>
      <c r="H47" s="88">
        <v>1</v>
      </c>
      <c r="I47" s="89">
        <v>10000</v>
      </c>
      <c r="J47" s="89">
        <v>10000</v>
      </c>
      <c r="K47" s="89">
        <v>10000</v>
      </c>
      <c r="L47" s="90" t="s">
        <v>93</v>
      </c>
      <c r="M47" s="89">
        <v>900</v>
      </c>
      <c r="N47" s="89">
        <v>900</v>
      </c>
      <c r="O47" s="89"/>
      <c r="P47" s="87"/>
      <c r="Q47" s="87"/>
      <c r="R47" s="87"/>
      <c r="S47" s="87"/>
      <c r="T47" s="87"/>
      <c r="U47" s="87" t="s">
        <v>281</v>
      </c>
      <c r="V47" s="89">
        <v>9</v>
      </c>
      <c r="W47" s="89">
        <v>9</v>
      </c>
      <c r="X47" s="89"/>
    </row>
    <row r="48" spans="1:24" x14ac:dyDescent="0.25">
      <c r="A48" s="86">
        <v>44200</v>
      </c>
      <c r="B48" s="87" t="s">
        <v>471</v>
      </c>
      <c r="C48" s="87" t="s">
        <v>96</v>
      </c>
      <c r="D48" s="87"/>
      <c r="E48" s="87" t="s">
        <v>401</v>
      </c>
      <c r="F48" s="87" t="s">
        <v>402</v>
      </c>
      <c r="G48" s="87" t="s">
        <v>403</v>
      </c>
      <c r="H48" s="88">
        <v>1</v>
      </c>
      <c r="I48" s="89">
        <v>0.85</v>
      </c>
      <c r="J48" s="89">
        <v>0.85</v>
      </c>
      <c r="K48" s="89">
        <v>0.85</v>
      </c>
      <c r="L48" s="90" t="s">
        <v>86</v>
      </c>
      <c r="M48" s="89">
        <v>0.05</v>
      </c>
      <c r="N48" s="89">
        <v>0.05</v>
      </c>
      <c r="O48" s="89"/>
      <c r="P48" s="87"/>
      <c r="Q48" s="87"/>
      <c r="R48" s="87"/>
      <c r="S48" s="87"/>
      <c r="T48" s="87"/>
      <c r="U48" s="87"/>
      <c r="V48" s="89">
        <v>6</v>
      </c>
      <c r="W48" s="89">
        <v>6</v>
      </c>
      <c r="X48" s="89"/>
    </row>
    <row r="49" spans="1:24" x14ac:dyDescent="0.25">
      <c r="A49" s="86">
        <v>44200</v>
      </c>
      <c r="B49" s="87" t="s">
        <v>474</v>
      </c>
      <c r="C49" s="87" t="s">
        <v>69</v>
      </c>
      <c r="D49" s="87" t="s">
        <v>70</v>
      </c>
      <c r="E49" s="87" t="s">
        <v>469</v>
      </c>
      <c r="F49" s="87" t="s">
        <v>278</v>
      </c>
      <c r="G49" s="87" t="s">
        <v>279</v>
      </c>
      <c r="H49" s="88">
        <v>1</v>
      </c>
      <c r="I49" s="89">
        <v>20312.5</v>
      </c>
      <c r="J49" s="89">
        <v>20312.5</v>
      </c>
      <c r="K49" s="89">
        <v>20312.5</v>
      </c>
      <c r="L49" s="90" t="s">
        <v>64</v>
      </c>
      <c r="M49" s="89">
        <v>2843.75</v>
      </c>
      <c r="N49" s="89">
        <v>2843.75</v>
      </c>
      <c r="O49" s="89"/>
      <c r="P49" s="87"/>
      <c r="Q49" s="87"/>
      <c r="R49" s="87"/>
      <c r="S49" s="87"/>
      <c r="T49" s="87"/>
      <c r="U49" s="87" t="s">
        <v>475</v>
      </c>
      <c r="V49" s="89">
        <v>14</v>
      </c>
      <c r="W49" s="89">
        <v>14</v>
      </c>
      <c r="X49" s="89"/>
    </row>
    <row r="50" spans="1:24" x14ac:dyDescent="0.25">
      <c r="A50" s="86">
        <v>44200</v>
      </c>
      <c r="B50" s="87" t="s">
        <v>476</v>
      </c>
      <c r="C50" s="87" t="s">
        <v>9</v>
      </c>
      <c r="D50" s="87" t="s">
        <v>23</v>
      </c>
      <c r="E50" s="87" t="s">
        <v>131</v>
      </c>
      <c r="F50" s="87" t="s">
        <v>132</v>
      </c>
      <c r="G50" s="87" t="s">
        <v>300</v>
      </c>
      <c r="H50" s="88">
        <v>1</v>
      </c>
      <c r="I50" s="89">
        <v>5761.9</v>
      </c>
      <c r="J50" s="89">
        <v>5761.9</v>
      </c>
      <c r="K50" s="89">
        <v>5761.9</v>
      </c>
      <c r="L50" s="90" t="s">
        <v>121</v>
      </c>
      <c r="M50" s="89">
        <v>518.57000000000005</v>
      </c>
      <c r="N50" s="89">
        <v>518.57000000000005</v>
      </c>
      <c r="O50" s="89"/>
      <c r="P50" s="87" t="s">
        <v>477</v>
      </c>
      <c r="Q50" s="87" t="s">
        <v>478</v>
      </c>
      <c r="R50" s="87"/>
      <c r="S50" s="87" t="s">
        <v>479</v>
      </c>
      <c r="T50" s="87"/>
      <c r="U50" s="87" t="s">
        <v>480</v>
      </c>
      <c r="V50" s="89">
        <v>9</v>
      </c>
      <c r="W50" s="89">
        <v>9</v>
      </c>
      <c r="X50" s="89"/>
    </row>
    <row r="51" spans="1:24" x14ac:dyDescent="0.25">
      <c r="A51" s="86">
        <v>44200</v>
      </c>
      <c r="B51" s="87" t="s">
        <v>481</v>
      </c>
      <c r="C51" s="87" t="s">
        <v>9</v>
      </c>
      <c r="D51" s="87" t="s">
        <v>23</v>
      </c>
      <c r="E51" s="87" t="s">
        <v>482</v>
      </c>
      <c r="F51" s="87" t="s">
        <v>394</v>
      </c>
      <c r="G51" s="87" t="s">
        <v>395</v>
      </c>
      <c r="H51" s="88">
        <v>1</v>
      </c>
      <c r="I51" s="89">
        <v>4228.8599999999997</v>
      </c>
      <c r="J51" s="89">
        <v>4228.8599999999997</v>
      </c>
      <c r="K51" s="89">
        <v>4228.8599999999997</v>
      </c>
      <c r="L51" s="90" t="s">
        <v>483</v>
      </c>
      <c r="M51" s="89">
        <v>380.6</v>
      </c>
      <c r="N51" s="89">
        <v>380.6</v>
      </c>
      <c r="O51" s="89"/>
      <c r="P51" s="87" t="s">
        <v>484</v>
      </c>
      <c r="Q51" s="87" t="s">
        <v>485</v>
      </c>
      <c r="R51" s="87"/>
      <c r="S51" s="87" t="s">
        <v>486</v>
      </c>
      <c r="T51" s="87"/>
      <c r="U51" s="87" t="s">
        <v>487</v>
      </c>
      <c r="V51" s="89">
        <v>9</v>
      </c>
      <c r="W51" s="89">
        <v>9</v>
      </c>
      <c r="X51" s="89"/>
    </row>
    <row r="52" spans="1:24" x14ac:dyDescent="0.25">
      <c r="A52" s="86">
        <v>44200</v>
      </c>
      <c r="B52" s="87" t="s">
        <v>488</v>
      </c>
      <c r="C52" s="87" t="s">
        <v>489</v>
      </c>
      <c r="D52" s="87" t="s">
        <v>490</v>
      </c>
      <c r="E52" s="87" t="s">
        <v>491</v>
      </c>
      <c r="F52" s="87" t="s">
        <v>307</v>
      </c>
      <c r="G52" s="87" t="s">
        <v>492</v>
      </c>
      <c r="H52" s="88">
        <v>1</v>
      </c>
      <c r="I52" s="89">
        <v>4449.16</v>
      </c>
      <c r="J52" s="89">
        <v>4449.16</v>
      </c>
      <c r="K52" s="89">
        <v>4449.16</v>
      </c>
      <c r="L52" s="90" t="s">
        <v>493</v>
      </c>
      <c r="M52" s="89">
        <v>400.42</v>
      </c>
      <c r="N52" s="89">
        <v>400.42</v>
      </c>
      <c r="O52" s="89"/>
      <c r="P52" s="87" t="s">
        <v>494</v>
      </c>
      <c r="Q52" s="87" t="s">
        <v>495</v>
      </c>
      <c r="R52" s="87"/>
      <c r="S52" s="87" t="s">
        <v>496</v>
      </c>
      <c r="T52" s="87"/>
      <c r="U52" s="87" t="s">
        <v>497</v>
      </c>
      <c r="V52" s="89">
        <v>9</v>
      </c>
      <c r="W52" s="89">
        <v>9</v>
      </c>
      <c r="X52" s="89"/>
    </row>
    <row r="53" spans="1:24" x14ac:dyDescent="0.25">
      <c r="A53" s="86">
        <v>44200</v>
      </c>
      <c r="B53" s="87" t="s">
        <v>498</v>
      </c>
      <c r="C53" s="87" t="s">
        <v>9</v>
      </c>
      <c r="D53" s="87" t="s">
        <v>23</v>
      </c>
      <c r="E53" s="87" t="s">
        <v>491</v>
      </c>
      <c r="F53" s="87" t="s">
        <v>307</v>
      </c>
      <c r="G53" s="87" t="s">
        <v>492</v>
      </c>
      <c r="H53" s="88">
        <v>1</v>
      </c>
      <c r="I53" s="89">
        <v>4236.4399999999996</v>
      </c>
      <c r="J53" s="89">
        <v>4236.4399999999996</v>
      </c>
      <c r="K53" s="89">
        <v>4236.4399999999996</v>
      </c>
      <c r="L53" s="90" t="s">
        <v>73</v>
      </c>
      <c r="M53" s="89">
        <v>381.28</v>
      </c>
      <c r="N53" s="89">
        <v>381.28</v>
      </c>
      <c r="O53" s="89"/>
      <c r="P53" s="87" t="s">
        <v>499</v>
      </c>
      <c r="Q53" s="87" t="s">
        <v>500</v>
      </c>
      <c r="R53" s="87"/>
      <c r="S53" s="87" t="s">
        <v>501</v>
      </c>
      <c r="T53" s="87"/>
      <c r="U53" s="87" t="s">
        <v>502</v>
      </c>
      <c r="V53" s="89">
        <v>9</v>
      </c>
      <c r="W53" s="89">
        <v>9</v>
      </c>
      <c r="X53" s="89"/>
    </row>
    <row r="54" spans="1:24" x14ac:dyDescent="0.25">
      <c r="A54" s="86">
        <v>44200</v>
      </c>
      <c r="B54" s="87" t="s">
        <v>503</v>
      </c>
      <c r="C54" s="87" t="s">
        <v>9</v>
      </c>
      <c r="D54" s="87" t="s">
        <v>23</v>
      </c>
      <c r="E54" s="87" t="s">
        <v>491</v>
      </c>
      <c r="F54" s="87" t="s">
        <v>307</v>
      </c>
      <c r="G54" s="87" t="s">
        <v>492</v>
      </c>
      <c r="H54" s="88">
        <v>1</v>
      </c>
      <c r="I54" s="89">
        <v>4236.4399999999996</v>
      </c>
      <c r="J54" s="89">
        <v>4236.4399999999996</v>
      </c>
      <c r="K54" s="89">
        <v>4236.4399999999996</v>
      </c>
      <c r="L54" s="90" t="s">
        <v>73</v>
      </c>
      <c r="M54" s="89">
        <v>381.28</v>
      </c>
      <c r="N54" s="89">
        <v>381.28</v>
      </c>
      <c r="O54" s="89"/>
      <c r="P54" s="87" t="s">
        <v>504</v>
      </c>
      <c r="Q54" s="87" t="s">
        <v>505</v>
      </c>
      <c r="R54" s="87"/>
      <c r="S54" s="87" t="s">
        <v>506</v>
      </c>
      <c r="T54" s="87"/>
      <c r="U54" s="87" t="s">
        <v>507</v>
      </c>
      <c r="V54" s="89">
        <v>9</v>
      </c>
      <c r="W54" s="89">
        <v>9</v>
      </c>
      <c r="X54" s="89"/>
    </row>
    <row r="55" spans="1:24" x14ac:dyDescent="0.25">
      <c r="A55" s="86">
        <v>44200</v>
      </c>
      <c r="B55" s="87" t="s">
        <v>508</v>
      </c>
      <c r="C55" s="87" t="s">
        <v>9</v>
      </c>
      <c r="D55" s="87" t="s">
        <v>23</v>
      </c>
      <c r="E55" s="87" t="s">
        <v>491</v>
      </c>
      <c r="F55" s="87" t="s">
        <v>307</v>
      </c>
      <c r="G55" s="87" t="s">
        <v>492</v>
      </c>
      <c r="H55" s="88">
        <v>1</v>
      </c>
      <c r="I55" s="89">
        <v>4236.4399999999996</v>
      </c>
      <c r="J55" s="89">
        <v>4236.4399999999996</v>
      </c>
      <c r="K55" s="89">
        <v>4236.4399999999996</v>
      </c>
      <c r="L55" s="90" t="s">
        <v>73</v>
      </c>
      <c r="M55" s="89">
        <v>381.28</v>
      </c>
      <c r="N55" s="89">
        <v>381.28</v>
      </c>
      <c r="O55" s="89"/>
      <c r="P55" s="87" t="s">
        <v>509</v>
      </c>
      <c r="Q55" s="87" t="s">
        <v>510</v>
      </c>
      <c r="R55" s="87"/>
      <c r="S55" s="87" t="s">
        <v>511</v>
      </c>
      <c r="T55" s="87"/>
      <c r="U55" s="87" t="s">
        <v>512</v>
      </c>
      <c r="V55" s="89">
        <v>9</v>
      </c>
      <c r="W55" s="89">
        <v>9</v>
      </c>
      <c r="X55" s="89"/>
    </row>
    <row r="56" spans="1:24" x14ac:dyDescent="0.25">
      <c r="A56" s="86">
        <v>44200</v>
      </c>
      <c r="B56" s="87" t="s">
        <v>513</v>
      </c>
      <c r="C56" s="87" t="s">
        <v>9</v>
      </c>
      <c r="D56" s="87" t="s">
        <v>23</v>
      </c>
      <c r="E56" s="87" t="s">
        <v>491</v>
      </c>
      <c r="F56" s="87" t="s">
        <v>307</v>
      </c>
      <c r="G56" s="87" t="s">
        <v>492</v>
      </c>
      <c r="H56" s="88">
        <v>1</v>
      </c>
      <c r="I56" s="89">
        <v>4236.4399999999996</v>
      </c>
      <c r="J56" s="89">
        <v>4236.4399999999996</v>
      </c>
      <c r="K56" s="89">
        <v>4236.4399999999996</v>
      </c>
      <c r="L56" s="90" t="s">
        <v>73</v>
      </c>
      <c r="M56" s="89">
        <v>381.28</v>
      </c>
      <c r="N56" s="89">
        <v>381.28</v>
      </c>
      <c r="O56" s="89"/>
      <c r="P56" s="87" t="s">
        <v>514</v>
      </c>
      <c r="Q56" s="87" t="s">
        <v>515</v>
      </c>
      <c r="R56" s="87"/>
      <c r="S56" s="87" t="s">
        <v>516</v>
      </c>
      <c r="T56" s="87"/>
      <c r="U56" s="87" t="s">
        <v>517</v>
      </c>
      <c r="V56" s="89">
        <v>9</v>
      </c>
      <c r="W56" s="89">
        <v>9</v>
      </c>
      <c r="X56" s="89"/>
    </row>
    <row r="57" spans="1:24" x14ac:dyDescent="0.25">
      <c r="A57" s="86">
        <v>44200</v>
      </c>
      <c r="B57" s="87" t="s">
        <v>518</v>
      </c>
      <c r="C57" s="87" t="s">
        <v>9</v>
      </c>
      <c r="D57" s="87" t="s">
        <v>23</v>
      </c>
      <c r="E57" s="87" t="s">
        <v>519</v>
      </c>
      <c r="F57" s="87" t="s">
        <v>520</v>
      </c>
      <c r="G57" s="87" t="s">
        <v>315</v>
      </c>
      <c r="H57" s="88">
        <v>1</v>
      </c>
      <c r="I57" s="89">
        <v>42960.94</v>
      </c>
      <c r="J57" s="89">
        <v>42960.94</v>
      </c>
      <c r="K57" s="89">
        <v>42960.94</v>
      </c>
      <c r="L57" s="90" t="s">
        <v>521</v>
      </c>
      <c r="M57" s="89">
        <v>6014.53</v>
      </c>
      <c r="N57" s="89">
        <v>6014.53</v>
      </c>
      <c r="O57" s="89"/>
      <c r="P57" s="87" t="s">
        <v>522</v>
      </c>
      <c r="Q57" s="87" t="s">
        <v>523</v>
      </c>
      <c r="R57" s="87"/>
      <c r="S57" s="87" t="s">
        <v>524</v>
      </c>
      <c r="T57" s="87"/>
      <c r="U57" s="87" t="s">
        <v>525</v>
      </c>
      <c r="V57" s="89">
        <v>14</v>
      </c>
      <c r="W57" s="89">
        <v>14</v>
      </c>
      <c r="X57" s="89"/>
    </row>
    <row r="58" spans="1:24" x14ac:dyDescent="0.25">
      <c r="A58" s="86">
        <v>44200</v>
      </c>
      <c r="B58" s="87" t="s">
        <v>526</v>
      </c>
      <c r="C58" s="87" t="s">
        <v>9</v>
      </c>
      <c r="D58" s="87" t="s">
        <v>23</v>
      </c>
      <c r="E58" s="87" t="s">
        <v>527</v>
      </c>
      <c r="F58" s="87" t="s">
        <v>130</v>
      </c>
      <c r="G58" s="87" t="s">
        <v>528</v>
      </c>
      <c r="H58" s="88">
        <v>1</v>
      </c>
      <c r="I58" s="89">
        <v>16599</v>
      </c>
      <c r="J58" s="89">
        <v>16599</v>
      </c>
      <c r="K58" s="89">
        <v>16599</v>
      </c>
      <c r="L58" s="90" t="s">
        <v>529</v>
      </c>
      <c r="M58" s="89">
        <v>1493.91</v>
      </c>
      <c r="N58" s="89">
        <v>1493.91</v>
      </c>
      <c r="O58" s="89"/>
      <c r="P58" s="87" t="s">
        <v>530</v>
      </c>
      <c r="Q58" s="87" t="s">
        <v>531</v>
      </c>
      <c r="R58" s="87"/>
      <c r="S58" s="87" t="s">
        <v>532</v>
      </c>
      <c r="T58" s="87"/>
      <c r="U58" s="87" t="s">
        <v>533</v>
      </c>
      <c r="V58" s="89">
        <v>9</v>
      </c>
      <c r="W58" s="89">
        <v>9</v>
      </c>
      <c r="X58" s="89"/>
    </row>
    <row r="59" spans="1:24" x14ac:dyDescent="0.25">
      <c r="A59" s="86">
        <v>44200</v>
      </c>
      <c r="B59" s="87" t="s">
        <v>534</v>
      </c>
      <c r="C59" s="87" t="s">
        <v>18</v>
      </c>
      <c r="D59" s="87" t="s">
        <v>22</v>
      </c>
      <c r="E59" s="87" t="s">
        <v>527</v>
      </c>
      <c r="F59" s="87" t="s">
        <v>130</v>
      </c>
      <c r="G59" s="87" t="s">
        <v>528</v>
      </c>
      <c r="H59" s="88">
        <v>1</v>
      </c>
      <c r="I59" s="89">
        <v>17372.89</v>
      </c>
      <c r="J59" s="89">
        <v>17372.89</v>
      </c>
      <c r="K59" s="89">
        <v>17372.89</v>
      </c>
      <c r="L59" s="90" t="s">
        <v>535</v>
      </c>
      <c r="M59" s="89">
        <v>1563.56</v>
      </c>
      <c r="N59" s="89">
        <v>1563.56</v>
      </c>
      <c r="O59" s="89"/>
      <c r="P59" s="87" t="s">
        <v>536</v>
      </c>
      <c r="Q59" s="87" t="s">
        <v>537</v>
      </c>
      <c r="R59" s="87"/>
      <c r="S59" s="87" t="s">
        <v>538</v>
      </c>
      <c r="T59" s="87"/>
      <c r="U59" s="87" t="s">
        <v>539</v>
      </c>
      <c r="V59" s="89">
        <v>9</v>
      </c>
      <c r="W59" s="89">
        <v>9</v>
      </c>
      <c r="X59" s="89"/>
    </row>
    <row r="60" spans="1:24" x14ac:dyDescent="0.25">
      <c r="A60" s="86">
        <v>44200</v>
      </c>
      <c r="B60" s="87" t="s">
        <v>540</v>
      </c>
      <c r="C60" s="87" t="s">
        <v>9</v>
      </c>
      <c r="D60" s="87" t="s">
        <v>23</v>
      </c>
      <c r="E60" s="87" t="s">
        <v>314</v>
      </c>
      <c r="F60" s="87" t="s">
        <v>127</v>
      </c>
      <c r="G60" s="87" t="s">
        <v>315</v>
      </c>
      <c r="H60" s="88">
        <v>1</v>
      </c>
      <c r="I60" s="89">
        <v>23429.7</v>
      </c>
      <c r="J60" s="89">
        <v>23429.7</v>
      </c>
      <c r="K60" s="89">
        <v>23429.7</v>
      </c>
      <c r="L60" s="90" t="s">
        <v>387</v>
      </c>
      <c r="M60" s="89">
        <v>3280.16</v>
      </c>
      <c r="N60" s="89">
        <v>3280.16</v>
      </c>
      <c r="O60" s="89"/>
      <c r="P60" s="87" t="s">
        <v>541</v>
      </c>
      <c r="Q60" s="87" t="s">
        <v>542</v>
      </c>
      <c r="R60" s="87"/>
      <c r="S60" s="87" t="s">
        <v>543</v>
      </c>
      <c r="T60" s="87"/>
      <c r="U60" s="87" t="s">
        <v>544</v>
      </c>
      <c r="V60" s="89">
        <v>14</v>
      </c>
      <c r="W60" s="89">
        <v>14</v>
      </c>
      <c r="X60" s="89"/>
    </row>
    <row r="61" spans="1:24" x14ac:dyDescent="0.25">
      <c r="A61" s="86">
        <v>44200</v>
      </c>
      <c r="B61" s="87" t="s">
        <v>545</v>
      </c>
      <c r="C61" s="87" t="s">
        <v>9</v>
      </c>
      <c r="D61" s="87" t="s">
        <v>23</v>
      </c>
      <c r="E61" s="87" t="s">
        <v>546</v>
      </c>
      <c r="F61" s="87" t="s">
        <v>278</v>
      </c>
      <c r="G61" s="87" t="s">
        <v>547</v>
      </c>
      <c r="H61" s="88">
        <v>1</v>
      </c>
      <c r="I61" s="89">
        <v>8049</v>
      </c>
      <c r="J61" s="89">
        <v>8049</v>
      </c>
      <c r="K61" s="89">
        <v>8049</v>
      </c>
      <c r="L61" s="90" t="s">
        <v>548</v>
      </c>
      <c r="M61" s="89">
        <v>724.41</v>
      </c>
      <c r="N61" s="89">
        <v>724.41</v>
      </c>
      <c r="O61" s="89"/>
      <c r="P61" s="87" t="s">
        <v>92</v>
      </c>
      <c r="Q61" s="87" t="s">
        <v>549</v>
      </c>
      <c r="R61" s="87"/>
      <c r="S61" s="87" t="s">
        <v>550</v>
      </c>
      <c r="T61" s="87"/>
      <c r="U61" s="87" t="s">
        <v>551</v>
      </c>
      <c r="V61" s="89">
        <v>9</v>
      </c>
      <c r="W61" s="89">
        <v>9</v>
      </c>
      <c r="X61" s="89"/>
    </row>
    <row r="62" spans="1:24" x14ac:dyDescent="0.25">
      <c r="A62" s="86">
        <v>44200</v>
      </c>
      <c r="B62" s="87" t="s">
        <v>552</v>
      </c>
      <c r="C62" s="87" t="s">
        <v>9</v>
      </c>
      <c r="D62" s="87" t="s">
        <v>23</v>
      </c>
      <c r="E62" s="87" t="s">
        <v>314</v>
      </c>
      <c r="F62" s="87" t="s">
        <v>127</v>
      </c>
      <c r="G62" s="87" t="s">
        <v>315</v>
      </c>
      <c r="H62" s="88">
        <v>1</v>
      </c>
      <c r="I62" s="89">
        <v>23429.68</v>
      </c>
      <c r="J62" s="89">
        <v>23429.68</v>
      </c>
      <c r="K62" s="89">
        <v>23429.68</v>
      </c>
      <c r="L62" s="90" t="s">
        <v>105</v>
      </c>
      <c r="M62" s="89">
        <v>3280.16</v>
      </c>
      <c r="N62" s="89">
        <v>3280.16</v>
      </c>
      <c r="O62" s="89"/>
      <c r="P62" s="87" t="s">
        <v>553</v>
      </c>
      <c r="Q62" s="87" t="s">
        <v>554</v>
      </c>
      <c r="R62" s="87"/>
      <c r="S62" s="87" t="s">
        <v>555</v>
      </c>
      <c r="T62" s="87"/>
      <c r="U62" s="87" t="s">
        <v>556</v>
      </c>
      <c r="V62" s="89">
        <v>14</v>
      </c>
      <c r="W62" s="89">
        <v>14</v>
      </c>
      <c r="X62" s="89"/>
    </row>
    <row r="63" spans="1:24" x14ac:dyDescent="0.25">
      <c r="A63" s="86">
        <v>44201</v>
      </c>
      <c r="B63" s="87" t="s">
        <v>557</v>
      </c>
      <c r="C63" s="87" t="s">
        <v>558</v>
      </c>
      <c r="D63" s="87" t="s">
        <v>559</v>
      </c>
      <c r="E63" s="87" t="s">
        <v>560</v>
      </c>
      <c r="F63" s="87" t="s">
        <v>278</v>
      </c>
      <c r="G63" s="87" t="s">
        <v>337</v>
      </c>
      <c r="H63" s="88">
        <v>1</v>
      </c>
      <c r="I63" s="89">
        <v>19523.45</v>
      </c>
      <c r="J63" s="89">
        <v>19523.45</v>
      </c>
      <c r="K63" s="89">
        <v>19523.45</v>
      </c>
      <c r="L63" s="90" t="s">
        <v>561</v>
      </c>
      <c r="M63" s="89"/>
      <c r="N63" s="89"/>
      <c r="O63" s="89">
        <v>5466.57</v>
      </c>
      <c r="P63" s="87"/>
      <c r="Q63" s="87"/>
      <c r="R63" s="87"/>
      <c r="S63" s="87"/>
      <c r="T63" s="87"/>
      <c r="U63" s="87" t="s">
        <v>562</v>
      </c>
      <c r="V63" s="89"/>
      <c r="W63" s="89"/>
      <c r="X63" s="89">
        <v>28</v>
      </c>
    </row>
    <row r="64" spans="1:24" x14ac:dyDescent="0.25">
      <c r="A64" s="86">
        <v>44201</v>
      </c>
      <c r="B64" s="87" t="s">
        <v>563</v>
      </c>
      <c r="C64" s="87" t="s">
        <v>564</v>
      </c>
      <c r="D64" s="87" t="s">
        <v>565</v>
      </c>
      <c r="E64" s="87" t="s">
        <v>566</v>
      </c>
      <c r="F64" s="87" t="s">
        <v>278</v>
      </c>
      <c r="G64" s="87" t="s">
        <v>337</v>
      </c>
      <c r="H64" s="88">
        <v>1</v>
      </c>
      <c r="I64" s="89">
        <v>26562.5</v>
      </c>
      <c r="J64" s="89">
        <v>26562.5</v>
      </c>
      <c r="K64" s="89">
        <v>26562.5</v>
      </c>
      <c r="L64" s="90" t="s">
        <v>567</v>
      </c>
      <c r="M64" s="89">
        <v>3718.75</v>
      </c>
      <c r="N64" s="89">
        <v>3718.75</v>
      </c>
      <c r="O64" s="89"/>
      <c r="P64" s="87"/>
      <c r="Q64" s="87"/>
      <c r="R64" s="87"/>
      <c r="S64" s="87" t="s">
        <v>568</v>
      </c>
      <c r="T64" s="87"/>
      <c r="U64" s="87" t="s">
        <v>569</v>
      </c>
      <c r="V64" s="89">
        <v>14</v>
      </c>
      <c r="W64" s="89">
        <v>14</v>
      </c>
      <c r="X64" s="89"/>
    </row>
    <row r="65" spans="1:24" x14ac:dyDescent="0.25">
      <c r="A65" s="86">
        <v>44201</v>
      </c>
      <c r="B65" s="87" t="s">
        <v>570</v>
      </c>
      <c r="C65" s="87" t="s">
        <v>9</v>
      </c>
      <c r="D65" s="87" t="s">
        <v>23</v>
      </c>
      <c r="E65" s="87" t="s">
        <v>126</v>
      </c>
      <c r="F65" s="87" t="s">
        <v>127</v>
      </c>
      <c r="G65" s="87" t="s">
        <v>315</v>
      </c>
      <c r="H65" s="88">
        <v>1</v>
      </c>
      <c r="I65" s="89">
        <v>16789.060000000001</v>
      </c>
      <c r="J65" s="89">
        <v>16789.060000000001</v>
      </c>
      <c r="K65" s="89">
        <v>16789.060000000001</v>
      </c>
      <c r="L65" s="90" t="s">
        <v>571</v>
      </c>
      <c r="M65" s="89">
        <v>2350.4699999999998</v>
      </c>
      <c r="N65" s="89">
        <v>2350.4699999999998</v>
      </c>
      <c r="O65" s="89"/>
      <c r="P65" s="87" t="s">
        <v>572</v>
      </c>
      <c r="Q65" s="87" t="s">
        <v>573</v>
      </c>
      <c r="R65" s="87"/>
      <c r="S65" s="87" t="s">
        <v>574</v>
      </c>
      <c r="T65" s="87"/>
      <c r="U65" s="87" t="s">
        <v>575</v>
      </c>
      <c r="V65" s="89">
        <v>14</v>
      </c>
      <c r="W65" s="89">
        <v>14</v>
      </c>
      <c r="X65" s="89"/>
    </row>
    <row r="66" spans="1:24" x14ac:dyDescent="0.25">
      <c r="A66" s="86">
        <v>44201</v>
      </c>
      <c r="B66" s="87" t="s">
        <v>576</v>
      </c>
      <c r="C66" s="87" t="s">
        <v>9</v>
      </c>
      <c r="D66" s="87" t="s">
        <v>23</v>
      </c>
      <c r="E66" s="87" t="s">
        <v>577</v>
      </c>
      <c r="F66" s="87" t="s">
        <v>285</v>
      </c>
      <c r="G66" s="87" t="s">
        <v>492</v>
      </c>
      <c r="H66" s="88">
        <v>1</v>
      </c>
      <c r="I66" s="89">
        <v>13932.2</v>
      </c>
      <c r="J66" s="89">
        <v>13932.2</v>
      </c>
      <c r="K66" s="89">
        <v>13932.2</v>
      </c>
      <c r="L66" s="90" t="s">
        <v>578</v>
      </c>
      <c r="M66" s="89">
        <v>1253.9000000000001</v>
      </c>
      <c r="N66" s="89">
        <v>1253.9000000000001</v>
      </c>
      <c r="O66" s="89"/>
      <c r="P66" s="87" t="s">
        <v>579</v>
      </c>
      <c r="Q66" s="87" t="s">
        <v>580</v>
      </c>
      <c r="R66" s="87"/>
      <c r="S66" s="87" t="s">
        <v>581</v>
      </c>
      <c r="T66" s="87"/>
      <c r="U66" s="87" t="s">
        <v>582</v>
      </c>
      <c r="V66" s="89">
        <v>9</v>
      </c>
      <c r="W66" s="89">
        <v>9</v>
      </c>
      <c r="X66" s="89"/>
    </row>
    <row r="67" spans="1:24" x14ac:dyDescent="0.25">
      <c r="A67" s="86">
        <v>44201</v>
      </c>
      <c r="B67" s="87" t="s">
        <v>583</v>
      </c>
      <c r="C67" s="87" t="s">
        <v>9</v>
      </c>
      <c r="D67" s="87" t="s">
        <v>23</v>
      </c>
      <c r="E67" s="87" t="s">
        <v>584</v>
      </c>
      <c r="F67" s="87" t="s">
        <v>307</v>
      </c>
      <c r="G67" s="87" t="s">
        <v>308</v>
      </c>
      <c r="H67" s="88">
        <v>1</v>
      </c>
      <c r="I67" s="89">
        <v>4364.3999999999996</v>
      </c>
      <c r="J67" s="89">
        <v>4364.3999999999996</v>
      </c>
      <c r="K67" s="89">
        <v>4364.3999999999996</v>
      </c>
      <c r="L67" s="90" t="s">
        <v>66</v>
      </c>
      <c r="M67" s="89">
        <v>392.8</v>
      </c>
      <c r="N67" s="89">
        <v>392.8</v>
      </c>
      <c r="O67" s="89"/>
      <c r="P67" s="87" t="s">
        <v>585</v>
      </c>
      <c r="Q67" s="87" t="s">
        <v>586</v>
      </c>
      <c r="R67" s="87"/>
      <c r="S67" s="87" t="s">
        <v>587</v>
      </c>
      <c r="T67" s="87"/>
      <c r="U67" s="87" t="s">
        <v>588</v>
      </c>
      <c r="V67" s="89">
        <v>9</v>
      </c>
      <c r="W67" s="89">
        <v>9</v>
      </c>
      <c r="X67" s="89"/>
    </row>
    <row r="68" spans="1:24" x14ac:dyDescent="0.25">
      <c r="A68" s="86">
        <v>44201</v>
      </c>
      <c r="B68" s="87" t="s">
        <v>589</v>
      </c>
      <c r="C68" s="87" t="s">
        <v>9</v>
      </c>
      <c r="D68" s="87" t="s">
        <v>23</v>
      </c>
      <c r="E68" s="87" t="s">
        <v>306</v>
      </c>
      <c r="F68" s="87" t="s">
        <v>307</v>
      </c>
      <c r="G68" s="87" t="s">
        <v>308</v>
      </c>
      <c r="H68" s="88">
        <v>1</v>
      </c>
      <c r="I68" s="89">
        <v>4958</v>
      </c>
      <c r="J68" s="89">
        <v>4958</v>
      </c>
      <c r="K68" s="89">
        <v>4958</v>
      </c>
      <c r="L68" s="90" t="s">
        <v>51</v>
      </c>
      <c r="M68" s="89">
        <v>446.22</v>
      </c>
      <c r="N68" s="89">
        <v>446.22</v>
      </c>
      <c r="O68" s="89"/>
      <c r="P68" s="87" t="s">
        <v>590</v>
      </c>
      <c r="Q68" s="87" t="s">
        <v>591</v>
      </c>
      <c r="R68" s="87"/>
      <c r="S68" s="87" t="s">
        <v>592</v>
      </c>
      <c r="T68" s="87"/>
      <c r="U68" s="87" t="s">
        <v>593</v>
      </c>
      <c r="V68" s="89">
        <v>9</v>
      </c>
      <c r="W68" s="89">
        <v>9</v>
      </c>
      <c r="X68" s="89"/>
    </row>
    <row r="69" spans="1:24" x14ac:dyDescent="0.25">
      <c r="A69" s="86">
        <v>44201</v>
      </c>
      <c r="B69" s="87" t="s">
        <v>594</v>
      </c>
      <c r="C69" s="87" t="s">
        <v>9</v>
      </c>
      <c r="D69" s="87" t="s">
        <v>23</v>
      </c>
      <c r="E69" s="87" t="s">
        <v>595</v>
      </c>
      <c r="F69" s="87" t="s">
        <v>292</v>
      </c>
      <c r="G69" s="87" t="s">
        <v>596</v>
      </c>
      <c r="H69" s="88">
        <v>1</v>
      </c>
      <c r="I69" s="89">
        <v>50375</v>
      </c>
      <c r="J69" s="89">
        <v>50375</v>
      </c>
      <c r="K69" s="89">
        <v>50375</v>
      </c>
      <c r="L69" s="90" t="s">
        <v>597</v>
      </c>
      <c r="M69" s="89">
        <v>7052.5</v>
      </c>
      <c r="N69" s="89">
        <v>7052.5</v>
      </c>
      <c r="O69" s="89"/>
      <c r="P69" s="87" t="s">
        <v>598</v>
      </c>
      <c r="Q69" s="87" t="s">
        <v>599</v>
      </c>
      <c r="R69" s="87"/>
      <c r="S69" s="87" t="s">
        <v>600</v>
      </c>
      <c r="T69" s="87"/>
      <c r="U69" s="87" t="s">
        <v>601</v>
      </c>
      <c r="V69" s="89">
        <v>14</v>
      </c>
      <c r="W69" s="89">
        <v>14</v>
      </c>
      <c r="X69" s="89"/>
    </row>
    <row r="70" spans="1:24" x14ac:dyDescent="0.25">
      <c r="A70" s="86">
        <v>44201</v>
      </c>
      <c r="B70" s="87" t="s">
        <v>602</v>
      </c>
      <c r="C70" s="87" t="s">
        <v>9</v>
      </c>
      <c r="D70" s="87" t="s">
        <v>23</v>
      </c>
      <c r="E70" s="87" t="s">
        <v>306</v>
      </c>
      <c r="F70" s="87" t="s">
        <v>307</v>
      </c>
      <c r="G70" s="87" t="s">
        <v>308</v>
      </c>
      <c r="H70" s="88">
        <v>1</v>
      </c>
      <c r="I70" s="89">
        <v>4958</v>
      </c>
      <c r="J70" s="89">
        <v>4958</v>
      </c>
      <c r="K70" s="89">
        <v>4958</v>
      </c>
      <c r="L70" s="90" t="s">
        <v>51</v>
      </c>
      <c r="M70" s="89">
        <v>446.22</v>
      </c>
      <c r="N70" s="89">
        <v>446.22</v>
      </c>
      <c r="O70" s="89"/>
      <c r="P70" s="87" t="s">
        <v>603</v>
      </c>
      <c r="Q70" s="87" t="s">
        <v>604</v>
      </c>
      <c r="R70" s="87"/>
      <c r="S70" s="87" t="s">
        <v>605</v>
      </c>
      <c r="T70" s="87"/>
      <c r="U70" s="87" t="s">
        <v>606</v>
      </c>
      <c r="V70" s="89">
        <v>9</v>
      </c>
      <c r="W70" s="89">
        <v>9</v>
      </c>
      <c r="X70" s="89"/>
    </row>
    <row r="71" spans="1:24" x14ac:dyDescent="0.25">
      <c r="A71" s="86">
        <v>44201</v>
      </c>
      <c r="B71" s="87" t="s">
        <v>607</v>
      </c>
      <c r="C71" s="87" t="s">
        <v>9</v>
      </c>
      <c r="D71" s="87" t="s">
        <v>23</v>
      </c>
      <c r="E71" s="87" t="s">
        <v>608</v>
      </c>
      <c r="F71" s="87" t="s">
        <v>278</v>
      </c>
      <c r="G71" s="87" t="s">
        <v>609</v>
      </c>
      <c r="H71" s="88">
        <v>1</v>
      </c>
      <c r="I71" s="89">
        <v>49609.4</v>
      </c>
      <c r="J71" s="89">
        <v>49609.4</v>
      </c>
      <c r="K71" s="89">
        <v>49609.4</v>
      </c>
      <c r="L71" s="90" t="s">
        <v>80</v>
      </c>
      <c r="M71" s="89">
        <v>6945.32</v>
      </c>
      <c r="N71" s="89">
        <v>6945.32</v>
      </c>
      <c r="O71" s="89"/>
      <c r="P71" s="87" t="s">
        <v>610</v>
      </c>
      <c r="Q71" s="87" t="s">
        <v>611</v>
      </c>
      <c r="R71" s="87"/>
      <c r="S71" s="87" t="s">
        <v>612</v>
      </c>
      <c r="T71" s="87"/>
      <c r="U71" s="87" t="s">
        <v>613</v>
      </c>
      <c r="V71" s="89">
        <v>14</v>
      </c>
      <c r="W71" s="89">
        <v>14</v>
      </c>
      <c r="X71" s="89"/>
    </row>
    <row r="72" spans="1:24" x14ac:dyDescent="0.25">
      <c r="A72" s="86">
        <v>44202</v>
      </c>
      <c r="B72" s="87" t="s">
        <v>614</v>
      </c>
      <c r="C72" s="87" t="s">
        <v>8</v>
      </c>
      <c r="D72" s="87"/>
      <c r="E72" s="87" t="s">
        <v>469</v>
      </c>
      <c r="F72" s="87" t="s">
        <v>278</v>
      </c>
      <c r="G72" s="87" t="s">
        <v>279</v>
      </c>
      <c r="H72" s="88">
        <v>1</v>
      </c>
      <c r="I72" s="89">
        <v>21093.75</v>
      </c>
      <c r="J72" s="89">
        <v>21093.75</v>
      </c>
      <c r="K72" s="89">
        <v>21093.75</v>
      </c>
      <c r="L72" s="90" t="s">
        <v>63</v>
      </c>
      <c r="M72" s="89">
        <v>2953.13</v>
      </c>
      <c r="N72" s="89">
        <v>2953.13</v>
      </c>
      <c r="O72" s="89"/>
      <c r="P72" s="87" t="s">
        <v>615</v>
      </c>
      <c r="Q72" s="87" t="s">
        <v>616</v>
      </c>
      <c r="R72" s="87"/>
      <c r="S72" s="87"/>
      <c r="T72" s="87"/>
      <c r="U72" s="87" t="s">
        <v>617</v>
      </c>
      <c r="V72" s="89">
        <v>14</v>
      </c>
      <c r="W72" s="89">
        <v>14</v>
      </c>
      <c r="X72" s="89"/>
    </row>
    <row r="73" spans="1:24" x14ac:dyDescent="0.25">
      <c r="A73" s="86">
        <v>44202</v>
      </c>
      <c r="B73" s="87" t="s">
        <v>618</v>
      </c>
      <c r="C73" s="87" t="s">
        <v>8</v>
      </c>
      <c r="D73" s="87"/>
      <c r="E73" s="87" t="s">
        <v>619</v>
      </c>
      <c r="F73" s="87" t="s">
        <v>394</v>
      </c>
      <c r="G73" s="87" t="s">
        <v>395</v>
      </c>
      <c r="H73" s="88">
        <v>1</v>
      </c>
      <c r="I73" s="89">
        <v>4661.0200000000004</v>
      </c>
      <c r="J73" s="89">
        <v>4661.0200000000004</v>
      </c>
      <c r="K73" s="89">
        <v>4661.0200000000004</v>
      </c>
      <c r="L73" s="90" t="s">
        <v>620</v>
      </c>
      <c r="M73" s="89">
        <v>419.49</v>
      </c>
      <c r="N73" s="89">
        <v>419.49</v>
      </c>
      <c r="O73" s="89"/>
      <c r="P73" s="87" t="s">
        <v>621</v>
      </c>
      <c r="Q73" s="87" t="s">
        <v>622</v>
      </c>
      <c r="R73" s="87"/>
      <c r="S73" s="87"/>
      <c r="T73" s="87"/>
      <c r="U73" s="87" t="s">
        <v>623</v>
      </c>
      <c r="V73" s="89">
        <v>9</v>
      </c>
      <c r="W73" s="89">
        <v>9</v>
      </c>
      <c r="X73" s="89"/>
    </row>
    <row r="74" spans="1:24" x14ac:dyDescent="0.25">
      <c r="A74" s="86">
        <v>44202</v>
      </c>
      <c r="B74" s="87" t="s">
        <v>624</v>
      </c>
      <c r="C74" s="87" t="s">
        <v>10</v>
      </c>
      <c r="D74" s="87"/>
      <c r="E74" s="87" t="s">
        <v>625</v>
      </c>
      <c r="F74" s="87" t="s">
        <v>262</v>
      </c>
      <c r="G74" s="87" t="s">
        <v>263</v>
      </c>
      <c r="H74" s="88">
        <v>1</v>
      </c>
      <c r="I74" s="89">
        <v>19915.25</v>
      </c>
      <c r="J74" s="89">
        <v>19915.25</v>
      </c>
      <c r="K74" s="89">
        <v>19915.25</v>
      </c>
      <c r="L74" s="90" t="s">
        <v>280</v>
      </c>
      <c r="M74" s="89">
        <v>1792.37</v>
      </c>
      <c r="N74" s="89">
        <v>1792.37</v>
      </c>
      <c r="O74" s="89"/>
      <c r="P74" s="87" t="s">
        <v>626</v>
      </c>
      <c r="Q74" s="87" t="s">
        <v>627</v>
      </c>
      <c r="R74" s="87"/>
      <c r="S74" s="87" t="s">
        <v>628</v>
      </c>
      <c r="T74" s="87"/>
      <c r="U74" s="87" t="s">
        <v>629</v>
      </c>
      <c r="V74" s="89">
        <v>9</v>
      </c>
      <c r="W74" s="89">
        <v>9</v>
      </c>
      <c r="X74" s="89"/>
    </row>
    <row r="75" spans="1:24" x14ac:dyDescent="0.25">
      <c r="A75" s="86">
        <v>44202</v>
      </c>
      <c r="B75" s="87" t="s">
        <v>630</v>
      </c>
      <c r="C75" s="87" t="s">
        <v>108</v>
      </c>
      <c r="D75" s="87" t="s">
        <v>27</v>
      </c>
      <c r="E75" s="87" t="s">
        <v>631</v>
      </c>
      <c r="F75" s="87" t="s">
        <v>278</v>
      </c>
      <c r="G75" s="87" t="s">
        <v>547</v>
      </c>
      <c r="H75" s="88">
        <v>1</v>
      </c>
      <c r="I75" s="89">
        <v>17968.75</v>
      </c>
      <c r="J75" s="89">
        <v>17968.75</v>
      </c>
      <c r="K75" s="89">
        <v>17968.75</v>
      </c>
      <c r="L75" s="90" t="s">
        <v>632</v>
      </c>
      <c r="M75" s="89">
        <v>2515.63</v>
      </c>
      <c r="N75" s="89">
        <v>2515.63</v>
      </c>
      <c r="O75" s="89"/>
      <c r="P75" s="87"/>
      <c r="Q75" s="87"/>
      <c r="R75" s="87"/>
      <c r="S75" s="87"/>
      <c r="T75" s="87"/>
      <c r="U75" s="87" t="s">
        <v>281</v>
      </c>
      <c r="V75" s="89">
        <v>14</v>
      </c>
      <c r="W75" s="89">
        <v>14</v>
      </c>
      <c r="X75" s="89"/>
    </row>
    <row r="76" spans="1:24" x14ac:dyDescent="0.25">
      <c r="A76" s="86">
        <v>44202</v>
      </c>
      <c r="B76" s="87" t="s">
        <v>633</v>
      </c>
      <c r="C76" s="87" t="s">
        <v>9</v>
      </c>
      <c r="D76" s="87" t="s">
        <v>23</v>
      </c>
      <c r="E76" s="87" t="s">
        <v>126</v>
      </c>
      <c r="F76" s="87" t="s">
        <v>127</v>
      </c>
      <c r="G76" s="87" t="s">
        <v>315</v>
      </c>
      <c r="H76" s="88">
        <v>1</v>
      </c>
      <c r="I76" s="89">
        <v>16789.060000000001</v>
      </c>
      <c r="J76" s="89">
        <v>16789.060000000001</v>
      </c>
      <c r="K76" s="89">
        <v>16789.060000000001</v>
      </c>
      <c r="L76" s="90" t="s">
        <v>571</v>
      </c>
      <c r="M76" s="89">
        <v>2350.4699999999998</v>
      </c>
      <c r="N76" s="89">
        <v>2350.4699999999998</v>
      </c>
      <c r="O76" s="89"/>
      <c r="P76" s="87" t="s">
        <v>634</v>
      </c>
      <c r="Q76" s="87" t="s">
        <v>635</v>
      </c>
      <c r="R76" s="87"/>
      <c r="S76" s="87" t="s">
        <v>636</v>
      </c>
      <c r="T76" s="87"/>
      <c r="U76" s="87" t="s">
        <v>637</v>
      </c>
      <c r="V76" s="89">
        <v>14</v>
      </c>
      <c r="W76" s="89">
        <v>14</v>
      </c>
      <c r="X76" s="89"/>
    </row>
    <row r="77" spans="1:24" x14ac:dyDescent="0.25">
      <c r="A77" s="86">
        <v>44202</v>
      </c>
      <c r="B77" s="87" t="s">
        <v>638</v>
      </c>
      <c r="C77" s="87" t="s">
        <v>9</v>
      </c>
      <c r="D77" s="87" t="s">
        <v>23</v>
      </c>
      <c r="E77" s="87" t="s">
        <v>306</v>
      </c>
      <c r="F77" s="87" t="s">
        <v>307</v>
      </c>
      <c r="G77" s="87" t="s">
        <v>308</v>
      </c>
      <c r="H77" s="88">
        <v>1</v>
      </c>
      <c r="I77" s="89">
        <v>4957.62</v>
      </c>
      <c r="J77" s="89">
        <v>4957.62</v>
      </c>
      <c r="K77" s="89">
        <v>4957.62</v>
      </c>
      <c r="L77" s="90" t="s">
        <v>38</v>
      </c>
      <c r="M77" s="89">
        <v>446.19</v>
      </c>
      <c r="N77" s="89">
        <v>446.19</v>
      </c>
      <c r="O77" s="89"/>
      <c r="P77" s="87" t="s">
        <v>639</v>
      </c>
      <c r="Q77" s="87" t="s">
        <v>640</v>
      </c>
      <c r="R77" s="87"/>
      <c r="S77" s="87" t="s">
        <v>641</v>
      </c>
      <c r="T77" s="87"/>
      <c r="U77" s="87" t="s">
        <v>642</v>
      </c>
      <c r="V77" s="89">
        <v>9</v>
      </c>
      <c r="W77" s="89">
        <v>9</v>
      </c>
      <c r="X77" s="89"/>
    </row>
    <row r="78" spans="1:24" x14ac:dyDescent="0.25">
      <c r="A78" s="86">
        <v>44203</v>
      </c>
      <c r="B78" s="87" t="s">
        <v>643</v>
      </c>
      <c r="C78" s="87" t="s">
        <v>10</v>
      </c>
      <c r="D78" s="87"/>
      <c r="E78" s="87" t="s">
        <v>644</v>
      </c>
      <c r="F78" s="87" t="s">
        <v>262</v>
      </c>
      <c r="G78" s="87" t="s">
        <v>263</v>
      </c>
      <c r="H78" s="88">
        <v>1</v>
      </c>
      <c r="I78" s="89">
        <v>24576.27</v>
      </c>
      <c r="J78" s="89">
        <v>24576.27</v>
      </c>
      <c r="K78" s="89">
        <v>24576.27</v>
      </c>
      <c r="L78" s="90" t="s">
        <v>645</v>
      </c>
      <c r="M78" s="89">
        <v>2211.86</v>
      </c>
      <c r="N78" s="89">
        <v>2211.86</v>
      </c>
      <c r="O78" s="89"/>
      <c r="P78" s="87" t="s">
        <v>646</v>
      </c>
      <c r="Q78" s="87" t="s">
        <v>647</v>
      </c>
      <c r="R78" s="87"/>
      <c r="S78" s="87" t="s">
        <v>648</v>
      </c>
      <c r="T78" s="87"/>
      <c r="U78" s="87" t="s">
        <v>649</v>
      </c>
      <c r="V78" s="89">
        <v>9</v>
      </c>
      <c r="W78" s="89">
        <v>9</v>
      </c>
      <c r="X78" s="89"/>
    </row>
    <row r="79" spans="1:24" x14ac:dyDescent="0.25">
      <c r="A79" s="86">
        <v>44203</v>
      </c>
      <c r="B79" s="87" t="s">
        <v>650</v>
      </c>
      <c r="C79" s="87" t="s">
        <v>11</v>
      </c>
      <c r="D79" s="87"/>
      <c r="E79" s="87" t="s">
        <v>651</v>
      </c>
      <c r="F79" s="87" t="s">
        <v>262</v>
      </c>
      <c r="G79" s="87" t="s">
        <v>263</v>
      </c>
      <c r="H79" s="88">
        <v>1</v>
      </c>
      <c r="I79" s="89">
        <v>19491.53</v>
      </c>
      <c r="J79" s="89">
        <v>19491.53</v>
      </c>
      <c r="K79" s="89">
        <v>19491.53</v>
      </c>
      <c r="L79" s="90" t="s">
        <v>632</v>
      </c>
      <c r="M79" s="89">
        <v>1754.24</v>
      </c>
      <c r="N79" s="89">
        <v>1754.24</v>
      </c>
      <c r="O79" s="89"/>
      <c r="P79" s="87" t="s">
        <v>652</v>
      </c>
      <c r="Q79" s="87" t="s">
        <v>653</v>
      </c>
      <c r="R79" s="87"/>
      <c r="S79" s="87"/>
      <c r="T79" s="87"/>
      <c r="U79" s="87" t="s">
        <v>654</v>
      </c>
      <c r="V79" s="89">
        <v>9</v>
      </c>
      <c r="W79" s="89">
        <v>9</v>
      </c>
      <c r="X79" s="89"/>
    </row>
    <row r="80" spans="1:24" x14ac:dyDescent="0.25">
      <c r="A80" s="86">
        <v>44203</v>
      </c>
      <c r="B80" s="87" t="s">
        <v>655</v>
      </c>
      <c r="C80" s="87" t="s">
        <v>656</v>
      </c>
      <c r="D80" s="87"/>
      <c r="E80" s="87" t="s">
        <v>657</v>
      </c>
      <c r="F80" s="87" t="s">
        <v>262</v>
      </c>
      <c r="G80" s="87" t="s">
        <v>263</v>
      </c>
      <c r="H80" s="88">
        <v>1</v>
      </c>
      <c r="I80" s="89">
        <v>32703.4</v>
      </c>
      <c r="J80" s="89">
        <v>32703.4</v>
      </c>
      <c r="K80" s="89">
        <v>32703.4</v>
      </c>
      <c r="L80" s="90" t="s">
        <v>658</v>
      </c>
      <c r="M80" s="89">
        <v>2943.31</v>
      </c>
      <c r="N80" s="89">
        <v>2943.31</v>
      </c>
      <c r="O80" s="89"/>
      <c r="P80" s="87"/>
      <c r="Q80" s="87"/>
      <c r="R80" s="87"/>
      <c r="S80" s="87"/>
      <c r="T80" s="87"/>
      <c r="U80" s="87" t="s">
        <v>659</v>
      </c>
      <c r="V80" s="89">
        <v>9</v>
      </c>
      <c r="W80" s="89">
        <v>9</v>
      </c>
      <c r="X80" s="89"/>
    </row>
    <row r="81" spans="1:24" x14ac:dyDescent="0.25">
      <c r="A81" s="86">
        <v>44203</v>
      </c>
      <c r="B81" s="87" t="s">
        <v>660</v>
      </c>
      <c r="C81" s="87" t="s">
        <v>9</v>
      </c>
      <c r="D81" s="87" t="s">
        <v>23</v>
      </c>
      <c r="E81" s="87" t="s">
        <v>482</v>
      </c>
      <c r="F81" s="87" t="s">
        <v>394</v>
      </c>
      <c r="G81" s="87" t="s">
        <v>395</v>
      </c>
      <c r="H81" s="88">
        <v>1</v>
      </c>
      <c r="I81" s="89">
        <v>4228.82</v>
      </c>
      <c r="J81" s="89">
        <v>4228.82</v>
      </c>
      <c r="K81" s="89">
        <v>4228.82</v>
      </c>
      <c r="L81" s="90" t="s">
        <v>661</v>
      </c>
      <c r="M81" s="89">
        <v>380.59</v>
      </c>
      <c r="N81" s="89">
        <v>380.59</v>
      </c>
      <c r="O81" s="89"/>
      <c r="P81" s="87" t="s">
        <v>662</v>
      </c>
      <c r="Q81" s="87" t="s">
        <v>663</v>
      </c>
      <c r="R81" s="87"/>
      <c r="S81" s="87" t="s">
        <v>664</v>
      </c>
      <c r="T81" s="87"/>
      <c r="U81" s="87" t="s">
        <v>665</v>
      </c>
      <c r="V81" s="89">
        <v>9</v>
      </c>
      <c r="W81" s="89">
        <v>9</v>
      </c>
      <c r="X81" s="89"/>
    </row>
    <row r="82" spans="1:24" x14ac:dyDescent="0.25">
      <c r="A82" s="86">
        <v>44203</v>
      </c>
      <c r="B82" s="87" t="s">
        <v>666</v>
      </c>
      <c r="C82" s="87" t="s">
        <v>9</v>
      </c>
      <c r="D82" s="87" t="s">
        <v>23</v>
      </c>
      <c r="E82" s="87" t="s">
        <v>128</v>
      </c>
      <c r="F82" s="87" t="s">
        <v>127</v>
      </c>
      <c r="G82" s="87" t="s">
        <v>315</v>
      </c>
      <c r="H82" s="88">
        <v>1</v>
      </c>
      <c r="I82" s="89">
        <v>31171.88</v>
      </c>
      <c r="J82" s="89">
        <v>31171.89</v>
      </c>
      <c r="K82" s="89">
        <v>31171.89</v>
      </c>
      <c r="L82" s="90" t="s">
        <v>667</v>
      </c>
      <c r="M82" s="89">
        <v>4364.0600000000004</v>
      </c>
      <c r="N82" s="89">
        <v>4364.0600000000004</v>
      </c>
      <c r="O82" s="89"/>
      <c r="P82" s="87" t="s">
        <v>668</v>
      </c>
      <c r="Q82" s="87" t="s">
        <v>669</v>
      </c>
      <c r="R82" s="87"/>
      <c r="S82" s="87" t="s">
        <v>670</v>
      </c>
      <c r="T82" s="87"/>
      <c r="U82" s="87" t="s">
        <v>671</v>
      </c>
      <c r="V82" s="89">
        <v>14</v>
      </c>
      <c r="W82" s="89">
        <v>14</v>
      </c>
      <c r="X82" s="89"/>
    </row>
    <row r="83" spans="1:24" x14ac:dyDescent="0.25">
      <c r="A83" s="86">
        <v>44203</v>
      </c>
      <c r="B83" s="87" t="s">
        <v>672</v>
      </c>
      <c r="C83" s="87" t="s">
        <v>489</v>
      </c>
      <c r="D83" s="87" t="s">
        <v>490</v>
      </c>
      <c r="E83" s="87" t="s">
        <v>491</v>
      </c>
      <c r="F83" s="87" t="s">
        <v>307</v>
      </c>
      <c r="G83" s="87" t="s">
        <v>492</v>
      </c>
      <c r="H83" s="88">
        <v>1</v>
      </c>
      <c r="I83" s="89">
        <v>4450</v>
      </c>
      <c r="J83" s="89">
        <v>4450</v>
      </c>
      <c r="K83" s="89">
        <v>4450</v>
      </c>
      <c r="L83" s="90" t="s">
        <v>673</v>
      </c>
      <c r="M83" s="89">
        <v>400.5</v>
      </c>
      <c r="N83" s="89">
        <v>400.5</v>
      </c>
      <c r="O83" s="89"/>
      <c r="P83" s="87" t="s">
        <v>494</v>
      </c>
      <c r="Q83" s="87" t="s">
        <v>495</v>
      </c>
      <c r="R83" s="87"/>
      <c r="S83" s="87" t="s">
        <v>674</v>
      </c>
      <c r="T83" s="87"/>
      <c r="U83" s="87" t="s">
        <v>497</v>
      </c>
      <c r="V83" s="89">
        <v>9</v>
      </c>
      <c r="W83" s="89">
        <v>9</v>
      </c>
      <c r="X83" s="89"/>
    </row>
    <row r="84" spans="1:24" x14ac:dyDescent="0.25">
      <c r="A84" s="86">
        <v>44204</v>
      </c>
      <c r="B84" s="87" t="s">
        <v>675</v>
      </c>
      <c r="C84" s="87" t="s">
        <v>8</v>
      </c>
      <c r="D84" s="87"/>
      <c r="E84" s="87" t="s">
        <v>306</v>
      </c>
      <c r="F84" s="87" t="s">
        <v>307</v>
      </c>
      <c r="G84" s="87" t="s">
        <v>308</v>
      </c>
      <c r="H84" s="88">
        <v>1</v>
      </c>
      <c r="I84" s="89">
        <v>4194.92</v>
      </c>
      <c r="J84" s="89">
        <v>4194.92</v>
      </c>
      <c r="K84" s="89">
        <v>4194.92</v>
      </c>
      <c r="L84" s="90" t="s">
        <v>676</v>
      </c>
      <c r="M84" s="89">
        <v>377.54</v>
      </c>
      <c r="N84" s="89">
        <v>377.54</v>
      </c>
      <c r="O84" s="89"/>
      <c r="P84" s="87" t="s">
        <v>677</v>
      </c>
      <c r="Q84" s="87" t="s">
        <v>678</v>
      </c>
      <c r="R84" s="87"/>
      <c r="S84" s="87"/>
      <c r="T84" s="87"/>
      <c r="U84" s="87" t="s">
        <v>679</v>
      </c>
      <c r="V84" s="89">
        <v>9</v>
      </c>
      <c r="W84" s="89">
        <v>9</v>
      </c>
      <c r="X84" s="89"/>
    </row>
    <row r="85" spans="1:24" x14ac:dyDescent="0.25">
      <c r="A85" s="86">
        <v>44204</v>
      </c>
      <c r="B85" s="87" t="s">
        <v>680</v>
      </c>
      <c r="C85" s="87" t="s">
        <v>8</v>
      </c>
      <c r="D85" s="87"/>
      <c r="E85" s="87" t="s">
        <v>681</v>
      </c>
      <c r="F85" s="87" t="s">
        <v>682</v>
      </c>
      <c r="G85" s="87" t="s">
        <v>683</v>
      </c>
      <c r="H85" s="88">
        <v>1</v>
      </c>
      <c r="I85" s="89">
        <v>11016.95</v>
      </c>
      <c r="J85" s="89">
        <v>11016.95</v>
      </c>
      <c r="K85" s="89">
        <v>11016.95</v>
      </c>
      <c r="L85" s="90" t="s">
        <v>31</v>
      </c>
      <c r="M85" s="89">
        <v>991.53</v>
      </c>
      <c r="N85" s="89">
        <v>991.53</v>
      </c>
      <c r="O85" s="89"/>
      <c r="P85" s="87" t="s">
        <v>684</v>
      </c>
      <c r="Q85" s="87" t="s">
        <v>685</v>
      </c>
      <c r="R85" s="87"/>
      <c r="S85" s="87"/>
      <c r="T85" s="87"/>
      <c r="U85" s="87" t="s">
        <v>686</v>
      </c>
      <c r="V85" s="89">
        <v>9</v>
      </c>
      <c r="W85" s="89">
        <v>9</v>
      </c>
      <c r="X85" s="89"/>
    </row>
    <row r="86" spans="1:24" x14ac:dyDescent="0.25">
      <c r="A86" s="86">
        <v>44204</v>
      </c>
      <c r="B86" s="87" t="s">
        <v>687</v>
      </c>
      <c r="C86" s="87" t="s">
        <v>11</v>
      </c>
      <c r="D86" s="87"/>
      <c r="E86" s="87" t="s">
        <v>688</v>
      </c>
      <c r="F86" s="87" t="s">
        <v>689</v>
      </c>
      <c r="G86" s="87" t="s">
        <v>683</v>
      </c>
      <c r="H86" s="88">
        <v>1</v>
      </c>
      <c r="I86" s="89">
        <v>10338.98</v>
      </c>
      <c r="J86" s="89">
        <v>10338.98</v>
      </c>
      <c r="K86" s="89">
        <v>10338.98</v>
      </c>
      <c r="L86" s="90" t="s">
        <v>690</v>
      </c>
      <c r="M86" s="89">
        <v>930.51</v>
      </c>
      <c r="N86" s="89">
        <v>930.51</v>
      </c>
      <c r="O86" s="89"/>
      <c r="P86" s="87" t="s">
        <v>691</v>
      </c>
      <c r="Q86" s="87" t="s">
        <v>692</v>
      </c>
      <c r="R86" s="87"/>
      <c r="S86" s="87"/>
      <c r="T86" s="87"/>
      <c r="U86" s="87" t="s">
        <v>693</v>
      </c>
      <c r="V86" s="89">
        <v>9</v>
      </c>
      <c r="W86" s="89">
        <v>9</v>
      </c>
      <c r="X86" s="89"/>
    </row>
    <row r="87" spans="1:24" x14ac:dyDescent="0.25">
      <c r="A87" s="86">
        <v>44204</v>
      </c>
      <c r="B87" s="87" t="s">
        <v>694</v>
      </c>
      <c r="C87" s="87" t="s">
        <v>46</v>
      </c>
      <c r="D87" s="87" t="s">
        <v>47</v>
      </c>
      <c r="E87" s="87" t="s">
        <v>349</v>
      </c>
      <c r="F87" s="87" t="s">
        <v>278</v>
      </c>
      <c r="G87" s="87" t="s">
        <v>337</v>
      </c>
      <c r="H87" s="88">
        <v>2</v>
      </c>
      <c r="I87" s="89">
        <v>10593.22</v>
      </c>
      <c r="J87" s="89">
        <v>21186.44</v>
      </c>
      <c r="K87" s="89">
        <v>21186.44</v>
      </c>
      <c r="L87" s="90" t="s">
        <v>34</v>
      </c>
      <c r="M87" s="89"/>
      <c r="N87" s="89"/>
      <c r="O87" s="89">
        <v>3813.56</v>
      </c>
      <c r="P87" s="87"/>
      <c r="Q87" s="87"/>
      <c r="R87" s="87"/>
      <c r="S87" s="87"/>
      <c r="T87" s="87"/>
      <c r="U87" s="87" t="s">
        <v>695</v>
      </c>
      <c r="V87" s="89"/>
      <c r="W87" s="89"/>
      <c r="X87" s="89">
        <v>18</v>
      </c>
    </row>
    <row r="88" spans="1:24" x14ac:dyDescent="0.25">
      <c r="A88" s="86">
        <v>44204</v>
      </c>
      <c r="B88" s="87" t="s">
        <v>696</v>
      </c>
      <c r="C88" s="87" t="s">
        <v>9</v>
      </c>
      <c r="D88" s="87" t="s">
        <v>23</v>
      </c>
      <c r="E88" s="87" t="s">
        <v>306</v>
      </c>
      <c r="F88" s="87" t="s">
        <v>307</v>
      </c>
      <c r="G88" s="87" t="s">
        <v>308</v>
      </c>
      <c r="H88" s="88">
        <v>1</v>
      </c>
      <c r="I88" s="89">
        <v>4958</v>
      </c>
      <c r="J88" s="89">
        <v>4958</v>
      </c>
      <c r="K88" s="89">
        <v>4958</v>
      </c>
      <c r="L88" s="90" t="s">
        <v>51</v>
      </c>
      <c r="M88" s="89">
        <v>446.22</v>
      </c>
      <c r="N88" s="89">
        <v>446.22</v>
      </c>
      <c r="O88" s="89"/>
      <c r="P88" s="87" t="s">
        <v>697</v>
      </c>
      <c r="Q88" s="87" t="s">
        <v>698</v>
      </c>
      <c r="R88" s="87"/>
      <c r="S88" s="87" t="s">
        <v>699</v>
      </c>
      <c r="T88" s="87"/>
      <c r="U88" s="87" t="s">
        <v>700</v>
      </c>
      <c r="V88" s="89">
        <v>9</v>
      </c>
      <c r="W88" s="89">
        <v>9</v>
      </c>
      <c r="X88" s="89"/>
    </row>
    <row r="89" spans="1:24" x14ac:dyDescent="0.25">
      <c r="A89" s="86">
        <v>44204</v>
      </c>
      <c r="B89" s="87" t="s">
        <v>701</v>
      </c>
      <c r="C89" s="87" t="s">
        <v>9</v>
      </c>
      <c r="D89" s="87" t="s">
        <v>23</v>
      </c>
      <c r="E89" s="87" t="s">
        <v>482</v>
      </c>
      <c r="F89" s="87" t="s">
        <v>394</v>
      </c>
      <c r="G89" s="87" t="s">
        <v>395</v>
      </c>
      <c r="H89" s="88">
        <v>1</v>
      </c>
      <c r="I89" s="89">
        <v>4229</v>
      </c>
      <c r="J89" s="89">
        <v>4229</v>
      </c>
      <c r="K89" s="89">
        <v>4229</v>
      </c>
      <c r="L89" s="90" t="s">
        <v>702</v>
      </c>
      <c r="M89" s="89">
        <v>380.61</v>
      </c>
      <c r="N89" s="89">
        <v>380.61</v>
      </c>
      <c r="O89" s="89"/>
      <c r="P89" s="87" t="s">
        <v>703</v>
      </c>
      <c r="Q89" s="87" t="s">
        <v>704</v>
      </c>
      <c r="R89" s="87"/>
      <c r="S89" s="87" t="s">
        <v>705</v>
      </c>
      <c r="T89" s="87"/>
      <c r="U89" s="87" t="s">
        <v>706</v>
      </c>
      <c r="V89" s="89">
        <v>9</v>
      </c>
      <c r="W89" s="89">
        <v>9</v>
      </c>
      <c r="X89" s="89"/>
    </row>
    <row r="90" spans="1:24" x14ac:dyDescent="0.25">
      <c r="A90" s="86">
        <v>44204</v>
      </c>
      <c r="B90" s="87" t="s">
        <v>707</v>
      </c>
      <c r="C90" s="87" t="s">
        <v>9</v>
      </c>
      <c r="D90" s="87" t="s">
        <v>23</v>
      </c>
      <c r="E90" s="87" t="s">
        <v>491</v>
      </c>
      <c r="F90" s="87" t="s">
        <v>307</v>
      </c>
      <c r="G90" s="87" t="s">
        <v>492</v>
      </c>
      <c r="H90" s="88">
        <v>1</v>
      </c>
      <c r="I90" s="89">
        <v>4220.38</v>
      </c>
      <c r="J90" s="89">
        <v>4220.38</v>
      </c>
      <c r="K90" s="89">
        <v>4220.38</v>
      </c>
      <c r="L90" s="90" t="s">
        <v>708</v>
      </c>
      <c r="M90" s="89">
        <v>379.83</v>
      </c>
      <c r="N90" s="89">
        <v>379.83</v>
      </c>
      <c r="O90" s="89"/>
      <c r="P90" s="87" t="s">
        <v>709</v>
      </c>
      <c r="Q90" s="87" t="s">
        <v>710</v>
      </c>
      <c r="R90" s="87"/>
      <c r="S90" s="87" t="s">
        <v>711</v>
      </c>
      <c r="T90" s="87"/>
      <c r="U90" s="87" t="s">
        <v>712</v>
      </c>
      <c r="V90" s="89">
        <v>9</v>
      </c>
      <c r="W90" s="89">
        <v>9</v>
      </c>
      <c r="X90" s="89"/>
    </row>
    <row r="91" spans="1:24" x14ac:dyDescent="0.25">
      <c r="A91" s="86">
        <v>44204</v>
      </c>
      <c r="B91" s="87" t="s">
        <v>713</v>
      </c>
      <c r="C91" s="87" t="s">
        <v>9</v>
      </c>
      <c r="D91" s="87" t="s">
        <v>23</v>
      </c>
      <c r="E91" s="87" t="s">
        <v>314</v>
      </c>
      <c r="F91" s="87" t="s">
        <v>127</v>
      </c>
      <c r="G91" s="87" t="s">
        <v>315</v>
      </c>
      <c r="H91" s="88">
        <v>1</v>
      </c>
      <c r="I91" s="89">
        <v>23429.7</v>
      </c>
      <c r="J91" s="89">
        <v>23429.7</v>
      </c>
      <c r="K91" s="89">
        <v>23429.7</v>
      </c>
      <c r="L91" s="90" t="s">
        <v>387</v>
      </c>
      <c r="M91" s="89">
        <v>3280.16</v>
      </c>
      <c r="N91" s="89">
        <v>3280.16</v>
      </c>
      <c r="O91" s="89"/>
      <c r="P91" s="87" t="s">
        <v>714</v>
      </c>
      <c r="Q91" s="87" t="s">
        <v>715</v>
      </c>
      <c r="R91" s="87"/>
      <c r="S91" s="87" t="s">
        <v>716</v>
      </c>
      <c r="T91" s="87"/>
      <c r="U91" s="87" t="s">
        <v>717</v>
      </c>
      <c r="V91" s="89">
        <v>14</v>
      </c>
      <c r="W91" s="89">
        <v>14</v>
      </c>
      <c r="X91" s="89"/>
    </row>
    <row r="92" spans="1:24" x14ac:dyDescent="0.25">
      <c r="A92" s="86">
        <v>44205</v>
      </c>
      <c r="B92" s="87" t="s">
        <v>718</v>
      </c>
      <c r="C92" s="87" t="s">
        <v>8</v>
      </c>
      <c r="D92" s="87"/>
      <c r="E92" s="87" t="s">
        <v>128</v>
      </c>
      <c r="F92" s="87" t="s">
        <v>127</v>
      </c>
      <c r="G92" s="87" t="s">
        <v>315</v>
      </c>
      <c r="H92" s="88">
        <v>1</v>
      </c>
      <c r="I92" s="89">
        <v>28125</v>
      </c>
      <c r="J92" s="89">
        <v>28125</v>
      </c>
      <c r="K92" s="89">
        <v>28125</v>
      </c>
      <c r="L92" s="90" t="s">
        <v>41</v>
      </c>
      <c r="M92" s="89">
        <v>3937.5</v>
      </c>
      <c r="N92" s="89">
        <v>3937.5</v>
      </c>
      <c r="O92" s="89"/>
      <c r="P92" s="87" t="s">
        <v>719</v>
      </c>
      <c r="Q92" s="87" t="s">
        <v>720</v>
      </c>
      <c r="R92" s="87"/>
      <c r="S92" s="87"/>
      <c r="T92" s="87"/>
      <c r="U92" s="87" t="s">
        <v>721</v>
      </c>
      <c r="V92" s="89">
        <v>14</v>
      </c>
      <c r="W92" s="89">
        <v>14</v>
      </c>
      <c r="X92" s="89"/>
    </row>
    <row r="93" spans="1:24" x14ac:dyDescent="0.25">
      <c r="A93" s="86">
        <v>44205</v>
      </c>
      <c r="B93" s="87" t="s">
        <v>722</v>
      </c>
      <c r="C93" s="87" t="s">
        <v>11</v>
      </c>
      <c r="D93" s="87"/>
      <c r="E93" s="87" t="s">
        <v>723</v>
      </c>
      <c r="F93" s="87" t="s">
        <v>724</v>
      </c>
      <c r="G93" s="87" t="s">
        <v>683</v>
      </c>
      <c r="H93" s="88">
        <v>1</v>
      </c>
      <c r="I93" s="89">
        <v>19661.02</v>
      </c>
      <c r="J93" s="89">
        <v>19661.02</v>
      </c>
      <c r="K93" s="89">
        <v>19661.02</v>
      </c>
      <c r="L93" s="90" t="s">
        <v>725</v>
      </c>
      <c r="M93" s="89">
        <v>1769.49</v>
      </c>
      <c r="N93" s="89">
        <v>1769.49</v>
      </c>
      <c r="O93" s="89"/>
      <c r="P93" s="87" t="s">
        <v>726</v>
      </c>
      <c r="Q93" s="87" t="s">
        <v>727</v>
      </c>
      <c r="R93" s="87"/>
      <c r="S93" s="87"/>
      <c r="T93" s="87"/>
      <c r="U93" s="87" t="s">
        <v>728</v>
      </c>
      <c r="V93" s="89">
        <v>9</v>
      </c>
      <c r="W93" s="89">
        <v>9</v>
      </c>
      <c r="X93" s="89"/>
    </row>
    <row r="94" spans="1:24" x14ac:dyDescent="0.25">
      <c r="A94" s="86">
        <v>44205</v>
      </c>
      <c r="B94" s="87" t="s">
        <v>729</v>
      </c>
      <c r="C94" s="87" t="s">
        <v>11</v>
      </c>
      <c r="D94" s="87"/>
      <c r="E94" s="87" t="s">
        <v>730</v>
      </c>
      <c r="F94" s="87" t="s">
        <v>262</v>
      </c>
      <c r="G94" s="87" t="s">
        <v>731</v>
      </c>
      <c r="H94" s="88">
        <v>1</v>
      </c>
      <c r="I94" s="89">
        <v>25423.73</v>
      </c>
      <c r="J94" s="89">
        <v>25423.73</v>
      </c>
      <c r="K94" s="89">
        <v>25423.73</v>
      </c>
      <c r="L94" s="90" t="s">
        <v>98</v>
      </c>
      <c r="M94" s="89">
        <v>2288.14</v>
      </c>
      <c r="N94" s="89">
        <v>2288.14</v>
      </c>
      <c r="O94" s="89"/>
      <c r="P94" s="87" t="s">
        <v>732</v>
      </c>
      <c r="Q94" s="87" t="s">
        <v>733</v>
      </c>
      <c r="R94" s="87"/>
      <c r="S94" s="87"/>
      <c r="T94" s="87"/>
      <c r="U94" s="87" t="s">
        <v>734</v>
      </c>
      <c r="V94" s="89">
        <v>9</v>
      </c>
      <c r="W94" s="89">
        <v>9</v>
      </c>
      <c r="X94" s="89"/>
    </row>
    <row r="95" spans="1:24" x14ac:dyDescent="0.25">
      <c r="A95" s="86">
        <v>44205</v>
      </c>
      <c r="B95" s="87" t="s">
        <v>735</v>
      </c>
      <c r="C95" s="87" t="s">
        <v>11</v>
      </c>
      <c r="D95" s="87"/>
      <c r="E95" s="87" t="s">
        <v>736</v>
      </c>
      <c r="F95" s="87" t="s">
        <v>394</v>
      </c>
      <c r="G95" s="87" t="s">
        <v>395</v>
      </c>
      <c r="H95" s="88">
        <v>1</v>
      </c>
      <c r="I95" s="89">
        <v>14406.78</v>
      </c>
      <c r="J95" s="89">
        <v>14406.78</v>
      </c>
      <c r="K95" s="89">
        <v>14406.78</v>
      </c>
      <c r="L95" s="90" t="s">
        <v>737</v>
      </c>
      <c r="M95" s="89">
        <v>1296.6099999999999</v>
      </c>
      <c r="N95" s="89">
        <v>1296.6099999999999</v>
      </c>
      <c r="O95" s="89"/>
      <c r="P95" s="87" t="s">
        <v>738</v>
      </c>
      <c r="Q95" s="87" t="s">
        <v>739</v>
      </c>
      <c r="R95" s="87"/>
      <c r="S95" s="87"/>
      <c r="T95" s="87"/>
      <c r="U95" s="87" t="s">
        <v>740</v>
      </c>
      <c r="V95" s="89">
        <v>9</v>
      </c>
      <c r="W95" s="89">
        <v>9</v>
      </c>
      <c r="X95" s="89"/>
    </row>
    <row r="96" spans="1:24" x14ac:dyDescent="0.25">
      <c r="A96" s="86">
        <v>44205</v>
      </c>
      <c r="B96" s="87" t="s">
        <v>741</v>
      </c>
      <c r="C96" s="87" t="s">
        <v>101</v>
      </c>
      <c r="D96" s="87" t="s">
        <v>102</v>
      </c>
      <c r="E96" s="87" t="s">
        <v>742</v>
      </c>
      <c r="F96" s="87" t="s">
        <v>743</v>
      </c>
      <c r="G96" s="87" t="s">
        <v>744</v>
      </c>
      <c r="H96" s="88">
        <v>1</v>
      </c>
      <c r="I96" s="89">
        <v>2033.9</v>
      </c>
      <c r="J96" s="89">
        <v>2033.9</v>
      </c>
      <c r="K96" s="89">
        <v>2033.9</v>
      </c>
      <c r="L96" s="90" t="s">
        <v>745</v>
      </c>
      <c r="M96" s="89"/>
      <c r="N96" s="89"/>
      <c r="O96" s="89">
        <v>366.1</v>
      </c>
      <c r="P96" s="87"/>
      <c r="Q96" s="87"/>
      <c r="R96" s="87"/>
      <c r="S96" s="87"/>
      <c r="T96" s="87"/>
      <c r="U96" s="87" t="s">
        <v>746</v>
      </c>
      <c r="V96" s="89"/>
      <c r="W96" s="89"/>
      <c r="X96" s="89">
        <v>18</v>
      </c>
    </row>
    <row r="97" spans="1:24" x14ac:dyDescent="0.25">
      <c r="A97" s="86">
        <v>44205</v>
      </c>
      <c r="B97" s="87" t="s">
        <v>747</v>
      </c>
      <c r="C97" s="87" t="s">
        <v>748</v>
      </c>
      <c r="D97" s="87" t="s">
        <v>749</v>
      </c>
      <c r="E97" s="87" t="s">
        <v>306</v>
      </c>
      <c r="F97" s="87" t="s">
        <v>307</v>
      </c>
      <c r="G97" s="87" t="s">
        <v>308</v>
      </c>
      <c r="H97" s="88">
        <v>2</v>
      </c>
      <c r="I97" s="89">
        <v>4194.92</v>
      </c>
      <c r="J97" s="89">
        <v>8389.84</v>
      </c>
      <c r="K97" s="89">
        <v>8389.84</v>
      </c>
      <c r="L97" s="90" t="s">
        <v>750</v>
      </c>
      <c r="M97" s="89">
        <v>755.09</v>
      </c>
      <c r="N97" s="89">
        <v>755.09</v>
      </c>
      <c r="O97" s="89"/>
      <c r="P97" s="87"/>
      <c r="Q97" s="87"/>
      <c r="R97" s="87"/>
      <c r="S97" s="87"/>
      <c r="T97" s="87"/>
      <c r="U97" s="87" t="s">
        <v>751</v>
      </c>
      <c r="V97" s="89">
        <v>9</v>
      </c>
      <c r="W97" s="89">
        <v>9</v>
      </c>
      <c r="X97" s="89"/>
    </row>
    <row r="98" spans="1:24" x14ac:dyDescent="0.25">
      <c r="A98" s="86">
        <v>44205</v>
      </c>
      <c r="B98" s="87" t="s">
        <v>752</v>
      </c>
      <c r="C98" s="87" t="s">
        <v>18</v>
      </c>
      <c r="D98" s="87" t="s">
        <v>22</v>
      </c>
      <c r="E98" s="87" t="s">
        <v>753</v>
      </c>
      <c r="F98" s="87" t="s">
        <v>278</v>
      </c>
      <c r="G98" s="87" t="s">
        <v>547</v>
      </c>
      <c r="H98" s="88">
        <v>1</v>
      </c>
      <c r="I98" s="89">
        <v>12059.35</v>
      </c>
      <c r="J98" s="89">
        <v>12059.35</v>
      </c>
      <c r="K98" s="89">
        <v>12059.35</v>
      </c>
      <c r="L98" s="90" t="s">
        <v>117</v>
      </c>
      <c r="M98" s="89">
        <v>1085.3399999999999</v>
      </c>
      <c r="N98" s="89">
        <v>1085.3399999999999</v>
      </c>
      <c r="O98" s="89"/>
      <c r="P98" s="87" t="s">
        <v>754</v>
      </c>
      <c r="Q98" s="87" t="s">
        <v>755</v>
      </c>
      <c r="R98" s="87"/>
      <c r="S98" s="87" t="s">
        <v>756</v>
      </c>
      <c r="T98" s="87"/>
      <c r="U98" s="87" t="s">
        <v>757</v>
      </c>
      <c r="V98" s="89">
        <v>9</v>
      </c>
      <c r="W98" s="89">
        <v>9</v>
      </c>
      <c r="X98" s="89"/>
    </row>
    <row r="99" spans="1:24" x14ac:dyDescent="0.25">
      <c r="A99" s="86">
        <v>44205</v>
      </c>
      <c r="B99" s="87" t="s">
        <v>758</v>
      </c>
      <c r="C99" s="87" t="s">
        <v>9</v>
      </c>
      <c r="D99" s="87" t="s">
        <v>23</v>
      </c>
      <c r="E99" s="87" t="s">
        <v>619</v>
      </c>
      <c r="F99" s="87" t="s">
        <v>394</v>
      </c>
      <c r="G99" s="87" t="s">
        <v>395</v>
      </c>
      <c r="H99" s="88">
        <v>1</v>
      </c>
      <c r="I99" s="89">
        <v>5500</v>
      </c>
      <c r="J99" s="89">
        <v>5500</v>
      </c>
      <c r="K99" s="89">
        <v>5500</v>
      </c>
      <c r="L99" s="90" t="s">
        <v>759</v>
      </c>
      <c r="M99" s="89">
        <v>495</v>
      </c>
      <c r="N99" s="89">
        <v>495</v>
      </c>
      <c r="O99" s="89"/>
      <c r="P99" s="87" t="s">
        <v>760</v>
      </c>
      <c r="Q99" s="87" t="s">
        <v>761</v>
      </c>
      <c r="R99" s="87"/>
      <c r="S99" s="87" t="s">
        <v>762</v>
      </c>
      <c r="T99" s="87"/>
      <c r="U99" s="87" t="s">
        <v>763</v>
      </c>
      <c r="V99" s="89">
        <v>9</v>
      </c>
      <c r="W99" s="89">
        <v>9</v>
      </c>
      <c r="X99" s="89"/>
    </row>
    <row r="100" spans="1:24" x14ac:dyDescent="0.25">
      <c r="A100" s="86">
        <v>44205</v>
      </c>
      <c r="B100" s="87" t="s">
        <v>764</v>
      </c>
      <c r="C100" s="87" t="s">
        <v>9</v>
      </c>
      <c r="D100" s="87" t="s">
        <v>23</v>
      </c>
      <c r="E100" s="87" t="s">
        <v>306</v>
      </c>
      <c r="F100" s="87" t="s">
        <v>307</v>
      </c>
      <c r="G100" s="87" t="s">
        <v>308</v>
      </c>
      <c r="H100" s="88">
        <v>1</v>
      </c>
      <c r="I100" s="89">
        <v>4957.62</v>
      </c>
      <c r="J100" s="89">
        <v>4957.62</v>
      </c>
      <c r="K100" s="89">
        <v>4957.62</v>
      </c>
      <c r="L100" s="90" t="s">
        <v>38</v>
      </c>
      <c r="M100" s="89">
        <v>446.19</v>
      </c>
      <c r="N100" s="89">
        <v>446.19</v>
      </c>
      <c r="O100" s="89"/>
      <c r="P100" s="87" t="s">
        <v>765</v>
      </c>
      <c r="Q100" s="87" t="s">
        <v>766</v>
      </c>
      <c r="R100" s="87"/>
      <c r="S100" s="87" t="s">
        <v>767</v>
      </c>
      <c r="T100" s="87"/>
      <c r="U100" s="87" t="s">
        <v>768</v>
      </c>
      <c r="V100" s="89">
        <v>9</v>
      </c>
      <c r="W100" s="89">
        <v>9</v>
      </c>
      <c r="X100" s="89"/>
    </row>
    <row r="101" spans="1:24" x14ac:dyDescent="0.25">
      <c r="A101" s="86">
        <v>44205</v>
      </c>
      <c r="B101" s="87" t="s">
        <v>769</v>
      </c>
      <c r="C101" s="87" t="s">
        <v>9</v>
      </c>
      <c r="D101" s="87" t="s">
        <v>23</v>
      </c>
      <c r="E101" s="87" t="s">
        <v>491</v>
      </c>
      <c r="F101" s="87" t="s">
        <v>307</v>
      </c>
      <c r="G101" s="87" t="s">
        <v>492</v>
      </c>
      <c r="H101" s="88">
        <v>1</v>
      </c>
      <c r="I101" s="89">
        <v>4220.34</v>
      </c>
      <c r="J101" s="89">
        <v>4220.34</v>
      </c>
      <c r="K101" s="89">
        <v>4220.34</v>
      </c>
      <c r="L101" s="90" t="s">
        <v>114</v>
      </c>
      <c r="M101" s="89">
        <v>379.83</v>
      </c>
      <c r="N101" s="89">
        <v>379.83</v>
      </c>
      <c r="O101" s="89"/>
      <c r="P101" s="87" t="s">
        <v>770</v>
      </c>
      <c r="Q101" s="87" t="s">
        <v>771</v>
      </c>
      <c r="R101" s="87"/>
      <c r="S101" s="87" t="s">
        <v>772</v>
      </c>
      <c r="T101" s="87"/>
      <c r="U101" s="87" t="s">
        <v>773</v>
      </c>
      <c r="V101" s="89">
        <v>9</v>
      </c>
      <c r="W101" s="89">
        <v>9</v>
      </c>
      <c r="X101" s="89"/>
    </row>
    <row r="102" spans="1:24" x14ac:dyDescent="0.25">
      <c r="A102" s="86">
        <v>44206</v>
      </c>
      <c r="B102" s="87" t="s">
        <v>774</v>
      </c>
      <c r="C102" s="87" t="s">
        <v>8</v>
      </c>
      <c r="D102" s="87"/>
      <c r="E102" s="87" t="s">
        <v>775</v>
      </c>
      <c r="F102" s="87" t="s">
        <v>776</v>
      </c>
      <c r="G102" s="87" t="s">
        <v>777</v>
      </c>
      <c r="H102" s="88">
        <v>1</v>
      </c>
      <c r="I102" s="89">
        <v>1186.44</v>
      </c>
      <c r="J102" s="89">
        <v>1186.44</v>
      </c>
      <c r="K102" s="89">
        <v>1186.44</v>
      </c>
      <c r="L102" s="90" t="s">
        <v>778</v>
      </c>
      <c r="M102" s="89">
        <v>106.78</v>
      </c>
      <c r="N102" s="89">
        <v>106.78</v>
      </c>
      <c r="O102" s="89"/>
      <c r="P102" s="87" t="s">
        <v>779</v>
      </c>
      <c r="Q102" s="87" t="s">
        <v>780</v>
      </c>
      <c r="R102" s="87"/>
      <c r="S102" s="87"/>
      <c r="T102" s="87"/>
      <c r="U102" s="87" t="s">
        <v>781</v>
      </c>
      <c r="V102" s="89">
        <v>9</v>
      </c>
      <c r="W102" s="89">
        <v>9</v>
      </c>
      <c r="X102" s="89"/>
    </row>
    <row r="103" spans="1:24" x14ac:dyDescent="0.25">
      <c r="A103" s="86">
        <v>44206</v>
      </c>
      <c r="B103" s="87" t="s">
        <v>782</v>
      </c>
      <c r="C103" s="87" t="s">
        <v>10</v>
      </c>
      <c r="D103" s="87"/>
      <c r="E103" s="87" t="s">
        <v>783</v>
      </c>
      <c r="F103" s="87" t="s">
        <v>15</v>
      </c>
      <c r="G103" s="87" t="s">
        <v>343</v>
      </c>
      <c r="H103" s="88">
        <v>1</v>
      </c>
      <c r="I103" s="89">
        <v>19491.53</v>
      </c>
      <c r="J103" s="89">
        <v>19491.53</v>
      </c>
      <c r="K103" s="89">
        <v>19491.53</v>
      </c>
      <c r="L103" s="90" t="s">
        <v>632</v>
      </c>
      <c r="M103" s="89">
        <v>1754.24</v>
      </c>
      <c r="N103" s="89">
        <v>1754.24</v>
      </c>
      <c r="O103" s="89"/>
      <c r="P103" s="87" t="s">
        <v>784</v>
      </c>
      <c r="Q103" s="87" t="s">
        <v>785</v>
      </c>
      <c r="R103" s="87"/>
      <c r="S103" s="87" t="s">
        <v>786</v>
      </c>
      <c r="T103" s="87" t="s">
        <v>787</v>
      </c>
      <c r="U103" s="87" t="s">
        <v>788</v>
      </c>
      <c r="V103" s="89">
        <v>9</v>
      </c>
      <c r="W103" s="89">
        <v>9</v>
      </c>
      <c r="X103" s="89"/>
    </row>
    <row r="104" spans="1:24" x14ac:dyDescent="0.25">
      <c r="A104" s="86">
        <v>44206</v>
      </c>
      <c r="B104" s="87" t="s">
        <v>782</v>
      </c>
      <c r="C104" s="87" t="s">
        <v>10</v>
      </c>
      <c r="D104" s="87"/>
      <c r="E104" s="87" t="s">
        <v>789</v>
      </c>
      <c r="F104" s="87" t="s">
        <v>790</v>
      </c>
      <c r="G104" s="87" t="s">
        <v>395</v>
      </c>
      <c r="H104" s="88">
        <v>1</v>
      </c>
      <c r="I104" s="89">
        <v>14830.51</v>
      </c>
      <c r="J104" s="89">
        <v>14830.51</v>
      </c>
      <c r="K104" s="89">
        <v>14830.51</v>
      </c>
      <c r="L104" s="90" t="s">
        <v>791</v>
      </c>
      <c r="M104" s="89">
        <v>1334.75</v>
      </c>
      <c r="N104" s="89">
        <v>1334.75</v>
      </c>
      <c r="O104" s="89"/>
      <c r="P104" s="87"/>
      <c r="Q104" s="87"/>
      <c r="R104" s="87"/>
      <c r="S104" s="87"/>
      <c r="T104" s="87"/>
      <c r="U104" s="87"/>
      <c r="V104" s="89">
        <v>9</v>
      </c>
      <c r="W104" s="89">
        <v>9</v>
      </c>
      <c r="X104" s="89"/>
    </row>
    <row r="105" spans="1:24" x14ac:dyDescent="0.25">
      <c r="A105" s="86">
        <v>44206</v>
      </c>
      <c r="B105" s="87" t="s">
        <v>782</v>
      </c>
      <c r="C105" s="87" t="s">
        <v>10</v>
      </c>
      <c r="D105" s="87"/>
      <c r="E105" s="87" t="s">
        <v>792</v>
      </c>
      <c r="F105" s="87" t="s">
        <v>689</v>
      </c>
      <c r="G105" s="87" t="s">
        <v>683</v>
      </c>
      <c r="H105" s="88">
        <v>1</v>
      </c>
      <c r="I105" s="89">
        <v>14406.78</v>
      </c>
      <c r="J105" s="89">
        <v>14406.78</v>
      </c>
      <c r="K105" s="89">
        <v>14406.78</v>
      </c>
      <c r="L105" s="90" t="s">
        <v>737</v>
      </c>
      <c r="M105" s="89">
        <v>1296.6099999999999</v>
      </c>
      <c r="N105" s="89">
        <v>1296.6099999999999</v>
      </c>
      <c r="O105" s="89"/>
      <c r="P105" s="87"/>
      <c r="Q105" s="87"/>
      <c r="R105" s="87"/>
      <c r="S105" s="87"/>
      <c r="T105" s="87"/>
      <c r="U105" s="87"/>
      <c r="V105" s="89">
        <v>9</v>
      </c>
      <c r="W105" s="89">
        <v>9</v>
      </c>
      <c r="X105" s="89"/>
    </row>
    <row r="106" spans="1:24" x14ac:dyDescent="0.25">
      <c r="A106" s="86">
        <v>44206</v>
      </c>
      <c r="B106" s="87" t="s">
        <v>782</v>
      </c>
      <c r="C106" s="87" t="s">
        <v>10</v>
      </c>
      <c r="D106" s="87"/>
      <c r="E106" s="87" t="s">
        <v>793</v>
      </c>
      <c r="F106" s="87" t="s">
        <v>794</v>
      </c>
      <c r="G106" s="87" t="s">
        <v>795</v>
      </c>
      <c r="H106" s="88">
        <v>1</v>
      </c>
      <c r="I106" s="89">
        <v>4237.29</v>
      </c>
      <c r="J106" s="89">
        <v>4237.29</v>
      </c>
      <c r="K106" s="89">
        <v>4237.29</v>
      </c>
      <c r="L106" s="90" t="s">
        <v>796</v>
      </c>
      <c r="M106" s="89">
        <v>381.36</v>
      </c>
      <c r="N106" s="89">
        <v>381.36</v>
      </c>
      <c r="O106" s="89"/>
      <c r="P106" s="87"/>
      <c r="Q106" s="87"/>
      <c r="R106" s="87"/>
      <c r="S106" s="87"/>
      <c r="T106" s="87"/>
      <c r="U106" s="87"/>
      <c r="V106" s="89">
        <v>9</v>
      </c>
      <c r="W106" s="89">
        <v>9</v>
      </c>
      <c r="X106" s="89"/>
    </row>
    <row r="107" spans="1:24" x14ac:dyDescent="0.25">
      <c r="A107" s="86">
        <v>44206</v>
      </c>
      <c r="B107" s="87" t="s">
        <v>782</v>
      </c>
      <c r="C107" s="87" t="s">
        <v>10</v>
      </c>
      <c r="D107" s="87"/>
      <c r="E107" s="87" t="s">
        <v>797</v>
      </c>
      <c r="F107" s="87" t="s">
        <v>798</v>
      </c>
      <c r="G107" s="87" t="s">
        <v>799</v>
      </c>
      <c r="H107" s="88">
        <v>1</v>
      </c>
      <c r="I107" s="89">
        <v>4661.0200000000004</v>
      </c>
      <c r="J107" s="89">
        <v>4661.0200000000004</v>
      </c>
      <c r="K107" s="89">
        <v>4661.0200000000004</v>
      </c>
      <c r="L107" s="90" t="s">
        <v>620</v>
      </c>
      <c r="M107" s="89">
        <v>419.49</v>
      </c>
      <c r="N107" s="89">
        <v>419.49</v>
      </c>
      <c r="O107" s="89"/>
      <c r="P107" s="87"/>
      <c r="Q107" s="87"/>
      <c r="R107" s="87"/>
      <c r="S107" s="87"/>
      <c r="T107" s="87"/>
      <c r="U107" s="87"/>
      <c r="V107" s="89">
        <v>9</v>
      </c>
      <c r="W107" s="89">
        <v>9</v>
      </c>
      <c r="X107" s="89"/>
    </row>
    <row r="108" spans="1:24" x14ac:dyDescent="0.25">
      <c r="A108" s="86">
        <v>44206</v>
      </c>
      <c r="B108" s="87" t="s">
        <v>800</v>
      </c>
      <c r="C108" s="87" t="s">
        <v>11</v>
      </c>
      <c r="D108" s="87"/>
      <c r="E108" s="87" t="s">
        <v>336</v>
      </c>
      <c r="F108" s="87" t="s">
        <v>278</v>
      </c>
      <c r="G108" s="87" t="s">
        <v>337</v>
      </c>
      <c r="H108" s="88">
        <v>1</v>
      </c>
      <c r="I108" s="89">
        <v>15254.24</v>
      </c>
      <c r="J108" s="89">
        <v>15254.24</v>
      </c>
      <c r="K108" s="89">
        <v>15254.24</v>
      </c>
      <c r="L108" s="90" t="s">
        <v>32</v>
      </c>
      <c r="M108" s="89">
        <v>1372.88</v>
      </c>
      <c r="N108" s="89">
        <v>1372.88</v>
      </c>
      <c r="O108" s="89"/>
      <c r="P108" s="87" t="s">
        <v>801</v>
      </c>
      <c r="Q108" s="87" t="s">
        <v>802</v>
      </c>
      <c r="R108" s="87"/>
      <c r="S108" s="87"/>
      <c r="T108" s="87"/>
      <c r="U108" s="87" t="s">
        <v>803</v>
      </c>
      <c r="V108" s="89">
        <v>9</v>
      </c>
      <c r="W108" s="89">
        <v>9</v>
      </c>
      <c r="X108" s="89"/>
    </row>
    <row r="109" spans="1:24" x14ac:dyDescent="0.25">
      <c r="A109" s="86">
        <v>44207</v>
      </c>
      <c r="B109" s="87" t="s">
        <v>804</v>
      </c>
      <c r="C109" s="87" t="s">
        <v>8</v>
      </c>
      <c r="D109" s="87"/>
      <c r="E109" s="87" t="s">
        <v>349</v>
      </c>
      <c r="F109" s="87" t="s">
        <v>278</v>
      </c>
      <c r="G109" s="87" t="s">
        <v>337</v>
      </c>
      <c r="H109" s="88">
        <v>1</v>
      </c>
      <c r="I109" s="89">
        <v>11440.68</v>
      </c>
      <c r="J109" s="89">
        <v>11440.68</v>
      </c>
      <c r="K109" s="89">
        <v>11440.68</v>
      </c>
      <c r="L109" s="90" t="s">
        <v>60</v>
      </c>
      <c r="M109" s="89">
        <v>1029.6600000000001</v>
      </c>
      <c r="N109" s="89">
        <v>1029.6600000000001</v>
      </c>
      <c r="O109" s="89"/>
      <c r="P109" s="87" t="s">
        <v>805</v>
      </c>
      <c r="Q109" s="87" t="s">
        <v>806</v>
      </c>
      <c r="R109" s="87"/>
      <c r="S109" s="87"/>
      <c r="T109" s="87"/>
      <c r="U109" s="87" t="s">
        <v>807</v>
      </c>
      <c r="V109" s="89">
        <v>9</v>
      </c>
      <c r="W109" s="89">
        <v>9</v>
      </c>
      <c r="X109" s="89"/>
    </row>
    <row r="110" spans="1:24" x14ac:dyDescent="0.25">
      <c r="A110" s="86">
        <v>44207</v>
      </c>
      <c r="B110" s="87" t="s">
        <v>808</v>
      </c>
      <c r="C110" s="87" t="s">
        <v>8</v>
      </c>
      <c r="D110" s="87"/>
      <c r="E110" s="87" t="s">
        <v>809</v>
      </c>
      <c r="F110" s="87" t="s">
        <v>15</v>
      </c>
      <c r="G110" s="87" t="s">
        <v>343</v>
      </c>
      <c r="H110" s="88">
        <v>1</v>
      </c>
      <c r="I110" s="89">
        <v>13983.05</v>
      </c>
      <c r="J110" s="89">
        <v>13983.05</v>
      </c>
      <c r="K110" s="89">
        <v>13983.05</v>
      </c>
      <c r="L110" s="90" t="s">
        <v>37</v>
      </c>
      <c r="M110" s="89">
        <v>1258.47</v>
      </c>
      <c r="N110" s="89">
        <v>1258.47</v>
      </c>
      <c r="O110" s="89"/>
      <c r="P110" s="87" t="s">
        <v>810</v>
      </c>
      <c r="Q110" s="87" t="s">
        <v>811</v>
      </c>
      <c r="R110" s="87"/>
      <c r="S110" s="87"/>
      <c r="T110" s="87"/>
      <c r="U110" s="87" t="s">
        <v>812</v>
      </c>
      <c r="V110" s="89">
        <v>9</v>
      </c>
      <c r="W110" s="89">
        <v>9</v>
      </c>
      <c r="X110" s="89"/>
    </row>
    <row r="111" spans="1:24" x14ac:dyDescent="0.25">
      <c r="A111" s="86">
        <v>44207</v>
      </c>
      <c r="B111" s="87" t="s">
        <v>813</v>
      </c>
      <c r="C111" s="87" t="s">
        <v>814</v>
      </c>
      <c r="D111" s="87"/>
      <c r="E111" s="87" t="s">
        <v>322</v>
      </c>
      <c r="F111" s="87" t="s">
        <v>271</v>
      </c>
      <c r="G111" s="87" t="s">
        <v>323</v>
      </c>
      <c r="H111" s="88">
        <v>1</v>
      </c>
      <c r="I111" s="89">
        <v>32890.699999999997</v>
      </c>
      <c r="J111" s="89">
        <v>32890.699999999997</v>
      </c>
      <c r="K111" s="89">
        <v>32890.699999999997</v>
      </c>
      <c r="L111" s="90" t="s">
        <v>815</v>
      </c>
      <c r="M111" s="89">
        <v>4604.7</v>
      </c>
      <c r="N111" s="89">
        <v>4604.7</v>
      </c>
      <c r="O111" s="89"/>
      <c r="P111" s="87"/>
      <c r="Q111" s="87"/>
      <c r="R111" s="87"/>
      <c r="S111" s="87"/>
      <c r="T111" s="87"/>
      <c r="U111" s="87" t="s">
        <v>816</v>
      </c>
      <c r="V111" s="89">
        <v>14</v>
      </c>
      <c r="W111" s="89">
        <v>14</v>
      </c>
      <c r="X111" s="89"/>
    </row>
    <row r="112" spans="1:24" x14ac:dyDescent="0.25">
      <c r="A112" s="86">
        <v>44207</v>
      </c>
      <c r="B112" s="87" t="s">
        <v>817</v>
      </c>
      <c r="C112" s="87" t="s">
        <v>818</v>
      </c>
      <c r="D112" s="87" t="s">
        <v>819</v>
      </c>
      <c r="E112" s="87" t="s">
        <v>349</v>
      </c>
      <c r="F112" s="87" t="s">
        <v>278</v>
      </c>
      <c r="G112" s="87" t="s">
        <v>337</v>
      </c>
      <c r="H112" s="88">
        <v>2</v>
      </c>
      <c r="I112" s="89">
        <v>11440.7</v>
      </c>
      <c r="J112" s="89">
        <v>22881.4</v>
      </c>
      <c r="K112" s="89">
        <v>22881.4</v>
      </c>
      <c r="L112" s="90" t="s">
        <v>820</v>
      </c>
      <c r="M112" s="89">
        <v>2059.33</v>
      </c>
      <c r="N112" s="89">
        <v>2059.33</v>
      </c>
      <c r="O112" s="89"/>
      <c r="P112" s="87"/>
      <c r="Q112" s="87"/>
      <c r="R112" s="87"/>
      <c r="S112" s="87"/>
      <c r="T112" s="87"/>
      <c r="U112" s="87" t="s">
        <v>281</v>
      </c>
      <c r="V112" s="89">
        <v>9</v>
      </c>
      <c r="W112" s="89">
        <v>9</v>
      </c>
      <c r="X112" s="89"/>
    </row>
    <row r="113" spans="1:24" x14ac:dyDescent="0.25">
      <c r="A113" s="86">
        <v>44207</v>
      </c>
      <c r="B113" s="87" t="s">
        <v>821</v>
      </c>
      <c r="C113" s="87" t="s">
        <v>822</v>
      </c>
      <c r="D113" s="87"/>
      <c r="E113" s="87" t="s">
        <v>823</v>
      </c>
      <c r="F113" s="87" t="s">
        <v>369</v>
      </c>
      <c r="G113" s="87" t="s">
        <v>824</v>
      </c>
      <c r="H113" s="88">
        <v>1</v>
      </c>
      <c r="I113" s="89">
        <v>20703.13</v>
      </c>
      <c r="J113" s="89">
        <v>20703.13</v>
      </c>
      <c r="K113" s="89">
        <v>20703.13</v>
      </c>
      <c r="L113" s="90" t="s">
        <v>125</v>
      </c>
      <c r="M113" s="89">
        <v>2898.44</v>
      </c>
      <c r="N113" s="89">
        <v>2898.44</v>
      </c>
      <c r="O113" s="89"/>
      <c r="P113" s="87"/>
      <c r="Q113" s="87"/>
      <c r="R113" s="87"/>
      <c r="S113" s="87"/>
      <c r="T113" s="87"/>
      <c r="U113" s="87" t="s">
        <v>825</v>
      </c>
      <c r="V113" s="89">
        <v>14</v>
      </c>
      <c r="W113" s="89">
        <v>14</v>
      </c>
      <c r="X113" s="89"/>
    </row>
    <row r="114" spans="1:24" x14ac:dyDescent="0.25">
      <c r="A114" s="86">
        <v>44207</v>
      </c>
      <c r="B114" s="87" t="s">
        <v>826</v>
      </c>
      <c r="C114" s="87" t="s">
        <v>123</v>
      </c>
      <c r="D114" s="87" t="s">
        <v>124</v>
      </c>
      <c r="E114" s="87" t="s">
        <v>827</v>
      </c>
      <c r="F114" s="87" t="s">
        <v>278</v>
      </c>
      <c r="G114" s="87" t="s">
        <v>547</v>
      </c>
      <c r="H114" s="88">
        <v>1</v>
      </c>
      <c r="I114" s="89">
        <v>31250</v>
      </c>
      <c r="J114" s="89">
        <v>31250</v>
      </c>
      <c r="K114" s="89">
        <v>31250</v>
      </c>
      <c r="L114" s="90" t="s">
        <v>62</v>
      </c>
      <c r="M114" s="89"/>
      <c r="N114" s="89"/>
      <c r="O114" s="89">
        <v>8750</v>
      </c>
      <c r="P114" s="87"/>
      <c r="Q114" s="87"/>
      <c r="R114" s="87"/>
      <c r="S114" s="87"/>
      <c r="T114" s="87"/>
      <c r="U114" s="87" t="s">
        <v>828</v>
      </c>
      <c r="V114" s="89"/>
      <c r="W114" s="89"/>
      <c r="X114" s="89">
        <v>28</v>
      </c>
    </row>
    <row r="115" spans="1:24" x14ac:dyDescent="0.25">
      <c r="A115" s="86">
        <v>44207</v>
      </c>
      <c r="B115" s="87" t="s">
        <v>826</v>
      </c>
      <c r="C115" s="87" t="s">
        <v>123</v>
      </c>
      <c r="D115" s="87" t="s">
        <v>124</v>
      </c>
      <c r="E115" s="87" t="s">
        <v>631</v>
      </c>
      <c r="F115" s="87" t="s">
        <v>278</v>
      </c>
      <c r="G115" s="87" t="s">
        <v>547</v>
      </c>
      <c r="H115" s="88">
        <v>2</v>
      </c>
      <c r="I115" s="89">
        <v>17968.75</v>
      </c>
      <c r="J115" s="89">
        <v>35937.5</v>
      </c>
      <c r="K115" s="89">
        <v>35937.5</v>
      </c>
      <c r="L115" s="90" t="s">
        <v>44</v>
      </c>
      <c r="M115" s="89"/>
      <c r="N115" s="89"/>
      <c r="O115" s="89">
        <v>10062.5</v>
      </c>
      <c r="P115" s="87"/>
      <c r="Q115" s="87"/>
      <c r="R115" s="87"/>
      <c r="S115" s="87"/>
      <c r="T115" s="87"/>
      <c r="U115" s="87"/>
      <c r="V115" s="89"/>
      <c r="W115" s="89"/>
      <c r="X115" s="89">
        <v>28</v>
      </c>
    </row>
    <row r="116" spans="1:24" x14ac:dyDescent="0.25">
      <c r="A116" s="86">
        <v>44207</v>
      </c>
      <c r="B116" s="87" t="s">
        <v>829</v>
      </c>
      <c r="C116" s="87" t="s">
        <v>9</v>
      </c>
      <c r="D116" s="87" t="s">
        <v>23</v>
      </c>
      <c r="E116" s="87" t="s">
        <v>306</v>
      </c>
      <c r="F116" s="87" t="s">
        <v>307</v>
      </c>
      <c r="G116" s="87" t="s">
        <v>308</v>
      </c>
      <c r="H116" s="88">
        <v>1</v>
      </c>
      <c r="I116" s="89">
        <v>4958</v>
      </c>
      <c r="J116" s="89">
        <v>4958</v>
      </c>
      <c r="K116" s="89">
        <v>4958</v>
      </c>
      <c r="L116" s="90" t="s">
        <v>51</v>
      </c>
      <c r="M116" s="89">
        <v>446.22</v>
      </c>
      <c r="N116" s="89">
        <v>446.22</v>
      </c>
      <c r="O116" s="89"/>
      <c r="P116" s="87" t="s">
        <v>830</v>
      </c>
      <c r="Q116" s="87" t="s">
        <v>831</v>
      </c>
      <c r="R116" s="87"/>
      <c r="S116" s="87" t="s">
        <v>832</v>
      </c>
      <c r="T116" s="87"/>
      <c r="U116" s="87" t="s">
        <v>833</v>
      </c>
      <c r="V116" s="89">
        <v>9</v>
      </c>
      <c r="W116" s="89">
        <v>9</v>
      </c>
      <c r="X116" s="89"/>
    </row>
    <row r="117" spans="1:24" x14ac:dyDescent="0.25">
      <c r="A117" s="86">
        <v>44207</v>
      </c>
      <c r="B117" s="87" t="s">
        <v>834</v>
      </c>
      <c r="C117" s="87" t="s">
        <v>9</v>
      </c>
      <c r="D117" s="87" t="s">
        <v>23</v>
      </c>
      <c r="E117" s="87" t="s">
        <v>527</v>
      </c>
      <c r="F117" s="87" t="s">
        <v>130</v>
      </c>
      <c r="G117" s="87" t="s">
        <v>528</v>
      </c>
      <c r="H117" s="88">
        <v>1</v>
      </c>
      <c r="I117" s="89">
        <v>17783.900000000001</v>
      </c>
      <c r="J117" s="89">
        <v>17783.900000000001</v>
      </c>
      <c r="K117" s="89">
        <v>17783.900000000001</v>
      </c>
      <c r="L117" s="90" t="s">
        <v>835</v>
      </c>
      <c r="M117" s="89">
        <v>1600.55</v>
      </c>
      <c r="N117" s="89">
        <v>1600.55</v>
      </c>
      <c r="O117" s="89"/>
      <c r="P117" s="87" t="s">
        <v>836</v>
      </c>
      <c r="Q117" s="87" t="s">
        <v>837</v>
      </c>
      <c r="R117" s="87"/>
      <c r="S117" s="87" t="s">
        <v>838</v>
      </c>
      <c r="T117" s="87"/>
      <c r="U117" s="87" t="s">
        <v>839</v>
      </c>
      <c r="V117" s="89">
        <v>9</v>
      </c>
      <c r="W117" s="89">
        <v>9</v>
      </c>
      <c r="X117" s="89"/>
    </row>
    <row r="118" spans="1:24" x14ac:dyDescent="0.25">
      <c r="A118" s="86">
        <v>44207</v>
      </c>
      <c r="B118" s="87" t="s">
        <v>840</v>
      </c>
      <c r="C118" s="87" t="s">
        <v>9</v>
      </c>
      <c r="D118" s="87" t="s">
        <v>23</v>
      </c>
      <c r="E118" s="87" t="s">
        <v>841</v>
      </c>
      <c r="F118" s="87" t="s">
        <v>361</v>
      </c>
      <c r="G118" s="87" t="s">
        <v>263</v>
      </c>
      <c r="H118" s="88">
        <v>1</v>
      </c>
      <c r="I118" s="89">
        <v>30440.7</v>
      </c>
      <c r="J118" s="89">
        <v>30440.7</v>
      </c>
      <c r="K118" s="89">
        <v>30440.7</v>
      </c>
      <c r="L118" s="90" t="s">
        <v>842</v>
      </c>
      <c r="M118" s="89">
        <v>2739.66</v>
      </c>
      <c r="N118" s="89">
        <v>2739.66</v>
      </c>
      <c r="O118" s="89"/>
      <c r="P118" s="87" t="s">
        <v>843</v>
      </c>
      <c r="Q118" s="87" t="s">
        <v>844</v>
      </c>
      <c r="R118" s="87"/>
      <c r="S118" s="87" t="s">
        <v>845</v>
      </c>
      <c r="T118" s="87"/>
      <c r="U118" s="87" t="s">
        <v>846</v>
      </c>
      <c r="V118" s="89">
        <v>9</v>
      </c>
      <c r="W118" s="89">
        <v>9</v>
      </c>
      <c r="X118" s="89"/>
    </row>
    <row r="119" spans="1:24" x14ac:dyDescent="0.25">
      <c r="A119" s="86">
        <v>44207</v>
      </c>
      <c r="B119" s="87" t="s">
        <v>847</v>
      </c>
      <c r="C119" s="87" t="s">
        <v>9</v>
      </c>
      <c r="D119" s="87" t="s">
        <v>23</v>
      </c>
      <c r="E119" s="87" t="s">
        <v>848</v>
      </c>
      <c r="F119" s="87" t="s">
        <v>285</v>
      </c>
      <c r="G119" s="87" t="s">
        <v>596</v>
      </c>
      <c r="H119" s="88">
        <v>1</v>
      </c>
      <c r="I119" s="89">
        <v>25415.279999999999</v>
      </c>
      <c r="J119" s="89">
        <v>25415.279999999999</v>
      </c>
      <c r="K119" s="89">
        <v>25415.279999999999</v>
      </c>
      <c r="L119" s="90" t="s">
        <v>849</v>
      </c>
      <c r="M119" s="89">
        <v>2287.38</v>
      </c>
      <c r="N119" s="89">
        <v>2287.38</v>
      </c>
      <c r="O119" s="89"/>
      <c r="P119" s="87" t="s">
        <v>850</v>
      </c>
      <c r="Q119" s="87" t="s">
        <v>851</v>
      </c>
      <c r="R119" s="87"/>
      <c r="S119" s="87" t="s">
        <v>852</v>
      </c>
      <c r="T119" s="87"/>
      <c r="U119" s="87" t="s">
        <v>853</v>
      </c>
      <c r="V119" s="89">
        <v>9</v>
      </c>
      <c r="W119" s="89">
        <v>9</v>
      </c>
      <c r="X119" s="89"/>
    </row>
    <row r="120" spans="1:24" x14ac:dyDescent="0.25">
      <c r="A120" s="86">
        <v>44208</v>
      </c>
      <c r="B120" s="87" t="s">
        <v>854</v>
      </c>
      <c r="C120" s="87" t="s">
        <v>8</v>
      </c>
      <c r="D120" s="87"/>
      <c r="E120" s="87" t="s">
        <v>855</v>
      </c>
      <c r="F120" s="87" t="s">
        <v>682</v>
      </c>
      <c r="G120" s="87" t="s">
        <v>683</v>
      </c>
      <c r="H120" s="88">
        <v>1</v>
      </c>
      <c r="I120" s="89">
        <v>8220.4</v>
      </c>
      <c r="J120" s="89">
        <v>8220.4</v>
      </c>
      <c r="K120" s="89">
        <v>8220.4</v>
      </c>
      <c r="L120" s="90" t="s">
        <v>856</v>
      </c>
      <c r="M120" s="89">
        <v>739.84</v>
      </c>
      <c r="N120" s="89">
        <v>739.84</v>
      </c>
      <c r="O120" s="89"/>
      <c r="P120" s="87" t="s">
        <v>857</v>
      </c>
      <c r="Q120" s="87" t="s">
        <v>858</v>
      </c>
      <c r="R120" s="87"/>
      <c r="S120" s="87"/>
      <c r="T120" s="87"/>
      <c r="U120" s="87" t="s">
        <v>859</v>
      </c>
      <c r="V120" s="89">
        <v>9</v>
      </c>
      <c r="W120" s="89">
        <v>9</v>
      </c>
      <c r="X120" s="89"/>
    </row>
    <row r="121" spans="1:24" x14ac:dyDescent="0.25">
      <c r="A121" s="86">
        <v>44208</v>
      </c>
      <c r="B121" s="87" t="s">
        <v>854</v>
      </c>
      <c r="C121" s="87" t="s">
        <v>8</v>
      </c>
      <c r="D121" s="87"/>
      <c r="E121" s="87" t="s">
        <v>482</v>
      </c>
      <c r="F121" s="87" t="s">
        <v>394</v>
      </c>
      <c r="G121" s="87" t="s">
        <v>395</v>
      </c>
      <c r="H121" s="88">
        <v>1</v>
      </c>
      <c r="I121" s="89">
        <v>4237.3</v>
      </c>
      <c r="J121" s="89">
        <v>4237.3</v>
      </c>
      <c r="K121" s="89">
        <v>4237.3</v>
      </c>
      <c r="L121" s="90" t="s">
        <v>860</v>
      </c>
      <c r="M121" s="89">
        <v>381.36</v>
      </c>
      <c r="N121" s="89">
        <v>381.36</v>
      </c>
      <c r="O121" s="89"/>
      <c r="P121" s="87"/>
      <c r="Q121" s="87"/>
      <c r="R121" s="87"/>
      <c r="S121" s="87"/>
      <c r="T121" s="87"/>
      <c r="U121" s="87"/>
      <c r="V121" s="89">
        <v>9</v>
      </c>
      <c r="W121" s="89">
        <v>9</v>
      </c>
      <c r="X121" s="89"/>
    </row>
    <row r="122" spans="1:24" x14ac:dyDescent="0.25">
      <c r="A122" s="86">
        <v>44208</v>
      </c>
      <c r="B122" s="87" t="s">
        <v>861</v>
      </c>
      <c r="C122" s="87" t="s">
        <v>8</v>
      </c>
      <c r="D122" s="87"/>
      <c r="E122" s="87" t="s">
        <v>862</v>
      </c>
      <c r="F122" s="87" t="s">
        <v>262</v>
      </c>
      <c r="G122" s="87" t="s">
        <v>263</v>
      </c>
      <c r="H122" s="88">
        <v>1</v>
      </c>
      <c r="I122" s="89">
        <v>25423.75</v>
      </c>
      <c r="J122" s="89">
        <v>25423.75</v>
      </c>
      <c r="K122" s="89">
        <v>25423.75</v>
      </c>
      <c r="L122" s="90" t="s">
        <v>863</v>
      </c>
      <c r="M122" s="89">
        <v>2288.14</v>
      </c>
      <c r="N122" s="89">
        <v>2288.14</v>
      </c>
      <c r="O122" s="89"/>
      <c r="P122" s="87" t="s">
        <v>864</v>
      </c>
      <c r="Q122" s="87" t="s">
        <v>865</v>
      </c>
      <c r="R122" s="87"/>
      <c r="S122" s="87"/>
      <c r="T122" s="87"/>
      <c r="U122" s="87" t="s">
        <v>866</v>
      </c>
      <c r="V122" s="89">
        <v>9</v>
      </c>
      <c r="W122" s="89">
        <v>9</v>
      </c>
      <c r="X122" s="89"/>
    </row>
    <row r="123" spans="1:24" x14ac:dyDescent="0.25">
      <c r="A123" s="86">
        <v>44208</v>
      </c>
      <c r="B123" s="87" t="s">
        <v>867</v>
      </c>
      <c r="C123" s="87" t="s">
        <v>8</v>
      </c>
      <c r="D123" s="87"/>
      <c r="E123" s="87" t="s">
        <v>868</v>
      </c>
      <c r="F123" s="87" t="s">
        <v>15</v>
      </c>
      <c r="G123" s="87" t="s">
        <v>298</v>
      </c>
      <c r="H123" s="88">
        <v>1</v>
      </c>
      <c r="I123" s="89">
        <v>11440.68</v>
      </c>
      <c r="J123" s="89">
        <v>11440.68</v>
      </c>
      <c r="K123" s="89">
        <v>11440.68</v>
      </c>
      <c r="L123" s="90" t="s">
        <v>60</v>
      </c>
      <c r="M123" s="89">
        <v>1029.6600000000001</v>
      </c>
      <c r="N123" s="89">
        <v>1029.6600000000001</v>
      </c>
      <c r="O123" s="89"/>
      <c r="P123" s="87" t="s">
        <v>869</v>
      </c>
      <c r="Q123" s="87" t="s">
        <v>870</v>
      </c>
      <c r="R123" s="87"/>
      <c r="S123" s="87"/>
      <c r="T123" s="87"/>
      <c r="U123" s="87" t="s">
        <v>871</v>
      </c>
      <c r="V123" s="89">
        <v>9</v>
      </c>
      <c r="W123" s="89">
        <v>9</v>
      </c>
      <c r="X123" s="89"/>
    </row>
    <row r="124" spans="1:24" x14ac:dyDescent="0.25">
      <c r="A124" s="86">
        <v>44208</v>
      </c>
      <c r="B124" s="87" t="s">
        <v>872</v>
      </c>
      <c r="C124" s="87" t="s">
        <v>8</v>
      </c>
      <c r="D124" s="87"/>
      <c r="E124" s="87" t="s">
        <v>873</v>
      </c>
      <c r="F124" s="87" t="s">
        <v>15</v>
      </c>
      <c r="G124" s="87" t="s">
        <v>298</v>
      </c>
      <c r="H124" s="88">
        <v>1</v>
      </c>
      <c r="I124" s="89">
        <v>11864.41</v>
      </c>
      <c r="J124" s="89">
        <v>11864.41</v>
      </c>
      <c r="K124" s="89">
        <v>11864.41</v>
      </c>
      <c r="L124" s="90" t="s">
        <v>36</v>
      </c>
      <c r="M124" s="89">
        <v>1067.8</v>
      </c>
      <c r="N124" s="89">
        <v>1067.8</v>
      </c>
      <c r="O124" s="89"/>
      <c r="P124" s="87" t="s">
        <v>874</v>
      </c>
      <c r="Q124" s="87" t="s">
        <v>875</v>
      </c>
      <c r="R124" s="87"/>
      <c r="S124" s="87"/>
      <c r="T124" s="87"/>
      <c r="U124" s="87" t="s">
        <v>876</v>
      </c>
      <c r="V124" s="89">
        <v>9</v>
      </c>
      <c r="W124" s="89">
        <v>9</v>
      </c>
      <c r="X124" s="89"/>
    </row>
    <row r="125" spans="1:24" x14ac:dyDescent="0.25">
      <c r="A125" s="86">
        <v>44208</v>
      </c>
      <c r="B125" s="87" t="s">
        <v>877</v>
      </c>
      <c r="C125" s="87" t="s">
        <v>81</v>
      </c>
      <c r="D125" s="87" t="s">
        <v>82</v>
      </c>
      <c r="E125" s="87" t="s">
        <v>306</v>
      </c>
      <c r="F125" s="87" t="s">
        <v>307</v>
      </c>
      <c r="G125" s="87" t="s">
        <v>308</v>
      </c>
      <c r="H125" s="88">
        <v>5</v>
      </c>
      <c r="I125" s="89">
        <v>4194.92</v>
      </c>
      <c r="J125" s="89">
        <v>20974.6</v>
      </c>
      <c r="K125" s="89">
        <v>20974.6</v>
      </c>
      <c r="L125" s="90" t="s">
        <v>878</v>
      </c>
      <c r="M125" s="89">
        <v>1887.71</v>
      </c>
      <c r="N125" s="89">
        <v>1887.71</v>
      </c>
      <c r="O125" s="89"/>
      <c r="P125" s="87"/>
      <c r="Q125" s="87"/>
      <c r="R125" s="87"/>
      <c r="S125" s="87"/>
      <c r="T125" s="87"/>
      <c r="U125" s="87" t="s">
        <v>281</v>
      </c>
      <c r="V125" s="89">
        <v>9</v>
      </c>
      <c r="W125" s="89">
        <v>9</v>
      </c>
      <c r="X125" s="89"/>
    </row>
    <row r="126" spans="1:24" x14ac:dyDescent="0.25">
      <c r="A126" s="86">
        <v>44208</v>
      </c>
      <c r="B126" s="87" t="s">
        <v>879</v>
      </c>
      <c r="C126" s="87" t="s">
        <v>42</v>
      </c>
      <c r="D126" s="87" t="s">
        <v>43</v>
      </c>
      <c r="E126" s="87" t="s">
        <v>342</v>
      </c>
      <c r="F126" s="87" t="s">
        <v>278</v>
      </c>
      <c r="G126" s="87" t="s">
        <v>343</v>
      </c>
      <c r="H126" s="88">
        <v>2</v>
      </c>
      <c r="I126" s="89">
        <v>6355.93</v>
      </c>
      <c r="J126" s="89">
        <v>12711.86</v>
      </c>
      <c r="K126" s="89">
        <v>12711.86</v>
      </c>
      <c r="L126" s="90" t="s">
        <v>880</v>
      </c>
      <c r="M126" s="89">
        <v>1144.07</v>
      </c>
      <c r="N126" s="89">
        <v>1144.07</v>
      </c>
      <c r="O126" s="89"/>
      <c r="P126" s="87"/>
      <c r="Q126" s="87"/>
      <c r="R126" s="87"/>
      <c r="S126" s="87"/>
      <c r="T126" s="87"/>
      <c r="U126" s="87" t="s">
        <v>281</v>
      </c>
      <c r="V126" s="89">
        <v>9</v>
      </c>
      <c r="W126" s="89">
        <v>9</v>
      </c>
      <c r="X126" s="89"/>
    </row>
    <row r="127" spans="1:24" x14ac:dyDescent="0.25">
      <c r="A127" s="86">
        <v>44208</v>
      </c>
      <c r="B127" s="87" t="s">
        <v>881</v>
      </c>
      <c r="C127" s="87" t="s">
        <v>81</v>
      </c>
      <c r="D127" s="87" t="s">
        <v>82</v>
      </c>
      <c r="E127" s="87" t="s">
        <v>631</v>
      </c>
      <c r="F127" s="87" t="s">
        <v>278</v>
      </c>
      <c r="G127" s="87" t="s">
        <v>547</v>
      </c>
      <c r="H127" s="88">
        <v>2</v>
      </c>
      <c r="I127" s="89">
        <v>17968.75</v>
      </c>
      <c r="J127" s="89">
        <v>35937.5</v>
      </c>
      <c r="K127" s="89">
        <v>35937.5</v>
      </c>
      <c r="L127" s="90" t="s">
        <v>44</v>
      </c>
      <c r="M127" s="89">
        <v>5031.25</v>
      </c>
      <c r="N127" s="89">
        <v>5031.25</v>
      </c>
      <c r="O127" s="89"/>
      <c r="P127" s="87"/>
      <c r="Q127" s="87"/>
      <c r="R127" s="87"/>
      <c r="S127" s="87"/>
      <c r="T127" s="87"/>
      <c r="U127" s="87" t="s">
        <v>882</v>
      </c>
      <c r="V127" s="89">
        <v>14</v>
      </c>
      <c r="W127" s="89">
        <v>14</v>
      </c>
      <c r="X127" s="89"/>
    </row>
    <row r="128" spans="1:24" x14ac:dyDescent="0.25">
      <c r="A128" s="86">
        <v>44208</v>
      </c>
      <c r="B128" s="87" t="s">
        <v>883</v>
      </c>
      <c r="C128" s="87" t="s">
        <v>9</v>
      </c>
      <c r="D128" s="87" t="s">
        <v>23</v>
      </c>
      <c r="E128" s="87" t="s">
        <v>584</v>
      </c>
      <c r="F128" s="87" t="s">
        <v>307</v>
      </c>
      <c r="G128" s="87" t="s">
        <v>308</v>
      </c>
      <c r="H128" s="88">
        <v>1</v>
      </c>
      <c r="I128" s="89">
        <v>4365</v>
      </c>
      <c r="J128" s="89">
        <v>4365</v>
      </c>
      <c r="K128" s="89">
        <v>4365</v>
      </c>
      <c r="L128" s="90" t="s">
        <v>75</v>
      </c>
      <c r="M128" s="89">
        <v>392.85</v>
      </c>
      <c r="N128" s="89">
        <v>392.85</v>
      </c>
      <c r="O128" s="89"/>
      <c r="P128" s="87" t="s">
        <v>884</v>
      </c>
      <c r="Q128" s="87" t="s">
        <v>885</v>
      </c>
      <c r="R128" s="87"/>
      <c r="S128" s="87" t="s">
        <v>886</v>
      </c>
      <c r="T128" s="87"/>
      <c r="U128" s="87" t="s">
        <v>887</v>
      </c>
      <c r="V128" s="89">
        <v>9</v>
      </c>
      <c r="W128" s="89">
        <v>9</v>
      </c>
      <c r="X128" s="89"/>
    </row>
    <row r="129" spans="1:24" x14ac:dyDescent="0.25">
      <c r="A129" s="86">
        <v>44208</v>
      </c>
      <c r="B129" s="87" t="s">
        <v>888</v>
      </c>
      <c r="C129" s="87" t="s">
        <v>9</v>
      </c>
      <c r="D129" s="87" t="s">
        <v>23</v>
      </c>
      <c r="E129" s="87" t="s">
        <v>889</v>
      </c>
      <c r="F129" s="87" t="s">
        <v>292</v>
      </c>
      <c r="G129" s="87" t="s">
        <v>286</v>
      </c>
      <c r="H129" s="88">
        <v>1</v>
      </c>
      <c r="I129" s="89">
        <v>23118.639999999999</v>
      </c>
      <c r="J129" s="89">
        <v>23118.639999999999</v>
      </c>
      <c r="K129" s="89">
        <v>23118.639999999999</v>
      </c>
      <c r="L129" s="90" t="s">
        <v>890</v>
      </c>
      <c r="M129" s="89">
        <v>2080.6799999999998</v>
      </c>
      <c r="N129" s="89">
        <v>2080.6799999999998</v>
      </c>
      <c r="O129" s="89"/>
      <c r="P129" s="87" t="s">
        <v>891</v>
      </c>
      <c r="Q129" s="87" t="s">
        <v>892</v>
      </c>
      <c r="R129" s="87"/>
      <c r="S129" s="87" t="s">
        <v>893</v>
      </c>
      <c r="T129" s="87"/>
      <c r="U129" s="87" t="s">
        <v>894</v>
      </c>
      <c r="V129" s="89">
        <v>9</v>
      </c>
      <c r="W129" s="89">
        <v>9</v>
      </c>
      <c r="X129" s="89"/>
    </row>
    <row r="130" spans="1:24" x14ac:dyDescent="0.25">
      <c r="A130" s="86">
        <v>44208</v>
      </c>
      <c r="B130" s="87" t="s">
        <v>895</v>
      </c>
      <c r="C130" s="87" t="s">
        <v>9</v>
      </c>
      <c r="D130" s="87" t="s">
        <v>23</v>
      </c>
      <c r="E130" s="87" t="s">
        <v>896</v>
      </c>
      <c r="F130" s="87" t="s">
        <v>724</v>
      </c>
      <c r="G130" s="87" t="s">
        <v>286</v>
      </c>
      <c r="H130" s="88">
        <v>1</v>
      </c>
      <c r="I130" s="89">
        <v>10127.15</v>
      </c>
      <c r="J130" s="89">
        <v>10127.15</v>
      </c>
      <c r="K130" s="89">
        <v>10127.15</v>
      </c>
      <c r="L130" s="90" t="s">
        <v>897</v>
      </c>
      <c r="M130" s="89">
        <v>911.44</v>
      </c>
      <c r="N130" s="89">
        <v>911.44</v>
      </c>
      <c r="O130" s="89"/>
      <c r="P130" s="87" t="s">
        <v>898</v>
      </c>
      <c r="Q130" s="87" t="s">
        <v>899</v>
      </c>
      <c r="R130" s="87"/>
      <c r="S130" s="87" t="s">
        <v>900</v>
      </c>
      <c r="T130" s="87"/>
      <c r="U130" s="87" t="s">
        <v>901</v>
      </c>
      <c r="V130" s="89">
        <v>9</v>
      </c>
      <c r="W130" s="89">
        <v>9</v>
      </c>
      <c r="X130" s="89"/>
    </row>
    <row r="131" spans="1:24" x14ac:dyDescent="0.25">
      <c r="A131" s="86">
        <v>44208</v>
      </c>
      <c r="B131" s="87" t="s">
        <v>902</v>
      </c>
      <c r="C131" s="87" t="s">
        <v>9</v>
      </c>
      <c r="D131" s="87" t="s">
        <v>23</v>
      </c>
      <c r="E131" s="87" t="s">
        <v>903</v>
      </c>
      <c r="F131" s="87" t="s">
        <v>682</v>
      </c>
      <c r="G131" s="87" t="s">
        <v>596</v>
      </c>
      <c r="H131" s="88">
        <v>1</v>
      </c>
      <c r="I131" s="89">
        <v>14389.84</v>
      </c>
      <c r="J131" s="89">
        <v>14389.84</v>
      </c>
      <c r="K131" s="89">
        <v>14389.84</v>
      </c>
      <c r="L131" s="90" t="s">
        <v>904</v>
      </c>
      <c r="M131" s="89">
        <v>1295.0899999999999</v>
      </c>
      <c r="N131" s="89">
        <v>1295.0899999999999</v>
      </c>
      <c r="O131" s="89"/>
      <c r="P131" s="87" t="s">
        <v>905</v>
      </c>
      <c r="Q131" s="87" t="s">
        <v>906</v>
      </c>
      <c r="R131" s="87"/>
      <c r="S131" s="87" t="s">
        <v>907</v>
      </c>
      <c r="T131" s="87"/>
      <c r="U131" s="87" t="s">
        <v>908</v>
      </c>
      <c r="V131" s="89">
        <v>9</v>
      </c>
      <c r="W131" s="89">
        <v>9</v>
      </c>
      <c r="X131" s="89"/>
    </row>
    <row r="132" spans="1:24" x14ac:dyDescent="0.25">
      <c r="A132" s="86">
        <v>44209</v>
      </c>
      <c r="B132" s="87" t="s">
        <v>909</v>
      </c>
      <c r="C132" s="87" t="s">
        <v>8</v>
      </c>
      <c r="D132" s="87"/>
      <c r="E132" s="87" t="s">
        <v>306</v>
      </c>
      <c r="F132" s="87" t="s">
        <v>307</v>
      </c>
      <c r="G132" s="87" t="s">
        <v>308</v>
      </c>
      <c r="H132" s="88">
        <v>1</v>
      </c>
      <c r="I132" s="89">
        <v>4237.29</v>
      </c>
      <c r="J132" s="89">
        <v>4237.29</v>
      </c>
      <c r="K132" s="89">
        <v>4237.29</v>
      </c>
      <c r="L132" s="90" t="s">
        <v>796</v>
      </c>
      <c r="M132" s="89">
        <v>381.36</v>
      </c>
      <c r="N132" s="89">
        <v>381.36</v>
      </c>
      <c r="O132" s="89"/>
      <c r="P132" s="87" t="s">
        <v>910</v>
      </c>
      <c r="Q132" s="87" t="s">
        <v>911</v>
      </c>
      <c r="R132" s="87"/>
      <c r="S132" s="87"/>
      <c r="T132" s="87"/>
      <c r="U132" s="87" t="s">
        <v>912</v>
      </c>
      <c r="V132" s="89">
        <v>9</v>
      </c>
      <c r="W132" s="89">
        <v>9</v>
      </c>
      <c r="X132" s="89"/>
    </row>
    <row r="133" spans="1:24" x14ac:dyDescent="0.25">
      <c r="A133" s="86">
        <v>44209</v>
      </c>
      <c r="B133" s="87" t="s">
        <v>913</v>
      </c>
      <c r="C133" s="87" t="s">
        <v>8</v>
      </c>
      <c r="D133" s="87"/>
      <c r="E133" s="87" t="s">
        <v>914</v>
      </c>
      <c r="F133" s="87" t="s">
        <v>915</v>
      </c>
      <c r="G133" s="87" t="s">
        <v>916</v>
      </c>
      <c r="H133" s="88">
        <v>1</v>
      </c>
      <c r="I133" s="89">
        <v>6355.93</v>
      </c>
      <c r="J133" s="89">
        <v>6355.93</v>
      </c>
      <c r="K133" s="89">
        <v>6355.93</v>
      </c>
      <c r="L133" s="90" t="s">
        <v>917</v>
      </c>
      <c r="M133" s="89">
        <v>572.03</v>
      </c>
      <c r="N133" s="89">
        <v>572.03</v>
      </c>
      <c r="O133" s="89"/>
      <c r="P133" s="87" t="s">
        <v>918</v>
      </c>
      <c r="Q133" s="87" t="s">
        <v>919</v>
      </c>
      <c r="R133" s="87"/>
      <c r="S133" s="87"/>
      <c r="T133" s="87"/>
      <c r="U133" s="87" t="s">
        <v>920</v>
      </c>
      <c r="V133" s="89">
        <v>9</v>
      </c>
      <c r="W133" s="89">
        <v>9</v>
      </c>
      <c r="X133" s="89"/>
    </row>
    <row r="134" spans="1:24" x14ac:dyDescent="0.25">
      <c r="A134" s="86">
        <v>44209</v>
      </c>
      <c r="B134" s="87" t="s">
        <v>921</v>
      </c>
      <c r="C134" s="87" t="s">
        <v>922</v>
      </c>
      <c r="D134" s="87" t="s">
        <v>923</v>
      </c>
      <c r="E134" s="87" t="s">
        <v>924</v>
      </c>
      <c r="F134" s="87" t="s">
        <v>278</v>
      </c>
      <c r="G134" s="87" t="s">
        <v>547</v>
      </c>
      <c r="H134" s="88">
        <v>1</v>
      </c>
      <c r="I134" s="89">
        <v>28898.5</v>
      </c>
      <c r="J134" s="89">
        <v>28898.5</v>
      </c>
      <c r="K134" s="89">
        <v>28898.5</v>
      </c>
      <c r="L134" s="90" t="s">
        <v>925</v>
      </c>
      <c r="M134" s="89">
        <v>4045.79</v>
      </c>
      <c r="N134" s="89">
        <v>4045.79</v>
      </c>
      <c r="O134" s="89"/>
      <c r="P134" s="87"/>
      <c r="Q134" s="87"/>
      <c r="R134" s="87"/>
      <c r="S134" s="87"/>
      <c r="T134" s="87"/>
      <c r="U134" s="87" t="s">
        <v>926</v>
      </c>
      <c r="V134" s="89">
        <v>14</v>
      </c>
      <c r="W134" s="89">
        <v>14</v>
      </c>
      <c r="X134" s="89"/>
    </row>
    <row r="135" spans="1:24" x14ac:dyDescent="0.25">
      <c r="A135" s="86">
        <v>44209</v>
      </c>
      <c r="B135" s="87" t="s">
        <v>927</v>
      </c>
      <c r="C135" s="87" t="s">
        <v>928</v>
      </c>
      <c r="D135" s="87"/>
      <c r="E135" s="87" t="s">
        <v>929</v>
      </c>
      <c r="F135" s="87" t="s">
        <v>285</v>
      </c>
      <c r="G135" s="87" t="s">
        <v>286</v>
      </c>
      <c r="H135" s="88">
        <v>1</v>
      </c>
      <c r="I135" s="89">
        <v>12118.7</v>
      </c>
      <c r="J135" s="89">
        <v>12118.7</v>
      </c>
      <c r="K135" s="89">
        <v>12118.7</v>
      </c>
      <c r="L135" s="90" t="s">
        <v>930</v>
      </c>
      <c r="M135" s="89">
        <v>1090.68</v>
      </c>
      <c r="N135" s="89">
        <v>1090.68</v>
      </c>
      <c r="O135" s="89"/>
      <c r="P135" s="87"/>
      <c r="Q135" s="87"/>
      <c r="R135" s="87"/>
      <c r="S135" s="87"/>
      <c r="T135" s="87"/>
      <c r="U135" s="87" t="s">
        <v>931</v>
      </c>
      <c r="V135" s="89">
        <v>9</v>
      </c>
      <c r="W135" s="89">
        <v>9</v>
      </c>
      <c r="X135" s="89"/>
    </row>
    <row r="136" spans="1:24" x14ac:dyDescent="0.25">
      <c r="A136" s="86">
        <v>44209</v>
      </c>
      <c r="B136" s="87" t="s">
        <v>932</v>
      </c>
      <c r="C136" s="87" t="s">
        <v>81</v>
      </c>
      <c r="D136" s="87" t="s">
        <v>82</v>
      </c>
      <c r="E136" s="87" t="s">
        <v>291</v>
      </c>
      <c r="F136" s="87" t="s">
        <v>292</v>
      </c>
      <c r="G136" s="87" t="s">
        <v>286</v>
      </c>
      <c r="H136" s="88">
        <v>1</v>
      </c>
      <c r="I136" s="89">
        <v>30084.75</v>
      </c>
      <c r="J136" s="89">
        <v>30084.75</v>
      </c>
      <c r="K136" s="89">
        <v>30084.75</v>
      </c>
      <c r="L136" s="90" t="s">
        <v>933</v>
      </c>
      <c r="M136" s="89">
        <v>2707.63</v>
      </c>
      <c r="N136" s="89">
        <v>2707.63</v>
      </c>
      <c r="O136" s="89"/>
      <c r="P136" s="87"/>
      <c r="Q136" s="87"/>
      <c r="R136" s="87"/>
      <c r="S136" s="87"/>
      <c r="T136" s="87"/>
      <c r="U136" s="87" t="s">
        <v>882</v>
      </c>
      <c r="V136" s="89">
        <v>9</v>
      </c>
      <c r="W136" s="89">
        <v>9</v>
      </c>
      <c r="X136" s="89"/>
    </row>
    <row r="137" spans="1:24" x14ac:dyDescent="0.25">
      <c r="A137" s="86">
        <v>44209</v>
      </c>
      <c r="B137" s="87" t="s">
        <v>934</v>
      </c>
      <c r="C137" s="87" t="s">
        <v>935</v>
      </c>
      <c r="D137" s="87" t="s">
        <v>936</v>
      </c>
      <c r="E137" s="87" t="s">
        <v>827</v>
      </c>
      <c r="F137" s="87" t="s">
        <v>278</v>
      </c>
      <c r="G137" s="87" t="s">
        <v>547</v>
      </c>
      <c r="H137" s="88">
        <v>1</v>
      </c>
      <c r="I137" s="89">
        <v>31640.63</v>
      </c>
      <c r="J137" s="89">
        <v>31640.63</v>
      </c>
      <c r="K137" s="89">
        <v>31640.63</v>
      </c>
      <c r="L137" s="90" t="s">
        <v>937</v>
      </c>
      <c r="M137" s="89">
        <v>4429.6899999999996</v>
      </c>
      <c r="N137" s="89">
        <v>4429.6899999999996</v>
      </c>
      <c r="O137" s="89"/>
      <c r="P137" s="87"/>
      <c r="Q137" s="87"/>
      <c r="R137" s="87"/>
      <c r="S137" s="87" t="s">
        <v>938</v>
      </c>
      <c r="T137" s="87"/>
      <c r="U137" s="87" t="s">
        <v>939</v>
      </c>
      <c r="V137" s="89">
        <v>14</v>
      </c>
      <c r="W137" s="89">
        <v>14</v>
      </c>
      <c r="X137" s="89"/>
    </row>
    <row r="138" spans="1:24" x14ac:dyDescent="0.25">
      <c r="A138" s="86">
        <v>44209</v>
      </c>
      <c r="B138" s="87" t="s">
        <v>940</v>
      </c>
      <c r="C138" s="87" t="s">
        <v>9</v>
      </c>
      <c r="D138" s="87" t="s">
        <v>23</v>
      </c>
      <c r="E138" s="87" t="s">
        <v>482</v>
      </c>
      <c r="F138" s="87" t="s">
        <v>394</v>
      </c>
      <c r="G138" s="87" t="s">
        <v>395</v>
      </c>
      <c r="H138" s="88">
        <v>1</v>
      </c>
      <c r="I138" s="89">
        <v>4483.09</v>
      </c>
      <c r="J138" s="89">
        <v>4483.09</v>
      </c>
      <c r="K138" s="89">
        <v>4483.09</v>
      </c>
      <c r="L138" s="90" t="s">
        <v>941</v>
      </c>
      <c r="M138" s="89">
        <v>403.48</v>
      </c>
      <c r="N138" s="89">
        <v>403.48</v>
      </c>
      <c r="O138" s="89"/>
      <c r="P138" s="87" t="s">
        <v>942</v>
      </c>
      <c r="Q138" s="87" t="s">
        <v>943</v>
      </c>
      <c r="R138" s="87"/>
      <c r="S138" s="87" t="s">
        <v>944</v>
      </c>
      <c r="T138" s="87"/>
      <c r="U138" s="87" t="s">
        <v>945</v>
      </c>
      <c r="V138" s="89">
        <v>9</v>
      </c>
      <c r="W138" s="89">
        <v>9</v>
      </c>
      <c r="X138" s="89"/>
    </row>
    <row r="139" spans="1:24" x14ac:dyDescent="0.25">
      <c r="A139" s="86">
        <v>44209</v>
      </c>
      <c r="B139" s="87" t="s">
        <v>946</v>
      </c>
      <c r="C139" s="87" t="s">
        <v>9</v>
      </c>
      <c r="D139" s="87" t="s">
        <v>23</v>
      </c>
      <c r="E139" s="87" t="s">
        <v>306</v>
      </c>
      <c r="F139" s="87" t="s">
        <v>307</v>
      </c>
      <c r="G139" s="87" t="s">
        <v>308</v>
      </c>
      <c r="H139" s="88">
        <v>1</v>
      </c>
      <c r="I139" s="89">
        <v>4957.62</v>
      </c>
      <c r="J139" s="89">
        <v>4957.62</v>
      </c>
      <c r="K139" s="89">
        <v>4957.62</v>
      </c>
      <c r="L139" s="90" t="s">
        <v>38</v>
      </c>
      <c r="M139" s="89">
        <v>446.19</v>
      </c>
      <c r="N139" s="89">
        <v>446.19</v>
      </c>
      <c r="O139" s="89"/>
      <c r="P139" s="87" t="s">
        <v>947</v>
      </c>
      <c r="Q139" s="87" t="s">
        <v>948</v>
      </c>
      <c r="R139" s="87"/>
      <c r="S139" s="87" t="s">
        <v>949</v>
      </c>
      <c r="T139" s="87"/>
      <c r="U139" s="87" t="s">
        <v>950</v>
      </c>
      <c r="V139" s="89">
        <v>9</v>
      </c>
      <c r="W139" s="89">
        <v>9</v>
      </c>
      <c r="X139" s="89"/>
    </row>
    <row r="140" spans="1:24" x14ac:dyDescent="0.25">
      <c r="A140" s="86">
        <v>44210</v>
      </c>
      <c r="B140" s="87" t="s">
        <v>951</v>
      </c>
      <c r="C140" s="87" t="s">
        <v>8</v>
      </c>
      <c r="D140" s="87"/>
      <c r="E140" s="87" t="s">
        <v>952</v>
      </c>
      <c r="F140" s="87" t="s">
        <v>689</v>
      </c>
      <c r="G140" s="87" t="s">
        <v>683</v>
      </c>
      <c r="H140" s="88">
        <v>1</v>
      </c>
      <c r="I140" s="89">
        <v>11016.98</v>
      </c>
      <c r="J140" s="89">
        <v>11016.98</v>
      </c>
      <c r="K140" s="89">
        <v>11016.98</v>
      </c>
      <c r="L140" s="90" t="s">
        <v>953</v>
      </c>
      <c r="M140" s="89">
        <v>991.53</v>
      </c>
      <c r="N140" s="89">
        <v>991.53</v>
      </c>
      <c r="O140" s="89"/>
      <c r="P140" s="87" t="s">
        <v>954</v>
      </c>
      <c r="Q140" s="87" t="s">
        <v>955</v>
      </c>
      <c r="R140" s="87"/>
      <c r="S140" s="87"/>
      <c r="T140" s="87"/>
      <c r="U140" s="87" t="s">
        <v>956</v>
      </c>
      <c r="V140" s="89">
        <v>9</v>
      </c>
      <c r="W140" s="89">
        <v>9</v>
      </c>
      <c r="X140" s="89"/>
    </row>
    <row r="141" spans="1:24" x14ac:dyDescent="0.25">
      <c r="A141" s="86">
        <v>44210</v>
      </c>
      <c r="B141" s="87" t="s">
        <v>957</v>
      </c>
      <c r="C141" s="87" t="s">
        <v>958</v>
      </c>
      <c r="D141" s="87"/>
      <c r="E141" s="87" t="s">
        <v>959</v>
      </c>
      <c r="F141" s="87" t="s">
        <v>960</v>
      </c>
      <c r="G141" s="87" t="s">
        <v>263</v>
      </c>
      <c r="H141" s="88">
        <v>1</v>
      </c>
      <c r="I141" s="89">
        <v>67788.2</v>
      </c>
      <c r="J141" s="89">
        <v>67788.2</v>
      </c>
      <c r="K141" s="89">
        <v>67788.2</v>
      </c>
      <c r="L141" s="90" t="s">
        <v>961</v>
      </c>
      <c r="M141" s="89">
        <v>6100.94</v>
      </c>
      <c r="N141" s="89">
        <v>6100.94</v>
      </c>
      <c r="O141" s="89"/>
      <c r="P141" s="87"/>
      <c r="Q141" s="87"/>
      <c r="R141" s="87"/>
      <c r="S141" s="87"/>
      <c r="T141" s="87"/>
      <c r="U141" s="87" t="s">
        <v>962</v>
      </c>
      <c r="V141" s="89">
        <v>9</v>
      </c>
      <c r="W141" s="89">
        <v>9</v>
      </c>
      <c r="X141" s="89"/>
    </row>
    <row r="142" spans="1:24" x14ac:dyDescent="0.25">
      <c r="A142" s="86">
        <v>44210</v>
      </c>
      <c r="B142" s="87" t="s">
        <v>963</v>
      </c>
      <c r="C142" s="87" t="s">
        <v>964</v>
      </c>
      <c r="D142" s="87" t="s">
        <v>965</v>
      </c>
      <c r="E142" s="87" t="s">
        <v>306</v>
      </c>
      <c r="F142" s="87" t="s">
        <v>307</v>
      </c>
      <c r="G142" s="87" t="s">
        <v>308</v>
      </c>
      <c r="H142" s="88">
        <v>3</v>
      </c>
      <c r="I142" s="89">
        <v>4194.92</v>
      </c>
      <c r="J142" s="89">
        <v>12584.76</v>
      </c>
      <c r="K142" s="89">
        <v>12584.76</v>
      </c>
      <c r="L142" s="90" t="s">
        <v>966</v>
      </c>
      <c r="M142" s="89">
        <v>1132.6300000000001</v>
      </c>
      <c r="N142" s="89">
        <v>1132.6300000000001</v>
      </c>
      <c r="O142" s="89"/>
      <c r="P142" s="87"/>
      <c r="Q142" s="87"/>
      <c r="R142" s="87"/>
      <c r="S142" s="87"/>
      <c r="T142" s="87"/>
      <c r="U142" s="87" t="s">
        <v>967</v>
      </c>
      <c r="V142" s="89">
        <v>9</v>
      </c>
      <c r="W142" s="89">
        <v>9</v>
      </c>
      <c r="X142" s="89"/>
    </row>
    <row r="143" spans="1:24" x14ac:dyDescent="0.25">
      <c r="A143" s="86">
        <v>44210</v>
      </c>
      <c r="B143" s="87" t="s">
        <v>968</v>
      </c>
      <c r="C143" s="87" t="s">
        <v>276</v>
      </c>
      <c r="D143" s="87"/>
      <c r="E143" s="87" t="s">
        <v>619</v>
      </c>
      <c r="F143" s="87" t="s">
        <v>394</v>
      </c>
      <c r="G143" s="87" t="s">
        <v>395</v>
      </c>
      <c r="H143" s="88">
        <v>1</v>
      </c>
      <c r="I143" s="89">
        <v>5254.24</v>
      </c>
      <c r="J143" s="89">
        <v>5254.24</v>
      </c>
      <c r="K143" s="89">
        <v>5254.24</v>
      </c>
      <c r="L143" s="90" t="s">
        <v>969</v>
      </c>
      <c r="M143" s="89">
        <v>472.88</v>
      </c>
      <c r="N143" s="89">
        <v>472.88</v>
      </c>
      <c r="O143" s="89"/>
      <c r="P143" s="87"/>
      <c r="Q143" s="87"/>
      <c r="R143" s="87"/>
      <c r="S143" s="87"/>
      <c r="T143" s="87"/>
      <c r="U143" s="87" t="s">
        <v>970</v>
      </c>
      <c r="V143" s="89">
        <v>9</v>
      </c>
      <c r="W143" s="89">
        <v>9</v>
      </c>
      <c r="X143" s="89"/>
    </row>
    <row r="144" spans="1:24" x14ac:dyDescent="0.25">
      <c r="A144" s="86">
        <v>44210</v>
      </c>
      <c r="B144" s="87" t="s">
        <v>968</v>
      </c>
      <c r="C144" s="87" t="s">
        <v>276</v>
      </c>
      <c r="D144" s="87"/>
      <c r="E144" s="87" t="s">
        <v>971</v>
      </c>
      <c r="F144" s="87" t="s">
        <v>285</v>
      </c>
      <c r="G144" s="87" t="s">
        <v>286</v>
      </c>
      <c r="H144" s="88">
        <v>1</v>
      </c>
      <c r="I144" s="89">
        <v>14830.51</v>
      </c>
      <c r="J144" s="89">
        <v>14830.51</v>
      </c>
      <c r="K144" s="89">
        <v>14830.51</v>
      </c>
      <c r="L144" s="90" t="s">
        <v>972</v>
      </c>
      <c r="M144" s="89">
        <v>1334.75</v>
      </c>
      <c r="N144" s="89">
        <v>1334.75</v>
      </c>
      <c r="O144" s="89"/>
      <c r="P144" s="87"/>
      <c r="Q144" s="87"/>
      <c r="R144" s="87"/>
      <c r="S144" s="87"/>
      <c r="T144" s="87"/>
      <c r="U144" s="87"/>
      <c r="V144" s="89">
        <v>9</v>
      </c>
      <c r="W144" s="89">
        <v>9</v>
      </c>
      <c r="X144" s="89"/>
    </row>
    <row r="145" spans="1:24" x14ac:dyDescent="0.25">
      <c r="A145" s="86">
        <v>44210</v>
      </c>
      <c r="B145" s="87" t="s">
        <v>973</v>
      </c>
      <c r="C145" s="87" t="s">
        <v>9</v>
      </c>
      <c r="D145" s="87" t="s">
        <v>23</v>
      </c>
      <c r="E145" s="87" t="s">
        <v>306</v>
      </c>
      <c r="F145" s="87" t="s">
        <v>307</v>
      </c>
      <c r="G145" s="87" t="s">
        <v>308</v>
      </c>
      <c r="H145" s="88">
        <v>1</v>
      </c>
      <c r="I145" s="89">
        <v>4958</v>
      </c>
      <c r="J145" s="89">
        <v>4958</v>
      </c>
      <c r="K145" s="89">
        <v>4958</v>
      </c>
      <c r="L145" s="90" t="s">
        <v>51</v>
      </c>
      <c r="M145" s="89">
        <v>446.22</v>
      </c>
      <c r="N145" s="89">
        <v>446.22</v>
      </c>
      <c r="O145" s="89"/>
      <c r="P145" s="87" t="s">
        <v>974</v>
      </c>
      <c r="Q145" s="87" t="s">
        <v>975</v>
      </c>
      <c r="R145" s="87"/>
      <c r="S145" s="87" t="s">
        <v>976</v>
      </c>
      <c r="T145" s="87"/>
      <c r="U145" s="87" t="s">
        <v>977</v>
      </c>
      <c r="V145" s="89">
        <v>9</v>
      </c>
      <c r="W145" s="89">
        <v>9</v>
      </c>
      <c r="X145" s="89"/>
    </row>
    <row r="146" spans="1:24" x14ac:dyDescent="0.25">
      <c r="A146" s="86">
        <v>44210</v>
      </c>
      <c r="B146" s="87" t="s">
        <v>978</v>
      </c>
      <c r="C146" s="87" t="s">
        <v>9</v>
      </c>
      <c r="D146" s="87" t="s">
        <v>23</v>
      </c>
      <c r="E146" s="87" t="s">
        <v>472</v>
      </c>
      <c r="F146" s="87" t="s">
        <v>394</v>
      </c>
      <c r="G146" s="87" t="s">
        <v>473</v>
      </c>
      <c r="H146" s="88">
        <v>1</v>
      </c>
      <c r="I146" s="89">
        <v>10500</v>
      </c>
      <c r="J146" s="89">
        <v>10500</v>
      </c>
      <c r="K146" s="89">
        <v>10500</v>
      </c>
      <c r="L146" s="90" t="s">
        <v>979</v>
      </c>
      <c r="M146" s="89">
        <v>945</v>
      </c>
      <c r="N146" s="89">
        <v>945</v>
      </c>
      <c r="O146" s="89"/>
      <c r="P146" s="87" t="s">
        <v>980</v>
      </c>
      <c r="Q146" s="87" t="s">
        <v>981</v>
      </c>
      <c r="R146" s="87"/>
      <c r="S146" s="87" t="s">
        <v>982</v>
      </c>
      <c r="T146" s="87"/>
      <c r="U146" s="87" t="s">
        <v>983</v>
      </c>
      <c r="V146" s="89">
        <v>9</v>
      </c>
      <c r="W146" s="89">
        <v>9</v>
      </c>
      <c r="X146" s="89"/>
    </row>
    <row r="147" spans="1:24" x14ac:dyDescent="0.25">
      <c r="A147" s="86">
        <v>44210</v>
      </c>
      <c r="B147" s="87" t="s">
        <v>978</v>
      </c>
      <c r="C147" s="87" t="s">
        <v>9</v>
      </c>
      <c r="D147" s="87" t="s">
        <v>23</v>
      </c>
      <c r="E147" s="87" t="s">
        <v>401</v>
      </c>
      <c r="F147" s="87" t="s">
        <v>402</v>
      </c>
      <c r="G147" s="87" t="s">
        <v>403</v>
      </c>
      <c r="H147" s="88">
        <v>1</v>
      </c>
      <c r="I147" s="89">
        <v>1</v>
      </c>
      <c r="J147" s="89">
        <v>1</v>
      </c>
      <c r="K147" s="89">
        <v>1</v>
      </c>
      <c r="L147" s="90" t="s">
        <v>30</v>
      </c>
      <c r="M147" s="89">
        <v>0.06</v>
      </c>
      <c r="N147" s="89">
        <v>0.06</v>
      </c>
      <c r="O147" s="89"/>
      <c r="P147" s="87"/>
      <c r="Q147" s="87"/>
      <c r="R147" s="87"/>
      <c r="S147" s="87"/>
      <c r="T147" s="87"/>
      <c r="U147" s="87"/>
      <c r="V147" s="89">
        <v>6</v>
      </c>
      <c r="W147" s="89">
        <v>6</v>
      </c>
      <c r="X147" s="89"/>
    </row>
    <row r="148" spans="1:24" x14ac:dyDescent="0.25">
      <c r="A148" s="86">
        <v>44210</v>
      </c>
      <c r="B148" s="87" t="s">
        <v>984</v>
      </c>
      <c r="C148" s="87" t="s">
        <v>9</v>
      </c>
      <c r="D148" s="87" t="s">
        <v>23</v>
      </c>
      <c r="E148" s="87" t="s">
        <v>472</v>
      </c>
      <c r="F148" s="87" t="s">
        <v>394</v>
      </c>
      <c r="G148" s="87" t="s">
        <v>473</v>
      </c>
      <c r="H148" s="88">
        <v>1</v>
      </c>
      <c r="I148" s="89">
        <v>10500</v>
      </c>
      <c r="J148" s="89">
        <v>10500</v>
      </c>
      <c r="K148" s="89">
        <v>10500</v>
      </c>
      <c r="L148" s="90" t="s">
        <v>979</v>
      </c>
      <c r="M148" s="89">
        <v>945</v>
      </c>
      <c r="N148" s="89">
        <v>945</v>
      </c>
      <c r="O148" s="89"/>
      <c r="P148" s="87" t="s">
        <v>985</v>
      </c>
      <c r="Q148" s="87" t="s">
        <v>986</v>
      </c>
      <c r="R148" s="87"/>
      <c r="S148" s="87" t="s">
        <v>987</v>
      </c>
      <c r="T148" s="87"/>
      <c r="U148" s="87" t="s">
        <v>988</v>
      </c>
      <c r="V148" s="89">
        <v>9</v>
      </c>
      <c r="W148" s="89">
        <v>9</v>
      </c>
      <c r="X148" s="89"/>
    </row>
    <row r="149" spans="1:24" x14ac:dyDescent="0.25">
      <c r="A149" s="86">
        <v>44210</v>
      </c>
      <c r="B149" s="87" t="s">
        <v>984</v>
      </c>
      <c r="C149" s="87" t="s">
        <v>9</v>
      </c>
      <c r="D149" s="87" t="s">
        <v>23</v>
      </c>
      <c r="E149" s="87" t="s">
        <v>401</v>
      </c>
      <c r="F149" s="87" t="s">
        <v>402</v>
      </c>
      <c r="G149" s="87" t="s">
        <v>403</v>
      </c>
      <c r="H149" s="88">
        <v>1</v>
      </c>
      <c r="I149" s="89">
        <v>1</v>
      </c>
      <c r="J149" s="89">
        <v>1</v>
      </c>
      <c r="K149" s="89">
        <v>1</v>
      </c>
      <c r="L149" s="90" t="s">
        <v>30</v>
      </c>
      <c r="M149" s="89">
        <v>0.06</v>
      </c>
      <c r="N149" s="89">
        <v>0.06</v>
      </c>
      <c r="O149" s="89"/>
      <c r="P149" s="87"/>
      <c r="Q149" s="87"/>
      <c r="R149" s="87"/>
      <c r="S149" s="87"/>
      <c r="T149" s="87"/>
      <c r="U149" s="87"/>
      <c r="V149" s="89">
        <v>6</v>
      </c>
      <c r="W149" s="89">
        <v>6</v>
      </c>
      <c r="X149" s="89"/>
    </row>
    <row r="150" spans="1:24" x14ac:dyDescent="0.25">
      <c r="A150" s="86">
        <v>44210</v>
      </c>
      <c r="B150" s="87" t="s">
        <v>989</v>
      </c>
      <c r="C150" s="87" t="s">
        <v>9</v>
      </c>
      <c r="D150" s="87" t="s">
        <v>23</v>
      </c>
      <c r="E150" s="87" t="s">
        <v>314</v>
      </c>
      <c r="F150" s="87" t="s">
        <v>127</v>
      </c>
      <c r="G150" s="87" t="s">
        <v>315</v>
      </c>
      <c r="H150" s="88">
        <v>1</v>
      </c>
      <c r="I150" s="89">
        <v>22648.5</v>
      </c>
      <c r="J150" s="89">
        <v>22648.5</v>
      </c>
      <c r="K150" s="89">
        <v>22648.5</v>
      </c>
      <c r="L150" s="90" t="s">
        <v>990</v>
      </c>
      <c r="M150" s="89">
        <v>3170.79</v>
      </c>
      <c r="N150" s="89">
        <v>3170.79</v>
      </c>
      <c r="O150" s="89"/>
      <c r="P150" s="87" t="s">
        <v>991</v>
      </c>
      <c r="Q150" s="87" t="s">
        <v>992</v>
      </c>
      <c r="R150" s="87"/>
      <c r="S150" s="87" t="s">
        <v>993</v>
      </c>
      <c r="T150" s="87"/>
      <c r="U150" s="87" t="s">
        <v>994</v>
      </c>
      <c r="V150" s="89">
        <v>14</v>
      </c>
      <c r="W150" s="89">
        <v>14</v>
      </c>
      <c r="X150" s="89"/>
    </row>
    <row r="151" spans="1:24" x14ac:dyDescent="0.25">
      <c r="A151" s="86">
        <v>44210</v>
      </c>
      <c r="B151" s="87" t="s">
        <v>995</v>
      </c>
      <c r="C151" s="87" t="s">
        <v>9</v>
      </c>
      <c r="D151" s="87" t="s">
        <v>23</v>
      </c>
      <c r="E151" s="87" t="s">
        <v>472</v>
      </c>
      <c r="F151" s="87" t="s">
        <v>394</v>
      </c>
      <c r="G151" s="87" t="s">
        <v>473</v>
      </c>
      <c r="H151" s="88">
        <v>1</v>
      </c>
      <c r="I151" s="89">
        <v>10500</v>
      </c>
      <c r="J151" s="89">
        <v>10500</v>
      </c>
      <c r="K151" s="89">
        <v>10500</v>
      </c>
      <c r="L151" s="90" t="s">
        <v>979</v>
      </c>
      <c r="M151" s="89">
        <v>945</v>
      </c>
      <c r="N151" s="89">
        <v>945</v>
      </c>
      <c r="O151" s="89"/>
      <c r="P151" s="87" t="s">
        <v>996</v>
      </c>
      <c r="Q151" s="87" t="s">
        <v>997</v>
      </c>
      <c r="R151" s="87"/>
      <c r="S151" s="87" t="s">
        <v>998</v>
      </c>
      <c r="T151" s="87"/>
      <c r="U151" s="87" t="s">
        <v>999</v>
      </c>
      <c r="V151" s="89">
        <v>9</v>
      </c>
      <c r="W151" s="89">
        <v>9</v>
      </c>
      <c r="X151" s="89"/>
    </row>
    <row r="152" spans="1:24" x14ac:dyDescent="0.25">
      <c r="A152" s="86">
        <v>44210</v>
      </c>
      <c r="B152" s="87" t="s">
        <v>995</v>
      </c>
      <c r="C152" s="87" t="s">
        <v>9</v>
      </c>
      <c r="D152" s="87" t="s">
        <v>23</v>
      </c>
      <c r="E152" s="87" t="s">
        <v>401</v>
      </c>
      <c r="F152" s="87" t="s">
        <v>402</v>
      </c>
      <c r="G152" s="87" t="s">
        <v>403</v>
      </c>
      <c r="H152" s="88">
        <v>1</v>
      </c>
      <c r="I152" s="89">
        <v>1</v>
      </c>
      <c r="J152" s="89">
        <v>1</v>
      </c>
      <c r="K152" s="89">
        <v>1</v>
      </c>
      <c r="L152" s="90" t="s">
        <v>30</v>
      </c>
      <c r="M152" s="89">
        <v>0.06</v>
      </c>
      <c r="N152" s="89">
        <v>0.06</v>
      </c>
      <c r="O152" s="89"/>
      <c r="P152" s="87"/>
      <c r="Q152" s="87"/>
      <c r="R152" s="87"/>
      <c r="S152" s="87"/>
      <c r="T152" s="87"/>
      <c r="U152" s="87"/>
      <c r="V152" s="89">
        <v>6</v>
      </c>
      <c r="W152" s="89">
        <v>6</v>
      </c>
      <c r="X152" s="89"/>
    </row>
    <row r="153" spans="1:24" x14ac:dyDescent="0.25">
      <c r="A153" s="86">
        <v>44211</v>
      </c>
      <c r="B153" s="87" t="s">
        <v>1000</v>
      </c>
      <c r="C153" s="87" t="s">
        <v>8</v>
      </c>
      <c r="D153" s="87"/>
      <c r="E153" s="87" t="s">
        <v>546</v>
      </c>
      <c r="F153" s="87" t="s">
        <v>278</v>
      </c>
      <c r="G153" s="87" t="s">
        <v>547</v>
      </c>
      <c r="H153" s="88">
        <v>1</v>
      </c>
      <c r="I153" s="89">
        <v>7627.12</v>
      </c>
      <c r="J153" s="89">
        <v>7627.12</v>
      </c>
      <c r="K153" s="89">
        <v>7627.12</v>
      </c>
      <c r="L153" s="90" t="s">
        <v>45</v>
      </c>
      <c r="M153" s="89">
        <v>686.44</v>
      </c>
      <c r="N153" s="89">
        <v>686.44</v>
      </c>
      <c r="O153" s="89"/>
      <c r="P153" s="87" t="s">
        <v>1001</v>
      </c>
      <c r="Q153" s="87" t="s">
        <v>1002</v>
      </c>
      <c r="R153" s="87"/>
      <c r="S153" s="87"/>
      <c r="T153" s="87" t="s">
        <v>1003</v>
      </c>
      <c r="U153" s="87" t="s">
        <v>1004</v>
      </c>
      <c r="V153" s="89">
        <v>9</v>
      </c>
      <c r="W153" s="89">
        <v>9</v>
      </c>
      <c r="X153" s="89"/>
    </row>
    <row r="154" spans="1:24" x14ac:dyDescent="0.25">
      <c r="A154" s="86">
        <v>44211</v>
      </c>
      <c r="B154" s="87" t="s">
        <v>1005</v>
      </c>
      <c r="C154" s="87" t="s">
        <v>8</v>
      </c>
      <c r="D154" s="87"/>
      <c r="E154" s="87" t="s">
        <v>1006</v>
      </c>
      <c r="F154" s="87" t="s">
        <v>798</v>
      </c>
      <c r="G154" s="87" t="s">
        <v>799</v>
      </c>
      <c r="H154" s="88">
        <v>1</v>
      </c>
      <c r="I154" s="89">
        <v>2118.64</v>
      </c>
      <c r="J154" s="89">
        <v>2118.64</v>
      </c>
      <c r="K154" s="89">
        <v>2118.64</v>
      </c>
      <c r="L154" s="90" t="s">
        <v>1007</v>
      </c>
      <c r="M154" s="89">
        <v>190.68</v>
      </c>
      <c r="N154" s="89">
        <v>190.68</v>
      </c>
      <c r="O154" s="89"/>
      <c r="P154" s="87" t="s">
        <v>1008</v>
      </c>
      <c r="Q154" s="87" t="s">
        <v>1009</v>
      </c>
      <c r="R154" s="87"/>
      <c r="S154" s="87"/>
      <c r="T154" s="87"/>
      <c r="U154" s="87" t="s">
        <v>1010</v>
      </c>
      <c r="V154" s="89">
        <v>9</v>
      </c>
      <c r="W154" s="89">
        <v>9</v>
      </c>
      <c r="X154" s="89"/>
    </row>
    <row r="155" spans="1:24" x14ac:dyDescent="0.25">
      <c r="A155" s="86">
        <v>44211</v>
      </c>
      <c r="B155" s="87" t="s">
        <v>1011</v>
      </c>
      <c r="C155" s="87" t="s">
        <v>8</v>
      </c>
      <c r="D155" s="87"/>
      <c r="E155" s="87" t="s">
        <v>336</v>
      </c>
      <c r="F155" s="87" t="s">
        <v>278</v>
      </c>
      <c r="G155" s="87" t="s">
        <v>337</v>
      </c>
      <c r="H155" s="88">
        <v>1</v>
      </c>
      <c r="I155" s="89">
        <v>14406.78</v>
      </c>
      <c r="J155" s="89">
        <v>14406.78</v>
      </c>
      <c r="K155" s="89">
        <v>14406.78</v>
      </c>
      <c r="L155" s="90" t="s">
        <v>737</v>
      </c>
      <c r="M155" s="89">
        <v>1296.6099999999999</v>
      </c>
      <c r="N155" s="89">
        <v>1296.6099999999999</v>
      </c>
      <c r="O155" s="89"/>
      <c r="P155" s="87" t="s">
        <v>1012</v>
      </c>
      <c r="Q155" s="87" t="s">
        <v>1013</v>
      </c>
      <c r="R155" s="87"/>
      <c r="S155" s="87"/>
      <c r="T155" s="87"/>
      <c r="U155" s="87" t="s">
        <v>1014</v>
      </c>
      <c r="V155" s="89">
        <v>9</v>
      </c>
      <c r="W155" s="89">
        <v>9</v>
      </c>
      <c r="X155" s="89"/>
    </row>
    <row r="156" spans="1:24" x14ac:dyDescent="0.25">
      <c r="A156" s="86">
        <v>44211</v>
      </c>
      <c r="B156" s="87" t="s">
        <v>1015</v>
      </c>
      <c r="C156" s="87" t="s">
        <v>10</v>
      </c>
      <c r="D156" s="87"/>
      <c r="E156" s="87" t="s">
        <v>688</v>
      </c>
      <c r="F156" s="87" t="s">
        <v>689</v>
      </c>
      <c r="G156" s="87" t="s">
        <v>683</v>
      </c>
      <c r="H156" s="88">
        <v>1</v>
      </c>
      <c r="I156" s="89">
        <v>9745.7999999999993</v>
      </c>
      <c r="J156" s="89">
        <v>9745.7999999999993</v>
      </c>
      <c r="K156" s="89">
        <v>9745.7999999999993</v>
      </c>
      <c r="L156" s="90" t="s">
        <v>1016</v>
      </c>
      <c r="M156" s="89">
        <v>877.12</v>
      </c>
      <c r="N156" s="89">
        <v>877.12</v>
      </c>
      <c r="O156" s="89"/>
      <c r="P156" s="87" t="s">
        <v>1017</v>
      </c>
      <c r="Q156" s="87" t="s">
        <v>1018</v>
      </c>
      <c r="R156" s="87"/>
      <c r="S156" s="87" t="s">
        <v>1019</v>
      </c>
      <c r="T156" s="87"/>
      <c r="U156" s="87" t="s">
        <v>1020</v>
      </c>
      <c r="V156" s="89">
        <v>9</v>
      </c>
      <c r="W156" s="89">
        <v>9</v>
      </c>
      <c r="X156" s="89"/>
    </row>
    <row r="157" spans="1:24" x14ac:dyDescent="0.25">
      <c r="A157" s="86">
        <v>44211</v>
      </c>
      <c r="B157" s="87" t="s">
        <v>1021</v>
      </c>
      <c r="C157" s="87" t="s">
        <v>11</v>
      </c>
      <c r="D157" s="87"/>
      <c r="E157" s="87" t="s">
        <v>775</v>
      </c>
      <c r="F157" s="87" t="s">
        <v>776</v>
      </c>
      <c r="G157" s="87" t="s">
        <v>777</v>
      </c>
      <c r="H157" s="88">
        <v>1</v>
      </c>
      <c r="I157" s="89">
        <v>1271.19</v>
      </c>
      <c r="J157" s="89">
        <v>1271.19</v>
      </c>
      <c r="K157" s="89">
        <v>1271.19</v>
      </c>
      <c r="L157" s="90" t="s">
        <v>1022</v>
      </c>
      <c r="M157" s="89">
        <v>114.41</v>
      </c>
      <c r="N157" s="89">
        <v>114.41</v>
      </c>
      <c r="O157" s="89"/>
      <c r="P157" s="87" t="s">
        <v>1023</v>
      </c>
      <c r="Q157" s="87" t="s">
        <v>1024</v>
      </c>
      <c r="R157" s="87"/>
      <c r="S157" s="87"/>
      <c r="T157" s="87"/>
      <c r="U157" s="87" t="s">
        <v>1025</v>
      </c>
      <c r="V157" s="89">
        <v>9</v>
      </c>
      <c r="W157" s="89">
        <v>9</v>
      </c>
      <c r="X157" s="89"/>
    </row>
    <row r="158" spans="1:24" x14ac:dyDescent="0.25">
      <c r="A158" s="86">
        <v>44211</v>
      </c>
      <c r="B158" s="87" t="s">
        <v>1026</v>
      </c>
      <c r="C158" s="87" t="s">
        <v>18</v>
      </c>
      <c r="D158" s="87" t="s">
        <v>22</v>
      </c>
      <c r="E158" s="87" t="s">
        <v>619</v>
      </c>
      <c r="F158" s="87" t="s">
        <v>394</v>
      </c>
      <c r="G158" s="87" t="s">
        <v>395</v>
      </c>
      <c r="H158" s="88">
        <v>1</v>
      </c>
      <c r="I158" s="89">
        <v>5398.4</v>
      </c>
      <c r="J158" s="89">
        <v>5398.4</v>
      </c>
      <c r="K158" s="89">
        <v>5398.4</v>
      </c>
      <c r="L158" s="90" t="s">
        <v>1027</v>
      </c>
      <c r="M158" s="89">
        <v>485.86</v>
      </c>
      <c r="N158" s="89">
        <v>485.86</v>
      </c>
      <c r="O158" s="89"/>
      <c r="P158" s="87" t="s">
        <v>1028</v>
      </c>
      <c r="Q158" s="87" t="s">
        <v>1029</v>
      </c>
      <c r="R158" s="87"/>
      <c r="S158" s="87" t="s">
        <v>1030</v>
      </c>
      <c r="T158" s="87"/>
      <c r="U158" s="87" t="s">
        <v>1031</v>
      </c>
      <c r="V158" s="89">
        <v>9</v>
      </c>
      <c r="W158" s="89">
        <v>9</v>
      </c>
      <c r="X158" s="89"/>
    </row>
    <row r="159" spans="1:24" x14ac:dyDescent="0.25">
      <c r="A159" s="86">
        <v>44212</v>
      </c>
      <c r="B159" s="87" t="s">
        <v>1032</v>
      </c>
      <c r="C159" s="87" t="s">
        <v>10</v>
      </c>
      <c r="D159" s="87"/>
      <c r="E159" s="87" t="s">
        <v>1033</v>
      </c>
      <c r="F159" s="87" t="s">
        <v>278</v>
      </c>
      <c r="G159" s="87" t="s">
        <v>337</v>
      </c>
      <c r="H159" s="88">
        <v>1</v>
      </c>
      <c r="I159" s="89">
        <v>35937.5</v>
      </c>
      <c r="J159" s="89">
        <v>35937.5</v>
      </c>
      <c r="K159" s="89">
        <v>35937.5</v>
      </c>
      <c r="L159" s="90" t="s">
        <v>44</v>
      </c>
      <c r="M159" s="89">
        <v>5031.25</v>
      </c>
      <c r="N159" s="89">
        <v>5031.25</v>
      </c>
      <c r="O159" s="89"/>
      <c r="P159" s="87" t="s">
        <v>1034</v>
      </c>
      <c r="Q159" s="87" t="s">
        <v>1035</v>
      </c>
      <c r="R159" s="87"/>
      <c r="S159" s="87" t="s">
        <v>1036</v>
      </c>
      <c r="T159" s="87" t="s">
        <v>1037</v>
      </c>
      <c r="U159" s="87" t="s">
        <v>1038</v>
      </c>
      <c r="V159" s="89">
        <v>14</v>
      </c>
      <c r="W159" s="89">
        <v>14</v>
      </c>
      <c r="X159" s="89"/>
    </row>
    <row r="160" spans="1:24" x14ac:dyDescent="0.25">
      <c r="A160" s="86">
        <v>44212</v>
      </c>
      <c r="B160" s="87" t="s">
        <v>1039</v>
      </c>
      <c r="C160" s="87" t="s">
        <v>11</v>
      </c>
      <c r="D160" s="87"/>
      <c r="E160" s="87" t="s">
        <v>1040</v>
      </c>
      <c r="F160" s="87" t="s">
        <v>429</v>
      </c>
      <c r="G160" s="87" t="s">
        <v>1041</v>
      </c>
      <c r="H160" s="88">
        <v>1</v>
      </c>
      <c r="I160" s="89">
        <v>7203.39</v>
      </c>
      <c r="J160" s="89">
        <v>7203.39</v>
      </c>
      <c r="K160" s="89">
        <v>7203.39</v>
      </c>
      <c r="L160" s="90" t="s">
        <v>1042</v>
      </c>
      <c r="M160" s="89">
        <v>648.30999999999995</v>
      </c>
      <c r="N160" s="89">
        <v>648.30999999999995</v>
      </c>
      <c r="O160" s="89"/>
      <c r="P160" s="87" t="s">
        <v>1043</v>
      </c>
      <c r="Q160" s="87" t="s">
        <v>1044</v>
      </c>
      <c r="R160" s="87"/>
      <c r="S160" s="87"/>
      <c r="T160" s="87"/>
      <c r="U160" s="87" t="s">
        <v>1045</v>
      </c>
      <c r="V160" s="89">
        <v>9</v>
      </c>
      <c r="W160" s="89">
        <v>9</v>
      </c>
      <c r="X160" s="89"/>
    </row>
    <row r="161" spans="1:24" x14ac:dyDescent="0.25">
      <c r="A161" s="86">
        <v>44212</v>
      </c>
      <c r="B161" s="87" t="s">
        <v>1046</v>
      </c>
      <c r="C161" s="87" t="s">
        <v>1047</v>
      </c>
      <c r="D161" s="87"/>
      <c r="E161" s="87" t="s">
        <v>889</v>
      </c>
      <c r="F161" s="87" t="s">
        <v>292</v>
      </c>
      <c r="G161" s="87" t="s">
        <v>286</v>
      </c>
      <c r="H161" s="88">
        <v>1</v>
      </c>
      <c r="I161" s="89">
        <v>24567.8</v>
      </c>
      <c r="J161" s="89">
        <v>24567.8</v>
      </c>
      <c r="K161" s="89">
        <v>24567.8</v>
      </c>
      <c r="L161" s="90" t="s">
        <v>1048</v>
      </c>
      <c r="M161" s="89">
        <v>2211.1</v>
      </c>
      <c r="N161" s="89">
        <v>2211.1</v>
      </c>
      <c r="O161" s="89"/>
      <c r="P161" s="87"/>
      <c r="Q161" s="87"/>
      <c r="R161" s="87"/>
      <c r="S161" s="87"/>
      <c r="T161" s="87"/>
      <c r="U161" s="87" t="s">
        <v>1049</v>
      </c>
      <c r="V161" s="89">
        <v>9</v>
      </c>
      <c r="W161" s="89">
        <v>9</v>
      </c>
      <c r="X161" s="89"/>
    </row>
    <row r="162" spans="1:24" x14ac:dyDescent="0.25">
      <c r="A162" s="86">
        <v>44212</v>
      </c>
      <c r="B162" s="87" t="s">
        <v>1050</v>
      </c>
      <c r="C162" s="87" t="s">
        <v>18</v>
      </c>
      <c r="D162" s="87" t="s">
        <v>22</v>
      </c>
      <c r="E162" s="87" t="s">
        <v>1051</v>
      </c>
      <c r="F162" s="87" t="s">
        <v>278</v>
      </c>
      <c r="G162" s="87" t="s">
        <v>337</v>
      </c>
      <c r="H162" s="88">
        <v>1</v>
      </c>
      <c r="I162" s="89">
        <v>49218</v>
      </c>
      <c r="J162" s="89">
        <v>49218</v>
      </c>
      <c r="K162" s="89">
        <v>49218</v>
      </c>
      <c r="L162" s="90" t="s">
        <v>1052</v>
      </c>
      <c r="M162" s="89">
        <v>6890.52</v>
      </c>
      <c r="N162" s="89">
        <v>6890.52</v>
      </c>
      <c r="O162" s="89"/>
      <c r="P162" s="87" t="s">
        <v>1053</v>
      </c>
      <c r="Q162" s="87" t="s">
        <v>1054</v>
      </c>
      <c r="R162" s="87"/>
      <c r="S162" s="87" t="s">
        <v>1055</v>
      </c>
      <c r="T162" s="87"/>
      <c r="U162" s="87" t="s">
        <v>1056</v>
      </c>
      <c r="V162" s="89">
        <v>14</v>
      </c>
      <c r="W162" s="89">
        <v>14</v>
      </c>
      <c r="X162" s="89"/>
    </row>
    <row r="163" spans="1:24" x14ac:dyDescent="0.25">
      <c r="A163" s="86">
        <v>44212</v>
      </c>
      <c r="B163" s="87" t="s">
        <v>1057</v>
      </c>
      <c r="C163" s="87" t="s">
        <v>9</v>
      </c>
      <c r="D163" s="87" t="s">
        <v>23</v>
      </c>
      <c r="E163" s="87" t="s">
        <v>1058</v>
      </c>
      <c r="F163" s="87" t="s">
        <v>271</v>
      </c>
      <c r="G163" s="87" t="s">
        <v>272</v>
      </c>
      <c r="H163" s="88">
        <v>1</v>
      </c>
      <c r="I163" s="89">
        <v>33476.6</v>
      </c>
      <c r="J163" s="89">
        <v>33476.6</v>
      </c>
      <c r="K163" s="89">
        <v>33476.6</v>
      </c>
      <c r="L163" s="90" t="s">
        <v>324</v>
      </c>
      <c r="M163" s="89">
        <v>4686.72</v>
      </c>
      <c r="N163" s="89">
        <v>4686.72</v>
      </c>
      <c r="O163" s="89"/>
      <c r="P163" s="87" t="s">
        <v>1059</v>
      </c>
      <c r="Q163" s="87" t="s">
        <v>1060</v>
      </c>
      <c r="R163" s="87"/>
      <c r="S163" s="87" t="s">
        <v>1061</v>
      </c>
      <c r="T163" s="87"/>
      <c r="U163" s="87" t="s">
        <v>1062</v>
      </c>
      <c r="V163" s="89">
        <v>14</v>
      </c>
      <c r="W163" s="89">
        <v>14</v>
      </c>
      <c r="X163" s="89"/>
    </row>
    <row r="164" spans="1:24" x14ac:dyDescent="0.25">
      <c r="A164" s="86">
        <v>44213</v>
      </c>
      <c r="B164" s="87" t="s">
        <v>1063</v>
      </c>
      <c r="C164" s="87" t="s">
        <v>10</v>
      </c>
      <c r="D164" s="87"/>
      <c r="E164" s="87" t="s">
        <v>336</v>
      </c>
      <c r="F164" s="87" t="s">
        <v>278</v>
      </c>
      <c r="G164" s="87" t="s">
        <v>337</v>
      </c>
      <c r="H164" s="88">
        <v>1</v>
      </c>
      <c r="I164" s="89">
        <v>15254.24</v>
      </c>
      <c r="J164" s="89">
        <v>15254.24</v>
      </c>
      <c r="K164" s="89">
        <v>15254.24</v>
      </c>
      <c r="L164" s="90" t="s">
        <v>32</v>
      </c>
      <c r="M164" s="89">
        <v>1372.88</v>
      </c>
      <c r="N164" s="89">
        <v>1372.88</v>
      </c>
      <c r="O164" s="89"/>
      <c r="P164" s="87" t="s">
        <v>1064</v>
      </c>
      <c r="Q164" s="87" t="s">
        <v>1065</v>
      </c>
      <c r="R164" s="87"/>
      <c r="S164" s="87" t="s">
        <v>1066</v>
      </c>
      <c r="T164" s="87"/>
      <c r="U164" s="87" t="s">
        <v>1067</v>
      </c>
      <c r="V164" s="89">
        <v>9</v>
      </c>
      <c r="W164" s="89">
        <v>9</v>
      </c>
      <c r="X164" s="89"/>
    </row>
    <row r="165" spans="1:24" x14ac:dyDescent="0.25">
      <c r="A165" s="86">
        <v>44213</v>
      </c>
      <c r="B165" s="87" t="s">
        <v>1063</v>
      </c>
      <c r="C165" s="87" t="s">
        <v>10</v>
      </c>
      <c r="D165" s="87"/>
      <c r="E165" s="87" t="s">
        <v>1068</v>
      </c>
      <c r="F165" s="87" t="s">
        <v>1069</v>
      </c>
      <c r="G165" s="87" t="s">
        <v>1070</v>
      </c>
      <c r="H165" s="88">
        <v>1</v>
      </c>
      <c r="I165" s="89">
        <v>0.89</v>
      </c>
      <c r="J165" s="89">
        <v>0.89</v>
      </c>
      <c r="K165" s="89">
        <v>0.89</v>
      </c>
      <c r="L165" s="90" t="s">
        <v>109</v>
      </c>
      <c r="M165" s="89">
        <v>0.05</v>
      </c>
      <c r="N165" s="89">
        <v>0.05</v>
      </c>
      <c r="O165" s="89"/>
      <c r="P165" s="87"/>
      <c r="Q165" s="87"/>
      <c r="R165" s="87"/>
      <c r="S165" s="87"/>
      <c r="T165" s="87"/>
      <c r="U165" s="87"/>
      <c r="V165" s="89">
        <v>6</v>
      </c>
      <c r="W165" s="89">
        <v>6</v>
      </c>
      <c r="X165" s="89"/>
    </row>
    <row r="166" spans="1:24" x14ac:dyDescent="0.25">
      <c r="A166" s="86">
        <v>44213</v>
      </c>
      <c r="B166" s="87" t="s">
        <v>1071</v>
      </c>
      <c r="C166" s="87" t="s">
        <v>10</v>
      </c>
      <c r="D166" s="87"/>
      <c r="E166" s="87" t="s">
        <v>631</v>
      </c>
      <c r="F166" s="87" t="s">
        <v>278</v>
      </c>
      <c r="G166" s="87" t="s">
        <v>547</v>
      </c>
      <c r="H166" s="88">
        <v>1</v>
      </c>
      <c r="I166" s="89">
        <v>18750</v>
      </c>
      <c r="J166" s="89">
        <v>18750</v>
      </c>
      <c r="K166" s="89">
        <v>18750</v>
      </c>
      <c r="L166" s="90" t="s">
        <v>1072</v>
      </c>
      <c r="M166" s="89">
        <v>2625</v>
      </c>
      <c r="N166" s="89">
        <v>2625</v>
      </c>
      <c r="O166" s="89"/>
      <c r="P166" s="87" t="s">
        <v>1073</v>
      </c>
      <c r="Q166" s="87" t="s">
        <v>1074</v>
      </c>
      <c r="R166" s="87"/>
      <c r="S166" s="87" t="s">
        <v>1075</v>
      </c>
      <c r="T166" s="87" t="s">
        <v>1076</v>
      </c>
      <c r="U166" s="87" t="s">
        <v>1077</v>
      </c>
      <c r="V166" s="89">
        <v>14</v>
      </c>
      <c r="W166" s="89">
        <v>14</v>
      </c>
      <c r="X166" s="89"/>
    </row>
    <row r="167" spans="1:24" x14ac:dyDescent="0.25">
      <c r="A167" s="86">
        <v>44213</v>
      </c>
      <c r="B167" s="87" t="s">
        <v>1071</v>
      </c>
      <c r="C167" s="87" t="s">
        <v>10</v>
      </c>
      <c r="D167" s="87"/>
      <c r="E167" s="87" t="s">
        <v>1078</v>
      </c>
      <c r="F167" s="87" t="s">
        <v>1069</v>
      </c>
      <c r="G167" s="87" t="s">
        <v>1079</v>
      </c>
      <c r="H167" s="88">
        <v>1</v>
      </c>
      <c r="I167" s="89">
        <v>0.89</v>
      </c>
      <c r="J167" s="89">
        <v>0.89</v>
      </c>
      <c r="K167" s="89">
        <v>0.89</v>
      </c>
      <c r="L167" s="90" t="s">
        <v>1080</v>
      </c>
      <c r="M167" s="89">
        <v>0.08</v>
      </c>
      <c r="N167" s="89">
        <v>0.08</v>
      </c>
      <c r="O167" s="89"/>
      <c r="P167" s="87"/>
      <c r="Q167" s="87"/>
      <c r="R167" s="87"/>
      <c r="S167" s="87"/>
      <c r="T167" s="87"/>
      <c r="U167" s="87"/>
      <c r="V167" s="89">
        <v>9</v>
      </c>
      <c r="W167" s="89">
        <v>9</v>
      </c>
      <c r="X167" s="89"/>
    </row>
    <row r="168" spans="1:24" x14ac:dyDescent="0.25">
      <c r="A168" s="86">
        <v>44213</v>
      </c>
      <c r="B168" s="87" t="s">
        <v>1081</v>
      </c>
      <c r="C168" s="87" t="s">
        <v>11</v>
      </c>
      <c r="D168" s="87"/>
      <c r="E168" s="87" t="s">
        <v>382</v>
      </c>
      <c r="F168" s="87" t="s">
        <v>127</v>
      </c>
      <c r="G168" s="87" t="s">
        <v>383</v>
      </c>
      <c r="H168" s="88">
        <v>1</v>
      </c>
      <c r="I168" s="89">
        <v>31250</v>
      </c>
      <c r="J168" s="89">
        <v>31250</v>
      </c>
      <c r="K168" s="89">
        <v>31250</v>
      </c>
      <c r="L168" s="90" t="s">
        <v>62</v>
      </c>
      <c r="M168" s="89">
        <v>4375</v>
      </c>
      <c r="N168" s="89">
        <v>4375</v>
      </c>
      <c r="O168" s="89"/>
      <c r="P168" s="87" t="s">
        <v>1082</v>
      </c>
      <c r="Q168" s="87" t="s">
        <v>1083</v>
      </c>
      <c r="R168" s="87"/>
      <c r="S168" s="87"/>
      <c r="T168" s="87"/>
      <c r="U168" s="87" t="s">
        <v>1084</v>
      </c>
      <c r="V168" s="89">
        <v>14</v>
      </c>
      <c r="W168" s="89">
        <v>14</v>
      </c>
      <c r="X168" s="89"/>
    </row>
    <row r="169" spans="1:24" x14ac:dyDescent="0.25">
      <c r="A169" s="86">
        <v>44213</v>
      </c>
      <c r="B169" s="87" t="s">
        <v>1085</v>
      </c>
      <c r="C169" s="87" t="s">
        <v>11</v>
      </c>
      <c r="D169" s="87"/>
      <c r="E169" s="87" t="s">
        <v>1086</v>
      </c>
      <c r="F169" s="87" t="s">
        <v>1087</v>
      </c>
      <c r="G169" s="87" t="s">
        <v>298</v>
      </c>
      <c r="H169" s="88">
        <v>1</v>
      </c>
      <c r="I169" s="89">
        <v>11864.41</v>
      </c>
      <c r="J169" s="89">
        <v>11864.41</v>
      </c>
      <c r="K169" s="89">
        <v>11864.41</v>
      </c>
      <c r="L169" s="90" t="s">
        <v>36</v>
      </c>
      <c r="M169" s="89">
        <v>1067.8</v>
      </c>
      <c r="N169" s="89">
        <v>1067.8</v>
      </c>
      <c r="O169" s="89"/>
      <c r="P169" s="87" t="s">
        <v>1088</v>
      </c>
      <c r="Q169" s="87" t="s">
        <v>1089</v>
      </c>
      <c r="R169" s="87"/>
      <c r="S169" s="87"/>
      <c r="T169" s="87"/>
      <c r="U169" s="87" t="s">
        <v>1090</v>
      </c>
      <c r="V169" s="89">
        <v>9</v>
      </c>
      <c r="W169" s="89">
        <v>9</v>
      </c>
      <c r="X169" s="89"/>
    </row>
    <row r="170" spans="1:24" x14ac:dyDescent="0.25">
      <c r="A170" s="86">
        <v>44213</v>
      </c>
      <c r="B170" s="87" t="s">
        <v>1091</v>
      </c>
      <c r="C170" s="87" t="s">
        <v>11</v>
      </c>
      <c r="D170" s="87"/>
      <c r="E170" s="87" t="s">
        <v>1092</v>
      </c>
      <c r="F170" s="87" t="s">
        <v>285</v>
      </c>
      <c r="G170" s="87" t="s">
        <v>286</v>
      </c>
      <c r="H170" s="88">
        <v>1</v>
      </c>
      <c r="I170" s="89">
        <v>19830.509999999998</v>
      </c>
      <c r="J170" s="89">
        <v>19830.509999999998</v>
      </c>
      <c r="K170" s="89">
        <v>19830.509999999998</v>
      </c>
      <c r="L170" s="90" t="s">
        <v>103</v>
      </c>
      <c r="M170" s="89">
        <v>1784.75</v>
      </c>
      <c r="N170" s="89">
        <v>1784.75</v>
      </c>
      <c r="O170" s="89"/>
      <c r="P170" s="87" t="s">
        <v>1093</v>
      </c>
      <c r="Q170" s="87" t="s">
        <v>1094</v>
      </c>
      <c r="R170" s="87"/>
      <c r="S170" s="87"/>
      <c r="T170" s="87"/>
      <c r="U170" s="87" t="s">
        <v>1095</v>
      </c>
      <c r="V170" s="89">
        <v>9</v>
      </c>
      <c r="W170" s="89">
        <v>9</v>
      </c>
      <c r="X170" s="89"/>
    </row>
    <row r="171" spans="1:24" x14ac:dyDescent="0.25">
      <c r="A171" s="86">
        <v>44213</v>
      </c>
      <c r="B171" s="87" t="s">
        <v>1096</v>
      </c>
      <c r="C171" s="87" t="s">
        <v>1097</v>
      </c>
      <c r="D171" s="87" t="s">
        <v>1098</v>
      </c>
      <c r="E171" s="87" t="s">
        <v>1033</v>
      </c>
      <c r="F171" s="87" t="s">
        <v>278</v>
      </c>
      <c r="G171" s="87" t="s">
        <v>337</v>
      </c>
      <c r="H171" s="88">
        <v>1</v>
      </c>
      <c r="I171" s="89">
        <v>34367.199999999997</v>
      </c>
      <c r="J171" s="89">
        <v>34367.199999999997</v>
      </c>
      <c r="K171" s="89">
        <v>34367.199999999997</v>
      </c>
      <c r="L171" s="90" t="s">
        <v>1099</v>
      </c>
      <c r="M171" s="89">
        <v>4811.41</v>
      </c>
      <c r="N171" s="89">
        <v>4811.41</v>
      </c>
      <c r="O171" s="89"/>
      <c r="P171" s="87"/>
      <c r="Q171" s="87"/>
      <c r="R171" s="87"/>
      <c r="S171" s="87"/>
      <c r="T171" s="87"/>
      <c r="U171" s="87" t="s">
        <v>1100</v>
      </c>
      <c r="V171" s="89">
        <v>14</v>
      </c>
      <c r="W171" s="89">
        <v>14</v>
      </c>
      <c r="X171" s="89"/>
    </row>
    <row r="172" spans="1:24" x14ac:dyDescent="0.25">
      <c r="A172" s="86">
        <v>44213</v>
      </c>
      <c r="B172" s="87" t="s">
        <v>1101</v>
      </c>
      <c r="C172" s="87" t="s">
        <v>9</v>
      </c>
      <c r="D172" s="87" t="s">
        <v>23</v>
      </c>
      <c r="E172" s="87" t="s">
        <v>314</v>
      </c>
      <c r="F172" s="87" t="s">
        <v>127</v>
      </c>
      <c r="G172" s="87" t="s">
        <v>315</v>
      </c>
      <c r="H172" s="88">
        <v>1</v>
      </c>
      <c r="I172" s="89">
        <v>22929.7</v>
      </c>
      <c r="J172" s="89">
        <v>22929.7</v>
      </c>
      <c r="K172" s="89">
        <v>22929.7</v>
      </c>
      <c r="L172" s="90" t="s">
        <v>1102</v>
      </c>
      <c r="M172" s="89">
        <v>3210.16</v>
      </c>
      <c r="N172" s="89">
        <v>3210.16</v>
      </c>
      <c r="O172" s="89"/>
      <c r="P172" s="87" t="s">
        <v>1103</v>
      </c>
      <c r="Q172" s="87" t="s">
        <v>1104</v>
      </c>
      <c r="R172" s="87"/>
      <c r="S172" s="87" t="s">
        <v>1105</v>
      </c>
      <c r="T172" s="87"/>
      <c r="U172" s="87" t="s">
        <v>1106</v>
      </c>
      <c r="V172" s="89">
        <v>14</v>
      </c>
      <c r="W172" s="89">
        <v>14</v>
      </c>
      <c r="X172" s="89"/>
    </row>
    <row r="173" spans="1:24" x14ac:dyDescent="0.25">
      <c r="A173" s="86">
        <v>44213</v>
      </c>
      <c r="B173" s="87" t="s">
        <v>1107</v>
      </c>
      <c r="C173" s="87" t="s">
        <v>9</v>
      </c>
      <c r="D173" s="87" t="s">
        <v>23</v>
      </c>
      <c r="E173" s="87" t="s">
        <v>491</v>
      </c>
      <c r="F173" s="87" t="s">
        <v>307</v>
      </c>
      <c r="G173" s="87" t="s">
        <v>492</v>
      </c>
      <c r="H173" s="88">
        <v>1</v>
      </c>
      <c r="I173" s="89">
        <v>4220.5</v>
      </c>
      <c r="J173" s="89">
        <v>4220.5</v>
      </c>
      <c r="K173" s="89">
        <v>4220.5</v>
      </c>
      <c r="L173" s="90" t="s">
        <v>1108</v>
      </c>
      <c r="M173" s="89">
        <v>379.85</v>
      </c>
      <c r="N173" s="89">
        <v>379.85</v>
      </c>
      <c r="O173" s="89"/>
      <c r="P173" s="87" t="s">
        <v>1109</v>
      </c>
      <c r="Q173" s="87" t="s">
        <v>1110</v>
      </c>
      <c r="R173" s="87"/>
      <c r="S173" s="87" t="s">
        <v>1111</v>
      </c>
      <c r="T173" s="87"/>
      <c r="U173" s="87" t="s">
        <v>1112</v>
      </c>
      <c r="V173" s="89">
        <v>9</v>
      </c>
      <c r="W173" s="89">
        <v>9</v>
      </c>
      <c r="X173" s="89"/>
    </row>
    <row r="174" spans="1:24" x14ac:dyDescent="0.25">
      <c r="A174" s="86">
        <v>44213</v>
      </c>
      <c r="B174" s="87" t="s">
        <v>1113</v>
      </c>
      <c r="C174" s="87" t="s">
        <v>9</v>
      </c>
      <c r="D174" s="87" t="s">
        <v>23</v>
      </c>
      <c r="E174" s="87" t="s">
        <v>482</v>
      </c>
      <c r="F174" s="87" t="s">
        <v>394</v>
      </c>
      <c r="G174" s="87" t="s">
        <v>395</v>
      </c>
      <c r="H174" s="88">
        <v>1</v>
      </c>
      <c r="I174" s="89">
        <v>4484</v>
      </c>
      <c r="J174" s="89">
        <v>4484</v>
      </c>
      <c r="K174" s="89">
        <v>4484</v>
      </c>
      <c r="L174" s="90" t="s">
        <v>1114</v>
      </c>
      <c r="M174" s="89">
        <v>403.56</v>
      </c>
      <c r="N174" s="89">
        <v>403.56</v>
      </c>
      <c r="O174" s="89"/>
      <c r="P174" s="87" t="s">
        <v>1115</v>
      </c>
      <c r="Q174" s="87" t="s">
        <v>1116</v>
      </c>
      <c r="R174" s="87"/>
      <c r="S174" s="87" t="s">
        <v>1117</v>
      </c>
      <c r="T174" s="87"/>
      <c r="U174" s="87" t="s">
        <v>1118</v>
      </c>
      <c r="V174" s="89">
        <v>9</v>
      </c>
      <c r="W174" s="89">
        <v>9</v>
      </c>
      <c r="X174" s="89"/>
    </row>
    <row r="175" spans="1:24" x14ac:dyDescent="0.25">
      <c r="A175" s="86">
        <v>44214</v>
      </c>
      <c r="B175" s="87" t="s">
        <v>1119</v>
      </c>
      <c r="C175" s="87" t="s">
        <v>1120</v>
      </c>
      <c r="D175" s="87"/>
      <c r="E175" s="87" t="s">
        <v>1121</v>
      </c>
      <c r="F175" s="87" t="s">
        <v>794</v>
      </c>
      <c r="G175" s="87" t="s">
        <v>795</v>
      </c>
      <c r="H175" s="88">
        <v>1</v>
      </c>
      <c r="I175" s="89">
        <v>4661.1000000000004</v>
      </c>
      <c r="J175" s="89">
        <v>4661.1000000000004</v>
      </c>
      <c r="K175" s="89">
        <v>4661.1000000000004</v>
      </c>
      <c r="L175" s="90" t="s">
        <v>1122</v>
      </c>
      <c r="M175" s="89">
        <v>419.5</v>
      </c>
      <c r="N175" s="89">
        <v>419.5</v>
      </c>
      <c r="O175" s="89"/>
      <c r="P175" s="87"/>
      <c r="Q175" s="87"/>
      <c r="R175" s="87"/>
      <c r="S175" s="87"/>
      <c r="T175" s="87"/>
      <c r="U175" s="87" t="s">
        <v>1123</v>
      </c>
      <c r="V175" s="89">
        <v>9</v>
      </c>
      <c r="W175" s="89">
        <v>9</v>
      </c>
      <c r="X175" s="89"/>
    </row>
    <row r="176" spans="1:24" x14ac:dyDescent="0.25">
      <c r="A176" s="86">
        <v>44214</v>
      </c>
      <c r="B176" s="87" t="s">
        <v>1124</v>
      </c>
      <c r="C176" s="87" t="s">
        <v>81</v>
      </c>
      <c r="D176" s="87" t="s">
        <v>82</v>
      </c>
      <c r="E176" s="87" t="s">
        <v>291</v>
      </c>
      <c r="F176" s="87" t="s">
        <v>292</v>
      </c>
      <c r="G176" s="87" t="s">
        <v>286</v>
      </c>
      <c r="H176" s="88">
        <v>1</v>
      </c>
      <c r="I176" s="89">
        <v>30084.75</v>
      </c>
      <c r="J176" s="89">
        <v>30084.75</v>
      </c>
      <c r="K176" s="89">
        <v>30084.75</v>
      </c>
      <c r="L176" s="90" t="s">
        <v>933</v>
      </c>
      <c r="M176" s="89">
        <v>2707.63</v>
      </c>
      <c r="N176" s="89">
        <v>2707.63</v>
      </c>
      <c r="O176" s="89"/>
      <c r="P176" s="87"/>
      <c r="Q176" s="87"/>
      <c r="R176" s="87"/>
      <c r="S176" s="87"/>
      <c r="T176" s="87"/>
      <c r="U176" s="87" t="s">
        <v>281</v>
      </c>
      <c r="V176" s="89">
        <v>9</v>
      </c>
      <c r="W176" s="89">
        <v>9</v>
      </c>
      <c r="X176" s="89"/>
    </row>
    <row r="177" spans="1:24" x14ac:dyDescent="0.25">
      <c r="A177" s="86">
        <v>44214</v>
      </c>
      <c r="B177" s="87" t="s">
        <v>1125</v>
      </c>
      <c r="C177" s="87" t="s">
        <v>46</v>
      </c>
      <c r="D177" s="87" t="s">
        <v>47</v>
      </c>
      <c r="E177" s="87" t="s">
        <v>306</v>
      </c>
      <c r="F177" s="87" t="s">
        <v>307</v>
      </c>
      <c r="G177" s="87" t="s">
        <v>308</v>
      </c>
      <c r="H177" s="88">
        <v>2</v>
      </c>
      <c r="I177" s="89">
        <v>4194.92</v>
      </c>
      <c r="J177" s="89">
        <v>8389.84</v>
      </c>
      <c r="K177" s="89">
        <v>8389.84</v>
      </c>
      <c r="L177" s="90" t="s">
        <v>1126</v>
      </c>
      <c r="M177" s="89"/>
      <c r="N177" s="89"/>
      <c r="O177" s="89">
        <v>1510.17</v>
      </c>
      <c r="P177" s="87"/>
      <c r="Q177" s="87"/>
      <c r="R177" s="87"/>
      <c r="S177" s="87"/>
      <c r="T177" s="87"/>
      <c r="U177" s="87" t="s">
        <v>281</v>
      </c>
      <c r="V177" s="89"/>
      <c r="W177" s="89"/>
      <c r="X177" s="89">
        <v>18</v>
      </c>
    </row>
    <row r="178" spans="1:24" x14ac:dyDescent="0.25">
      <c r="A178" s="86">
        <v>44214</v>
      </c>
      <c r="B178" s="87" t="s">
        <v>1125</v>
      </c>
      <c r="C178" s="87" t="s">
        <v>46</v>
      </c>
      <c r="D178" s="87" t="s">
        <v>47</v>
      </c>
      <c r="E178" s="87" t="s">
        <v>349</v>
      </c>
      <c r="F178" s="87" t="s">
        <v>278</v>
      </c>
      <c r="G178" s="87" t="s">
        <v>337</v>
      </c>
      <c r="H178" s="88">
        <v>2</v>
      </c>
      <c r="I178" s="89">
        <v>10593.22</v>
      </c>
      <c r="J178" s="89">
        <v>21186.44</v>
      </c>
      <c r="K178" s="89">
        <v>21186.44</v>
      </c>
      <c r="L178" s="90" t="s">
        <v>34</v>
      </c>
      <c r="M178" s="89"/>
      <c r="N178" s="89"/>
      <c r="O178" s="89">
        <v>3813.56</v>
      </c>
      <c r="P178" s="87"/>
      <c r="Q178" s="87"/>
      <c r="R178" s="87"/>
      <c r="S178" s="87"/>
      <c r="T178" s="87"/>
      <c r="U178" s="87"/>
      <c r="V178" s="89"/>
      <c r="W178" s="89"/>
      <c r="X178" s="89">
        <v>18</v>
      </c>
    </row>
    <row r="179" spans="1:24" x14ac:dyDescent="0.25">
      <c r="A179" s="86">
        <v>44214</v>
      </c>
      <c r="B179" s="87" t="s">
        <v>1127</v>
      </c>
      <c r="C179" s="87" t="s">
        <v>9</v>
      </c>
      <c r="D179" s="87" t="s">
        <v>23</v>
      </c>
      <c r="E179" s="87" t="s">
        <v>314</v>
      </c>
      <c r="F179" s="87" t="s">
        <v>127</v>
      </c>
      <c r="G179" s="87" t="s">
        <v>315</v>
      </c>
      <c r="H179" s="88">
        <v>1</v>
      </c>
      <c r="I179" s="89">
        <v>22929.68</v>
      </c>
      <c r="J179" s="89">
        <v>22929.68</v>
      </c>
      <c r="K179" s="89">
        <v>22929.68</v>
      </c>
      <c r="L179" s="90" t="s">
        <v>1128</v>
      </c>
      <c r="M179" s="89">
        <v>3210.16</v>
      </c>
      <c r="N179" s="89">
        <v>3210.16</v>
      </c>
      <c r="O179" s="89"/>
      <c r="P179" s="87" t="s">
        <v>1129</v>
      </c>
      <c r="Q179" s="87" t="s">
        <v>1130</v>
      </c>
      <c r="R179" s="87"/>
      <c r="S179" s="87" t="s">
        <v>1131</v>
      </c>
      <c r="T179" s="87"/>
      <c r="U179" s="87" t="s">
        <v>1132</v>
      </c>
      <c r="V179" s="89">
        <v>14</v>
      </c>
      <c r="W179" s="89">
        <v>14</v>
      </c>
      <c r="X179" s="89"/>
    </row>
    <row r="180" spans="1:24" x14ac:dyDescent="0.25">
      <c r="A180" s="86">
        <v>44215</v>
      </c>
      <c r="B180" s="87" t="s">
        <v>1133</v>
      </c>
      <c r="C180" s="87" t="s">
        <v>8</v>
      </c>
      <c r="D180" s="87"/>
      <c r="E180" s="87" t="s">
        <v>342</v>
      </c>
      <c r="F180" s="87" t="s">
        <v>278</v>
      </c>
      <c r="G180" s="87" t="s">
        <v>343</v>
      </c>
      <c r="H180" s="88">
        <v>1</v>
      </c>
      <c r="I180" s="89">
        <v>6271.19</v>
      </c>
      <c r="J180" s="89">
        <v>6271.19</v>
      </c>
      <c r="K180" s="89">
        <v>6271.19</v>
      </c>
      <c r="L180" s="90" t="s">
        <v>344</v>
      </c>
      <c r="M180" s="89"/>
      <c r="N180" s="89"/>
      <c r="O180" s="89">
        <v>1128.81</v>
      </c>
      <c r="P180" s="87" t="s">
        <v>1134</v>
      </c>
      <c r="Q180" s="87" t="s">
        <v>1135</v>
      </c>
      <c r="R180" s="87"/>
      <c r="S180" s="87"/>
      <c r="T180" s="87"/>
      <c r="U180" s="87" t="s">
        <v>1136</v>
      </c>
      <c r="V180" s="89"/>
      <c r="W180" s="89"/>
      <c r="X180" s="89">
        <v>18</v>
      </c>
    </row>
    <row r="181" spans="1:24" x14ac:dyDescent="0.25">
      <c r="A181" s="86">
        <v>44215</v>
      </c>
      <c r="B181" s="87" t="s">
        <v>1137</v>
      </c>
      <c r="C181" s="87" t="s">
        <v>1138</v>
      </c>
      <c r="D181" s="87"/>
      <c r="E181" s="87" t="s">
        <v>1139</v>
      </c>
      <c r="F181" s="87" t="s">
        <v>369</v>
      </c>
      <c r="G181" s="87" t="s">
        <v>272</v>
      </c>
      <c r="H181" s="88">
        <v>1</v>
      </c>
      <c r="I181" s="89">
        <v>35156.28</v>
      </c>
      <c r="J181" s="89">
        <v>35156.28</v>
      </c>
      <c r="K181" s="89">
        <v>35156.28</v>
      </c>
      <c r="L181" s="90" t="s">
        <v>1140</v>
      </c>
      <c r="M181" s="89">
        <v>4921.88</v>
      </c>
      <c r="N181" s="89">
        <v>4921.88</v>
      </c>
      <c r="O181" s="89"/>
      <c r="P181" s="87"/>
      <c r="Q181" s="87"/>
      <c r="R181" s="87"/>
      <c r="S181" s="87"/>
      <c r="T181" s="87"/>
      <c r="U181" s="87" t="s">
        <v>1141</v>
      </c>
      <c r="V181" s="89">
        <v>14</v>
      </c>
      <c r="W181" s="89">
        <v>14</v>
      </c>
      <c r="X181" s="89"/>
    </row>
    <row r="182" spans="1:24" x14ac:dyDescent="0.25">
      <c r="A182" s="86">
        <v>44215</v>
      </c>
      <c r="B182" s="87" t="s">
        <v>1137</v>
      </c>
      <c r="C182" s="87" t="s">
        <v>1138</v>
      </c>
      <c r="D182" s="87"/>
      <c r="E182" s="87" t="s">
        <v>1142</v>
      </c>
      <c r="F182" s="87" t="s">
        <v>421</v>
      </c>
      <c r="G182" s="87" t="s">
        <v>395</v>
      </c>
      <c r="H182" s="88">
        <v>1</v>
      </c>
      <c r="I182" s="89">
        <v>6779.8</v>
      </c>
      <c r="J182" s="89">
        <v>6779.8</v>
      </c>
      <c r="K182" s="89">
        <v>6779.8</v>
      </c>
      <c r="L182" s="90" t="s">
        <v>111</v>
      </c>
      <c r="M182" s="89">
        <v>610.17999999999995</v>
      </c>
      <c r="N182" s="89">
        <v>610.17999999999995</v>
      </c>
      <c r="O182" s="89"/>
      <c r="P182" s="87"/>
      <c r="Q182" s="87"/>
      <c r="R182" s="87"/>
      <c r="S182" s="87"/>
      <c r="T182" s="87"/>
      <c r="U182" s="87"/>
      <c r="V182" s="89">
        <v>9</v>
      </c>
      <c r="W182" s="89">
        <v>9</v>
      </c>
      <c r="X182" s="89"/>
    </row>
    <row r="183" spans="1:24" x14ac:dyDescent="0.25">
      <c r="A183" s="86">
        <v>44215</v>
      </c>
      <c r="B183" s="87" t="s">
        <v>1143</v>
      </c>
      <c r="C183" s="87" t="s">
        <v>1138</v>
      </c>
      <c r="D183" s="87"/>
      <c r="E183" s="87" t="s">
        <v>1144</v>
      </c>
      <c r="F183" s="87" t="s">
        <v>1145</v>
      </c>
      <c r="G183" s="87" t="s">
        <v>1146</v>
      </c>
      <c r="H183" s="88">
        <v>2</v>
      </c>
      <c r="I183" s="89">
        <v>2245.8000000000002</v>
      </c>
      <c r="J183" s="89">
        <v>4491.6000000000004</v>
      </c>
      <c r="K183" s="89">
        <v>4491.6000000000004</v>
      </c>
      <c r="L183" s="90" t="s">
        <v>1147</v>
      </c>
      <c r="M183" s="89">
        <v>404.24</v>
      </c>
      <c r="N183" s="89">
        <v>404.24</v>
      </c>
      <c r="O183" s="89"/>
      <c r="P183" s="87"/>
      <c r="Q183" s="87"/>
      <c r="R183" s="87"/>
      <c r="S183" s="87"/>
      <c r="T183" s="87"/>
      <c r="U183" s="87" t="s">
        <v>1141</v>
      </c>
      <c r="V183" s="89">
        <v>9</v>
      </c>
      <c r="W183" s="89">
        <v>9</v>
      </c>
      <c r="X183" s="89"/>
    </row>
    <row r="184" spans="1:24" x14ac:dyDescent="0.25">
      <c r="A184" s="86">
        <v>44215</v>
      </c>
      <c r="B184" s="87" t="s">
        <v>1148</v>
      </c>
      <c r="C184" s="87" t="s">
        <v>106</v>
      </c>
      <c r="D184" s="87" t="s">
        <v>107</v>
      </c>
      <c r="E184" s="87" t="s">
        <v>1149</v>
      </c>
      <c r="F184" s="87" t="s">
        <v>278</v>
      </c>
      <c r="G184" s="87" t="s">
        <v>547</v>
      </c>
      <c r="H184" s="88">
        <v>2</v>
      </c>
      <c r="I184" s="89">
        <v>11864.41</v>
      </c>
      <c r="J184" s="89">
        <v>23728.82</v>
      </c>
      <c r="K184" s="89">
        <v>23728.82</v>
      </c>
      <c r="L184" s="90" t="s">
        <v>68</v>
      </c>
      <c r="M184" s="89">
        <v>2135.59</v>
      </c>
      <c r="N184" s="89">
        <v>2135.59</v>
      </c>
      <c r="O184" s="89"/>
      <c r="P184" s="87"/>
      <c r="Q184" s="87"/>
      <c r="R184" s="87"/>
      <c r="S184" s="87"/>
      <c r="T184" s="87"/>
      <c r="U184" s="87" t="s">
        <v>1150</v>
      </c>
      <c r="V184" s="89">
        <v>9</v>
      </c>
      <c r="W184" s="89">
        <v>9</v>
      </c>
      <c r="X184" s="89"/>
    </row>
    <row r="185" spans="1:24" x14ac:dyDescent="0.25">
      <c r="A185" s="86">
        <v>44215</v>
      </c>
      <c r="B185" s="87" t="s">
        <v>1151</v>
      </c>
      <c r="C185" s="87" t="s">
        <v>1152</v>
      </c>
      <c r="D185" s="87"/>
      <c r="E185" s="87" t="s">
        <v>1153</v>
      </c>
      <c r="F185" s="87" t="s">
        <v>285</v>
      </c>
      <c r="G185" s="87" t="s">
        <v>286</v>
      </c>
      <c r="H185" s="88">
        <v>1</v>
      </c>
      <c r="I185" s="89">
        <v>23644.07</v>
      </c>
      <c r="J185" s="89">
        <v>23644.07</v>
      </c>
      <c r="K185" s="89">
        <v>23644.07</v>
      </c>
      <c r="L185" s="90" t="s">
        <v>1154</v>
      </c>
      <c r="M185" s="89">
        <v>2127.9699999999998</v>
      </c>
      <c r="N185" s="89">
        <v>2127.9699999999998</v>
      </c>
      <c r="O185" s="89"/>
      <c r="P185" s="87"/>
      <c r="Q185" s="87"/>
      <c r="R185" s="87"/>
      <c r="S185" s="87"/>
      <c r="T185" s="87"/>
      <c r="U185" s="87" t="s">
        <v>1155</v>
      </c>
      <c r="V185" s="89">
        <v>9</v>
      </c>
      <c r="W185" s="89">
        <v>9</v>
      </c>
      <c r="X185" s="89"/>
    </row>
    <row r="186" spans="1:24" x14ac:dyDescent="0.25">
      <c r="A186" s="86">
        <v>44215</v>
      </c>
      <c r="B186" s="87" t="s">
        <v>1156</v>
      </c>
      <c r="C186" s="87" t="s">
        <v>1157</v>
      </c>
      <c r="D186" s="87" t="s">
        <v>27</v>
      </c>
      <c r="E186" s="87" t="s">
        <v>336</v>
      </c>
      <c r="F186" s="87" t="s">
        <v>278</v>
      </c>
      <c r="G186" s="87" t="s">
        <v>337</v>
      </c>
      <c r="H186" s="88">
        <v>1</v>
      </c>
      <c r="I186" s="89">
        <v>14406.78</v>
      </c>
      <c r="J186" s="89">
        <v>14406.78</v>
      </c>
      <c r="K186" s="89">
        <v>14406.78</v>
      </c>
      <c r="L186" s="90" t="s">
        <v>737</v>
      </c>
      <c r="M186" s="89">
        <v>1296.6099999999999</v>
      </c>
      <c r="N186" s="89">
        <v>1296.6099999999999</v>
      </c>
      <c r="O186" s="89"/>
      <c r="P186" s="87"/>
      <c r="Q186" s="87"/>
      <c r="R186" s="87"/>
      <c r="S186" s="87"/>
      <c r="T186" s="87"/>
      <c r="U186" s="87" t="s">
        <v>281</v>
      </c>
      <c r="V186" s="89">
        <v>9</v>
      </c>
      <c r="W186" s="89">
        <v>9</v>
      </c>
      <c r="X186" s="89"/>
    </row>
    <row r="187" spans="1:24" x14ac:dyDescent="0.25">
      <c r="A187" s="86">
        <v>44215</v>
      </c>
      <c r="B187" s="87" t="s">
        <v>1156</v>
      </c>
      <c r="C187" s="87" t="s">
        <v>1157</v>
      </c>
      <c r="D187" s="87" t="s">
        <v>27</v>
      </c>
      <c r="E187" s="87" t="s">
        <v>929</v>
      </c>
      <c r="F187" s="87" t="s">
        <v>285</v>
      </c>
      <c r="G187" s="87" t="s">
        <v>286</v>
      </c>
      <c r="H187" s="88">
        <v>1</v>
      </c>
      <c r="I187" s="89">
        <v>12288.14</v>
      </c>
      <c r="J187" s="89">
        <v>12288.14</v>
      </c>
      <c r="K187" s="89">
        <v>12288.14</v>
      </c>
      <c r="L187" s="90" t="s">
        <v>65</v>
      </c>
      <c r="M187" s="89">
        <v>1105.93</v>
      </c>
      <c r="N187" s="89">
        <v>1105.93</v>
      </c>
      <c r="O187" s="89"/>
      <c r="P187" s="87"/>
      <c r="Q187" s="87"/>
      <c r="R187" s="87"/>
      <c r="S187" s="87"/>
      <c r="T187" s="87"/>
      <c r="U187" s="87"/>
      <c r="V187" s="89">
        <v>9</v>
      </c>
      <c r="W187" s="89">
        <v>9</v>
      </c>
      <c r="X187" s="89"/>
    </row>
    <row r="188" spans="1:24" x14ac:dyDescent="0.25">
      <c r="A188" s="86">
        <v>44215</v>
      </c>
      <c r="B188" s="87" t="s">
        <v>1158</v>
      </c>
      <c r="C188" s="87" t="s">
        <v>46</v>
      </c>
      <c r="D188" s="87" t="s">
        <v>47</v>
      </c>
      <c r="E188" s="87" t="s">
        <v>1159</v>
      </c>
      <c r="F188" s="87" t="s">
        <v>278</v>
      </c>
      <c r="G188" s="87" t="s">
        <v>547</v>
      </c>
      <c r="H188" s="88">
        <v>1</v>
      </c>
      <c r="I188" s="89">
        <v>50390.63</v>
      </c>
      <c r="J188" s="89">
        <v>50390.63</v>
      </c>
      <c r="K188" s="89">
        <v>50390.63</v>
      </c>
      <c r="L188" s="90" t="s">
        <v>1160</v>
      </c>
      <c r="M188" s="89"/>
      <c r="N188" s="89"/>
      <c r="O188" s="89">
        <v>14109.38</v>
      </c>
      <c r="P188" s="87"/>
      <c r="Q188" s="87"/>
      <c r="R188" s="87"/>
      <c r="S188" s="87"/>
      <c r="T188" s="87"/>
      <c r="U188" s="87" t="s">
        <v>695</v>
      </c>
      <c r="V188" s="89"/>
      <c r="W188" s="89"/>
      <c r="X188" s="89">
        <v>28</v>
      </c>
    </row>
    <row r="189" spans="1:24" x14ac:dyDescent="0.25">
      <c r="A189" s="86">
        <v>44215</v>
      </c>
      <c r="B189" s="87" t="s">
        <v>1161</v>
      </c>
      <c r="C189" s="87" t="s">
        <v>18</v>
      </c>
      <c r="D189" s="87" t="s">
        <v>22</v>
      </c>
      <c r="E189" s="87" t="s">
        <v>1162</v>
      </c>
      <c r="F189" s="87" t="s">
        <v>278</v>
      </c>
      <c r="G189" s="87" t="s">
        <v>337</v>
      </c>
      <c r="H189" s="88">
        <v>1</v>
      </c>
      <c r="I189" s="89">
        <v>25773.5</v>
      </c>
      <c r="J189" s="89">
        <v>25773.5</v>
      </c>
      <c r="K189" s="89">
        <v>25773.5</v>
      </c>
      <c r="L189" s="90" t="s">
        <v>1163</v>
      </c>
      <c r="M189" s="89">
        <v>3608.29</v>
      </c>
      <c r="N189" s="89">
        <v>3608.29</v>
      </c>
      <c r="O189" s="89"/>
      <c r="P189" s="87" t="s">
        <v>1164</v>
      </c>
      <c r="Q189" s="87" t="s">
        <v>1165</v>
      </c>
      <c r="R189" s="87"/>
      <c r="S189" s="87" t="s">
        <v>1166</v>
      </c>
      <c r="T189" s="87"/>
      <c r="U189" s="87" t="s">
        <v>1167</v>
      </c>
      <c r="V189" s="89">
        <v>14</v>
      </c>
      <c r="W189" s="89">
        <v>14</v>
      </c>
      <c r="X189" s="89"/>
    </row>
    <row r="190" spans="1:24" x14ac:dyDescent="0.25">
      <c r="A190" s="86">
        <v>44215</v>
      </c>
      <c r="B190" s="87" t="s">
        <v>1168</v>
      </c>
      <c r="C190" s="87" t="s">
        <v>9</v>
      </c>
      <c r="D190" s="87" t="s">
        <v>23</v>
      </c>
      <c r="E190" s="87" t="s">
        <v>657</v>
      </c>
      <c r="F190" s="87" t="s">
        <v>262</v>
      </c>
      <c r="G190" s="87" t="s">
        <v>263</v>
      </c>
      <c r="H190" s="88">
        <v>1</v>
      </c>
      <c r="I190" s="89">
        <v>33805.1</v>
      </c>
      <c r="J190" s="89">
        <v>33805.1</v>
      </c>
      <c r="K190" s="89">
        <v>33805.1</v>
      </c>
      <c r="L190" s="90" t="s">
        <v>1169</v>
      </c>
      <c r="M190" s="89">
        <v>3042.46</v>
      </c>
      <c r="N190" s="89">
        <v>3042.46</v>
      </c>
      <c r="O190" s="89"/>
      <c r="P190" s="87" t="s">
        <v>1170</v>
      </c>
      <c r="Q190" s="87" t="s">
        <v>1171</v>
      </c>
      <c r="R190" s="87"/>
      <c r="S190" s="87" t="s">
        <v>1172</v>
      </c>
      <c r="T190" s="87"/>
      <c r="U190" s="87" t="s">
        <v>1173</v>
      </c>
      <c r="V190" s="89">
        <v>9</v>
      </c>
      <c r="W190" s="89">
        <v>9</v>
      </c>
      <c r="X190" s="89"/>
    </row>
    <row r="191" spans="1:24" x14ac:dyDescent="0.25">
      <c r="A191" s="86">
        <v>44215</v>
      </c>
      <c r="B191" s="87" t="s">
        <v>1174</v>
      </c>
      <c r="C191" s="87" t="s">
        <v>18</v>
      </c>
      <c r="D191" s="87" t="s">
        <v>22</v>
      </c>
      <c r="E191" s="87" t="s">
        <v>584</v>
      </c>
      <c r="F191" s="87" t="s">
        <v>307</v>
      </c>
      <c r="G191" s="87" t="s">
        <v>308</v>
      </c>
      <c r="H191" s="88">
        <v>1</v>
      </c>
      <c r="I191" s="89">
        <v>4398.3999999999996</v>
      </c>
      <c r="J191" s="89">
        <v>4398.3999999999996</v>
      </c>
      <c r="K191" s="89">
        <v>4398.3999999999996</v>
      </c>
      <c r="L191" s="90" t="s">
        <v>95</v>
      </c>
      <c r="M191" s="89">
        <v>395.86</v>
      </c>
      <c r="N191" s="89">
        <v>395.86</v>
      </c>
      <c r="O191" s="89"/>
      <c r="P191" s="87" t="s">
        <v>1175</v>
      </c>
      <c r="Q191" s="87" t="s">
        <v>1176</v>
      </c>
      <c r="R191" s="87"/>
      <c r="S191" s="87" t="s">
        <v>1177</v>
      </c>
      <c r="T191" s="87"/>
      <c r="U191" s="87" t="s">
        <v>1178</v>
      </c>
      <c r="V191" s="89">
        <v>9</v>
      </c>
      <c r="W191" s="89">
        <v>9</v>
      </c>
      <c r="X191" s="89"/>
    </row>
    <row r="192" spans="1:24" x14ac:dyDescent="0.25">
      <c r="A192" s="86">
        <v>44215</v>
      </c>
      <c r="B192" s="87" t="s">
        <v>1179</v>
      </c>
      <c r="C192" s="87" t="s">
        <v>18</v>
      </c>
      <c r="D192" s="87" t="s">
        <v>22</v>
      </c>
      <c r="E192" s="87" t="s">
        <v>753</v>
      </c>
      <c r="F192" s="87" t="s">
        <v>278</v>
      </c>
      <c r="G192" s="87" t="s">
        <v>547</v>
      </c>
      <c r="H192" s="88">
        <v>1</v>
      </c>
      <c r="I192" s="89">
        <v>12703.4</v>
      </c>
      <c r="J192" s="89">
        <v>12703.4</v>
      </c>
      <c r="K192" s="89">
        <v>12703.4</v>
      </c>
      <c r="L192" s="90" t="s">
        <v>1180</v>
      </c>
      <c r="M192" s="89">
        <v>1143.31</v>
      </c>
      <c r="N192" s="89">
        <v>1143.31</v>
      </c>
      <c r="O192" s="89"/>
      <c r="P192" s="87" t="s">
        <v>1181</v>
      </c>
      <c r="Q192" s="87" t="s">
        <v>1182</v>
      </c>
      <c r="R192" s="87"/>
      <c r="S192" s="87" t="s">
        <v>1183</v>
      </c>
      <c r="T192" s="87"/>
      <c r="U192" s="87" t="s">
        <v>1184</v>
      </c>
      <c r="V192" s="89">
        <v>9</v>
      </c>
      <c r="W192" s="89">
        <v>9</v>
      </c>
      <c r="X192" s="89"/>
    </row>
    <row r="193" spans="1:24" x14ac:dyDescent="0.25">
      <c r="A193" s="86">
        <v>44216</v>
      </c>
      <c r="B193" s="87" t="s">
        <v>1185</v>
      </c>
      <c r="C193" s="87" t="s">
        <v>8</v>
      </c>
      <c r="D193" s="87"/>
      <c r="E193" s="87" t="s">
        <v>1186</v>
      </c>
      <c r="F193" s="87" t="s">
        <v>262</v>
      </c>
      <c r="G193" s="87" t="s">
        <v>263</v>
      </c>
      <c r="H193" s="88">
        <v>1</v>
      </c>
      <c r="I193" s="89">
        <v>19915.25</v>
      </c>
      <c r="J193" s="89">
        <v>19915.25</v>
      </c>
      <c r="K193" s="89">
        <v>19915.25</v>
      </c>
      <c r="L193" s="90" t="s">
        <v>280</v>
      </c>
      <c r="M193" s="89">
        <v>1792.37</v>
      </c>
      <c r="N193" s="89">
        <v>1792.37</v>
      </c>
      <c r="O193" s="89"/>
      <c r="P193" s="87" t="s">
        <v>1187</v>
      </c>
      <c r="Q193" s="87" t="s">
        <v>1188</v>
      </c>
      <c r="R193" s="87"/>
      <c r="S193" s="87"/>
      <c r="T193" s="87"/>
      <c r="U193" s="87" t="s">
        <v>1189</v>
      </c>
      <c r="V193" s="89">
        <v>9</v>
      </c>
      <c r="W193" s="89">
        <v>9</v>
      </c>
      <c r="X193" s="89"/>
    </row>
    <row r="194" spans="1:24" x14ac:dyDescent="0.25">
      <c r="A194" s="86">
        <v>44216</v>
      </c>
      <c r="B194" s="87" t="s">
        <v>1185</v>
      </c>
      <c r="C194" s="87" t="s">
        <v>8</v>
      </c>
      <c r="D194" s="87"/>
      <c r="E194" s="87" t="s">
        <v>1190</v>
      </c>
      <c r="F194" s="87" t="s">
        <v>278</v>
      </c>
      <c r="G194" s="87" t="s">
        <v>337</v>
      </c>
      <c r="H194" s="88">
        <v>1</v>
      </c>
      <c r="I194" s="89">
        <v>10593.22</v>
      </c>
      <c r="J194" s="89">
        <v>10593.22</v>
      </c>
      <c r="K194" s="89">
        <v>10593.22</v>
      </c>
      <c r="L194" s="90" t="s">
        <v>1191</v>
      </c>
      <c r="M194" s="89">
        <v>953.39</v>
      </c>
      <c r="N194" s="89">
        <v>953.39</v>
      </c>
      <c r="O194" s="89"/>
      <c r="P194" s="87"/>
      <c r="Q194" s="87"/>
      <c r="R194" s="87"/>
      <c r="S194" s="87"/>
      <c r="T194" s="87"/>
      <c r="U194" s="87"/>
      <c r="V194" s="89">
        <v>9</v>
      </c>
      <c r="W194" s="89">
        <v>9</v>
      </c>
      <c r="X194" s="89"/>
    </row>
    <row r="195" spans="1:24" x14ac:dyDescent="0.25">
      <c r="A195" s="86">
        <v>44216</v>
      </c>
      <c r="B195" s="87" t="s">
        <v>1192</v>
      </c>
      <c r="C195" s="87" t="s">
        <v>1193</v>
      </c>
      <c r="D195" s="87"/>
      <c r="E195" s="87" t="s">
        <v>1051</v>
      </c>
      <c r="F195" s="87" t="s">
        <v>278</v>
      </c>
      <c r="G195" s="87" t="s">
        <v>337</v>
      </c>
      <c r="H195" s="88">
        <v>1</v>
      </c>
      <c r="I195" s="89">
        <v>50773.5</v>
      </c>
      <c r="J195" s="89">
        <v>50773.5</v>
      </c>
      <c r="K195" s="89">
        <v>50773.5</v>
      </c>
      <c r="L195" s="90" t="s">
        <v>1194</v>
      </c>
      <c r="M195" s="89">
        <v>7108.29</v>
      </c>
      <c r="N195" s="89">
        <v>7108.29</v>
      </c>
      <c r="O195" s="89"/>
      <c r="P195" s="87"/>
      <c r="Q195" s="87"/>
      <c r="R195" s="87"/>
      <c r="S195" s="87"/>
      <c r="T195" s="87"/>
      <c r="U195" s="87" t="s">
        <v>1195</v>
      </c>
      <c r="V195" s="89">
        <v>14</v>
      </c>
      <c r="W195" s="89">
        <v>14</v>
      </c>
      <c r="X195" s="89"/>
    </row>
    <row r="196" spans="1:24" x14ac:dyDescent="0.25">
      <c r="A196" s="86">
        <v>44216</v>
      </c>
      <c r="B196" s="87" t="s">
        <v>1196</v>
      </c>
      <c r="C196" s="87" t="s">
        <v>1197</v>
      </c>
      <c r="D196" s="87" t="s">
        <v>1198</v>
      </c>
      <c r="E196" s="87" t="s">
        <v>1051</v>
      </c>
      <c r="F196" s="87" t="s">
        <v>278</v>
      </c>
      <c r="G196" s="87" t="s">
        <v>337</v>
      </c>
      <c r="H196" s="88">
        <v>1</v>
      </c>
      <c r="I196" s="89">
        <v>49218.8</v>
      </c>
      <c r="J196" s="89">
        <v>49218.8</v>
      </c>
      <c r="K196" s="89">
        <v>49218.8</v>
      </c>
      <c r="L196" s="90" t="s">
        <v>1199</v>
      </c>
      <c r="M196" s="89">
        <v>6890.63</v>
      </c>
      <c r="N196" s="89">
        <v>6890.63</v>
      </c>
      <c r="O196" s="89"/>
      <c r="P196" s="87"/>
      <c r="Q196" s="87"/>
      <c r="R196" s="87"/>
      <c r="S196" s="87"/>
      <c r="T196" s="87"/>
      <c r="U196" s="87" t="s">
        <v>1200</v>
      </c>
      <c r="V196" s="89">
        <v>14</v>
      </c>
      <c r="W196" s="89">
        <v>14</v>
      </c>
      <c r="X196" s="89"/>
    </row>
    <row r="197" spans="1:24" x14ac:dyDescent="0.25">
      <c r="A197" s="86">
        <v>44216</v>
      </c>
      <c r="B197" s="87" t="s">
        <v>1201</v>
      </c>
      <c r="C197" s="87" t="s">
        <v>1202</v>
      </c>
      <c r="D197" s="87"/>
      <c r="E197" s="87" t="s">
        <v>546</v>
      </c>
      <c r="F197" s="87" t="s">
        <v>278</v>
      </c>
      <c r="G197" s="87" t="s">
        <v>547</v>
      </c>
      <c r="H197" s="88">
        <v>1</v>
      </c>
      <c r="I197" s="89">
        <v>8050.85</v>
      </c>
      <c r="J197" s="89">
        <v>8050.85</v>
      </c>
      <c r="K197" s="89">
        <v>8050.85</v>
      </c>
      <c r="L197" s="90" t="s">
        <v>1203</v>
      </c>
      <c r="M197" s="89">
        <v>724.58</v>
      </c>
      <c r="N197" s="89">
        <v>724.58</v>
      </c>
      <c r="O197" s="89"/>
      <c r="P197" s="87"/>
      <c r="Q197" s="87"/>
      <c r="R197" s="87"/>
      <c r="S197" s="87"/>
      <c r="T197" s="87"/>
      <c r="U197" s="87" t="s">
        <v>1204</v>
      </c>
      <c r="V197" s="89">
        <v>9</v>
      </c>
      <c r="W197" s="89">
        <v>9</v>
      </c>
      <c r="X197" s="89"/>
    </row>
    <row r="198" spans="1:24" x14ac:dyDescent="0.25">
      <c r="A198" s="86">
        <v>44216</v>
      </c>
      <c r="B198" s="87" t="s">
        <v>1205</v>
      </c>
      <c r="C198" s="87" t="s">
        <v>1206</v>
      </c>
      <c r="D198" s="87"/>
      <c r="E198" s="87" t="s">
        <v>1207</v>
      </c>
      <c r="F198" s="87" t="s">
        <v>798</v>
      </c>
      <c r="G198" s="87" t="s">
        <v>1208</v>
      </c>
      <c r="H198" s="88">
        <v>7</v>
      </c>
      <c r="I198" s="89">
        <v>6177.98</v>
      </c>
      <c r="J198" s="89">
        <v>43245.86</v>
      </c>
      <c r="K198" s="89">
        <v>43245.86</v>
      </c>
      <c r="L198" s="90" t="s">
        <v>1209</v>
      </c>
      <c r="M198" s="89">
        <v>3892.13</v>
      </c>
      <c r="N198" s="89">
        <v>3892.13</v>
      </c>
      <c r="O198" s="89"/>
      <c r="P198" s="87"/>
      <c r="Q198" s="87"/>
      <c r="R198" s="87"/>
      <c r="S198" s="87"/>
      <c r="T198" s="87"/>
      <c r="U198" s="87" t="s">
        <v>1210</v>
      </c>
      <c r="V198" s="89">
        <v>9</v>
      </c>
      <c r="W198" s="89">
        <v>9</v>
      </c>
      <c r="X198" s="89"/>
    </row>
    <row r="199" spans="1:24" x14ac:dyDescent="0.25">
      <c r="A199" s="86">
        <v>44216</v>
      </c>
      <c r="B199" s="87" t="s">
        <v>1211</v>
      </c>
      <c r="C199" s="87" t="s">
        <v>33</v>
      </c>
      <c r="D199" s="87" t="s">
        <v>24</v>
      </c>
      <c r="E199" s="87" t="s">
        <v>1149</v>
      </c>
      <c r="F199" s="87" t="s">
        <v>278</v>
      </c>
      <c r="G199" s="87" t="s">
        <v>547</v>
      </c>
      <c r="H199" s="88">
        <v>6</v>
      </c>
      <c r="I199" s="89">
        <v>11864.41</v>
      </c>
      <c r="J199" s="89">
        <v>71186.460000000006</v>
      </c>
      <c r="K199" s="89">
        <v>71186.460000000006</v>
      </c>
      <c r="L199" s="90" t="s">
        <v>1212</v>
      </c>
      <c r="M199" s="89">
        <v>6406.78</v>
      </c>
      <c r="N199" s="89">
        <v>6406.78</v>
      </c>
      <c r="O199" s="89"/>
      <c r="P199" s="87"/>
      <c r="Q199" s="87"/>
      <c r="R199" s="87"/>
      <c r="S199" s="87"/>
      <c r="T199" s="87"/>
      <c r="U199" s="87" t="s">
        <v>1213</v>
      </c>
      <c r="V199" s="89">
        <v>9</v>
      </c>
      <c r="W199" s="89">
        <v>9</v>
      </c>
      <c r="X199" s="89"/>
    </row>
    <row r="200" spans="1:24" x14ac:dyDescent="0.25">
      <c r="A200" s="86">
        <v>44216</v>
      </c>
      <c r="B200" s="87" t="s">
        <v>1214</v>
      </c>
      <c r="C200" s="87" t="s">
        <v>9</v>
      </c>
      <c r="D200" s="87" t="s">
        <v>23</v>
      </c>
      <c r="E200" s="87" t="s">
        <v>1215</v>
      </c>
      <c r="F200" s="87" t="s">
        <v>292</v>
      </c>
      <c r="G200" s="87" t="s">
        <v>492</v>
      </c>
      <c r="H200" s="88">
        <v>1</v>
      </c>
      <c r="I200" s="89">
        <v>31898.3</v>
      </c>
      <c r="J200" s="89">
        <v>31898.3</v>
      </c>
      <c r="K200" s="89">
        <v>31898.3</v>
      </c>
      <c r="L200" s="90" t="s">
        <v>1216</v>
      </c>
      <c r="M200" s="89">
        <v>2870.85</v>
      </c>
      <c r="N200" s="89">
        <v>2870.85</v>
      </c>
      <c r="O200" s="89"/>
      <c r="P200" s="87" t="s">
        <v>1217</v>
      </c>
      <c r="Q200" s="87" t="s">
        <v>1218</v>
      </c>
      <c r="R200" s="87"/>
      <c r="S200" s="87" t="s">
        <v>1219</v>
      </c>
      <c r="T200" s="87"/>
      <c r="U200" s="87" t="s">
        <v>1220</v>
      </c>
      <c r="V200" s="89">
        <v>9</v>
      </c>
      <c r="W200" s="89">
        <v>9</v>
      </c>
      <c r="X200" s="89"/>
    </row>
    <row r="201" spans="1:24" x14ac:dyDescent="0.25">
      <c r="A201" s="86">
        <v>44216</v>
      </c>
      <c r="B201" s="87" t="s">
        <v>1221</v>
      </c>
      <c r="C201" s="87" t="s">
        <v>9</v>
      </c>
      <c r="D201" s="87" t="s">
        <v>23</v>
      </c>
      <c r="E201" s="87" t="s">
        <v>382</v>
      </c>
      <c r="F201" s="87" t="s">
        <v>127</v>
      </c>
      <c r="G201" s="87" t="s">
        <v>383</v>
      </c>
      <c r="H201" s="88">
        <v>1</v>
      </c>
      <c r="I201" s="89">
        <v>32421.9</v>
      </c>
      <c r="J201" s="89">
        <v>32421.9</v>
      </c>
      <c r="K201" s="89">
        <v>32421.9</v>
      </c>
      <c r="L201" s="90" t="s">
        <v>112</v>
      </c>
      <c r="M201" s="89">
        <v>4539.07</v>
      </c>
      <c r="N201" s="89">
        <v>4539.07</v>
      </c>
      <c r="O201" s="89"/>
      <c r="P201" s="87" t="s">
        <v>1222</v>
      </c>
      <c r="Q201" s="87" t="s">
        <v>1223</v>
      </c>
      <c r="R201" s="87"/>
      <c r="S201" s="87" t="s">
        <v>1224</v>
      </c>
      <c r="T201" s="87"/>
      <c r="U201" s="87" t="s">
        <v>1225</v>
      </c>
      <c r="V201" s="89">
        <v>14</v>
      </c>
      <c r="W201" s="89">
        <v>14</v>
      </c>
      <c r="X201" s="89"/>
    </row>
    <row r="202" spans="1:24" x14ac:dyDescent="0.25">
      <c r="A202" s="86">
        <v>44216</v>
      </c>
      <c r="B202" s="87" t="s">
        <v>1226</v>
      </c>
      <c r="C202" s="87" t="s">
        <v>18</v>
      </c>
      <c r="D202" s="87" t="s">
        <v>22</v>
      </c>
      <c r="E202" s="87" t="s">
        <v>584</v>
      </c>
      <c r="F202" s="87" t="s">
        <v>307</v>
      </c>
      <c r="G202" s="87" t="s">
        <v>308</v>
      </c>
      <c r="H202" s="88">
        <v>1</v>
      </c>
      <c r="I202" s="89">
        <v>4398.3</v>
      </c>
      <c r="J202" s="89">
        <v>4398.3</v>
      </c>
      <c r="K202" s="89">
        <v>4398.3</v>
      </c>
      <c r="L202" s="90" t="s">
        <v>104</v>
      </c>
      <c r="M202" s="89">
        <v>395.85</v>
      </c>
      <c r="N202" s="89">
        <v>395.85</v>
      </c>
      <c r="O202" s="89"/>
      <c r="P202" s="87" t="s">
        <v>1227</v>
      </c>
      <c r="Q202" s="87" t="s">
        <v>1228</v>
      </c>
      <c r="R202" s="87"/>
      <c r="S202" s="87" t="s">
        <v>1229</v>
      </c>
      <c r="T202" s="87"/>
      <c r="U202" s="87" t="s">
        <v>1230</v>
      </c>
      <c r="V202" s="89">
        <v>9</v>
      </c>
      <c r="W202" s="89">
        <v>9</v>
      </c>
      <c r="X202" s="89"/>
    </row>
    <row r="203" spans="1:24" x14ac:dyDescent="0.25">
      <c r="A203" s="86">
        <v>44216</v>
      </c>
      <c r="B203" s="87" t="s">
        <v>1231</v>
      </c>
      <c r="C203" s="87" t="s">
        <v>9</v>
      </c>
      <c r="D203" s="87" t="s">
        <v>23</v>
      </c>
      <c r="E203" s="87" t="s">
        <v>472</v>
      </c>
      <c r="F203" s="87" t="s">
        <v>394</v>
      </c>
      <c r="G203" s="87" t="s">
        <v>473</v>
      </c>
      <c r="H203" s="88">
        <v>1</v>
      </c>
      <c r="I203" s="89">
        <v>10480.5</v>
      </c>
      <c r="J203" s="89">
        <v>10480.5</v>
      </c>
      <c r="K203" s="89">
        <v>10480.5</v>
      </c>
      <c r="L203" s="90" t="s">
        <v>1232</v>
      </c>
      <c r="M203" s="89">
        <v>943.25</v>
      </c>
      <c r="N203" s="89">
        <v>943.25</v>
      </c>
      <c r="O203" s="89"/>
      <c r="P203" s="87" t="s">
        <v>1233</v>
      </c>
      <c r="Q203" s="87" t="s">
        <v>1234</v>
      </c>
      <c r="R203" s="87"/>
      <c r="S203" s="87" t="s">
        <v>1235</v>
      </c>
      <c r="T203" s="87"/>
      <c r="U203" s="87" t="s">
        <v>1236</v>
      </c>
      <c r="V203" s="89">
        <v>9</v>
      </c>
      <c r="W203" s="89">
        <v>9</v>
      </c>
      <c r="X203" s="89"/>
    </row>
    <row r="204" spans="1:24" x14ac:dyDescent="0.25">
      <c r="A204" s="86">
        <v>44216</v>
      </c>
      <c r="B204" s="87" t="s">
        <v>1231</v>
      </c>
      <c r="C204" s="87" t="s">
        <v>9</v>
      </c>
      <c r="D204" s="87" t="s">
        <v>23</v>
      </c>
      <c r="E204" s="87" t="s">
        <v>401</v>
      </c>
      <c r="F204" s="87" t="s">
        <v>402</v>
      </c>
      <c r="G204" s="87" t="s">
        <v>403</v>
      </c>
      <c r="H204" s="88">
        <v>1</v>
      </c>
      <c r="I204" s="89">
        <v>1</v>
      </c>
      <c r="J204" s="89">
        <v>1</v>
      </c>
      <c r="K204" s="89">
        <v>1</v>
      </c>
      <c r="L204" s="90" t="s">
        <v>30</v>
      </c>
      <c r="M204" s="89">
        <v>0.06</v>
      </c>
      <c r="N204" s="89">
        <v>0.06</v>
      </c>
      <c r="O204" s="89"/>
      <c r="P204" s="87"/>
      <c r="Q204" s="87"/>
      <c r="R204" s="87"/>
      <c r="S204" s="87"/>
      <c r="T204" s="87"/>
      <c r="U204" s="87"/>
      <c r="V204" s="89">
        <v>6</v>
      </c>
      <c r="W204" s="89">
        <v>6</v>
      </c>
      <c r="X204" s="89"/>
    </row>
    <row r="205" spans="1:24" x14ac:dyDescent="0.25">
      <c r="A205" s="86">
        <v>44216</v>
      </c>
      <c r="B205" s="87" t="s">
        <v>1237</v>
      </c>
      <c r="C205" s="87" t="s">
        <v>9</v>
      </c>
      <c r="D205" s="87" t="s">
        <v>23</v>
      </c>
      <c r="E205" s="87" t="s">
        <v>472</v>
      </c>
      <c r="F205" s="87" t="s">
        <v>394</v>
      </c>
      <c r="G205" s="87" t="s">
        <v>473</v>
      </c>
      <c r="H205" s="88">
        <v>1</v>
      </c>
      <c r="I205" s="89">
        <v>10480.5</v>
      </c>
      <c r="J205" s="89">
        <v>10480.5</v>
      </c>
      <c r="K205" s="89">
        <v>10480.5</v>
      </c>
      <c r="L205" s="90" t="s">
        <v>1232</v>
      </c>
      <c r="M205" s="89">
        <v>943.25</v>
      </c>
      <c r="N205" s="89">
        <v>943.25</v>
      </c>
      <c r="O205" s="89"/>
      <c r="P205" s="87" t="s">
        <v>1238</v>
      </c>
      <c r="Q205" s="87" t="s">
        <v>1239</v>
      </c>
      <c r="R205" s="87"/>
      <c r="S205" s="87" t="s">
        <v>1240</v>
      </c>
      <c r="T205" s="87"/>
      <c r="U205" s="87" t="s">
        <v>1241</v>
      </c>
      <c r="V205" s="89">
        <v>9</v>
      </c>
      <c r="W205" s="89">
        <v>9</v>
      </c>
      <c r="X205" s="89"/>
    </row>
    <row r="206" spans="1:24" x14ac:dyDescent="0.25">
      <c r="A206" s="86">
        <v>44216</v>
      </c>
      <c r="B206" s="87" t="s">
        <v>1237</v>
      </c>
      <c r="C206" s="87" t="s">
        <v>9</v>
      </c>
      <c r="D206" s="87" t="s">
        <v>23</v>
      </c>
      <c r="E206" s="87" t="s">
        <v>401</v>
      </c>
      <c r="F206" s="87" t="s">
        <v>402</v>
      </c>
      <c r="G206" s="87" t="s">
        <v>403</v>
      </c>
      <c r="H206" s="88">
        <v>1</v>
      </c>
      <c r="I206" s="89">
        <v>1</v>
      </c>
      <c r="J206" s="89">
        <v>1</v>
      </c>
      <c r="K206" s="89">
        <v>1</v>
      </c>
      <c r="L206" s="90" t="s">
        <v>30</v>
      </c>
      <c r="M206" s="89">
        <v>0.06</v>
      </c>
      <c r="N206" s="89">
        <v>0.06</v>
      </c>
      <c r="O206" s="89"/>
      <c r="P206" s="87"/>
      <c r="Q206" s="87"/>
      <c r="R206" s="87"/>
      <c r="S206" s="87"/>
      <c r="T206" s="87"/>
      <c r="U206" s="87"/>
      <c r="V206" s="89">
        <v>6</v>
      </c>
      <c r="W206" s="89">
        <v>6</v>
      </c>
      <c r="X206" s="89"/>
    </row>
    <row r="207" spans="1:24" x14ac:dyDescent="0.25">
      <c r="A207" s="86">
        <v>44216</v>
      </c>
      <c r="B207" s="87" t="s">
        <v>1242</v>
      </c>
      <c r="C207" s="87" t="s">
        <v>9</v>
      </c>
      <c r="D207" s="87" t="s">
        <v>23</v>
      </c>
      <c r="E207" s="87" t="s">
        <v>619</v>
      </c>
      <c r="F207" s="87" t="s">
        <v>394</v>
      </c>
      <c r="G207" s="87" t="s">
        <v>395</v>
      </c>
      <c r="H207" s="88">
        <v>1</v>
      </c>
      <c r="I207" s="89">
        <v>5500</v>
      </c>
      <c r="J207" s="89">
        <v>5500</v>
      </c>
      <c r="K207" s="89">
        <v>5500</v>
      </c>
      <c r="L207" s="90" t="s">
        <v>759</v>
      </c>
      <c r="M207" s="89">
        <v>495</v>
      </c>
      <c r="N207" s="89">
        <v>495</v>
      </c>
      <c r="O207" s="89"/>
      <c r="P207" s="87" t="s">
        <v>1243</v>
      </c>
      <c r="Q207" s="87" t="s">
        <v>1244</v>
      </c>
      <c r="R207" s="87"/>
      <c r="S207" s="87" t="s">
        <v>1245</v>
      </c>
      <c r="T207" s="87"/>
      <c r="U207" s="87" t="s">
        <v>1246</v>
      </c>
      <c r="V207" s="89">
        <v>9</v>
      </c>
      <c r="W207" s="89">
        <v>9</v>
      </c>
      <c r="X207" s="89"/>
    </row>
    <row r="208" spans="1:24" x14ac:dyDescent="0.25">
      <c r="A208" s="86">
        <v>44216</v>
      </c>
      <c r="B208" s="87" t="s">
        <v>1247</v>
      </c>
      <c r="C208" s="87" t="s">
        <v>9</v>
      </c>
      <c r="D208" s="87" t="s">
        <v>23</v>
      </c>
      <c r="E208" s="87" t="s">
        <v>491</v>
      </c>
      <c r="F208" s="87" t="s">
        <v>307</v>
      </c>
      <c r="G208" s="87" t="s">
        <v>492</v>
      </c>
      <c r="H208" s="88">
        <v>1</v>
      </c>
      <c r="I208" s="89">
        <v>4228.82</v>
      </c>
      <c r="J208" s="89">
        <v>4228.82</v>
      </c>
      <c r="K208" s="89">
        <v>4228.82</v>
      </c>
      <c r="L208" s="90" t="s">
        <v>661</v>
      </c>
      <c r="M208" s="89">
        <v>380.59</v>
      </c>
      <c r="N208" s="89">
        <v>380.59</v>
      </c>
      <c r="O208" s="89"/>
      <c r="P208" s="87" t="s">
        <v>1248</v>
      </c>
      <c r="Q208" s="87" t="s">
        <v>1249</v>
      </c>
      <c r="R208" s="87"/>
      <c r="S208" s="87" t="s">
        <v>1250</v>
      </c>
      <c r="T208" s="87"/>
      <c r="U208" s="87" t="s">
        <v>1251</v>
      </c>
      <c r="V208" s="89">
        <v>9</v>
      </c>
      <c r="W208" s="89">
        <v>9</v>
      </c>
      <c r="X208" s="89"/>
    </row>
    <row r="209" spans="1:24" x14ac:dyDescent="0.25">
      <c r="A209" s="86">
        <v>44216</v>
      </c>
      <c r="B209" s="87" t="s">
        <v>1252</v>
      </c>
      <c r="C209" s="87" t="s">
        <v>9</v>
      </c>
      <c r="D209" s="87" t="s">
        <v>23</v>
      </c>
      <c r="E209" s="87" t="s">
        <v>1253</v>
      </c>
      <c r="F209" s="87" t="s">
        <v>682</v>
      </c>
      <c r="G209" s="87" t="s">
        <v>596</v>
      </c>
      <c r="H209" s="88">
        <v>1</v>
      </c>
      <c r="I209" s="89">
        <v>13304.24</v>
      </c>
      <c r="J209" s="89">
        <v>13304.24</v>
      </c>
      <c r="K209" s="89">
        <v>13304.24</v>
      </c>
      <c r="L209" s="90" t="s">
        <v>1254</v>
      </c>
      <c r="M209" s="89">
        <v>1197.3800000000001</v>
      </c>
      <c r="N209" s="89">
        <v>1197.3800000000001</v>
      </c>
      <c r="O209" s="89"/>
      <c r="P209" s="87" t="s">
        <v>1255</v>
      </c>
      <c r="Q209" s="87" t="s">
        <v>1256</v>
      </c>
      <c r="R209" s="87"/>
      <c r="S209" s="87" t="s">
        <v>1257</v>
      </c>
      <c r="T209" s="87"/>
      <c r="U209" s="87" t="s">
        <v>1258</v>
      </c>
      <c r="V209" s="89">
        <v>9</v>
      </c>
      <c r="W209" s="89">
        <v>9</v>
      </c>
      <c r="X209" s="89"/>
    </row>
    <row r="210" spans="1:24" x14ac:dyDescent="0.25">
      <c r="A210" s="86">
        <v>44216</v>
      </c>
      <c r="B210" s="87" t="s">
        <v>1259</v>
      </c>
      <c r="C210" s="87" t="s">
        <v>9</v>
      </c>
      <c r="D210" s="87" t="s">
        <v>23</v>
      </c>
      <c r="E210" s="87" t="s">
        <v>472</v>
      </c>
      <c r="F210" s="87" t="s">
        <v>394</v>
      </c>
      <c r="G210" s="87" t="s">
        <v>473</v>
      </c>
      <c r="H210" s="88">
        <v>1</v>
      </c>
      <c r="I210" s="89">
        <v>10480.5</v>
      </c>
      <c r="J210" s="89">
        <v>10480.5</v>
      </c>
      <c r="K210" s="89">
        <v>10480.5</v>
      </c>
      <c r="L210" s="90" t="s">
        <v>1232</v>
      </c>
      <c r="M210" s="89">
        <v>943.25</v>
      </c>
      <c r="N210" s="89">
        <v>943.25</v>
      </c>
      <c r="O210" s="89"/>
      <c r="P210" s="87" t="s">
        <v>1260</v>
      </c>
      <c r="Q210" s="87" t="s">
        <v>1261</v>
      </c>
      <c r="R210" s="87"/>
      <c r="S210" s="87" t="s">
        <v>1262</v>
      </c>
      <c r="T210" s="87"/>
      <c r="U210" s="87" t="s">
        <v>1263</v>
      </c>
      <c r="V210" s="89">
        <v>9</v>
      </c>
      <c r="W210" s="89">
        <v>9</v>
      </c>
      <c r="X210" s="89"/>
    </row>
    <row r="211" spans="1:24" x14ac:dyDescent="0.25">
      <c r="A211" s="86">
        <v>44216</v>
      </c>
      <c r="B211" s="87" t="s">
        <v>1259</v>
      </c>
      <c r="C211" s="87" t="s">
        <v>9</v>
      </c>
      <c r="D211" s="87" t="s">
        <v>23</v>
      </c>
      <c r="E211" s="87" t="s">
        <v>401</v>
      </c>
      <c r="F211" s="87" t="s">
        <v>402</v>
      </c>
      <c r="G211" s="87" t="s">
        <v>403</v>
      </c>
      <c r="H211" s="88">
        <v>1</v>
      </c>
      <c r="I211" s="89">
        <v>1</v>
      </c>
      <c r="J211" s="89">
        <v>1</v>
      </c>
      <c r="K211" s="89">
        <v>1</v>
      </c>
      <c r="L211" s="90" t="s">
        <v>30</v>
      </c>
      <c r="M211" s="89">
        <v>0.06</v>
      </c>
      <c r="N211" s="89">
        <v>0.06</v>
      </c>
      <c r="O211" s="89"/>
      <c r="P211" s="87"/>
      <c r="Q211" s="87"/>
      <c r="R211" s="87"/>
      <c r="S211" s="87"/>
      <c r="T211" s="87"/>
      <c r="U211" s="87"/>
      <c r="V211" s="89">
        <v>6</v>
      </c>
      <c r="W211" s="89">
        <v>6</v>
      </c>
      <c r="X211" s="89"/>
    </row>
    <row r="212" spans="1:24" x14ac:dyDescent="0.25">
      <c r="A212" s="86">
        <v>44216</v>
      </c>
      <c r="B212" s="87" t="s">
        <v>1264</v>
      </c>
      <c r="C212" s="87" t="s">
        <v>18</v>
      </c>
      <c r="D212" s="87" t="s">
        <v>22</v>
      </c>
      <c r="E212" s="87" t="s">
        <v>584</v>
      </c>
      <c r="F212" s="87" t="s">
        <v>307</v>
      </c>
      <c r="G212" s="87" t="s">
        <v>308</v>
      </c>
      <c r="H212" s="88">
        <v>1</v>
      </c>
      <c r="I212" s="89">
        <v>4398.3</v>
      </c>
      <c r="J212" s="89">
        <v>4398.3</v>
      </c>
      <c r="K212" s="89">
        <v>4398.3</v>
      </c>
      <c r="L212" s="90" t="s">
        <v>104</v>
      </c>
      <c r="M212" s="89">
        <v>395.85</v>
      </c>
      <c r="N212" s="89">
        <v>395.85</v>
      </c>
      <c r="O212" s="89"/>
      <c r="P212" s="87" t="s">
        <v>1265</v>
      </c>
      <c r="Q212" s="87" t="s">
        <v>1266</v>
      </c>
      <c r="R212" s="87"/>
      <c r="S212" s="87" t="s">
        <v>1267</v>
      </c>
      <c r="T212" s="87"/>
      <c r="U212" s="87" t="s">
        <v>1268</v>
      </c>
      <c r="V212" s="89">
        <v>9</v>
      </c>
      <c r="W212" s="89">
        <v>9</v>
      </c>
      <c r="X212" s="89"/>
    </row>
    <row r="213" spans="1:24" x14ac:dyDescent="0.25">
      <c r="A213" s="86">
        <v>44216</v>
      </c>
      <c r="B213" s="87" t="s">
        <v>1269</v>
      </c>
      <c r="C213" s="87" t="s">
        <v>18</v>
      </c>
      <c r="D213" s="87" t="s">
        <v>22</v>
      </c>
      <c r="E213" s="87" t="s">
        <v>753</v>
      </c>
      <c r="F213" s="87" t="s">
        <v>278</v>
      </c>
      <c r="G213" s="87" t="s">
        <v>547</v>
      </c>
      <c r="H213" s="88">
        <v>1</v>
      </c>
      <c r="I213" s="89">
        <v>12703.39</v>
      </c>
      <c r="J213" s="89">
        <v>12703.39</v>
      </c>
      <c r="K213" s="89">
        <v>12703.39</v>
      </c>
      <c r="L213" s="90" t="s">
        <v>1270</v>
      </c>
      <c r="M213" s="89">
        <v>1143.31</v>
      </c>
      <c r="N213" s="89">
        <v>1143.31</v>
      </c>
      <c r="O213" s="89"/>
      <c r="P213" s="87" t="s">
        <v>1271</v>
      </c>
      <c r="Q213" s="87" t="s">
        <v>1272</v>
      </c>
      <c r="R213" s="87"/>
      <c r="S213" s="87" t="s">
        <v>1273</v>
      </c>
      <c r="T213" s="87"/>
      <c r="U213" s="87" t="s">
        <v>1274</v>
      </c>
      <c r="V213" s="89">
        <v>9</v>
      </c>
      <c r="W213" s="89">
        <v>9</v>
      </c>
      <c r="X213" s="89"/>
    </row>
    <row r="214" spans="1:24" x14ac:dyDescent="0.25">
      <c r="A214" s="86">
        <v>44216</v>
      </c>
      <c r="B214" s="87" t="s">
        <v>1275</v>
      </c>
      <c r="C214" s="87" t="s">
        <v>9</v>
      </c>
      <c r="D214" s="87" t="s">
        <v>23</v>
      </c>
      <c r="E214" s="87" t="s">
        <v>619</v>
      </c>
      <c r="F214" s="87" t="s">
        <v>394</v>
      </c>
      <c r="G214" s="87" t="s">
        <v>395</v>
      </c>
      <c r="H214" s="88">
        <v>1</v>
      </c>
      <c r="I214" s="89">
        <v>5500</v>
      </c>
      <c r="J214" s="89">
        <v>5500</v>
      </c>
      <c r="K214" s="89">
        <v>5500</v>
      </c>
      <c r="L214" s="90" t="s">
        <v>759</v>
      </c>
      <c r="M214" s="89">
        <v>495</v>
      </c>
      <c r="N214" s="89">
        <v>495</v>
      </c>
      <c r="O214" s="89"/>
      <c r="P214" s="87" t="s">
        <v>1276</v>
      </c>
      <c r="Q214" s="87" t="s">
        <v>1277</v>
      </c>
      <c r="R214" s="87"/>
      <c r="S214" s="87" t="s">
        <v>1278</v>
      </c>
      <c r="T214" s="87"/>
      <c r="U214" s="87" t="s">
        <v>1279</v>
      </c>
      <c r="V214" s="89">
        <v>9</v>
      </c>
      <c r="W214" s="89">
        <v>9</v>
      </c>
      <c r="X214" s="89"/>
    </row>
    <row r="215" spans="1:24" x14ac:dyDescent="0.25">
      <c r="A215" s="86">
        <v>44216</v>
      </c>
      <c r="B215" s="87" t="s">
        <v>1280</v>
      </c>
      <c r="C215" s="87" t="s">
        <v>9</v>
      </c>
      <c r="D215" s="87" t="s">
        <v>23</v>
      </c>
      <c r="E215" s="87" t="s">
        <v>619</v>
      </c>
      <c r="F215" s="87" t="s">
        <v>394</v>
      </c>
      <c r="G215" s="87" t="s">
        <v>395</v>
      </c>
      <c r="H215" s="88">
        <v>1</v>
      </c>
      <c r="I215" s="89">
        <v>5500</v>
      </c>
      <c r="J215" s="89">
        <v>5500</v>
      </c>
      <c r="K215" s="89">
        <v>5500</v>
      </c>
      <c r="L215" s="90" t="s">
        <v>759</v>
      </c>
      <c r="M215" s="89">
        <v>495</v>
      </c>
      <c r="N215" s="89">
        <v>495</v>
      </c>
      <c r="O215" s="89"/>
      <c r="P215" s="87" t="s">
        <v>1281</v>
      </c>
      <c r="Q215" s="87" t="s">
        <v>1282</v>
      </c>
      <c r="R215" s="87"/>
      <c r="S215" s="87" t="s">
        <v>1283</v>
      </c>
      <c r="T215" s="87"/>
      <c r="U215" s="87" t="s">
        <v>1284</v>
      </c>
      <c r="V215" s="89">
        <v>9</v>
      </c>
      <c r="W215" s="89">
        <v>9</v>
      </c>
      <c r="X215" s="89"/>
    </row>
    <row r="216" spans="1:24" x14ac:dyDescent="0.25">
      <c r="A216" s="86">
        <v>44217</v>
      </c>
      <c r="B216" s="87" t="s">
        <v>1285</v>
      </c>
      <c r="C216" s="87" t="s">
        <v>8</v>
      </c>
      <c r="D216" s="87"/>
      <c r="E216" s="87" t="s">
        <v>314</v>
      </c>
      <c r="F216" s="87" t="s">
        <v>127</v>
      </c>
      <c r="G216" s="87" t="s">
        <v>315</v>
      </c>
      <c r="H216" s="88">
        <v>1</v>
      </c>
      <c r="I216" s="89">
        <v>20703.2</v>
      </c>
      <c r="J216" s="89">
        <v>20703.2</v>
      </c>
      <c r="K216" s="89">
        <v>20703.2</v>
      </c>
      <c r="L216" s="90" t="s">
        <v>1286</v>
      </c>
      <c r="M216" s="89">
        <v>2898.45</v>
      </c>
      <c r="N216" s="89">
        <v>2898.45</v>
      </c>
      <c r="O216" s="89"/>
      <c r="P216" s="87" t="s">
        <v>1287</v>
      </c>
      <c r="Q216" s="87" t="s">
        <v>1288</v>
      </c>
      <c r="R216" s="87"/>
      <c r="S216" s="87"/>
      <c r="T216" s="87"/>
      <c r="U216" s="87" t="s">
        <v>1289</v>
      </c>
      <c r="V216" s="89">
        <v>14</v>
      </c>
      <c r="W216" s="89">
        <v>14</v>
      </c>
      <c r="X216" s="89"/>
    </row>
    <row r="217" spans="1:24" x14ac:dyDescent="0.25">
      <c r="A217" s="86">
        <v>44217</v>
      </c>
      <c r="B217" s="87" t="s">
        <v>1290</v>
      </c>
      <c r="C217" s="87" t="s">
        <v>8</v>
      </c>
      <c r="D217" s="87"/>
      <c r="E217" s="87" t="s">
        <v>1291</v>
      </c>
      <c r="F217" s="87" t="s">
        <v>15</v>
      </c>
      <c r="G217" s="87" t="s">
        <v>298</v>
      </c>
      <c r="H217" s="88">
        <v>1</v>
      </c>
      <c r="I217" s="89">
        <v>16949.150000000001</v>
      </c>
      <c r="J217" s="89">
        <v>16949.150000000001</v>
      </c>
      <c r="K217" s="89">
        <v>16949.150000000001</v>
      </c>
      <c r="L217" s="90" t="s">
        <v>85</v>
      </c>
      <c r="M217" s="89">
        <v>1525.42</v>
      </c>
      <c r="N217" s="89">
        <v>1525.42</v>
      </c>
      <c r="O217" s="89"/>
      <c r="P217" s="87" t="s">
        <v>1292</v>
      </c>
      <c r="Q217" s="87" t="s">
        <v>1293</v>
      </c>
      <c r="R217" s="87"/>
      <c r="S217" s="87"/>
      <c r="T217" s="87"/>
      <c r="U217" s="87" t="s">
        <v>1294</v>
      </c>
      <c r="V217" s="89">
        <v>9</v>
      </c>
      <c r="W217" s="89">
        <v>9</v>
      </c>
      <c r="X217" s="89"/>
    </row>
    <row r="218" spans="1:24" x14ac:dyDescent="0.25">
      <c r="A218" s="86">
        <v>44217</v>
      </c>
      <c r="B218" s="87" t="s">
        <v>1295</v>
      </c>
      <c r="C218" s="87" t="s">
        <v>8</v>
      </c>
      <c r="D218" s="87"/>
      <c r="E218" s="87" t="s">
        <v>1296</v>
      </c>
      <c r="F218" s="87" t="s">
        <v>15</v>
      </c>
      <c r="G218" s="87" t="s">
        <v>298</v>
      </c>
      <c r="H218" s="88">
        <v>1</v>
      </c>
      <c r="I218" s="89">
        <v>12118.64</v>
      </c>
      <c r="J218" s="89">
        <v>12118.64</v>
      </c>
      <c r="K218" s="89">
        <v>12118.64</v>
      </c>
      <c r="L218" s="90" t="s">
        <v>1297</v>
      </c>
      <c r="M218" s="89">
        <v>1090.68</v>
      </c>
      <c r="N218" s="89">
        <v>1090.68</v>
      </c>
      <c r="O218" s="89"/>
      <c r="P218" s="87" t="s">
        <v>1298</v>
      </c>
      <c r="Q218" s="87" t="s">
        <v>1299</v>
      </c>
      <c r="R218" s="87"/>
      <c r="S218" s="87"/>
      <c r="T218" s="87" t="s">
        <v>281</v>
      </c>
      <c r="U218" s="87" t="s">
        <v>1300</v>
      </c>
      <c r="V218" s="89">
        <v>9</v>
      </c>
      <c r="W218" s="89">
        <v>9</v>
      </c>
      <c r="X218" s="89"/>
    </row>
    <row r="219" spans="1:24" x14ac:dyDescent="0.25">
      <c r="A219" s="86">
        <v>44217</v>
      </c>
      <c r="B219" s="87" t="s">
        <v>1301</v>
      </c>
      <c r="C219" s="87" t="s">
        <v>8</v>
      </c>
      <c r="D219" s="87"/>
      <c r="E219" s="87" t="s">
        <v>688</v>
      </c>
      <c r="F219" s="87" t="s">
        <v>689</v>
      </c>
      <c r="G219" s="87" t="s">
        <v>683</v>
      </c>
      <c r="H219" s="88">
        <v>1</v>
      </c>
      <c r="I219" s="89">
        <v>10000</v>
      </c>
      <c r="J219" s="89">
        <v>10000</v>
      </c>
      <c r="K219" s="89">
        <v>10000</v>
      </c>
      <c r="L219" s="90" t="s">
        <v>93</v>
      </c>
      <c r="M219" s="89">
        <v>900</v>
      </c>
      <c r="N219" s="89">
        <v>900</v>
      </c>
      <c r="O219" s="89"/>
      <c r="P219" s="87" t="s">
        <v>1302</v>
      </c>
      <c r="Q219" s="87" t="s">
        <v>1303</v>
      </c>
      <c r="R219" s="87"/>
      <c r="S219" s="87"/>
      <c r="T219" s="87"/>
      <c r="U219" s="87" t="s">
        <v>1304</v>
      </c>
      <c r="V219" s="89">
        <v>9</v>
      </c>
      <c r="W219" s="89">
        <v>9</v>
      </c>
      <c r="X219" s="89"/>
    </row>
    <row r="220" spans="1:24" x14ac:dyDescent="0.25">
      <c r="A220" s="86">
        <v>44217</v>
      </c>
      <c r="B220" s="87" t="s">
        <v>1305</v>
      </c>
      <c r="C220" s="87" t="s">
        <v>1306</v>
      </c>
      <c r="D220" s="87"/>
      <c r="E220" s="87" t="s">
        <v>1307</v>
      </c>
      <c r="F220" s="87" t="s">
        <v>271</v>
      </c>
      <c r="G220" s="87" t="s">
        <v>323</v>
      </c>
      <c r="H220" s="88">
        <v>1</v>
      </c>
      <c r="I220" s="89">
        <v>26164.2</v>
      </c>
      <c r="J220" s="89">
        <v>26164.2</v>
      </c>
      <c r="K220" s="89">
        <v>26164.2</v>
      </c>
      <c r="L220" s="90" t="s">
        <v>1308</v>
      </c>
      <c r="M220" s="89">
        <v>3662.99</v>
      </c>
      <c r="N220" s="89">
        <v>3662.99</v>
      </c>
      <c r="O220" s="89"/>
      <c r="P220" s="87"/>
      <c r="Q220" s="87"/>
      <c r="R220" s="87"/>
      <c r="S220" s="87"/>
      <c r="T220" s="87"/>
      <c r="U220" s="87" t="s">
        <v>1309</v>
      </c>
      <c r="V220" s="89">
        <v>14</v>
      </c>
      <c r="W220" s="89">
        <v>14</v>
      </c>
      <c r="X220" s="89"/>
    </row>
    <row r="221" spans="1:24" x14ac:dyDescent="0.25">
      <c r="A221" s="86">
        <v>44217</v>
      </c>
      <c r="B221" s="87" t="s">
        <v>1310</v>
      </c>
      <c r="C221" s="87" t="s">
        <v>9</v>
      </c>
      <c r="D221" s="87" t="s">
        <v>23</v>
      </c>
      <c r="E221" s="87" t="s">
        <v>584</v>
      </c>
      <c r="F221" s="87" t="s">
        <v>307</v>
      </c>
      <c r="G221" s="87" t="s">
        <v>308</v>
      </c>
      <c r="H221" s="88">
        <v>1</v>
      </c>
      <c r="I221" s="89">
        <v>4364.3999999999996</v>
      </c>
      <c r="J221" s="89">
        <v>4364.3999999999996</v>
      </c>
      <c r="K221" s="89">
        <v>4364.3999999999996</v>
      </c>
      <c r="L221" s="90" t="s">
        <v>66</v>
      </c>
      <c r="M221" s="89">
        <v>392.8</v>
      </c>
      <c r="N221" s="89">
        <v>392.8</v>
      </c>
      <c r="O221" s="89"/>
      <c r="P221" s="87" t="s">
        <v>1311</v>
      </c>
      <c r="Q221" s="87" t="s">
        <v>1312</v>
      </c>
      <c r="R221" s="87"/>
      <c r="S221" s="87" t="s">
        <v>1313</v>
      </c>
      <c r="T221" s="87"/>
      <c r="U221" s="87" t="s">
        <v>1314</v>
      </c>
      <c r="V221" s="89">
        <v>9</v>
      </c>
      <c r="W221" s="89">
        <v>9</v>
      </c>
      <c r="X221" s="89"/>
    </row>
    <row r="222" spans="1:24" x14ac:dyDescent="0.25">
      <c r="A222" s="86">
        <v>44217</v>
      </c>
      <c r="B222" s="87" t="s">
        <v>1315</v>
      </c>
      <c r="C222" s="87" t="s">
        <v>9</v>
      </c>
      <c r="D222" s="87" t="s">
        <v>23</v>
      </c>
      <c r="E222" s="87" t="s">
        <v>546</v>
      </c>
      <c r="F222" s="87" t="s">
        <v>278</v>
      </c>
      <c r="G222" s="87" t="s">
        <v>547</v>
      </c>
      <c r="H222" s="88">
        <v>1</v>
      </c>
      <c r="I222" s="89">
        <v>8219.5</v>
      </c>
      <c r="J222" s="89">
        <v>8219.5</v>
      </c>
      <c r="K222" s="89">
        <v>8219.5</v>
      </c>
      <c r="L222" s="90" t="s">
        <v>1316</v>
      </c>
      <c r="M222" s="89">
        <v>739.76</v>
      </c>
      <c r="N222" s="89">
        <v>739.76</v>
      </c>
      <c r="O222" s="89"/>
      <c r="P222" s="87" t="s">
        <v>1317</v>
      </c>
      <c r="Q222" s="87" t="s">
        <v>1318</v>
      </c>
      <c r="R222" s="87"/>
      <c r="S222" s="87" t="s">
        <v>1319</v>
      </c>
      <c r="T222" s="87"/>
      <c r="U222" s="87" t="s">
        <v>1320</v>
      </c>
      <c r="V222" s="89">
        <v>9</v>
      </c>
      <c r="W222" s="89">
        <v>9</v>
      </c>
      <c r="X222" s="89"/>
    </row>
    <row r="223" spans="1:24" x14ac:dyDescent="0.25">
      <c r="A223" s="86">
        <v>44217</v>
      </c>
      <c r="B223" s="87" t="s">
        <v>1321</v>
      </c>
      <c r="C223" s="87" t="s">
        <v>9</v>
      </c>
      <c r="D223" s="87" t="s">
        <v>23</v>
      </c>
      <c r="E223" s="87" t="s">
        <v>1215</v>
      </c>
      <c r="F223" s="87" t="s">
        <v>292</v>
      </c>
      <c r="G223" s="87" t="s">
        <v>492</v>
      </c>
      <c r="H223" s="88">
        <v>1</v>
      </c>
      <c r="I223" s="89">
        <v>31898.3</v>
      </c>
      <c r="J223" s="89">
        <v>31898.3</v>
      </c>
      <c r="K223" s="89">
        <v>31898.3</v>
      </c>
      <c r="L223" s="90" t="s">
        <v>1216</v>
      </c>
      <c r="M223" s="89">
        <v>2870.85</v>
      </c>
      <c r="N223" s="89">
        <v>2870.85</v>
      </c>
      <c r="O223" s="89"/>
      <c r="P223" s="87" t="s">
        <v>1322</v>
      </c>
      <c r="Q223" s="87" t="s">
        <v>1323</v>
      </c>
      <c r="R223" s="87"/>
      <c r="S223" s="87" t="s">
        <v>1324</v>
      </c>
      <c r="T223" s="87"/>
      <c r="U223" s="87" t="s">
        <v>1325</v>
      </c>
      <c r="V223" s="89">
        <v>9</v>
      </c>
      <c r="W223" s="89">
        <v>9</v>
      </c>
      <c r="X223" s="89"/>
    </row>
    <row r="224" spans="1:24" x14ac:dyDescent="0.25">
      <c r="A224" s="86">
        <v>44217</v>
      </c>
      <c r="B224" s="87" t="s">
        <v>1326</v>
      </c>
      <c r="C224" s="87" t="s">
        <v>9</v>
      </c>
      <c r="D224" s="87" t="s">
        <v>23</v>
      </c>
      <c r="E224" s="87" t="s">
        <v>306</v>
      </c>
      <c r="F224" s="87" t="s">
        <v>307</v>
      </c>
      <c r="G224" s="87" t="s">
        <v>308</v>
      </c>
      <c r="H224" s="88">
        <v>1</v>
      </c>
      <c r="I224" s="89">
        <v>4958</v>
      </c>
      <c r="J224" s="89">
        <v>4958</v>
      </c>
      <c r="K224" s="89">
        <v>4958</v>
      </c>
      <c r="L224" s="90" t="s">
        <v>51</v>
      </c>
      <c r="M224" s="89">
        <v>446.22</v>
      </c>
      <c r="N224" s="89">
        <v>446.22</v>
      </c>
      <c r="O224" s="89"/>
      <c r="P224" s="87" t="s">
        <v>1327</v>
      </c>
      <c r="Q224" s="87" t="s">
        <v>1328</v>
      </c>
      <c r="R224" s="87"/>
      <c r="S224" s="87" t="s">
        <v>1329</v>
      </c>
      <c r="T224" s="87"/>
      <c r="U224" s="87" t="s">
        <v>1330</v>
      </c>
      <c r="V224" s="89">
        <v>9</v>
      </c>
      <c r="W224" s="89">
        <v>9</v>
      </c>
      <c r="X224" s="89"/>
    </row>
    <row r="225" spans="1:24" x14ac:dyDescent="0.25">
      <c r="A225" s="86">
        <v>44217</v>
      </c>
      <c r="B225" s="87" t="s">
        <v>1331</v>
      </c>
      <c r="C225" s="87" t="s">
        <v>9</v>
      </c>
      <c r="D225" s="87" t="s">
        <v>23</v>
      </c>
      <c r="E225" s="87" t="s">
        <v>619</v>
      </c>
      <c r="F225" s="87" t="s">
        <v>394</v>
      </c>
      <c r="G225" s="87" t="s">
        <v>395</v>
      </c>
      <c r="H225" s="88">
        <v>1</v>
      </c>
      <c r="I225" s="89">
        <v>5500</v>
      </c>
      <c r="J225" s="89">
        <v>5500</v>
      </c>
      <c r="K225" s="89">
        <v>5500</v>
      </c>
      <c r="L225" s="90" t="s">
        <v>759</v>
      </c>
      <c r="M225" s="89">
        <v>495</v>
      </c>
      <c r="N225" s="89">
        <v>495</v>
      </c>
      <c r="O225" s="89"/>
      <c r="P225" s="87" t="s">
        <v>1332</v>
      </c>
      <c r="Q225" s="87" t="s">
        <v>1333</v>
      </c>
      <c r="R225" s="87"/>
      <c r="S225" s="87" t="s">
        <v>1334</v>
      </c>
      <c r="T225" s="87"/>
      <c r="U225" s="87" t="s">
        <v>1335</v>
      </c>
      <c r="V225" s="89">
        <v>9</v>
      </c>
      <c r="W225" s="89">
        <v>9</v>
      </c>
      <c r="X225" s="89"/>
    </row>
    <row r="226" spans="1:24" x14ac:dyDescent="0.25">
      <c r="A226" s="86">
        <v>44218</v>
      </c>
      <c r="B226" s="87" t="s">
        <v>1336</v>
      </c>
      <c r="C226" s="87" t="s">
        <v>8</v>
      </c>
      <c r="D226" s="87"/>
      <c r="E226" s="87" t="s">
        <v>1186</v>
      </c>
      <c r="F226" s="87" t="s">
        <v>262</v>
      </c>
      <c r="G226" s="87" t="s">
        <v>263</v>
      </c>
      <c r="H226" s="88">
        <v>1</v>
      </c>
      <c r="I226" s="89">
        <v>19915.25</v>
      </c>
      <c r="J226" s="89">
        <v>19915.25</v>
      </c>
      <c r="K226" s="89">
        <v>19915.25</v>
      </c>
      <c r="L226" s="90" t="s">
        <v>280</v>
      </c>
      <c r="M226" s="89">
        <v>1792.37</v>
      </c>
      <c r="N226" s="89">
        <v>1792.37</v>
      </c>
      <c r="O226" s="89"/>
      <c r="P226" s="87" t="s">
        <v>1337</v>
      </c>
      <c r="Q226" s="87" t="s">
        <v>1338</v>
      </c>
      <c r="R226" s="87"/>
      <c r="S226" s="87"/>
      <c r="T226" s="87"/>
      <c r="U226" s="87" t="s">
        <v>1339</v>
      </c>
      <c r="V226" s="89">
        <v>9</v>
      </c>
      <c r="W226" s="89">
        <v>9</v>
      </c>
      <c r="X226" s="89"/>
    </row>
    <row r="227" spans="1:24" x14ac:dyDescent="0.25">
      <c r="A227" s="86">
        <v>44218</v>
      </c>
      <c r="B227" s="87" t="s">
        <v>1340</v>
      </c>
      <c r="C227" s="87" t="s">
        <v>1341</v>
      </c>
      <c r="D227" s="87" t="s">
        <v>1342</v>
      </c>
      <c r="E227" s="87" t="s">
        <v>1343</v>
      </c>
      <c r="F227" s="87" t="s">
        <v>278</v>
      </c>
      <c r="G227" s="87" t="s">
        <v>1344</v>
      </c>
      <c r="H227" s="88">
        <v>1</v>
      </c>
      <c r="I227" s="89">
        <v>22031.3</v>
      </c>
      <c r="J227" s="89">
        <v>22031.3</v>
      </c>
      <c r="K227" s="89">
        <v>22031.3</v>
      </c>
      <c r="L227" s="90" t="s">
        <v>1345</v>
      </c>
      <c r="M227" s="89">
        <v>3084.38</v>
      </c>
      <c r="N227" s="89">
        <v>3084.38</v>
      </c>
      <c r="O227" s="89"/>
      <c r="P227" s="87"/>
      <c r="Q227" s="87"/>
      <c r="R227" s="87"/>
      <c r="S227" s="87"/>
      <c r="T227" s="87"/>
      <c r="U227" s="87" t="s">
        <v>1346</v>
      </c>
      <c r="V227" s="89">
        <v>14</v>
      </c>
      <c r="W227" s="89">
        <v>14</v>
      </c>
      <c r="X227" s="89"/>
    </row>
    <row r="228" spans="1:24" x14ac:dyDescent="0.25">
      <c r="A228" s="86">
        <v>44218</v>
      </c>
      <c r="B228" s="87" t="s">
        <v>1340</v>
      </c>
      <c r="C228" s="87" t="s">
        <v>1341</v>
      </c>
      <c r="D228" s="87" t="s">
        <v>1342</v>
      </c>
      <c r="E228" s="87" t="s">
        <v>753</v>
      </c>
      <c r="F228" s="87" t="s">
        <v>278</v>
      </c>
      <c r="G228" s="87" t="s">
        <v>547</v>
      </c>
      <c r="H228" s="88">
        <v>1</v>
      </c>
      <c r="I228" s="89">
        <v>12033.9</v>
      </c>
      <c r="J228" s="89">
        <v>12033.9</v>
      </c>
      <c r="K228" s="89">
        <v>12033.9</v>
      </c>
      <c r="L228" s="90" t="s">
        <v>71</v>
      </c>
      <c r="M228" s="89">
        <v>1083.05</v>
      </c>
      <c r="N228" s="89">
        <v>1083.05</v>
      </c>
      <c r="O228" s="89"/>
      <c r="P228" s="87"/>
      <c r="Q228" s="87"/>
      <c r="R228" s="87"/>
      <c r="S228" s="87"/>
      <c r="T228" s="87"/>
      <c r="U228" s="87"/>
      <c r="V228" s="89">
        <v>9</v>
      </c>
      <c r="W228" s="89">
        <v>9</v>
      </c>
      <c r="X228" s="89"/>
    </row>
    <row r="229" spans="1:24" x14ac:dyDescent="0.25">
      <c r="A229" s="86">
        <v>44218</v>
      </c>
      <c r="B229" s="87" t="s">
        <v>1347</v>
      </c>
      <c r="C229" s="87" t="s">
        <v>1348</v>
      </c>
      <c r="D229" s="87"/>
      <c r="E229" s="87" t="s">
        <v>1040</v>
      </c>
      <c r="F229" s="87" t="s">
        <v>429</v>
      </c>
      <c r="G229" s="87" t="s">
        <v>1041</v>
      </c>
      <c r="H229" s="88">
        <v>1</v>
      </c>
      <c r="I229" s="89">
        <v>6355.95</v>
      </c>
      <c r="J229" s="89">
        <v>6355.95</v>
      </c>
      <c r="K229" s="89">
        <v>6355.95</v>
      </c>
      <c r="L229" s="90" t="s">
        <v>1349</v>
      </c>
      <c r="M229" s="89">
        <v>572.04</v>
      </c>
      <c r="N229" s="89">
        <v>572.04</v>
      </c>
      <c r="O229" s="89"/>
      <c r="P229" s="87"/>
      <c r="Q229" s="87"/>
      <c r="R229" s="87"/>
      <c r="S229" s="87"/>
      <c r="T229" s="87"/>
      <c r="U229" s="87" t="s">
        <v>1350</v>
      </c>
      <c r="V229" s="89">
        <v>9</v>
      </c>
      <c r="W229" s="89">
        <v>9</v>
      </c>
      <c r="X229" s="89"/>
    </row>
    <row r="230" spans="1:24" x14ac:dyDescent="0.25">
      <c r="A230" s="86">
        <v>44218</v>
      </c>
      <c r="B230" s="87" t="s">
        <v>1351</v>
      </c>
      <c r="C230" s="87" t="s">
        <v>1352</v>
      </c>
      <c r="D230" s="87"/>
      <c r="E230" s="87" t="s">
        <v>1353</v>
      </c>
      <c r="F230" s="87" t="s">
        <v>1354</v>
      </c>
      <c r="G230" s="87" t="s">
        <v>492</v>
      </c>
      <c r="H230" s="88">
        <v>1</v>
      </c>
      <c r="I230" s="89">
        <v>12703.4</v>
      </c>
      <c r="J230" s="89">
        <v>12703.4</v>
      </c>
      <c r="K230" s="89">
        <v>12703.4</v>
      </c>
      <c r="L230" s="90" t="s">
        <v>1180</v>
      </c>
      <c r="M230" s="89">
        <v>1143.31</v>
      </c>
      <c r="N230" s="89">
        <v>1143.31</v>
      </c>
      <c r="O230" s="89"/>
      <c r="P230" s="87"/>
      <c r="Q230" s="87"/>
      <c r="R230" s="87"/>
      <c r="S230" s="87"/>
      <c r="T230" s="87"/>
      <c r="U230" s="87" t="s">
        <v>281</v>
      </c>
      <c r="V230" s="89">
        <v>9</v>
      </c>
      <c r="W230" s="89">
        <v>9</v>
      </c>
      <c r="X230" s="89"/>
    </row>
    <row r="231" spans="1:24" x14ac:dyDescent="0.25">
      <c r="A231" s="86">
        <v>44218</v>
      </c>
      <c r="B231" s="87" t="s">
        <v>1355</v>
      </c>
      <c r="C231" s="87" t="s">
        <v>18</v>
      </c>
      <c r="D231" s="87" t="s">
        <v>22</v>
      </c>
      <c r="E231" s="87" t="s">
        <v>306</v>
      </c>
      <c r="F231" s="87" t="s">
        <v>307</v>
      </c>
      <c r="G231" s="87" t="s">
        <v>308</v>
      </c>
      <c r="H231" s="88">
        <v>1</v>
      </c>
      <c r="I231" s="89">
        <v>4957.62</v>
      </c>
      <c r="J231" s="89">
        <v>4957.62</v>
      </c>
      <c r="K231" s="89">
        <v>4957.62</v>
      </c>
      <c r="L231" s="90" t="s">
        <v>38</v>
      </c>
      <c r="M231" s="89">
        <v>446.19</v>
      </c>
      <c r="N231" s="89">
        <v>446.19</v>
      </c>
      <c r="O231" s="89"/>
      <c r="P231" s="87" t="s">
        <v>1356</v>
      </c>
      <c r="Q231" s="87" t="s">
        <v>1357</v>
      </c>
      <c r="R231" s="87"/>
      <c r="S231" s="87" t="s">
        <v>1358</v>
      </c>
      <c r="T231" s="87"/>
      <c r="U231" s="87" t="s">
        <v>1359</v>
      </c>
      <c r="V231" s="89">
        <v>9</v>
      </c>
      <c r="W231" s="89">
        <v>9</v>
      </c>
      <c r="X231" s="89"/>
    </row>
    <row r="232" spans="1:24" x14ac:dyDescent="0.25">
      <c r="A232" s="86">
        <v>44218</v>
      </c>
      <c r="B232" s="87" t="s">
        <v>1360</v>
      </c>
      <c r="C232" s="87" t="s">
        <v>9</v>
      </c>
      <c r="D232" s="87" t="s">
        <v>23</v>
      </c>
      <c r="E232" s="87" t="s">
        <v>306</v>
      </c>
      <c r="F232" s="87" t="s">
        <v>307</v>
      </c>
      <c r="G232" s="87" t="s">
        <v>308</v>
      </c>
      <c r="H232" s="88">
        <v>1</v>
      </c>
      <c r="I232" s="89">
        <v>4957.62</v>
      </c>
      <c r="J232" s="89">
        <v>4957.62</v>
      </c>
      <c r="K232" s="89">
        <v>4957.62</v>
      </c>
      <c r="L232" s="90" t="s">
        <v>38</v>
      </c>
      <c r="M232" s="89">
        <v>446.19</v>
      </c>
      <c r="N232" s="89">
        <v>446.19</v>
      </c>
      <c r="O232" s="89"/>
      <c r="P232" s="87" t="s">
        <v>1361</v>
      </c>
      <c r="Q232" s="87" t="s">
        <v>1362</v>
      </c>
      <c r="R232" s="87"/>
      <c r="S232" s="87" t="s">
        <v>1363</v>
      </c>
      <c r="T232" s="87"/>
      <c r="U232" s="87" t="s">
        <v>1364</v>
      </c>
      <c r="V232" s="89">
        <v>9</v>
      </c>
      <c r="W232" s="89">
        <v>9</v>
      </c>
      <c r="X232" s="89"/>
    </row>
    <row r="233" spans="1:24" x14ac:dyDescent="0.25">
      <c r="A233" s="86">
        <v>44218</v>
      </c>
      <c r="B233" s="87" t="s">
        <v>1365</v>
      </c>
      <c r="C233" s="87" t="s">
        <v>9</v>
      </c>
      <c r="D233" s="87" t="s">
        <v>23</v>
      </c>
      <c r="E233" s="87" t="s">
        <v>306</v>
      </c>
      <c r="F233" s="87" t="s">
        <v>307</v>
      </c>
      <c r="G233" s="87" t="s">
        <v>308</v>
      </c>
      <c r="H233" s="88">
        <v>1</v>
      </c>
      <c r="I233" s="89">
        <v>4957.62</v>
      </c>
      <c r="J233" s="89">
        <v>4957.62</v>
      </c>
      <c r="K233" s="89">
        <v>4957.62</v>
      </c>
      <c r="L233" s="90" t="s">
        <v>38</v>
      </c>
      <c r="M233" s="89">
        <v>446.19</v>
      </c>
      <c r="N233" s="89">
        <v>446.19</v>
      </c>
      <c r="O233" s="89"/>
      <c r="P233" s="87" t="s">
        <v>1366</v>
      </c>
      <c r="Q233" s="87" t="s">
        <v>1367</v>
      </c>
      <c r="R233" s="87"/>
      <c r="S233" s="87" t="s">
        <v>1368</v>
      </c>
      <c r="T233" s="87"/>
      <c r="U233" s="87" t="s">
        <v>1369</v>
      </c>
      <c r="V233" s="89">
        <v>9</v>
      </c>
      <c r="W233" s="89">
        <v>9</v>
      </c>
      <c r="X233" s="89"/>
    </row>
    <row r="234" spans="1:24" x14ac:dyDescent="0.25">
      <c r="A234" s="86">
        <v>44218</v>
      </c>
      <c r="B234" s="87" t="s">
        <v>1370</v>
      </c>
      <c r="C234" s="87" t="s">
        <v>9</v>
      </c>
      <c r="D234" s="87" t="s">
        <v>23</v>
      </c>
      <c r="E234" s="87" t="s">
        <v>472</v>
      </c>
      <c r="F234" s="87" t="s">
        <v>394</v>
      </c>
      <c r="G234" s="87" t="s">
        <v>473</v>
      </c>
      <c r="H234" s="88">
        <v>1</v>
      </c>
      <c r="I234" s="89">
        <v>10480.5</v>
      </c>
      <c r="J234" s="89">
        <v>10480.5</v>
      </c>
      <c r="K234" s="89">
        <v>10480.5</v>
      </c>
      <c r="L234" s="90" t="s">
        <v>1232</v>
      </c>
      <c r="M234" s="89">
        <v>943.25</v>
      </c>
      <c r="N234" s="89">
        <v>943.25</v>
      </c>
      <c r="O234" s="89"/>
      <c r="P234" s="87" t="s">
        <v>1371</v>
      </c>
      <c r="Q234" s="87" t="s">
        <v>1372</v>
      </c>
      <c r="R234" s="87"/>
      <c r="S234" s="87" t="s">
        <v>1373</v>
      </c>
      <c r="T234" s="87"/>
      <c r="U234" s="87" t="s">
        <v>1374</v>
      </c>
      <c r="V234" s="89">
        <v>9</v>
      </c>
      <c r="W234" s="89">
        <v>9</v>
      </c>
      <c r="X234" s="89"/>
    </row>
    <row r="235" spans="1:24" x14ac:dyDescent="0.25">
      <c r="A235" s="86">
        <v>44218</v>
      </c>
      <c r="B235" s="87" t="s">
        <v>1370</v>
      </c>
      <c r="C235" s="87" t="s">
        <v>9</v>
      </c>
      <c r="D235" s="87" t="s">
        <v>23</v>
      </c>
      <c r="E235" s="87" t="s">
        <v>401</v>
      </c>
      <c r="F235" s="87" t="s">
        <v>402</v>
      </c>
      <c r="G235" s="87" t="s">
        <v>403</v>
      </c>
      <c r="H235" s="88">
        <v>1</v>
      </c>
      <c r="I235" s="89">
        <v>1</v>
      </c>
      <c r="J235" s="89">
        <v>1</v>
      </c>
      <c r="K235" s="89">
        <v>1</v>
      </c>
      <c r="L235" s="90" t="s">
        <v>30</v>
      </c>
      <c r="M235" s="89">
        <v>0.06</v>
      </c>
      <c r="N235" s="89">
        <v>0.06</v>
      </c>
      <c r="O235" s="89"/>
      <c r="P235" s="87"/>
      <c r="Q235" s="87"/>
      <c r="R235" s="87"/>
      <c r="S235" s="87"/>
      <c r="T235" s="87"/>
      <c r="U235" s="87"/>
      <c r="V235" s="89">
        <v>6</v>
      </c>
      <c r="W235" s="89">
        <v>6</v>
      </c>
      <c r="X235" s="89"/>
    </row>
    <row r="236" spans="1:24" x14ac:dyDescent="0.25">
      <c r="A236" s="86">
        <v>44219</v>
      </c>
      <c r="B236" s="87" t="s">
        <v>1375</v>
      </c>
      <c r="C236" s="87" t="s">
        <v>8</v>
      </c>
      <c r="D236" s="87"/>
      <c r="E236" s="87" t="s">
        <v>1376</v>
      </c>
      <c r="F236" s="87" t="s">
        <v>15</v>
      </c>
      <c r="G236" s="87" t="s">
        <v>1344</v>
      </c>
      <c r="H236" s="88">
        <v>1</v>
      </c>
      <c r="I236" s="89">
        <v>9322.0300000000007</v>
      </c>
      <c r="J236" s="89">
        <v>9322.0300000000007</v>
      </c>
      <c r="K236" s="89">
        <v>9322.0300000000007</v>
      </c>
      <c r="L236" s="90" t="s">
        <v>1377</v>
      </c>
      <c r="M236" s="89">
        <v>838.98</v>
      </c>
      <c r="N236" s="89">
        <v>838.98</v>
      </c>
      <c r="O236" s="89"/>
      <c r="P236" s="87" t="s">
        <v>1378</v>
      </c>
      <c r="Q236" s="87" t="s">
        <v>1379</v>
      </c>
      <c r="R236" s="87"/>
      <c r="S236" s="87"/>
      <c r="T236" s="87"/>
      <c r="U236" s="87" t="s">
        <v>1380</v>
      </c>
      <c r="V236" s="89">
        <v>9</v>
      </c>
      <c r="W236" s="89">
        <v>9</v>
      </c>
      <c r="X236" s="89"/>
    </row>
    <row r="237" spans="1:24" x14ac:dyDescent="0.25">
      <c r="A237" s="86">
        <v>44219</v>
      </c>
      <c r="B237" s="87" t="s">
        <v>1381</v>
      </c>
      <c r="C237" s="87" t="s">
        <v>8</v>
      </c>
      <c r="D237" s="87"/>
      <c r="E237" s="87" t="s">
        <v>1382</v>
      </c>
      <c r="F237" s="87" t="s">
        <v>278</v>
      </c>
      <c r="G237" s="87" t="s">
        <v>337</v>
      </c>
      <c r="H237" s="88">
        <v>1</v>
      </c>
      <c r="I237" s="89">
        <v>19140.7</v>
      </c>
      <c r="J237" s="89">
        <v>19140.7</v>
      </c>
      <c r="K237" s="89">
        <v>19140.7</v>
      </c>
      <c r="L237" s="90" t="s">
        <v>1383</v>
      </c>
      <c r="M237" s="89">
        <v>2679.7</v>
      </c>
      <c r="N237" s="89">
        <v>2679.7</v>
      </c>
      <c r="O237" s="89"/>
      <c r="P237" s="87" t="s">
        <v>1384</v>
      </c>
      <c r="Q237" s="87" t="s">
        <v>1385</v>
      </c>
      <c r="R237" s="87"/>
      <c r="S237" s="87"/>
      <c r="T237" s="87"/>
      <c r="U237" s="87" t="s">
        <v>1386</v>
      </c>
      <c r="V237" s="89">
        <v>14</v>
      </c>
      <c r="W237" s="89">
        <v>14</v>
      </c>
      <c r="X237" s="89"/>
    </row>
    <row r="238" spans="1:24" x14ac:dyDescent="0.25">
      <c r="A238" s="86">
        <v>44219</v>
      </c>
      <c r="B238" s="87" t="s">
        <v>1381</v>
      </c>
      <c r="C238" s="87" t="s">
        <v>8</v>
      </c>
      <c r="D238" s="87"/>
      <c r="E238" s="87" t="s">
        <v>306</v>
      </c>
      <c r="F238" s="87" t="s">
        <v>307</v>
      </c>
      <c r="G238" s="87" t="s">
        <v>308</v>
      </c>
      <c r="H238" s="88">
        <v>1</v>
      </c>
      <c r="I238" s="89">
        <v>4830.6000000000004</v>
      </c>
      <c r="J238" s="89">
        <v>4830.6000000000004</v>
      </c>
      <c r="K238" s="89">
        <v>4830.6000000000004</v>
      </c>
      <c r="L238" s="90" t="s">
        <v>1387</v>
      </c>
      <c r="M238" s="89">
        <v>434.75</v>
      </c>
      <c r="N238" s="89">
        <v>434.75</v>
      </c>
      <c r="O238" s="89"/>
      <c r="P238" s="87"/>
      <c r="Q238" s="87"/>
      <c r="R238" s="87"/>
      <c r="S238" s="87"/>
      <c r="T238" s="87"/>
      <c r="U238" s="87"/>
      <c r="V238" s="89">
        <v>9</v>
      </c>
      <c r="W238" s="89">
        <v>9</v>
      </c>
      <c r="X238" s="89"/>
    </row>
    <row r="239" spans="1:24" x14ac:dyDescent="0.25">
      <c r="A239" s="86">
        <v>44219</v>
      </c>
      <c r="B239" s="87" t="s">
        <v>1388</v>
      </c>
      <c r="C239" s="87" t="s">
        <v>8</v>
      </c>
      <c r="D239" s="87"/>
      <c r="E239" s="87" t="s">
        <v>1382</v>
      </c>
      <c r="F239" s="87" t="s">
        <v>278</v>
      </c>
      <c r="G239" s="87" t="s">
        <v>337</v>
      </c>
      <c r="H239" s="88">
        <v>1</v>
      </c>
      <c r="I239" s="89">
        <v>20312.5</v>
      </c>
      <c r="J239" s="89">
        <v>20312.5</v>
      </c>
      <c r="K239" s="89">
        <v>20312.5</v>
      </c>
      <c r="L239" s="90" t="s">
        <v>64</v>
      </c>
      <c r="M239" s="89">
        <v>2843.75</v>
      </c>
      <c r="N239" s="89">
        <v>2843.75</v>
      </c>
      <c r="O239" s="89"/>
      <c r="P239" s="87" t="s">
        <v>1389</v>
      </c>
      <c r="Q239" s="87" t="s">
        <v>1390</v>
      </c>
      <c r="R239" s="87"/>
      <c r="S239" s="87"/>
      <c r="T239" s="87"/>
      <c r="U239" s="87" t="s">
        <v>1391</v>
      </c>
      <c r="V239" s="89">
        <v>14</v>
      </c>
      <c r="W239" s="89">
        <v>14</v>
      </c>
      <c r="X239" s="89"/>
    </row>
    <row r="240" spans="1:24" x14ac:dyDescent="0.25">
      <c r="A240" s="86">
        <v>44219</v>
      </c>
      <c r="B240" s="87" t="s">
        <v>1392</v>
      </c>
      <c r="C240" s="87" t="s">
        <v>1393</v>
      </c>
      <c r="D240" s="87" t="s">
        <v>1394</v>
      </c>
      <c r="E240" s="87" t="s">
        <v>1395</v>
      </c>
      <c r="F240" s="87" t="s">
        <v>798</v>
      </c>
      <c r="G240" s="87" t="s">
        <v>799</v>
      </c>
      <c r="H240" s="88">
        <v>29</v>
      </c>
      <c r="I240" s="89">
        <v>4405.9399999999996</v>
      </c>
      <c r="J240" s="89">
        <v>127772.26</v>
      </c>
      <c r="K240" s="89">
        <v>127772.26</v>
      </c>
      <c r="L240" s="90" t="s">
        <v>1396</v>
      </c>
      <c r="M240" s="89">
        <v>11499.5</v>
      </c>
      <c r="N240" s="89">
        <v>11499.5</v>
      </c>
      <c r="O240" s="89"/>
      <c r="P240" s="87"/>
      <c r="Q240" s="87"/>
      <c r="R240" s="87"/>
      <c r="S240" s="87"/>
      <c r="T240" s="87"/>
      <c r="U240" s="87" t="s">
        <v>1397</v>
      </c>
      <c r="V240" s="89">
        <v>9</v>
      </c>
      <c r="W240" s="89">
        <v>9</v>
      </c>
      <c r="X240" s="89"/>
    </row>
    <row r="241" spans="1:24" x14ac:dyDescent="0.25">
      <c r="A241" s="86">
        <v>44219</v>
      </c>
      <c r="B241" s="87" t="s">
        <v>1398</v>
      </c>
      <c r="C241" s="87" t="s">
        <v>18</v>
      </c>
      <c r="D241" s="87" t="s">
        <v>22</v>
      </c>
      <c r="E241" s="87" t="s">
        <v>1399</v>
      </c>
      <c r="F241" s="87" t="s">
        <v>285</v>
      </c>
      <c r="G241" s="87" t="s">
        <v>286</v>
      </c>
      <c r="H241" s="88">
        <v>1</v>
      </c>
      <c r="I241" s="89">
        <v>27101.7</v>
      </c>
      <c r="J241" s="89">
        <v>27101.7</v>
      </c>
      <c r="K241" s="89">
        <v>27101.7</v>
      </c>
      <c r="L241" s="90" t="s">
        <v>1400</v>
      </c>
      <c r="M241" s="89">
        <v>2439.15</v>
      </c>
      <c r="N241" s="89">
        <v>2439.15</v>
      </c>
      <c r="O241" s="89"/>
      <c r="P241" s="87" t="s">
        <v>1401</v>
      </c>
      <c r="Q241" s="87" t="s">
        <v>1402</v>
      </c>
      <c r="R241" s="87"/>
      <c r="S241" s="87" t="s">
        <v>1403</v>
      </c>
      <c r="T241" s="87"/>
      <c r="U241" s="87" t="s">
        <v>1404</v>
      </c>
      <c r="V241" s="89">
        <v>9</v>
      </c>
      <c r="W241" s="89">
        <v>9</v>
      </c>
      <c r="X241" s="89"/>
    </row>
    <row r="242" spans="1:24" x14ac:dyDescent="0.25">
      <c r="A242" s="86">
        <v>44219</v>
      </c>
      <c r="B242" s="87" t="s">
        <v>1405</v>
      </c>
      <c r="C242" s="87" t="s">
        <v>9</v>
      </c>
      <c r="D242" s="87" t="s">
        <v>23</v>
      </c>
      <c r="E242" s="87" t="s">
        <v>619</v>
      </c>
      <c r="F242" s="87" t="s">
        <v>394</v>
      </c>
      <c r="G242" s="87" t="s">
        <v>395</v>
      </c>
      <c r="H242" s="88">
        <v>1</v>
      </c>
      <c r="I242" s="89">
        <v>5500</v>
      </c>
      <c r="J242" s="89">
        <v>5500</v>
      </c>
      <c r="K242" s="89">
        <v>5500</v>
      </c>
      <c r="L242" s="90" t="s">
        <v>759</v>
      </c>
      <c r="M242" s="89">
        <v>495</v>
      </c>
      <c r="N242" s="89">
        <v>495</v>
      </c>
      <c r="O242" s="89"/>
      <c r="P242" s="87" t="s">
        <v>1406</v>
      </c>
      <c r="Q242" s="87" t="s">
        <v>1407</v>
      </c>
      <c r="R242" s="87"/>
      <c r="S242" s="87" t="s">
        <v>1408</v>
      </c>
      <c r="T242" s="87"/>
      <c r="U242" s="87" t="s">
        <v>1409</v>
      </c>
      <c r="V242" s="89">
        <v>9</v>
      </c>
      <c r="W242" s="89">
        <v>9</v>
      </c>
      <c r="X242" s="89"/>
    </row>
    <row r="243" spans="1:24" x14ac:dyDescent="0.25">
      <c r="A243" s="86">
        <v>44219</v>
      </c>
      <c r="B243" s="87" t="s">
        <v>1410</v>
      </c>
      <c r="C243" s="87" t="s">
        <v>9</v>
      </c>
      <c r="D243" s="87" t="s">
        <v>23</v>
      </c>
      <c r="E243" s="87" t="s">
        <v>472</v>
      </c>
      <c r="F243" s="87" t="s">
        <v>394</v>
      </c>
      <c r="G243" s="87" t="s">
        <v>473</v>
      </c>
      <c r="H243" s="88">
        <v>1</v>
      </c>
      <c r="I243" s="89">
        <v>10480.5</v>
      </c>
      <c r="J243" s="89">
        <v>10480.5</v>
      </c>
      <c r="K243" s="89">
        <v>10480.5</v>
      </c>
      <c r="L243" s="90" t="s">
        <v>1232</v>
      </c>
      <c r="M243" s="89">
        <v>943.25</v>
      </c>
      <c r="N243" s="89">
        <v>943.25</v>
      </c>
      <c r="O243" s="89"/>
      <c r="P243" s="87" t="s">
        <v>1411</v>
      </c>
      <c r="Q243" s="87" t="s">
        <v>1412</v>
      </c>
      <c r="R243" s="87"/>
      <c r="S243" s="87" t="s">
        <v>1413</v>
      </c>
      <c r="T243" s="87"/>
      <c r="U243" s="87" t="s">
        <v>1414</v>
      </c>
      <c r="V243" s="89">
        <v>9</v>
      </c>
      <c r="W243" s="89">
        <v>9</v>
      </c>
      <c r="X243" s="89"/>
    </row>
    <row r="244" spans="1:24" x14ac:dyDescent="0.25">
      <c r="A244" s="86">
        <v>44219</v>
      </c>
      <c r="B244" s="87" t="s">
        <v>1410</v>
      </c>
      <c r="C244" s="87" t="s">
        <v>9</v>
      </c>
      <c r="D244" s="87" t="s">
        <v>23</v>
      </c>
      <c r="E244" s="87" t="s">
        <v>401</v>
      </c>
      <c r="F244" s="87" t="s">
        <v>402</v>
      </c>
      <c r="G244" s="87" t="s">
        <v>403</v>
      </c>
      <c r="H244" s="88">
        <v>1</v>
      </c>
      <c r="I244" s="89">
        <v>1</v>
      </c>
      <c r="J244" s="89">
        <v>1</v>
      </c>
      <c r="K244" s="89">
        <v>1</v>
      </c>
      <c r="L244" s="90" t="s">
        <v>30</v>
      </c>
      <c r="M244" s="89">
        <v>0.06</v>
      </c>
      <c r="N244" s="89">
        <v>0.06</v>
      </c>
      <c r="O244" s="89"/>
      <c r="P244" s="87"/>
      <c r="Q244" s="87"/>
      <c r="R244" s="87"/>
      <c r="S244" s="87"/>
      <c r="T244" s="87"/>
      <c r="U244" s="87"/>
      <c r="V244" s="89">
        <v>6</v>
      </c>
      <c r="W244" s="89">
        <v>6</v>
      </c>
      <c r="X244" s="89"/>
    </row>
    <row r="245" spans="1:24" x14ac:dyDescent="0.25">
      <c r="A245" s="86">
        <v>44220</v>
      </c>
      <c r="B245" s="87" t="s">
        <v>1415</v>
      </c>
      <c r="C245" s="87" t="s">
        <v>10</v>
      </c>
      <c r="D245" s="87"/>
      <c r="E245" s="87" t="s">
        <v>1416</v>
      </c>
      <c r="F245" s="87" t="s">
        <v>278</v>
      </c>
      <c r="G245" s="87" t="s">
        <v>547</v>
      </c>
      <c r="H245" s="88">
        <v>1</v>
      </c>
      <c r="I245" s="89">
        <v>33984.379999999997</v>
      </c>
      <c r="J245" s="89">
        <v>33984.379999999997</v>
      </c>
      <c r="K245" s="89">
        <v>33984.379999999997</v>
      </c>
      <c r="L245" s="90" t="s">
        <v>1417</v>
      </c>
      <c r="M245" s="89">
        <v>4757.8100000000004</v>
      </c>
      <c r="N245" s="89">
        <v>4757.8100000000004</v>
      </c>
      <c r="O245" s="89"/>
      <c r="P245" s="87" t="s">
        <v>1418</v>
      </c>
      <c r="Q245" s="87" t="s">
        <v>1419</v>
      </c>
      <c r="R245" s="87"/>
      <c r="S245" s="87" t="s">
        <v>1420</v>
      </c>
      <c r="T245" s="87"/>
      <c r="U245" s="87" t="s">
        <v>1421</v>
      </c>
      <c r="V245" s="89">
        <v>14</v>
      </c>
      <c r="W245" s="89">
        <v>14</v>
      </c>
      <c r="X245" s="89"/>
    </row>
    <row r="246" spans="1:24" x14ac:dyDescent="0.25">
      <c r="A246" s="86">
        <v>44220</v>
      </c>
      <c r="B246" s="87" t="s">
        <v>1422</v>
      </c>
      <c r="C246" s="87" t="s">
        <v>1423</v>
      </c>
      <c r="D246" s="87" t="s">
        <v>1424</v>
      </c>
      <c r="E246" s="87" t="s">
        <v>1425</v>
      </c>
      <c r="F246" s="87" t="s">
        <v>429</v>
      </c>
      <c r="G246" s="87" t="s">
        <v>343</v>
      </c>
      <c r="H246" s="88">
        <v>1</v>
      </c>
      <c r="I246" s="89">
        <v>6101.7</v>
      </c>
      <c r="J246" s="89">
        <v>6101.7</v>
      </c>
      <c r="K246" s="89">
        <v>6101.7</v>
      </c>
      <c r="L246" s="90" t="s">
        <v>67</v>
      </c>
      <c r="M246" s="89">
        <v>549.15</v>
      </c>
      <c r="N246" s="89">
        <v>549.15</v>
      </c>
      <c r="O246" s="89"/>
      <c r="P246" s="87"/>
      <c r="Q246" s="87"/>
      <c r="R246" s="87"/>
      <c r="S246" s="87"/>
      <c r="T246" s="87"/>
      <c r="U246" s="87" t="s">
        <v>1426</v>
      </c>
      <c r="V246" s="89">
        <v>9</v>
      </c>
      <c r="W246" s="89">
        <v>9</v>
      </c>
      <c r="X246" s="89"/>
    </row>
    <row r="247" spans="1:24" x14ac:dyDescent="0.25">
      <c r="A247" s="86">
        <v>44220</v>
      </c>
      <c r="B247" s="87" t="s">
        <v>1427</v>
      </c>
      <c r="C247" s="87" t="s">
        <v>1428</v>
      </c>
      <c r="D247" s="87"/>
      <c r="E247" s="87" t="s">
        <v>1429</v>
      </c>
      <c r="F247" s="87" t="s">
        <v>1430</v>
      </c>
      <c r="G247" s="87" t="s">
        <v>272</v>
      </c>
      <c r="H247" s="88">
        <v>1</v>
      </c>
      <c r="I247" s="89">
        <v>43742.2</v>
      </c>
      <c r="J247" s="89">
        <v>43742.2</v>
      </c>
      <c r="K247" s="89">
        <v>43742.2</v>
      </c>
      <c r="L247" s="90" t="s">
        <v>1431</v>
      </c>
      <c r="M247" s="89"/>
      <c r="N247" s="89"/>
      <c r="O247" s="89">
        <v>12247.82</v>
      </c>
      <c r="P247" s="87"/>
      <c r="Q247" s="87"/>
      <c r="R247" s="87"/>
      <c r="S247" s="87"/>
      <c r="T247" s="87"/>
      <c r="U247" s="87" t="s">
        <v>1432</v>
      </c>
      <c r="V247" s="89"/>
      <c r="W247" s="89"/>
      <c r="X247" s="89">
        <v>28</v>
      </c>
    </row>
    <row r="248" spans="1:24" x14ac:dyDescent="0.25">
      <c r="A248" s="86">
        <v>44220</v>
      </c>
      <c r="B248" s="87" t="s">
        <v>1427</v>
      </c>
      <c r="C248" s="87" t="s">
        <v>1428</v>
      </c>
      <c r="D248" s="87"/>
      <c r="E248" s="87" t="s">
        <v>1433</v>
      </c>
      <c r="F248" s="87" t="s">
        <v>271</v>
      </c>
      <c r="G248" s="87" t="s">
        <v>272</v>
      </c>
      <c r="H248" s="88">
        <v>1</v>
      </c>
      <c r="I248" s="89">
        <v>17179.7</v>
      </c>
      <c r="J248" s="89">
        <v>17179.7</v>
      </c>
      <c r="K248" s="89">
        <v>17179.7</v>
      </c>
      <c r="L248" s="90" t="s">
        <v>74</v>
      </c>
      <c r="M248" s="89"/>
      <c r="N248" s="89"/>
      <c r="O248" s="89">
        <v>4810.32</v>
      </c>
      <c r="P248" s="87"/>
      <c r="Q248" s="87"/>
      <c r="R248" s="87"/>
      <c r="S248" s="87"/>
      <c r="T248" s="87"/>
      <c r="U248" s="87"/>
      <c r="V248" s="89"/>
      <c r="W248" s="89"/>
      <c r="X248" s="89">
        <v>28</v>
      </c>
    </row>
    <row r="249" spans="1:24" x14ac:dyDescent="0.25">
      <c r="A249" s="86">
        <v>44220</v>
      </c>
      <c r="B249" s="87" t="s">
        <v>1434</v>
      </c>
      <c r="C249" s="87" t="s">
        <v>1435</v>
      </c>
      <c r="D249" s="87"/>
      <c r="E249" s="87" t="s">
        <v>270</v>
      </c>
      <c r="F249" s="87" t="s">
        <v>271</v>
      </c>
      <c r="G249" s="87" t="s">
        <v>272</v>
      </c>
      <c r="H249" s="88">
        <v>2</v>
      </c>
      <c r="I249" s="89">
        <v>26953.200000000001</v>
      </c>
      <c r="J249" s="89">
        <v>53906.400000000001</v>
      </c>
      <c r="K249" s="89">
        <v>53906.400000000001</v>
      </c>
      <c r="L249" s="90" t="s">
        <v>1436</v>
      </c>
      <c r="M249" s="89"/>
      <c r="N249" s="89"/>
      <c r="O249" s="89">
        <v>15093.79</v>
      </c>
      <c r="P249" s="87"/>
      <c r="Q249" s="87"/>
      <c r="R249" s="87"/>
      <c r="S249" s="87"/>
      <c r="T249" s="87"/>
      <c r="U249" s="87" t="s">
        <v>1432</v>
      </c>
      <c r="V249" s="89"/>
      <c r="W249" s="89"/>
      <c r="X249" s="89">
        <v>28</v>
      </c>
    </row>
    <row r="250" spans="1:24" x14ac:dyDescent="0.25">
      <c r="A250" s="86">
        <v>44220</v>
      </c>
      <c r="B250" s="87" t="s">
        <v>1437</v>
      </c>
      <c r="C250" s="87" t="s">
        <v>1438</v>
      </c>
      <c r="D250" s="87"/>
      <c r="E250" s="87" t="s">
        <v>270</v>
      </c>
      <c r="F250" s="87" t="s">
        <v>271</v>
      </c>
      <c r="G250" s="87" t="s">
        <v>272</v>
      </c>
      <c r="H250" s="88">
        <v>2</v>
      </c>
      <c r="I250" s="89">
        <v>26953.200000000001</v>
      </c>
      <c r="J250" s="89">
        <v>53906.400000000001</v>
      </c>
      <c r="K250" s="89">
        <v>53906.400000000001</v>
      </c>
      <c r="L250" s="90" t="s">
        <v>1436</v>
      </c>
      <c r="M250" s="89"/>
      <c r="N250" s="89"/>
      <c r="O250" s="89">
        <v>15093.79</v>
      </c>
      <c r="P250" s="87"/>
      <c r="Q250" s="87"/>
      <c r="R250" s="87"/>
      <c r="S250" s="87"/>
      <c r="T250" s="87"/>
      <c r="U250" s="87" t="s">
        <v>1439</v>
      </c>
      <c r="V250" s="89"/>
      <c r="W250" s="89"/>
      <c r="X250" s="89">
        <v>28</v>
      </c>
    </row>
    <row r="251" spans="1:24" x14ac:dyDescent="0.25">
      <c r="A251" s="86">
        <v>44220</v>
      </c>
      <c r="B251" s="87" t="s">
        <v>1437</v>
      </c>
      <c r="C251" s="87" t="s">
        <v>1438</v>
      </c>
      <c r="D251" s="87"/>
      <c r="E251" s="87" t="s">
        <v>1440</v>
      </c>
      <c r="F251" s="87" t="s">
        <v>369</v>
      </c>
      <c r="G251" s="87" t="s">
        <v>272</v>
      </c>
      <c r="H251" s="88">
        <v>1</v>
      </c>
      <c r="I251" s="89">
        <v>24609.4</v>
      </c>
      <c r="J251" s="89">
        <v>24609.4</v>
      </c>
      <c r="K251" s="89">
        <v>24609.4</v>
      </c>
      <c r="L251" s="90" t="s">
        <v>1441</v>
      </c>
      <c r="M251" s="89"/>
      <c r="N251" s="89"/>
      <c r="O251" s="89">
        <v>6890.63</v>
      </c>
      <c r="P251" s="87"/>
      <c r="Q251" s="87"/>
      <c r="R251" s="87"/>
      <c r="S251" s="87"/>
      <c r="T251" s="87"/>
      <c r="U251" s="87"/>
      <c r="V251" s="89"/>
      <c r="W251" s="89"/>
      <c r="X251" s="89">
        <v>28</v>
      </c>
    </row>
    <row r="252" spans="1:24" x14ac:dyDescent="0.25">
      <c r="A252" s="86">
        <v>44220</v>
      </c>
      <c r="B252" s="87" t="s">
        <v>1442</v>
      </c>
      <c r="C252" s="87" t="s">
        <v>9</v>
      </c>
      <c r="D252" s="87" t="s">
        <v>23</v>
      </c>
      <c r="E252" s="87" t="s">
        <v>129</v>
      </c>
      <c r="F252" s="87" t="s">
        <v>130</v>
      </c>
      <c r="G252" s="87" t="s">
        <v>255</v>
      </c>
      <c r="H252" s="88">
        <v>1</v>
      </c>
      <c r="I252" s="89">
        <v>22025.42</v>
      </c>
      <c r="J252" s="89">
        <v>22025.42</v>
      </c>
      <c r="K252" s="89">
        <v>22025.42</v>
      </c>
      <c r="L252" s="90" t="s">
        <v>50</v>
      </c>
      <c r="M252" s="89">
        <v>1982.29</v>
      </c>
      <c r="N252" s="89">
        <v>1982.29</v>
      </c>
      <c r="O252" s="89"/>
      <c r="P252" s="87" t="s">
        <v>1443</v>
      </c>
      <c r="Q252" s="87" t="s">
        <v>1444</v>
      </c>
      <c r="R252" s="87"/>
      <c r="S252" s="87" t="s">
        <v>1445</v>
      </c>
      <c r="T252" s="87"/>
      <c r="U252" s="87" t="s">
        <v>1446</v>
      </c>
      <c r="V252" s="89">
        <v>9</v>
      </c>
      <c r="W252" s="89">
        <v>9</v>
      </c>
      <c r="X252" s="89"/>
    </row>
    <row r="253" spans="1:24" x14ac:dyDescent="0.25">
      <c r="A253" s="86">
        <v>44220</v>
      </c>
      <c r="B253" s="87" t="s">
        <v>1447</v>
      </c>
      <c r="C253" s="87" t="s">
        <v>9</v>
      </c>
      <c r="D253" s="87" t="s">
        <v>23</v>
      </c>
      <c r="E253" s="87" t="s">
        <v>619</v>
      </c>
      <c r="F253" s="87" t="s">
        <v>394</v>
      </c>
      <c r="G253" s="87" t="s">
        <v>395</v>
      </c>
      <c r="H253" s="88">
        <v>1</v>
      </c>
      <c r="I253" s="89">
        <v>5500</v>
      </c>
      <c r="J253" s="89">
        <v>5500</v>
      </c>
      <c r="K253" s="89">
        <v>5500</v>
      </c>
      <c r="L253" s="90" t="s">
        <v>759</v>
      </c>
      <c r="M253" s="89">
        <v>495</v>
      </c>
      <c r="N253" s="89">
        <v>495</v>
      </c>
      <c r="O253" s="89"/>
      <c r="P253" s="87" t="s">
        <v>1448</v>
      </c>
      <c r="Q253" s="87" t="s">
        <v>1449</v>
      </c>
      <c r="R253" s="87"/>
      <c r="S253" s="87" t="s">
        <v>1450</v>
      </c>
      <c r="T253" s="87"/>
      <c r="U253" s="87" t="s">
        <v>1451</v>
      </c>
      <c r="V253" s="89">
        <v>9</v>
      </c>
      <c r="W253" s="89">
        <v>9</v>
      </c>
      <c r="X253" s="89"/>
    </row>
    <row r="254" spans="1:24" x14ac:dyDescent="0.25">
      <c r="A254" s="86">
        <v>44220</v>
      </c>
      <c r="B254" s="87" t="s">
        <v>1452</v>
      </c>
      <c r="C254" s="87" t="s">
        <v>9</v>
      </c>
      <c r="D254" s="87" t="s">
        <v>23</v>
      </c>
      <c r="E254" s="87" t="s">
        <v>584</v>
      </c>
      <c r="F254" s="87" t="s">
        <v>307</v>
      </c>
      <c r="G254" s="87" t="s">
        <v>308</v>
      </c>
      <c r="H254" s="88">
        <v>1</v>
      </c>
      <c r="I254" s="89">
        <v>4228.82</v>
      </c>
      <c r="J254" s="89">
        <v>4228.82</v>
      </c>
      <c r="K254" s="89">
        <v>4228.82</v>
      </c>
      <c r="L254" s="90" t="s">
        <v>661</v>
      </c>
      <c r="M254" s="89">
        <v>380.59</v>
      </c>
      <c r="N254" s="89">
        <v>380.59</v>
      </c>
      <c r="O254" s="89"/>
      <c r="P254" s="87" t="s">
        <v>1453</v>
      </c>
      <c r="Q254" s="87" t="s">
        <v>1454</v>
      </c>
      <c r="R254" s="87"/>
      <c r="S254" s="87" t="s">
        <v>1455</v>
      </c>
      <c r="T254" s="87"/>
      <c r="U254" s="87" t="s">
        <v>1456</v>
      </c>
      <c r="V254" s="89">
        <v>9</v>
      </c>
      <c r="W254" s="89">
        <v>9</v>
      </c>
      <c r="X254" s="89"/>
    </row>
    <row r="255" spans="1:24" x14ac:dyDescent="0.25">
      <c r="A255" s="86">
        <v>44220</v>
      </c>
      <c r="B255" s="87" t="s">
        <v>1457</v>
      </c>
      <c r="C255" s="87" t="s">
        <v>18</v>
      </c>
      <c r="D255" s="87" t="s">
        <v>22</v>
      </c>
      <c r="E255" s="87" t="s">
        <v>1162</v>
      </c>
      <c r="F255" s="87" t="s">
        <v>278</v>
      </c>
      <c r="G255" s="87" t="s">
        <v>337</v>
      </c>
      <c r="H255" s="88">
        <v>1</v>
      </c>
      <c r="I255" s="89">
        <v>25773.5</v>
      </c>
      <c r="J255" s="89">
        <v>25773.5</v>
      </c>
      <c r="K255" s="89">
        <v>25773.5</v>
      </c>
      <c r="L255" s="90" t="s">
        <v>1163</v>
      </c>
      <c r="M255" s="89">
        <v>3608.29</v>
      </c>
      <c r="N255" s="89">
        <v>3608.29</v>
      </c>
      <c r="O255" s="89"/>
      <c r="P255" s="87" t="s">
        <v>1458</v>
      </c>
      <c r="Q255" s="87" t="s">
        <v>1459</v>
      </c>
      <c r="R255" s="87"/>
      <c r="S255" s="87" t="s">
        <v>1460</v>
      </c>
      <c r="T255" s="87"/>
      <c r="U255" s="87" t="s">
        <v>1461</v>
      </c>
      <c r="V255" s="89">
        <v>14</v>
      </c>
      <c r="W255" s="89">
        <v>14</v>
      </c>
      <c r="X255" s="89"/>
    </row>
    <row r="256" spans="1:24" x14ac:dyDescent="0.25">
      <c r="A256" s="86">
        <v>44220</v>
      </c>
      <c r="B256" s="87" t="s">
        <v>1462</v>
      </c>
      <c r="C256" s="87" t="s">
        <v>9</v>
      </c>
      <c r="D256" s="87" t="s">
        <v>23</v>
      </c>
      <c r="E256" s="87" t="s">
        <v>472</v>
      </c>
      <c r="F256" s="87" t="s">
        <v>394</v>
      </c>
      <c r="G256" s="87" t="s">
        <v>473</v>
      </c>
      <c r="H256" s="88">
        <v>1</v>
      </c>
      <c r="I256" s="89">
        <v>10480.5</v>
      </c>
      <c r="J256" s="89">
        <v>10480.5</v>
      </c>
      <c r="K256" s="89">
        <v>10480.5</v>
      </c>
      <c r="L256" s="90" t="s">
        <v>1232</v>
      </c>
      <c r="M256" s="89">
        <v>943.25</v>
      </c>
      <c r="N256" s="89">
        <v>943.25</v>
      </c>
      <c r="O256" s="89"/>
      <c r="P256" s="87" t="s">
        <v>1463</v>
      </c>
      <c r="Q256" s="87" t="s">
        <v>1464</v>
      </c>
      <c r="R256" s="87"/>
      <c r="S256" s="87" t="s">
        <v>1465</v>
      </c>
      <c r="T256" s="87"/>
      <c r="U256" s="87" t="s">
        <v>1466</v>
      </c>
      <c r="V256" s="89">
        <v>9</v>
      </c>
      <c r="W256" s="89">
        <v>9</v>
      </c>
      <c r="X256" s="89"/>
    </row>
    <row r="257" spans="1:24" x14ac:dyDescent="0.25">
      <c r="A257" s="86">
        <v>44220</v>
      </c>
      <c r="B257" s="87" t="s">
        <v>1462</v>
      </c>
      <c r="C257" s="87" t="s">
        <v>9</v>
      </c>
      <c r="D257" s="87" t="s">
        <v>23</v>
      </c>
      <c r="E257" s="87" t="s">
        <v>401</v>
      </c>
      <c r="F257" s="87" t="s">
        <v>402</v>
      </c>
      <c r="G257" s="87" t="s">
        <v>403</v>
      </c>
      <c r="H257" s="88">
        <v>1</v>
      </c>
      <c r="I257" s="89">
        <v>1</v>
      </c>
      <c r="J257" s="89">
        <v>1</v>
      </c>
      <c r="K257" s="89">
        <v>1</v>
      </c>
      <c r="L257" s="90" t="s">
        <v>30</v>
      </c>
      <c r="M257" s="89">
        <v>0.06</v>
      </c>
      <c r="N257" s="89">
        <v>0.06</v>
      </c>
      <c r="O257" s="89"/>
      <c r="P257" s="87"/>
      <c r="Q257" s="87"/>
      <c r="R257" s="87"/>
      <c r="S257" s="87"/>
      <c r="T257" s="87"/>
      <c r="U257" s="87"/>
      <c r="V257" s="89">
        <v>6</v>
      </c>
      <c r="W257" s="89">
        <v>6</v>
      </c>
      <c r="X257" s="89"/>
    </row>
    <row r="258" spans="1:24" x14ac:dyDescent="0.25">
      <c r="A258" s="86">
        <v>44220</v>
      </c>
      <c r="B258" s="87" t="s">
        <v>1467</v>
      </c>
      <c r="C258" s="87" t="s">
        <v>9</v>
      </c>
      <c r="D258" s="87" t="s">
        <v>23</v>
      </c>
      <c r="E258" s="87" t="s">
        <v>619</v>
      </c>
      <c r="F258" s="87" t="s">
        <v>394</v>
      </c>
      <c r="G258" s="87" t="s">
        <v>395</v>
      </c>
      <c r="H258" s="88">
        <v>1</v>
      </c>
      <c r="I258" s="89">
        <v>5500</v>
      </c>
      <c r="J258" s="89">
        <v>5500</v>
      </c>
      <c r="K258" s="89">
        <v>5500</v>
      </c>
      <c r="L258" s="90" t="s">
        <v>759</v>
      </c>
      <c r="M258" s="89">
        <v>495</v>
      </c>
      <c r="N258" s="89">
        <v>495</v>
      </c>
      <c r="O258" s="89"/>
      <c r="P258" s="87" t="s">
        <v>1468</v>
      </c>
      <c r="Q258" s="87" t="s">
        <v>1469</v>
      </c>
      <c r="R258" s="87"/>
      <c r="S258" s="87" t="s">
        <v>1470</v>
      </c>
      <c r="T258" s="87"/>
      <c r="U258" s="87" t="s">
        <v>1471</v>
      </c>
      <c r="V258" s="89">
        <v>9</v>
      </c>
      <c r="W258" s="89">
        <v>9</v>
      </c>
      <c r="X258" s="89"/>
    </row>
    <row r="259" spans="1:24" x14ac:dyDescent="0.25">
      <c r="A259" s="86">
        <v>44220</v>
      </c>
      <c r="B259" s="87" t="s">
        <v>1472</v>
      </c>
      <c r="C259" s="87" t="s">
        <v>9</v>
      </c>
      <c r="D259" s="87" t="s">
        <v>23</v>
      </c>
      <c r="E259" s="87" t="s">
        <v>1473</v>
      </c>
      <c r="F259" s="87" t="s">
        <v>1474</v>
      </c>
      <c r="G259" s="87" t="s">
        <v>1475</v>
      </c>
      <c r="H259" s="88">
        <v>1</v>
      </c>
      <c r="I259" s="89">
        <v>5720.34</v>
      </c>
      <c r="J259" s="89">
        <v>5720.34</v>
      </c>
      <c r="K259" s="89">
        <v>5720.34</v>
      </c>
      <c r="L259" s="90" t="s">
        <v>1476</v>
      </c>
      <c r="M259" s="89">
        <v>514.83000000000004</v>
      </c>
      <c r="N259" s="89">
        <v>514.83000000000004</v>
      </c>
      <c r="O259" s="89"/>
      <c r="P259" s="87" t="s">
        <v>1477</v>
      </c>
      <c r="Q259" s="87" t="s">
        <v>1478</v>
      </c>
      <c r="R259" s="87"/>
      <c r="S259" s="87" t="s">
        <v>1479</v>
      </c>
      <c r="T259" s="87"/>
      <c r="U259" s="87" t="s">
        <v>1480</v>
      </c>
      <c r="V259" s="89">
        <v>9</v>
      </c>
      <c r="W259" s="89">
        <v>9</v>
      </c>
      <c r="X259" s="89"/>
    </row>
    <row r="260" spans="1:24" x14ac:dyDescent="0.25">
      <c r="A260" s="86">
        <v>44220</v>
      </c>
      <c r="B260" s="87" t="s">
        <v>1472</v>
      </c>
      <c r="C260" s="87" t="s">
        <v>9</v>
      </c>
      <c r="D260" s="87" t="s">
        <v>23</v>
      </c>
      <c r="E260" s="87" t="s">
        <v>1481</v>
      </c>
      <c r="F260" s="87" t="s">
        <v>1482</v>
      </c>
      <c r="G260" s="87" t="s">
        <v>1483</v>
      </c>
      <c r="H260" s="88">
        <v>1</v>
      </c>
      <c r="I260" s="89">
        <v>1</v>
      </c>
      <c r="J260" s="89">
        <v>1</v>
      </c>
      <c r="K260" s="89">
        <v>1</v>
      </c>
      <c r="L260" s="90" t="s">
        <v>35</v>
      </c>
      <c r="M260" s="89">
        <v>0.09</v>
      </c>
      <c r="N260" s="89">
        <v>0.09</v>
      </c>
      <c r="O260" s="89"/>
      <c r="P260" s="87"/>
      <c r="Q260" s="87"/>
      <c r="R260" s="87"/>
      <c r="S260" s="87"/>
      <c r="T260" s="87"/>
      <c r="U260" s="87"/>
      <c r="V260" s="89">
        <v>9</v>
      </c>
      <c r="W260" s="89">
        <v>9</v>
      </c>
      <c r="X260" s="89"/>
    </row>
    <row r="261" spans="1:24" x14ac:dyDescent="0.25">
      <c r="A261" s="86">
        <v>44220</v>
      </c>
      <c r="B261" s="87" t="s">
        <v>1484</v>
      </c>
      <c r="C261" s="87" t="s">
        <v>9</v>
      </c>
      <c r="D261" s="87" t="s">
        <v>23</v>
      </c>
      <c r="E261" s="87" t="s">
        <v>584</v>
      </c>
      <c r="F261" s="87" t="s">
        <v>307</v>
      </c>
      <c r="G261" s="87" t="s">
        <v>308</v>
      </c>
      <c r="H261" s="88">
        <v>1</v>
      </c>
      <c r="I261" s="89">
        <v>4365</v>
      </c>
      <c r="J261" s="89">
        <v>4365</v>
      </c>
      <c r="K261" s="89">
        <v>4365</v>
      </c>
      <c r="L261" s="90" t="s">
        <v>75</v>
      </c>
      <c r="M261" s="89">
        <v>392.85</v>
      </c>
      <c r="N261" s="89">
        <v>392.85</v>
      </c>
      <c r="O261" s="89"/>
      <c r="P261" s="87" t="s">
        <v>1485</v>
      </c>
      <c r="Q261" s="87" t="s">
        <v>1486</v>
      </c>
      <c r="R261" s="87"/>
      <c r="S261" s="87" t="s">
        <v>1487</v>
      </c>
      <c r="T261" s="87"/>
      <c r="U261" s="87" t="s">
        <v>1488</v>
      </c>
      <c r="V261" s="89">
        <v>9</v>
      </c>
      <c r="W261" s="89">
        <v>9</v>
      </c>
      <c r="X261" s="89"/>
    </row>
    <row r="262" spans="1:24" x14ac:dyDescent="0.25">
      <c r="A262" s="86">
        <v>44220</v>
      </c>
      <c r="B262" s="87" t="s">
        <v>1489</v>
      </c>
      <c r="C262" s="87" t="s">
        <v>9</v>
      </c>
      <c r="D262" s="87" t="s">
        <v>23</v>
      </c>
      <c r="E262" s="87" t="s">
        <v>491</v>
      </c>
      <c r="F262" s="87" t="s">
        <v>307</v>
      </c>
      <c r="G262" s="87" t="s">
        <v>492</v>
      </c>
      <c r="H262" s="88">
        <v>1</v>
      </c>
      <c r="I262" s="89">
        <v>4229</v>
      </c>
      <c r="J262" s="89">
        <v>4229</v>
      </c>
      <c r="K262" s="89">
        <v>4229</v>
      </c>
      <c r="L262" s="90" t="s">
        <v>702</v>
      </c>
      <c r="M262" s="89">
        <v>380.61</v>
      </c>
      <c r="N262" s="89">
        <v>380.61</v>
      </c>
      <c r="O262" s="89"/>
      <c r="P262" s="87" t="s">
        <v>1490</v>
      </c>
      <c r="Q262" s="87" t="s">
        <v>1491</v>
      </c>
      <c r="R262" s="87"/>
      <c r="S262" s="87" t="s">
        <v>1492</v>
      </c>
      <c r="T262" s="87"/>
      <c r="U262" s="87" t="s">
        <v>1493</v>
      </c>
      <c r="V262" s="89">
        <v>9</v>
      </c>
      <c r="W262" s="89">
        <v>9</v>
      </c>
      <c r="X262" s="89"/>
    </row>
    <row r="263" spans="1:24" x14ac:dyDescent="0.25">
      <c r="A263" s="86">
        <v>44220</v>
      </c>
      <c r="B263" s="87" t="s">
        <v>1494</v>
      </c>
      <c r="C263" s="87" t="s">
        <v>9</v>
      </c>
      <c r="D263" s="87" t="s">
        <v>23</v>
      </c>
      <c r="E263" s="87" t="s">
        <v>129</v>
      </c>
      <c r="F263" s="87" t="s">
        <v>130</v>
      </c>
      <c r="G263" s="87" t="s">
        <v>255</v>
      </c>
      <c r="H263" s="88">
        <v>1</v>
      </c>
      <c r="I263" s="89">
        <v>22365</v>
      </c>
      <c r="J263" s="89">
        <v>22365</v>
      </c>
      <c r="K263" s="89">
        <v>22365</v>
      </c>
      <c r="L263" s="90" t="s">
        <v>1495</v>
      </c>
      <c r="M263" s="89">
        <v>2012.85</v>
      </c>
      <c r="N263" s="89">
        <v>2012.85</v>
      </c>
      <c r="O263" s="89"/>
      <c r="P263" s="87" t="s">
        <v>1496</v>
      </c>
      <c r="Q263" s="87" t="s">
        <v>1497</v>
      </c>
      <c r="R263" s="87"/>
      <c r="S263" s="87" t="s">
        <v>1498</v>
      </c>
      <c r="T263" s="87"/>
      <c r="U263" s="87" t="s">
        <v>1499</v>
      </c>
      <c r="V263" s="89">
        <v>9</v>
      </c>
      <c r="W263" s="89">
        <v>9</v>
      </c>
      <c r="X263" s="89"/>
    </row>
    <row r="264" spans="1:24" x14ac:dyDescent="0.25">
      <c r="A264" s="86">
        <v>44220</v>
      </c>
      <c r="B264" s="87" t="s">
        <v>1500</v>
      </c>
      <c r="C264" s="87" t="s">
        <v>9</v>
      </c>
      <c r="D264" s="87" t="s">
        <v>23</v>
      </c>
      <c r="E264" s="87" t="s">
        <v>491</v>
      </c>
      <c r="F264" s="87" t="s">
        <v>307</v>
      </c>
      <c r="G264" s="87" t="s">
        <v>492</v>
      </c>
      <c r="H264" s="88">
        <v>1</v>
      </c>
      <c r="I264" s="89">
        <v>4228.82</v>
      </c>
      <c r="J264" s="89">
        <v>4228.82</v>
      </c>
      <c r="K264" s="89">
        <v>4228.82</v>
      </c>
      <c r="L264" s="90" t="s">
        <v>661</v>
      </c>
      <c r="M264" s="89">
        <v>380.59</v>
      </c>
      <c r="N264" s="89">
        <v>380.59</v>
      </c>
      <c r="O264" s="89"/>
      <c r="P264" s="87" t="s">
        <v>1501</v>
      </c>
      <c r="Q264" s="87" t="s">
        <v>1502</v>
      </c>
      <c r="R264" s="87"/>
      <c r="S264" s="87" t="s">
        <v>1503</v>
      </c>
      <c r="T264" s="87"/>
      <c r="U264" s="87" t="s">
        <v>1504</v>
      </c>
      <c r="V264" s="89">
        <v>9</v>
      </c>
      <c r="W264" s="89">
        <v>9</v>
      </c>
      <c r="X264" s="89"/>
    </row>
    <row r="265" spans="1:24" x14ac:dyDescent="0.25">
      <c r="A265" s="86">
        <v>44220</v>
      </c>
      <c r="B265" s="87" t="s">
        <v>1505</v>
      </c>
      <c r="C265" s="87" t="s">
        <v>9</v>
      </c>
      <c r="D265" s="87" t="s">
        <v>23</v>
      </c>
      <c r="E265" s="87" t="s">
        <v>1506</v>
      </c>
      <c r="F265" s="87" t="s">
        <v>278</v>
      </c>
      <c r="G265" s="87" t="s">
        <v>337</v>
      </c>
      <c r="H265" s="88">
        <v>1</v>
      </c>
      <c r="I265" s="89">
        <v>33742.199999999997</v>
      </c>
      <c r="J265" s="89">
        <v>33742.199999999997</v>
      </c>
      <c r="K265" s="89">
        <v>33742.199999999997</v>
      </c>
      <c r="L265" s="90" t="s">
        <v>1507</v>
      </c>
      <c r="M265" s="89">
        <v>4723.91</v>
      </c>
      <c r="N265" s="89">
        <v>4723.91</v>
      </c>
      <c r="O265" s="89"/>
      <c r="P265" s="87" t="s">
        <v>1508</v>
      </c>
      <c r="Q265" s="87" t="s">
        <v>1509</v>
      </c>
      <c r="R265" s="87"/>
      <c r="S265" s="87" t="s">
        <v>1510</v>
      </c>
      <c r="T265" s="87"/>
      <c r="U265" s="87" t="s">
        <v>1511</v>
      </c>
      <c r="V265" s="89">
        <v>14</v>
      </c>
      <c r="W265" s="89">
        <v>14</v>
      </c>
      <c r="X265" s="89"/>
    </row>
    <row r="266" spans="1:24" x14ac:dyDescent="0.25">
      <c r="A266" s="86">
        <v>44221</v>
      </c>
      <c r="B266" s="87" t="s">
        <v>1512</v>
      </c>
      <c r="C266" s="87" t="s">
        <v>8</v>
      </c>
      <c r="D266" s="87"/>
      <c r="E266" s="87" t="s">
        <v>1513</v>
      </c>
      <c r="F266" s="87" t="s">
        <v>1474</v>
      </c>
      <c r="G266" s="87" t="s">
        <v>1475</v>
      </c>
      <c r="H266" s="88">
        <v>1</v>
      </c>
      <c r="I266" s="89">
        <v>7372.88</v>
      </c>
      <c r="J266" s="89">
        <v>7372.88</v>
      </c>
      <c r="K266" s="89">
        <v>7372.88</v>
      </c>
      <c r="L266" s="90" t="s">
        <v>1514</v>
      </c>
      <c r="M266" s="89">
        <v>663.56</v>
      </c>
      <c r="N266" s="89">
        <v>663.56</v>
      </c>
      <c r="O266" s="89"/>
      <c r="P266" s="87" t="s">
        <v>1515</v>
      </c>
      <c r="Q266" s="87" t="s">
        <v>1516</v>
      </c>
      <c r="R266" s="87"/>
      <c r="S266" s="87"/>
      <c r="T266" s="87"/>
      <c r="U266" s="87" t="s">
        <v>1517</v>
      </c>
      <c r="V266" s="89">
        <v>9</v>
      </c>
      <c r="W266" s="89">
        <v>9</v>
      </c>
      <c r="X266" s="89"/>
    </row>
    <row r="267" spans="1:24" x14ac:dyDescent="0.25">
      <c r="A267" s="86">
        <v>44221</v>
      </c>
      <c r="B267" s="87" t="s">
        <v>1518</v>
      </c>
      <c r="C267" s="87" t="s">
        <v>8</v>
      </c>
      <c r="D267" s="87"/>
      <c r="E267" s="87" t="s">
        <v>823</v>
      </c>
      <c r="F267" s="87" t="s">
        <v>369</v>
      </c>
      <c r="G267" s="87" t="s">
        <v>824</v>
      </c>
      <c r="H267" s="88">
        <v>1</v>
      </c>
      <c r="I267" s="89">
        <v>23437.5</v>
      </c>
      <c r="J267" s="89">
        <v>23437.5</v>
      </c>
      <c r="K267" s="89">
        <v>23437.5</v>
      </c>
      <c r="L267" s="90" t="s">
        <v>98</v>
      </c>
      <c r="M267" s="89">
        <v>3281.25</v>
      </c>
      <c r="N267" s="89">
        <v>3281.25</v>
      </c>
      <c r="O267" s="89"/>
      <c r="P267" s="87" t="s">
        <v>1519</v>
      </c>
      <c r="Q267" s="87" t="s">
        <v>1520</v>
      </c>
      <c r="R267" s="87"/>
      <c r="S267" s="87"/>
      <c r="T267" s="87"/>
      <c r="U267" s="87" t="s">
        <v>1521</v>
      </c>
      <c r="V267" s="89">
        <v>14</v>
      </c>
      <c r="W267" s="89">
        <v>14</v>
      </c>
      <c r="X267" s="89"/>
    </row>
    <row r="268" spans="1:24" x14ac:dyDescent="0.25">
      <c r="A268" s="86">
        <v>44221</v>
      </c>
      <c r="B268" s="87" t="s">
        <v>1522</v>
      </c>
      <c r="C268" s="87" t="s">
        <v>8</v>
      </c>
      <c r="D268" s="87"/>
      <c r="E268" s="87" t="s">
        <v>775</v>
      </c>
      <c r="F268" s="87" t="s">
        <v>776</v>
      </c>
      <c r="G268" s="87" t="s">
        <v>777</v>
      </c>
      <c r="H268" s="88">
        <v>1</v>
      </c>
      <c r="I268" s="89">
        <v>1228.81</v>
      </c>
      <c r="J268" s="89">
        <v>1228.81</v>
      </c>
      <c r="K268" s="89">
        <v>1228.81</v>
      </c>
      <c r="L268" s="90" t="s">
        <v>1523</v>
      </c>
      <c r="M268" s="89">
        <v>110.59</v>
      </c>
      <c r="N268" s="89">
        <v>110.59</v>
      </c>
      <c r="O268" s="89"/>
      <c r="P268" s="87" t="s">
        <v>8</v>
      </c>
      <c r="Q268" s="87" t="s">
        <v>1024</v>
      </c>
      <c r="R268" s="87"/>
      <c r="S268" s="87"/>
      <c r="T268" s="87"/>
      <c r="U268" s="87" t="s">
        <v>1524</v>
      </c>
      <c r="V268" s="89">
        <v>9</v>
      </c>
      <c r="W268" s="89">
        <v>9</v>
      </c>
      <c r="X268" s="89"/>
    </row>
    <row r="269" spans="1:24" x14ac:dyDescent="0.25">
      <c r="A269" s="86">
        <v>44221</v>
      </c>
      <c r="B269" s="87" t="s">
        <v>1525</v>
      </c>
      <c r="C269" s="87" t="s">
        <v>10</v>
      </c>
      <c r="D269" s="87"/>
      <c r="E269" s="87" t="s">
        <v>1526</v>
      </c>
      <c r="F269" s="87" t="s">
        <v>1527</v>
      </c>
      <c r="G269" s="87" t="s">
        <v>286</v>
      </c>
      <c r="H269" s="88">
        <v>1</v>
      </c>
      <c r="I269" s="89">
        <v>26271.19</v>
      </c>
      <c r="J269" s="89">
        <v>26271.19</v>
      </c>
      <c r="K269" s="89">
        <v>26271.19</v>
      </c>
      <c r="L269" s="90" t="s">
        <v>59</v>
      </c>
      <c r="M269" s="89">
        <v>2364.41</v>
      </c>
      <c r="N269" s="89">
        <v>2364.41</v>
      </c>
      <c r="O269" s="89"/>
      <c r="P269" s="87" t="s">
        <v>1528</v>
      </c>
      <c r="Q269" s="87" t="s">
        <v>1529</v>
      </c>
      <c r="R269" s="87"/>
      <c r="S269" s="87" t="s">
        <v>1530</v>
      </c>
      <c r="T269" s="87" t="s">
        <v>1531</v>
      </c>
      <c r="U269" s="87" t="s">
        <v>1532</v>
      </c>
      <c r="V269" s="89">
        <v>9</v>
      </c>
      <c r="W269" s="89">
        <v>9</v>
      </c>
      <c r="X269" s="89"/>
    </row>
    <row r="270" spans="1:24" x14ac:dyDescent="0.25">
      <c r="A270" s="86">
        <v>44221</v>
      </c>
      <c r="B270" s="87" t="s">
        <v>1533</v>
      </c>
      <c r="C270" s="87" t="s">
        <v>1534</v>
      </c>
      <c r="D270" s="87"/>
      <c r="E270" s="87" t="s">
        <v>1535</v>
      </c>
      <c r="F270" s="87" t="s">
        <v>369</v>
      </c>
      <c r="G270" s="87" t="s">
        <v>272</v>
      </c>
      <c r="H270" s="88">
        <v>1</v>
      </c>
      <c r="I270" s="89">
        <v>25773.4</v>
      </c>
      <c r="J270" s="89">
        <v>25773.4</v>
      </c>
      <c r="K270" s="89">
        <v>25773.4</v>
      </c>
      <c r="L270" s="90" t="s">
        <v>1536</v>
      </c>
      <c r="M270" s="89">
        <v>3608.28</v>
      </c>
      <c r="N270" s="89">
        <v>3608.28</v>
      </c>
      <c r="O270" s="89"/>
      <c r="P270" s="87"/>
      <c r="Q270" s="87"/>
      <c r="R270" s="87"/>
      <c r="S270" s="87"/>
      <c r="T270" s="87"/>
      <c r="U270" s="87" t="s">
        <v>1537</v>
      </c>
      <c r="V270" s="89">
        <v>14</v>
      </c>
      <c r="W270" s="89">
        <v>14</v>
      </c>
      <c r="X270" s="89"/>
    </row>
    <row r="271" spans="1:24" x14ac:dyDescent="0.25">
      <c r="A271" s="86">
        <v>44221</v>
      </c>
      <c r="B271" s="87" t="s">
        <v>1533</v>
      </c>
      <c r="C271" s="87" t="s">
        <v>1534</v>
      </c>
      <c r="D271" s="87"/>
      <c r="E271" s="87" t="s">
        <v>1538</v>
      </c>
      <c r="F271" s="87" t="s">
        <v>278</v>
      </c>
      <c r="G271" s="87" t="s">
        <v>337</v>
      </c>
      <c r="H271" s="88">
        <v>1</v>
      </c>
      <c r="I271" s="89">
        <v>12703.4</v>
      </c>
      <c r="J271" s="89">
        <v>12703.4</v>
      </c>
      <c r="K271" s="89">
        <v>12703.4</v>
      </c>
      <c r="L271" s="90" t="s">
        <v>1180</v>
      </c>
      <c r="M271" s="89">
        <v>1143.31</v>
      </c>
      <c r="N271" s="89">
        <v>1143.31</v>
      </c>
      <c r="O271" s="89"/>
      <c r="P271" s="87"/>
      <c r="Q271" s="87"/>
      <c r="R271" s="87"/>
      <c r="S271" s="87"/>
      <c r="T271" s="87"/>
      <c r="U271" s="87"/>
      <c r="V271" s="89">
        <v>9</v>
      </c>
      <c r="W271" s="89">
        <v>9</v>
      </c>
      <c r="X271" s="89"/>
    </row>
    <row r="272" spans="1:24" x14ac:dyDescent="0.25">
      <c r="A272" s="86">
        <v>44221</v>
      </c>
      <c r="B272" s="87" t="s">
        <v>1533</v>
      </c>
      <c r="C272" s="87" t="s">
        <v>1534</v>
      </c>
      <c r="D272" s="87"/>
      <c r="E272" s="87" t="s">
        <v>1539</v>
      </c>
      <c r="F272" s="87" t="s">
        <v>1540</v>
      </c>
      <c r="G272" s="87" t="s">
        <v>1541</v>
      </c>
      <c r="H272" s="88">
        <v>1</v>
      </c>
      <c r="I272" s="89">
        <v>1949.2</v>
      </c>
      <c r="J272" s="89">
        <v>1949.2</v>
      </c>
      <c r="K272" s="89">
        <v>1949.2</v>
      </c>
      <c r="L272" s="90" t="s">
        <v>1542</v>
      </c>
      <c r="M272" s="89">
        <v>175.43</v>
      </c>
      <c r="N272" s="89">
        <v>175.43</v>
      </c>
      <c r="O272" s="89"/>
      <c r="P272" s="87"/>
      <c r="Q272" s="87"/>
      <c r="R272" s="87"/>
      <c r="S272" s="87"/>
      <c r="T272" s="87"/>
      <c r="U272" s="87"/>
      <c r="V272" s="89">
        <v>9</v>
      </c>
      <c r="W272" s="89">
        <v>9</v>
      </c>
      <c r="X272" s="89"/>
    </row>
    <row r="273" spans="1:24" x14ac:dyDescent="0.25">
      <c r="A273" s="86">
        <v>44221</v>
      </c>
      <c r="B273" s="87" t="s">
        <v>1533</v>
      </c>
      <c r="C273" s="87" t="s">
        <v>1534</v>
      </c>
      <c r="D273" s="87"/>
      <c r="E273" s="87" t="s">
        <v>1543</v>
      </c>
      <c r="F273" s="87" t="s">
        <v>1544</v>
      </c>
      <c r="G273" s="87" t="s">
        <v>1545</v>
      </c>
      <c r="H273" s="88">
        <v>1</v>
      </c>
      <c r="I273" s="89">
        <v>2372.9</v>
      </c>
      <c r="J273" s="89">
        <v>2372.9</v>
      </c>
      <c r="K273" s="89">
        <v>2372.9</v>
      </c>
      <c r="L273" s="90" t="s">
        <v>115</v>
      </c>
      <c r="M273" s="89">
        <v>213.56</v>
      </c>
      <c r="N273" s="89">
        <v>213.56</v>
      </c>
      <c r="O273" s="89"/>
      <c r="P273" s="87"/>
      <c r="Q273" s="87"/>
      <c r="R273" s="87"/>
      <c r="S273" s="87"/>
      <c r="T273" s="87"/>
      <c r="U273" s="87"/>
      <c r="V273" s="89">
        <v>9</v>
      </c>
      <c r="W273" s="89">
        <v>9</v>
      </c>
      <c r="X273" s="89"/>
    </row>
    <row r="274" spans="1:24" x14ac:dyDescent="0.25">
      <c r="A274" s="86">
        <v>44221</v>
      </c>
      <c r="B274" s="87" t="s">
        <v>1546</v>
      </c>
      <c r="C274" s="87" t="s">
        <v>377</v>
      </c>
      <c r="D274" s="87" t="s">
        <v>378</v>
      </c>
      <c r="E274" s="87" t="s">
        <v>372</v>
      </c>
      <c r="F274" s="87" t="s">
        <v>373</v>
      </c>
      <c r="G274" s="87" t="s">
        <v>374</v>
      </c>
      <c r="H274" s="88">
        <v>6</v>
      </c>
      <c r="I274" s="89">
        <v>1863.6</v>
      </c>
      <c r="J274" s="89">
        <v>11181.6</v>
      </c>
      <c r="K274" s="89">
        <v>11181.6</v>
      </c>
      <c r="L274" s="90" t="s">
        <v>1547</v>
      </c>
      <c r="M274" s="89">
        <v>1006.34</v>
      </c>
      <c r="N274" s="89">
        <v>1006.34</v>
      </c>
      <c r="O274" s="89"/>
      <c r="P274" s="87"/>
      <c r="Q274" s="87"/>
      <c r="R274" s="87"/>
      <c r="S274" s="87"/>
      <c r="T274" s="87"/>
      <c r="U274" s="87" t="s">
        <v>375</v>
      </c>
      <c r="V274" s="89">
        <v>9</v>
      </c>
      <c r="W274" s="89">
        <v>9</v>
      </c>
      <c r="X274" s="89"/>
    </row>
    <row r="275" spans="1:24" x14ac:dyDescent="0.25">
      <c r="A275" s="86">
        <v>44221</v>
      </c>
      <c r="B275" s="87" t="s">
        <v>1548</v>
      </c>
      <c r="C275" s="87" t="s">
        <v>1549</v>
      </c>
      <c r="D275" s="87" t="s">
        <v>1550</v>
      </c>
      <c r="E275" s="87" t="s">
        <v>1040</v>
      </c>
      <c r="F275" s="87" t="s">
        <v>429</v>
      </c>
      <c r="G275" s="87" t="s">
        <v>1041</v>
      </c>
      <c r="H275" s="88">
        <v>1</v>
      </c>
      <c r="I275" s="89">
        <v>7118.7</v>
      </c>
      <c r="J275" s="89">
        <v>7118.7</v>
      </c>
      <c r="K275" s="89">
        <v>7118.7</v>
      </c>
      <c r="L275" s="90" t="s">
        <v>1551</v>
      </c>
      <c r="M275" s="89">
        <v>640.67999999999995</v>
      </c>
      <c r="N275" s="89">
        <v>640.67999999999995</v>
      </c>
      <c r="O275" s="89"/>
      <c r="P275" s="87"/>
      <c r="Q275" s="87"/>
      <c r="R275" s="87"/>
      <c r="S275" s="87"/>
      <c r="T275" s="87"/>
      <c r="U275" s="87" t="s">
        <v>1552</v>
      </c>
      <c r="V275" s="89">
        <v>9</v>
      </c>
      <c r="W275" s="89">
        <v>9</v>
      </c>
      <c r="X275" s="89"/>
    </row>
    <row r="276" spans="1:24" x14ac:dyDescent="0.25">
      <c r="A276" s="86">
        <v>44221</v>
      </c>
      <c r="B276" s="87" t="s">
        <v>1553</v>
      </c>
      <c r="C276" s="87" t="s">
        <v>46</v>
      </c>
      <c r="D276" s="87" t="s">
        <v>47</v>
      </c>
      <c r="E276" s="87" t="s">
        <v>1554</v>
      </c>
      <c r="F276" s="87" t="s">
        <v>15</v>
      </c>
      <c r="G276" s="87" t="s">
        <v>298</v>
      </c>
      <c r="H276" s="88">
        <v>3</v>
      </c>
      <c r="I276" s="89">
        <v>12542.37</v>
      </c>
      <c r="J276" s="89">
        <v>37627.11</v>
      </c>
      <c r="K276" s="89">
        <v>37627.11</v>
      </c>
      <c r="L276" s="90" t="s">
        <v>1555</v>
      </c>
      <c r="M276" s="89"/>
      <c r="N276" s="89"/>
      <c r="O276" s="89">
        <v>6772.88</v>
      </c>
      <c r="P276" s="87"/>
      <c r="Q276" s="87"/>
      <c r="R276" s="87"/>
      <c r="S276" s="87"/>
      <c r="T276" s="87"/>
      <c r="U276" s="87" t="s">
        <v>281</v>
      </c>
      <c r="V276" s="89"/>
      <c r="W276" s="89"/>
      <c r="X276" s="89">
        <v>18</v>
      </c>
    </row>
    <row r="277" spans="1:24" x14ac:dyDescent="0.25">
      <c r="A277" s="86">
        <v>44221</v>
      </c>
      <c r="B277" s="87" t="s">
        <v>1556</v>
      </c>
      <c r="C277" s="87" t="s">
        <v>18</v>
      </c>
      <c r="D277" s="87" t="s">
        <v>22</v>
      </c>
      <c r="E277" s="87" t="s">
        <v>584</v>
      </c>
      <c r="F277" s="87" t="s">
        <v>307</v>
      </c>
      <c r="G277" s="87" t="s">
        <v>308</v>
      </c>
      <c r="H277" s="88">
        <v>1</v>
      </c>
      <c r="I277" s="89">
        <v>4398.3999999999996</v>
      </c>
      <c r="J277" s="89">
        <v>4398.3999999999996</v>
      </c>
      <c r="K277" s="89">
        <v>4398.3999999999996</v>
      </c>
      <c r="L277" s="90" t="s">
        <v>95</v>
      </c>
      <c r="M277" s="89">
        <v>395.86</v>
      </c>
      <c r="N277" s="89">
        <v>395.86</v>
      </c>
      <c r="O277" s="89"/>
      <c r="P277" s="87" t="s">
        <v>1557</v>
      </c>
      <c r="Q277" s="87" t="s">
        <v>1558</v>
      </c>
      <c r="R277" s="87"/>
      <c r="S277" s="87" t="s">
        <v>1559</v>
      </c>
      <c r="T277" s="87"/>
      <c r="U277" s="87" t="s">
        <v>1560</v>
      </c>
      <c r="V277" s="89">
        <v>9</v>
      </c>
      <c r="W277" s="89">
        <v>9</v>
      </c>
      <c r="X277" s="89"/>
    </row>
    <row r="278" spans="1:24" x14ac:dyDescent="0.25">
      <c r="A278" s="86">
        <v>44221</v>
      </c>
      <c r="B278" s="87" t="s">
        <v>1561</v>
      </c>
      <c r="C278" s="87" t="s">
        <v>18</v>
      </c>
      <c r="D278" s="87" t="s">
        <v>22</v>
      </c>
      <c r="E278" s="87" t="s">
        <v>619</v>
      </c>
      <c r="F278" s="87" t="s">
        <v>394</v>
      </c>
      <c r="G278" s="87" t="s">
        <v>395</v>
      </c>
      <c r="H278" s="88">
        <v>1</v>
      </c>
      <c r="I278" s="89">
        <v>5398.4</v>
      </c>
      <c r="J278" s="89">
        <v>5398.4</v>
      </c>
      <c r="K278" s="89">
        <v>5398.4</v>
      </c>
      <c r="L278" s="90" t="s">
        <v>1027</v>
      </c>
      <c r="M278" s="89">
        <v>485.86</v>
      </c>
      <c r="N278" s="89">
        <v>485.86</v>
      </c>
      <c r="O278" s="89"/>
      <c r="P278" s="87" t="s">
        <v>1562</v>
      </c>
      <c r="Q278" s="87" t="s">
        <v>1563</v>
      </c>
      <c r="R278" s="87"/>
      <c r="S278" s="87" t="s">
        <v>1564</v>
      </c>
      <c r="T278" s="87"/>
      <c r="U278" s="87" t="s">
        <v>1565</v>
      </c>
      <c r="V278" s="89">
        <v>9</v>
      </c>
      <c r="W278" s="89">
        <v>9</v>
      </c>
      <c r="X278" s="89"/>
    </row>
    <row r="279" spans="1:24" x14ac:dyDescent="0.25">
      <c r="A279" s="86">
        <v>44221</v>
      </c>
      <c r="B279" s="87" t="s">
        <v>1566</v>
      </c>
      <c r="C279" s="87" t="s">
        <v>18</v>
      </c>
      <c r="D279" s="87" t="s">
        <v>22</v>
      </c>
      <c r="E279" s="87" t="s">
        <v>306</v>
      </c>
      <c r="F279" s="87" t="s">
        <v>307</v>
      </c>
      <c r="G279" s="87" t="s">
        <v>308</v>
      </c>
      <c r="H279" s="88">
        <v>1</v>
      </c>
      <c r="I279" s="89">
        <v>4957.7</v>
      </c>
      <c r="J279" s="89">
        <v>4957.7</v>
      </c>
      <c r="K279" s="89">
        <v>4957.7</v>
      </c>
      <c r="L279" s="90" t="s">
        <v>61</v>
      </c>
      <c r="M279" s="89">
        <v>446.19</v>
      </c>
      <c r="N279" s="89">
        <v>446.19</v>
      </c>
      <c r="O279" s="89"/>
      <c r="P279" s="87" t="s">
        <v>1567</v>
      </c>
      <c r="Q279" s="87" t="s">
        <v>1568</v>
      </c>
      <c r="R279" s="87"/>
      <c r="S279" s="87" t="s">
        <v>1569</v>
      </c>
      <c r="T279" s="87"/>
      <c r="U279" s="87" t="s">
        <v>1570</v>
      </c>
      <c r="V279" s="89">
        <v>9</v>
      </c>
      <c r="W279" s="89">
        <v>9</v>
      </c>
      <c r="X279" s="89"/>
    </row>
    <row r="280" spans="1:24" x14ac:dyDescent="0.25">
      <c r="A280" s="86">
        <v>44221</v>
      </c>
      <c r="B280" s="87" t="s">
        <v>1571</v>
      </c>
      <c r="C280" s="87" t="s">
        <v>9</v>
      </c>
      <c r="D280" s="87" t="s">
        <v>23</v>
      </c>
      <c r="E280" s="87" t="s">
        <v>306</v>
      </c>
      <c r="F280" s="87" t="s">
        <v>307</v>
      </c>
      <c r="G280" s="87" t="s">
        <v>308</v>
      </c>
      <c r="H280" s="88">
        <v>1</v>
      </c>
      <c r="I280" s="89">
        <v>4788.1400000000003</v>
      </c>
      <c r="J280" s="89">
        <v>4788.1400000000003</v>
      </c>
      <c r="K280" s="89">
        <v>4788.1400000000003</v>
      </c>
      <c r="L280" s="90" t="s">
        <v>1572</v>
      </c>
      <c r="M280" s="89">
        <v>430.93</v>
      </c>
      <c r="N280" s="89">
        <v>430.93</v>
      </c>
      <c r="O280" s="89"/>
      <c r="P280" s="87" t="s">
        <v>1573</v>
      </c>
      <c r="Q280" s="87" t="s">
        <v>1574</v>
      </c>
      <c r="R280" s="87"/>
      <c r="S280" s="87" t="s">
        <v>1575</v>
      </c>
      <c r="T280" s="87"/>
      <c r="U280" s="87" t="s">
        <v>1576</v>
      </c>
      <c r="V280" s="89">
        <v>9</v>
      </c>
      <c r="W280" s="89">
        <v>9</v>
      </c>
      <c r="X280" s="89"/>
    </row>
    <row r="281" spans="1:24" x14ac:dyDescent="0.25">
      <c r="A281" s="86">
        <v>44221</v>
      </c>
      <c r="B281" s="87" t="s">
        <v>1577</v>
      </c>
      <c r="C281" s="87" t="s">
        <v>9</v>
      </c>
      <c r="D281" s="87" t="s">
        <v>23</v>
      </c>
      <c r="E281" s="87" t="s">
        <v>472</v>
      </c>
      <c r="F281" s="87" t="s">
        <v>394</v>
      </c>
      <c r="G281" s="87" t="s">
        <v>473</v>
      </c>
      <c r="H281" s="88">
        <v>1</v>
      </c>
      <c r="I281" s="89">
        <v>10594</v>
      </c>
      <c r="J281" s="89">
        <v>10594</v>
      </c>
      <c r="K281" s="89">
        <v>10594</v>
      </c>
      <c r="L281" s="90" t="s">
        <v>1578</v>
      </c>
      <c r="M281" s="89">
        <v>953.46</v>
      </c>
      <c r="N281" s="89">
        <v>953.46</v>
      </c>
      <c r="O281" s="89"/>
      <c r="P281" s="87" t="s">
        <v>1579</v>
      </c>
      <c r="Q281" s="87" t="s">
        <v>1580</v>
      </c>
      <c r="R281" s="87"/>
      <c r="S281" s="87" t="s">
        <v>1581</v>
      </c>
      <c r="T281" s="87" t="s">
        <v>1582</v>
      </c>
      <c r="U281" s="87" t="s">
        <v>1583</v>
      </c>
      <c r="V281" s="89">
        <v>9</v>
      </c>
      <c r="W281" s="89">
        <v>9</v>
      </c>
      <c r="X281" s="89"/>
    </row>
    <row r="282" spans="1:24" x14ac:dyDescent="0.25">
      <c r="A282" s="86">
        <v>44221</v>
      </c>
      <c r="B282" s="87" t="s">
        <v>1577</v>
      </c>
      <c r="C282" s="87" t="s">
        <v>9</v>
      </c>
      <c r="D282" s="87" t="s">
        <v>23</v>
      </c>
      <c r="E282" s="87" t="s">
        <v>401</v>
      </c>
      <c r="F282" s="87" t="s">
        <v>402</v>
      </c>
      <c r="G282" s="87" t="s">
        <v>403</v>
      </c>
      <c r="H282" s="88">
        <v>1</v>
      </c>
      <c r="I282" s="89">
        <v>1</v>
      </c>
      <c r="J282" s="89">
        <v>1</v>
      </c>
      <c r="K282" s="89">
        <v>1</v>
      </c>
      <c r="L282" s="90" t="s">
        <v>30</v>
      </c>
      <c r="M282" s="89">
        <v>0.06</v>
      </c>
      <c r="N282" s="89">
        <v>0.06</v>
      </c>
      <c r="O282" s="89"/>
      <c r="P282" s="87"/>
      <c r="Q282" s="87"/>
      <c r="R282" s="87"/>
      <c r="S282" s="87"/>
      <c r="T282" s="87"/>
      <c r="U282" s="87"/>
      <c r="V282" s="89">
        <v>6</v>
      </c>
      <c r="W282" s="89">
        <v>6</v>
      </c>
      <c r="X282" s="89"/>
    </row>
    <row r="283" spans="1:24" x14ac:dyDescent="0.25">
      <c r="A283" s="86">
        <v>44221</v>
      </c>
      <c r="B283" s="87" t="s">
        <v>1584</v>
      </c>
      <c r="C283" s="87" t="s">
        <v>9</v>
      </c>
      <c r="D283" s="87" t="s">
        <v>23</v>
      </c>
      <c r="E283" s="87" t="s">
        <v>1585</v>
      </c>
      <c r="F283" s="87" t="s">
        <v>1586</v>
      </c>
      <c r="G283" s="87" t="s">
        <v>272</v>
      </c>
      <c r="H283" s="88">
        <v>1</v>
      </c>
      <c r="I283" s="89">
        <v>29281.25</v>
      </c>
      <c r="J283" s="89">
        <v>29281.25</v>
      </c>
      <c r="K283" s="89">
        <v>29281.25</v>
      </c>
      <c r="L283" s="90" t="s">
        <v>1587</v>
      </c>
      <c r="M283" s="89">
        <v>4099.38</v>
      </c>
      <c r="N283" s="89">
        <v>4099.38</v>
      </c>
      <c r="O283" s="89"/>
      <c r="P283" s="87" t="s">
        <v>1588</v>
      </c>
      <c r="Q283" s="87" t="s">
        <v>1589</v>
      </c>
      <c r="R283" s="87"/>
      <c r="S283" s="87" t="s">
        <v>1590</v>
      </c>
      <c r="T283" s="87"/>
      <c r="U283" s="87" t="s">
        <v>1591</v>
      </c>
      <c r="V283" s="89">
        <v>14</v>
      </c>
      <c r="W283" s="89">
        <v>14</v>
      </c>
      <c r="X283" s="89"/>
    </row>
    <row r="284" spans="1:24" x14ac:dyDescent="0.25">
      <c r="A284" s="86">
        <v>44221</v>
      </c>
      <c r="B284" s="87" t="s">
        <v>1592</v>
      </c>
      <c r="C284" s="87" t="s">
        <v>9</v>
      </c>
      <c r="D284" s="87" t="s">
        <v>23</v>
      </c>
      <c r="E284" s="87" t="s">
        <v>619</v>
      </c>
      <c r="F284" s="87" t="s">
        <v>394</v>
      </c>
      <c r="G284" s="87" t="s">
        <v>395</v>
      </c>
      <c r="H284" s="88">
        <v>1</v>
      </c>
      <c r="I284" s="89">
        <v>5500</v>
      </c>
      <c r="J284" s="89">
        <v>5500</v>
      </c>
      <c r="K284" s="89">
        <v>5500</v>
      </c>
      <c r="L284" s="90" t="s">
        <v>759</v>
      </c>
      <c r="M284" s="89">
        <v>495</v>
      </c>
      <c r="N284" s="89">
        <v>495</v>
      </c>
      <c r="O284" s="89"/>
      <c r="P284" s="87" t="s">
        <v>1593</v>
      </c>
      <c r="Q284" s="87" t="s">
        <v>1594</v>
      </c>
      <c r="R284" s="87"/>
      <c r="S284" s="87" t="s">
        <v>1595</v>
      </c>
      <c r="T284" s="87"/>
      <c r="U284" s="87" t="s">
        <v>1596</v>
      </c>
      <c r="V284" s="89">
        <v>9</v>
      </c>
      <c r="W284" s="89">
        <v>9</v>
      </c>
      <c r="X284" s="89"/>
    </row>
    <row r="285" spans="1:24" x14ac:dyDescent="0.25">
      <c r="A285" s="86">
        <v>44222</v>
      </c>
      <c r="B285" s="87" t="s">
        <v>1597</v>
      </c>
      <c r="C285" s="87" t="s">
        <v>8</v>
      </c>
      <c r="D285" s="87"/>
      <c r="E285" s="87" t="s">
        <v>1149</v>
      </c>
      <c r="F285" s="87" t="s">
        <v>278</v>
      </c>
      <c r="G285" s="87" t="s">
        <v>547</v>
      </c>
      <c r="H285" s="88">
        <v>1</v>
      </c>
      <c r="I285" s="89">
        <v>11864.41</v>
      </c>
      <c r="J285" s="89">
        <v>11864.41</v>
      </c>
      <c r="K285" s="89">
        <v>11864.41</v>
      </c>
      <c r="L285" s="90" t="s">
        <v>36</v>
      </c>
      <c r="M285" s="89">
        <v>1067.8</v>
      </c>
      <c r="N285" s="89">
        <v>1067.8</v>
      </c>
      <c r="O285" s="89"/>
      <c r="P285" s="87" t="s">
        <v>1598</v>
      </c>
      <c r="Q285" s="87" t="s">
        <v>1599</v>
      </c>
      <c r="R285" s="87"/>
      <c r="S285" s="87"/>
      <c r="T285" s="87"/>
      <c r="U285" s="87" t="s">
        <v>1600</v>
      </c>
      <c r="V285" s="89">
        <v>9</v>
      </c>
      <c r="W285" s="89">
        <v>9</v>
      </c>
      <c r="X285" s="89"/>
    </row>
    <row r="286" spans="1:24" x14ac:dyDescent="0.25">
      <c r="A286" s="86">
        <v>44222</v>
      </c>
      <c r="B286" s="87" t="s">
        <v>1601</v>
      </c>
      <c r="C286" s="87" t="s">
        <v>8</v>
      </c>
      <c r="D286" s="87"/>
      <c r="E286" s="87" t="s">
        <v>631</v>
      </c>
      <c r="F286" s="87" t="s">
        <v>278</v>
      </c>
      <c r="G286" s="87" t="s">
        <v>547</v>
      </c>
      <c r="H286" s="88">
        <v>1</v>
      </c>
      <c r="I286" s="89">
        <v>18359.38</v>
      </c>
      <c r="J286" s="89">
        <v>18359.38</v>
      </c>
      <c r="K286" s="89">
        <v>18359.38</v>
      </c>
      <c r="L286" s="90" t="s">
        <v>1602</v>
      </c>
      <c r="M286" s="89">
        <v>2570.31</v>
      </c>
      <c r="N286" s="89">
        <v>2570.31</v>
      </c>
      <c r="O286" s="89"/>
      <c r="P286" s="87" t="s">
        <v>1603</v>
      </c>
      <c r="Q286" s="87" t="s">
        <v>1604</v>
      </c>
      <c r="R286" s="87"/>
      <c r="S286" s="87"/>
      <c r="T286" s="87"/>
      <c r="U286" s="87" t="s">
        <v>1605</v>
      </c>
      <c r="V286" s="89">
        <v>14</v>
      </c>
      <c r="W286" s="89">
        <v>14</v>
      </c>
      <c r="X286" s="89"/>
    </row>
    <row r="287" spans="1:24" x14ac:dyDescent="0.25">
      <c r="A287" s="86">
        <v>44222</v>
      </c>
      <c r="B287" s="87" t="s">
        <v>1606</v>
      </c>
      <c r="C287" s="87" t="s">
        <v>8</v>
      </c>
      <c r="D287" s="87"/>
      <c r="E287" s="87" t="s">
        <v>1607</v>
      </c>
      <c r="F287" s="87" t="s">
        <v>776</v>
      </c>
      <c r="G287" s="87" t="s">
        <v>744</v>
      </c>
      <c r="H287" s="88">
        <v>1</v>
      </c>
      <c r="I287" s="89">
        <v>1610.2</v>
      </c>
      <c r="J287" s="89">
        <v>1610.2</v>
      </c>
      <c r="K287" s="89">
        <v>1610.2</v>
      </c>
      <c r="L287" s="90" t="s">
        <v>1608</v>
      </c>
      <c r="M287" s="89">
        <v>144.91999999999999</v>
      </c>
      <c r="N287" s="89">
        <v>144.91999999999999</v>
      </c>
      <c r="O287" s="89"/>
      <c r="P287" s="87" t="s">
        <v>1609</v>
      </c>
      <c r="Q287" s="87" t="s">
        <v>1610</v>
      </c>
      <c r="R287" s="87"/>
      <c r="S287" s="87"/>
      <c r="T287" s="87"/>
      <c r="U287" s="87" t="s">
        <v>1611</v>
      </c>
      <c r="V287" s="89">
        <v>9</v>
      </c>
      <c r="W287" s="89">
        <v>9</v>
      </c>
      <c r="X287" s="89"/>
    </row>
    <row r="288" spans="1:24" x14ac:dyDescent="0.25">
      <c r="A288" s="86">
        <v>44222</v>
      </c>
      <c r="B288" s="87" t="s">
        <v>1606</v>
      </c>
      <c r="C288" s="87" t="s">
        <v>8</v>
      </c>
      <c r="D288" s="87"/>
      <c r="E288" s="87" t="s">
        <v>1612</v>
      </c>
      <c r="F288" s="87" t="s">
        <v>776</v>
      </c>
      <c r="G288" s="87" t="s">
        <v>744</v>
      </c>
      <c r="H288" s="88">
        <v>1</v>
      </c>
      <c r="I288" s="89">
        <v>2203.4</v>
      </c>
      <c r="J288" s="89">
        <v>2203.4</v>
      </c>
      <c r="K288" s="89">
        <v>2203.4</v>
      </c>
      <c r="L288" s="90" t="s">
        <v>1613</v>
      </c>
      <c r="M288" s="89">
        <v>198.31</v>
      </c>
      <c r="N288" s="89">
        <v>198.31</v>
      </c>
      <c r="O288" s="89"/>
      <c r="P288" s="87"/>
      <c r="Q288" s="87"/>
      <c r="R288" s="87"/>
      <c r="S288" s="87"/>
      <c r="T288" s="87"/>
      <c r="U288" s="87"/>
      <c r="V288" s="89">
        <v>9</v>
      </c>
      <c r="W288" s="89">
        <v>9</v>
      </c>
      <c r="X288" s="89"/>
    </row>
    <row r="289" spans="1:24" x14ac:dyDescent="0.25">
      <c r="A289" s="86">
        <v>44222</v>
      </c>
      <c r="B289" s="87" t="s">
        <v>1614</v>
      </c>
      <c r="C289" s="87" t="s">
        <v>11</v>
      </c>
      <c r="D289" s="87"/>
      <c r="E289" s="87" t="s">
        <v>1382</v>
      </c>
      <c r="F289" s="87" t="s">
        <v>278</v>
      </c>
      <c r="G289" s="87" t="s">
        <v>337</v>
      </c>
      <c r="H289" s="88">
        <v>1</v>
      </c>
      <c r="I289" s="89">
        <v>20312.5</v>
      </c>
      <c r="J289" s="89">
        <v>20312.5</v>
      </c>
      <c r="K289" s="89">
        <v>20312.5</v>
      </c>
      <c r="L289" s="90" t="s">
        <v>64</v>
      </c>
      <c r="M289" s="89">
        <v>2843.75</v>
      </c>
      <c r="N289" s="89">
        <v>2843.75</v>
      </c>
      <c r="O289" s="89"/>
      <c r="P289" s="87" t="s">
        <v>1615</v>
      </c>
      <c r="Q289" s="87" t="s">
        <v>1616</v>
      </c>
      <c r="R289" s="87"/>
      <c r="S289" s="87"/>
      <c r="T289" s="87"/>
      <c r="U289" s="87" t="s">
        <v>1617</v>
      </c>
      <c r="V289" s="89">
        <v>14</v>
      </c>
      <c r="W289" s="89">
        <v>14</v>
      </c>
      <c r="X289" s="89"/>
    </row>
    <row r="290" spans="1:24" x14ac:dyDescent="0.25">
      <c r="A290" s="86">
        <v>44222</v>
      </c>
      <c r="B290" s="87" t="s">
        <v>1618</v>
      </c>
      <c r="C290" s="87" t="s">
        <v>11</v>
      </c>
      <c r="D290" s="87"/>
      <c r="E290" s="87" t="s">
        <v>1382</v>
      </c>
      <c r="F290" s="87" t="s">
        <v>278</v>
      </c>
      <c r="G290" s="87" t="s">
        <v>337</v>
      </c>
      <c r="H290" s="88">
        <v>1</v>
      </c>
      <c r="I290" s="89">
        <v>20313.5</v>
      </c>
      <c r="J290" s="89">
        <v>20313.5</v>
      </c>
      <c r="K290" s="89">
        <v>20313.5</v>
      </c>
      <c r="L290" s="90" t="s">
        <v>1619</v>
      </c>
      <c r="M290" s="89">
        <v>2843.89</v>
      </c>
      <c r="N290" s="89">
        <v>2843.89</v>
      </c>
      <c r="O290" s="89"/>
      <c r="P290" s="87" t="s">
        <v>1620</v>
      </c>
      <c r="Q290" s="87" t="s">
        <v>1621</v>
      </c>
      <c r="R290" s="87"/>
      <c r="S290" s="87"/>
      <c r="T290" s="87"/>
      <c r="U290" s="87" t="s">
        <v>1622</v>
      </c>
      <c r="V290" s="89">
        <v>14</v>
      </c>
      <c r="W290" s="89">
        <v>14</v>
      </c>
      <c r="X290" s="89"/>
    </row>
    <row r="291" spans="1:24" x14ac:dyDescent="0.25">
      <c r="A291" s="86">
        <v>44222</v>
      </c>
      <c r="B291" s="87" t="s">
        <v>1623</v>
      </c>
      <c r="C291" s="87" t="s">
        <v>11</v>
      </c>
      <c r="D291" s="87"/>
      <c r="E291" s="87" t="s">
        <v>657</v>
      </c>
      <c r="F291" s="87" t="s">
        <v>262</v>
      </c>
      <c r="G291" s="87" t="s">
        <v>263</v>
      </c>
      <c r="H291" s="88">
        <v>1</v>
      </c>
      <c r="I291" s="89">
        <v>35593.22</v>
      </c>
      <c r="J291" s="89">
        <v>35593.22</v>
      </c>
      <c r="K291" s="89">
        <v>35593.22</v>
      </c>
      <c r="L291" s="90" t="s">
        <v>1624</v>
      </c>
      <c r="M291" s="89">
        <v>3203.39</v>
      </c>
      <c r="N291" s="89">
        <v>3203.39</v>
      </c>
      <c r="O291" s="89"/>
      <c r="P291" s="87" t="s">
        <v>1625</v>
      </c>
      <c r="Q291" s="87" t="s">
        <v>1626</v>
      </c>
      <c r="R291" s="87"/>
      <c r="S291" s="87"/>
      <c r="T291" s="87"/>
      <c r="U291" s="87" t="s">
        <v>1627</v>
      </c>
      <c r="V291" s="89">
        <v>9</v>
      </c>
      <c r="W291" s="89">
        <v>9</v>
      </c>
      <c r="X291" s="89"/>
    </row>
    <row r="292" spans="1:24" x14ac:dyDescent="0.25">
      <c r="A292" s="86">
        <v>44222</v>
      </c>
      <c r="B292" s="87" t="s">
        <v>1623</v>
      </c>
      <c r="C292" s="87" t="s">
        <v>11</v>
      </c>
      <c r="D292" s="87"/>
      <c r="E292" s="87" t="s">
        <v>1078</v>
      </c>
      <c r="F292" s="87" t="s">
        <v>1069</v>
      </c>
      <c r="G292" s="87" t="s">
        <v>1079</v>
      </c>
      <c r="H292" s="88">
        <v>1</v>
      </c>
      <c r="I292" s="89">
        <v>1</v>
      </c>
      <c r="J292" s="89">
        <v>1</v>
      </c>
      <c r="K292" s="89">
        <v>1</v>
      </c>
      <c r="L292" s="90" t="s">
        <v>35</v>
      </c>
      <c r="M292" s="89">
        <v>0.09</v>
      </c>
      <c r="N292" s="89">
        <v>0.09</v>
      </c>
      <c r="O292" s="89"/>
      <c r="P292" s="87"/>
      <c r="Q292" s="87"/>
      <c r="R292" s="87"/>
      <c r="S292" s="87"/>
      <c r="T292" s="87"/>
      <c r="U292" s="87"/>
      <c r="V292" s="89">
        <v>9</v>
      </c>
      <c r="W292" s="89">
        <v>9</v>
      </c>
      <c r="X292" s="89"/>
    </row>
    <row r="293" spans="1:24" x14ac:dyDescent="0.25">
      <c r="A293" s="86">
        <v>44222</v>
      </c>
      <c r="B293" s="87" t="s">
        <v>1628</v>
      </c>
      <c r="C293" s="87" t="s">
        <v>1629</v>
      </c>
      <c r="D293" s="87"/>
      <c r="E293" s="87" t="s">
        <v>1630</v>
      </c>
      <c r="F293" s="87" t="s">
        <v>1540</v>
      </c>
      <c r="G293" s="87" t="s">
        <v>1541</v>
      </c>
      <c r="H293" s="88">
        <v>2</v>
      </c>
      <c r="I293" s="89">
        <v>593.5</v>
      </c>
      <c r="J293" s="89">
        <v>1187</v>
      </c>
      <c r="K293" s="89">
        <v>1187</v>
      </c>
      <c r="L293" s="90" t="s">
        <v>1631</v>
      </c>
      <c r="M293" s="89">
        <v>106.83</v>
      </c>
      <c r="N293" s="89">
        <v>106.83</v>
      </c>
      <c r="O293" s="89"/>
      <c r="P293" s="87"/>
      <c r="Q293" s="87"/>
      <c r="R293" s="87"/>
      <c r="S293" s="87"/>
      <c r="T293" s="87"/>
      <c r="U293" s="87" t="s">
        <v>1632</v>
      </c>
      <c r="V293" s="89">
        <v>9</v>
      </c>
      <c r="W293" s="89">
        <v>9</v>
      </c>
      <c r="X293" s="89"/>
    </row>
    <row r="294" spans="1:24" x14ac:dyDescent="0.25">
      <c r="A294" s="86">
        <v>44222</v>
      </c>
      <c r="B294" s="87" t="s">
        <v>1633</v>
      </c>
      <c r="C294" s="87" t="s">
        <v>18</v>
      </c>
      <c r="D294" s="87" t="s">
        <v>22</v>
      </c>
      <c r="E294" s="87" t="s">
        <v>306</v>
      </c>
      <c r="F294" s="87" t="s">
        <v>307</v>
      </c>
      <c r="G294" s="87" t="s">
        <v>308</v>
      </c>
      <c r="H294" s="88">
        <v>1</v>
      </c>
      <c r="I294" s="89">
        <v>4958</v>
      </c>
      <c r="J294" s="89">
        <v>4958</v>
      </c>
      <c r="K294" s="89">
        <v>4958</v>
      </c>
      <c r="L294" s="90" t="s">
        <v>51</v>
      </c>
      <c r="M294" s="89">
        <v>446.22</v>
      </c>
      <c r="N294" s="89">
        <v>446.22</v>
      </c>
      <c r="O294" s="89"/>
      <c r="P294" s="87" t="s">
        <v>1634</v>
      </c>
      <c r="Q294" s="87" t="s">
        <v>1635</v>
      </c>
      <c r="R294" s="87"/>
      <c r="S294" s="87" t="s">
        <v>1636</v>
      </c>
      <c r="T294" s="87"/>
      <c r="U294" s="87" t="s">
        <v>1637</v>
      </c>
      <c r="V294" s="89">
        <v>9</v>
      </c>
      <c r="W294" s="89">
        <v>9</v>
      </c>
      <c r="X294" s="89"/>
    </row>
    <row r="295" spans="1:24" x14ac:dyDescent="0.25">
      <c r="A295" s="86">
        <v>44222</v>
      </c>
      <c r="B295" s="87" t="s">
        <v>1638</v>
      </c>
      <c r="C295" s="87" t="s">
        <v>18</v>
      </c>
      <c r="D295" s="87" t="s">
        <v>22</v>
      </c>
      <c r="E295" s="87" t="s">
        <v>306</v>
      </c>
      <c r="F295" s="87" t="s">
        <v>307</v>
      </c>
      <c r="G295" s="87" t="s">
        <v>308</v>
      </c>
      <c r="H295" s="88">
        <v>1</v>
      </c>
      <c r="I295" s="89">
        <v>4957.62</v>
      </c>
      <c r="J295" s="89">
        <v>4957.62</v>
      </c>
      <c r="K295" s="89">
        <v>4957.62</v>
      </c>
      <c r="L295" s="90" t="s">
        <v>38</v>
      </c>
      <c r="M295" s="89">
        <v>446.19</v>
      </c>
      <c r="N295" s="89">
        <v>446.19</v>
      </c>
      <c r="O295" s="89"/>
      <c r="P295" s="87" t="s">
        <v>1639</v>
      </c>
      <c r="Q295" s="87" t="s">
        <v>1640</v>
      </c>
      <c r="R295" s="87"/>
      <c r="S295" s="87" t="s">
        <v>1641</v>
      </c>
      <c r="T295" s="87"/>
      <c r="U295" s="87" t="s">
        <v>1642</v>
      </c>
      <c r="V295" s="89">
        <v>9</v>
      </c>
      <c r="W295" s="89">
        <v>9</v>
      </c>
      <c r="X295" s="89"/>
    </row>
    <row r="296" spans="1:24" x14ac:dyDescent="0.25">
      <c r="A296" s="86">
        <v>44222</v>
      </c>
      <c r="B296" s="87" t="s">
        <v>1643</v>
      </c>
      <c r="C296" s="87" t="s">
        <v>9</v>
      </c>
      <c r="D296" s="87" t="s">
        <v>23</v>
      </c>
      <c r="E296" s="87" t="s">
        <v>128</v>
      </c>
      <c r="F296" s="87" t="s">
        <v>127</v>
      </c>
      <c r="G296" s="87" t="s">
        <v>315</v>
      </c>
      <c r="H296" s="88">
        <v>1</v>
      </c>
      <c r="I296" s="89">
        <v>31171.88</v>
      </c>
      <c r="J296" s="89">
        <v>31171.88</v>
      </c>
      <c r="K296" s="89">
        <v>31171.88</v>
      </c>
      <c r="L296" s="90" t="s">
        <v>1644</v>
      </c>
      <c r="M296" s="89">
        <v>4364.0600000000004</v>
      </c>
      <c r="N296" s="89">
        <v>4364.0600000000004</v>
      </c>
      <c r="O296" s="89"/>
      <c r="P296" s="87" t="s">
        <v>1645</v>
      </c>
      <c r="Q296" s="87" t="s">
        <v>1646</v>
      </c>
      <c r="R296" s="87"/>
      <c r="S296" s="87" t="s">
        <v>1647</v>
      </c>
      <c r="T296" s="87"/>
      <c r="U296" s="87" t="s">
        <v>1648</v>
      </c>
      <c r="V296" s="89">
        <v>14</v>
      </c>
      <c r="W296" s="89">
        <v>14</v>
      </c>
      <c r="X296" s="89"/>
    </row>
    <row r="297" spans="1:24" x14ac:dyDescent="0.25">
      <c r="A297" s="86">
        <v>44222</v>
      </c>
      <c r="B297" s="87" t="s">
        <v>1649</v>
      </c>
      <c r="C297" s="87" t="s">
        <v>9</v>
      </c>
      <c r="D297" s="87" t="s">
        <v>23</v>
      </c>
      <c r="E297" s="87" t="s">
        <v>619</v>
      </c>
      <c r="F297" s="87" t="s">
        <v>394</v>
      </c>
      <c r="G297" s="87" t="s">
        <v>395</v>
      </c>
      <c r="H297" s="88">
        <v>1</v>
      </c>
      <c r="I297" s="89">
        <v>5500</v>
      </c>
      <c r="J297" s="89">
        <v>5500</v>
      </c>
      <c r="K297" s="89">
        <v>5500</v>
      </c>
      <c r="L297" s="90" t="s">
        <v>759</v>
      </c>
      <c r="M297" s="89">
        <v>495</v>
      </c>
      <c r="N297" s="89">
        <v>495</v>
      </c>
      <c r="O297" s="89"/>
      <c r="P297" s="87" t="s">
        <v>1650</v>
      </c>
      <c r="Q297" s="87" t="s">
        <v>1651</v>
      </c>
      <c r="R297" s="87"/>
      <c r="S297" s="87" t="s">
        <v>1652</v>
      </c>
      <c r="T297" s="87"/>
      <c r="U297" s="87" t="s">
        <v>1653</v>
      </c>
      <c r="V297" s="89">
        <v>9</v>
      </c>
      <c r="W297" s="89">
        <v>9</v>
      </c>
      <c r="X297" s="89"/>
    </row>
    <row r="298" spans="1:24" x14ac:dyDescent="0.25">
      <c r="A298" s="86">
        <v>44222</v>
      </c>
      <c r="B298" s="87" t="s">
        <v>1654</v>
      </c>
      <c r="C298" s="87" t="s">
        <v>9</v>
      </c>
      <c r="D298" s="87" t="s">
        <v>23</v>
      </c>
      <c r="E298" s="87" t="s">
        <v>1473</v>
      </c>
      <c r="F298" s="87" t="s">
        <v>1474</v>
      </c>
      <c r="G298" s="87" t="s">
        <v>1475</v>
      </c>
      <c r="H298" s="88">
        <v>1</v>
      </c>
      <c r="I298" s="89">
        <v>5533.9</v>
      </c>
      <c r="J298" s="89">
        <v>5533.9</v>
      </c>
      <c r="K298" s="89">
        <v>5533.9</v>
      </c>
      <c r="L298" s="90" t="s">
        <v>1655</v>
      </c>
      <c r="M298" s="89">
        <v>498.05</v>
      </c>
      <c r="N298" s="89">
        <v>498.05</v>
      </c>
      <c r="O298" s="89"/>
      <c r="P298" s="87" t="s">
        <v>1656</v>
      </c>
      <c r="Q298" s="87" t="s">
        <v>1657</v>
      </c>
      <c r="R298" s="87"/>
      <c r="S298" s="87" t="s">
        <v>1658</v>
      </c>
      <c r="T298" s="87"/>
      <c r="U298" s="87" t="s">
        <v>1659</v>
      </c>
      <c r="V298" s="89">
        <v>9</v>
      </c>
      <c r="W298" s="89">
        <v>9</v>
      </c>
      <c r="X298" s="89"/>
    </row>
    <row r="299" spans="1:24" x14ac:dyDescent="0.25">
      <c r="A299" s="86">
        <v>44223</v>
      </c>
      <c r="B299" s="87" t="s">
        <v>1660</v>
      </c>
      <c r="C299" s="87" t="s">
        <v>8</v>
      </c>
      <c r="D299" s="87"/>
      <c r="E299" s="87" t="s">
        <v>619</v>
      </c>
      <c r="F299" s="87" t="s">
        <v>394</v>
      </c>
      <c r="G299" s="87" t="s">
        <v>395</v>
      </c>
      <c r="H299" s="88">
        <v>1</v>
      </c>
      <c r="I299" s="89">
        <v>5084.75</v>
      </c>
      <c r="J299" s="89">
        <v>5084.75</v>
      </c>
      <c r="K299" s="89">
        <v>5084.75</v>
      </c>
      <c r="L299" s="90" t="s">
        <v>423</v>
      </c>
      <c r="M299" s="89">
        <v>457.63</v>
      </c>
      <c r="N299" s="89">
        <v>457.63</v>
      </c>
      <c r="O299" s="89"/>
      <c r="P299" s="87" t="s">
        <v>1661</v>
      </c>
      <c r="Q299" s="87" t="s">
        <v>1662</v>
      </c>
      <c r="R299" s="87"/>
      <c r="S299" s="87"/>
      <c r="T299" s="87"/>
      <c r="U299" s="87" t="s">
        <v>1663</v>
      </c>
      <c r="V299" s="89">
        <v>9</v>
      </c>
      <c r="W299" s="89">
        <v>9</v>
      </c>
      <c r="X299" s="89"/>
    </row>
    <row r="300" spans="1:24" x14ac:dyDescent="0.25">
      <c r="A300" s="86">
        <v>44223</v>
      </c>
      <c r="B300" s="87" t="s">
        <v>1664</v>
      </c>
      <c r="C300" s="87" t="s">
        <v>8</v>
      </c>
      <c r="D300" s="87"/>
      <c r="E300" s="87" t="s">
        <v>1665</v>
      </c>
      <c r="F300" s="87" t="s">
        <v>1666</v>
      </c>
      <c r="G300" s="87" t="s">
        <v>1667</v>
      </c>
      <c r="H300" s="88">
        <v>1</v>
      </c>
      <c r="I300" s="89">
        <v>3813.56</v>
      </c>
      <c r="J300" s="89">
        <v>3813.56</v>
      </c>
      <c r="K300" s="89">
        <v>3813.56</v>
      </c>
      <c r="L300" s="90" t="s">
        <v>1668</v>
      </c>
      <c r="M300" s="89">
        <v>343.22</v>
      </c>
      <c r="N300" s="89">
        <v>343.22</v>
      </c>
      <c r="O300" s="89"/>
      <c r="P300" s="87" t="s">
        <v>1669</v>
      </c>
      <c r="Q300" s="87" t="s">
        <v>1670</v>
      </c>
      <c r="R300" s="87"/>
      <c r="S300" s="87"/>
      <c r="T300" s="87"/>
      <c r="U300" s="87" t="s">
        <v>1671</v>
      </c>
      <c r="V300" s="89">
        <v>9</v>
      </c>
      <c r="W300" s="89">
        <v>9</v>
      </c>
      <c r="X300" s="89"/>
    </row>
    <row r="301" spans="1:24" x14ac:dyDescent="0.25">
      <c r="A301" s="86">
        <v>44223</v>
      </c>
      <c r="B301" s="87" t="s">
        <v>1672</v>
      </c>
      <c r="C301" s="87" t="s">
        <v>11</v>
      </c>
      <c r="D301" s="87"/>
      <c r="E301" s="87" t="s">
        <v>336</v>
      </c>
      <c r="F301" s="87" t="s">
        <v>278</v>
      </c>
      <c r="G301" s="87" t="s">
        <v>337</v>
      </c>
      <c r="H301" s="88">
        <v>1</v>
      </c>
      <c r="I301" s="89">
        <v>15254.24</v>
      </c>
      <c r="J301" s="89">
        <v>15254.24</v>
      </c>
      <c r="K301" s="89">
        <v>15254.24</v>
      </c>
      <c r="L301" s="90" t="s">
        <v>32</v>
      </c>
      <c r="M301" s="89">
        <v>1372.88</v>
      </c>
      <c r="N301" s="89">
        <v>1372.88</v>
      </c>
      <c r="O301" s="89"/>
      <c r="P301" s="87" t="s">
        <v>1673</v>
      </c>
      <c r="Q301" s="87" t="s">
        <v>1674</v>
      </c>
      <c r="R301" s="87"/>
      <c r="S301" s="87"/>
      <c r="T301" s="87"/>
      <c r="U301" s="87" t="s">
        <v>1675</v>
      </c>
      <c r="V301" s="89">
        <v>9</v>
      </c>
      <c r="W301" s="89">
        <v>9</v>
      </c>
      <c r="X301" s="89"/>
    </row>
    <row r="302" spans="1:24" x14ac:dyDescent="0.25">
      <c r="A302" s="86">
        <v>44223</v>
      </c>
      <c r="B302" s="87" t="s">
        <v>1676</v>
      </c>
      <c r="C302" s="87" t="s">
        <v>1677</v>
      </c>
      <c r="D302" s="87"/>
      <c r="E302" s="87" t="s">
        <v>1678</v>
      </c>
      <c r="F302" s="87" t="s">
        <v>278</v>
      </c>
      <c r="G302" s="87" t="s">
        <v>547</v>
      </c>
      <c r="H302" s="88">
        <v>1</v>
      </c>
      <c r="I302" s="89">
        <v>33593.75</v>
      </c>
      <c r="J302" s="89">
        <v>33593.75</v>
      </c>
      <c r="K302" s="89">
        <v>33593.75</v>
      </c>
      <c r="L302" s="90" t="s">
        <v>83</v>
      </c>
      <c r="M302" s="89">
        <v>4703.13</v>
      </c>
      <c r="N302" s="89">
        <v>4703.13</v>
      </c>
      <c r="O302" s="89"/>
      <c r="P302" s="87"/>
      <c r="Q302" s="87"/>
      <c r="R302" s="87"/>
      <c r="S302" s="87" t="s">
        <v>1679</v>
      </c>
      <c r="T302" s="87"/>
      <c r="U302" s="87" t="s">
        <v>1680</v>
      </c>
      <c r="V302" s="89">
        <v>14</v>
      </c>
      <c r="W302" s="89">
        <v>14</v>
      </c>
      <c r="X302" s="89"/>
    </row>
    <row r="303" spans="1:24" x14ac:dyDescent="0.25">
      <c r="A303" s="86">
        <v>44223</v>
      </c>
      <c r="B303" s="87" t="s">
        <v>1681</v>
      </c>
      <c r="C303" s="87" t="s">
        <v>48</v>
      </c>
      <c r="D303" s="87" t="s">
        <v>49</v>
      </c>
      <c r="E303" s="87" t="s">
        <v>809</v>
      </c>
      <c r="F303" s="87" t="s">
        <v>15</v>
      </c>
      <c r="G303" s="87" t="s">
        <v>343</v>
      </c>
      <c r="H303" s="88">
        <v>1</v>
      </c>
      <c r="I303" s="89">
        <v>13983.7</v>
      </c>
      <c r="J303" s="89">
        <v>13983.7</v>
      </c>
      <c r="K303" s="89">
        <v>13983.7</v>
      </c>
      <c r="L303" s="90" t="s">
        <v>1682</v>
      </c>
      <c r="M303" s="89">
        <v>1258.53</v>
      </c>
      <c r="N303" s="89">
        <v>1258.53</v>
      </c>
      <c r="O303" s="89"/>
      <c r="P303" s="87"/>
      <c r="Q303" s="87"/>
      <c r="R303" s="87"/>
      <c r="S303" s="87"/>
      <c r="T303" s="87"/>
      <c r="U303" s="87" t="s">
        <v>1683</v>
      </c>
      <c r="V303" s="89">
        <v>9</v>
      </c>
      <c r="W303" s="89">
        <v>9</v>
      </c>
      <c r="X303" s="89"/>
    </row>
    <row r="304" spans="1:24" x14ac:dyDescent="0.25">
      <c r="A304" s="86">
        <v>44223</v>
      </c>
      <c r="B304" s="87" t="s">
        <v>1684</v>
      </c>
      <c r="C304" s="87" t="s">
        <v>1685</v>
      </c>
      <c r="D304" s="87" t="s">
        <v>1686</v>
      </c>
      <c r="E304" s="87" t="s">
        <v>1687</v>
      </c>
      <c r="F304" s="87" t="s">
        <v>369</v>
      </c>
      <c r="G304" s="87" t="s">
        <v>272</v>
      </c>
      <c r="H304" s="88">
        <v>1</v>
      </c>
      <c r="I304" s="89">
        <v>31640.7</v>
      </c>
      <c r="J304" s="89">
        <v>31640.7</v>
      </c>
      <c r="K304" s="89">
        <v>31640.7</v>
      </c>
      <c r="L304" s="90" t="s">
        <v>1688</v>
      </c>
      <c r="M304" s="89">
        <v>4429.7</v>
      </c>
      <c r="N304" s="89">
        <v>4429.7</v>
      </c>
      <c r="O304" s="89"/>
      <c r="P304" s="87"/>
      <c r="Q304" s="87"/>
      <c r="R304" s="87"/>
      <c r="S304" s="87"/>
      <c r="T304" s="87"/>
      <c r="U304" s="87" t="s">
        <v>1689</v>
      </c>
      <c r="V304" s="89">
        <v>14</v>
      </c>
      <c r="W304" s="89">
        <v>14</v>
      </c>
      <c r="X304" s="89"/>
    </row>
    <row r="305" spans="1:24" x14ac:dyDescent="0.25">
      <c r="A305" s="86">
        <v>44223</v>
      </c>
      <c r="B305" s="87" t="s">
        <v>1690</v>
      </c>
      <c r="C305" s="87" t="s">
        <v>72</v>
      </c>
      <c r="D305" s="87"/>
      <c r="E305" s="87" t="s">
        <v>349</v>
      </c>
      <c r="F305" s="87" t="s">
        <v>278</v>
      </c>
      <c r="G305" s="87" t="s">
        <v>337</v>
      </c>
      <c r="H305" s="88">
        <v>2</v>
      </c>
      <c r="I305" s="89">
        <v>10593.22</v>
      </c>
      <c r="J305" s="89">
        <v>21186.44</v>
      </c>
      <c r="K305" s="89">
        <v>21186.44</v>
      </c>
      <c r="L305" s="90" t="s">
        <v>34</v>
      </c>
      <c r="M305" s="89">
        <v>1906.78</v>
      </c>
      <c r="N305" s="89">
        <v>1906.78</v>
      </c>
      <c r="O305" s="89"/>
      <c r="P305" s="87"/>
      <c r="Q305" s="87"/>
      <c r="R305" s="87"/>
      <c r="S305" s="87"/>
      <c r="T305" s="87"/>
      <c r="U305" s="87" t="s">
        <v>281</v>
      </c>
      <c r="V305" s="89">
        <v>9</v>
      </c>
      <c r="W305" s="89">
        <v>9</v>
      </c>
      <c r="X305" s="89"/>
    </row>
    <row r="306" spans="1:24" x14ac:dyDescent="0.25">
      <c r="A306" s="86">
        <v>44223</v>
      </c>
      <c r="B306" s="87" t="s">
        <v>1691</v>
      </c>
      <c r="C306" s="87" t="s">
        <v>25</v>
      </c>
      <c r="D306" s="87" t="s">
        <v>26</v>
      </c>
      <c r="E306" s="87" t="s">
        <v>1382</v>
      </c>
      <c r="F306" s="87" t="s">
        <v>278</v>
      </c>
      <c r="G306" s="87" t="s">
        <v>337</v>
      </c>
      <c r="H306" s="88">
        <v>3</v>
      </c>
      <c r="I306" s="89">
        <v>18750</v>
      </c>
      <c r="J306" s="89">
        <v>56250</v>
      </c>
      <c r="K306" s="89">
        <v>56250</v>
      </c>
      <c r="L306" s="90" t="s">
        <v>1692</v>
      </c>
      <c r="M306" s="89">
        <v>7875</v>
      </c>
      <c r="N306" s="89">
        <v>7875</v>
      </c>
      <c r="O306" s="89"/>
      <c r="P306" s="87"/>
      <c r="Q306" s="87"/>
      <c r="R306" s="87"/>
      <c r="S306" s="87"/>
      <c r="T306" s="87"/>
      <c r="U306" s="87" t="s">
        <v>1693</v>
      </c>
      <c r="V306" s="89">
        <v>14</v>
      </c>
      <c r="W306" s="89">
        <v>14</v>
      </c>
      <c r="X306" s="89"/>
    </row>
    <row r="307" spans="1:24" x14ac:dyDescent="0.25">
      <c r="A307" s="86">
        <v>44223</v>
      </c>
      <c r="B307" s="87" t="s">
        <v>1694</v>
      </c>
      <c r="C307" s="87" t="s">
        <v>9</v>
      </c>
      <c r="D307" s="87" t="s">
        <v>23</v>
      </c>
      <c r="E307" s="87" t="s">
        <v>619</v>
      </c>
      <c r="F307" s="87" t="s">
        <v>394</v>
      </c>
      <c r="G307" s="87" t="s">
        <v>395</v>
      </c>
      <c r="H307" s="88">
        <v>1</v>
      </c>
      <c r="I307" s="89">
        <v>5500</v>
      </c>
      <c r="J307" s="89">
        <v>5500</v>
      </c>
      <c r="K307" s="89">
        <v>5500</v>
      </c>
      <c r="L307" s="90" t="s">
        <v>759</v>
      </c>
      <c r="M307" s="89">
        <v>495</v>
      </c>
      <c r="N307" s="89">
        <v>495</v>
      </c>
      <c r="O307" s="89"/>
      <c r="P307" s="87" t="s">
        <v>1695</v>
      </c>
      <c r="Q307" s="87" t="s">
        <v>1696</v>
      </c>
      <c r="R307" s="87"/>
      <c r="S307" s="87" t="s">
        <v>1697</v>
      </c>
      <c r="T307" s="87"/>
      <c r="U307" s="87" t="s">
        <v>1698</v>
      </c>
      <c r="V307" s="89">
        <v>9</v>
      </c>
      <c r="W307" s="89">
        <v>9</v>
      </c>
      <c r="X307" s="89"/>
    </row>
    <row r="308" spans="1:24" x14ac:dyDescent="0.25">
      <c r="A308" s="86">
        <v>44223</v>
      </c>
      <c r="B308" s="87" t="s">
        <v>1699</v>
      </c>
      <c r="C308" s="87" t="s">
        <v>9</v>
      </c>
      <c r="D308" s="87" t="s">
        <v>23</v>
      </c>
      <c r="E308" s="87" t="s">
        <v>306</v>
      </c>
      <c r="F308" s="87" t="s">
        <v>307</v>
      </c>
      <c r="G308" s="87" t="s">
        <v>308</v>
      </c>
      <c r="H308" s="88">
        <v>1</v>
      </c>
      <c r="I308" s="89">
        <v>4957.62</v>
      </c>
      <c r="J308" s="89">
        <v>4957.62</v>
      </c>
      <c r="K308" s="89">
        <v>4957.62</v>
      </c>
      <c r="L308" s="90" t="s">
        <v>38</v>
      </c>
      <c r="M308" s="89">
        <v>446.19</v>
      </c>
      <c r="N308" s="89">
        <v>446.19</v>
      </c>
      <c r="O308" s="89"/>
      <c r="P308" s="87" t="s">
        <v>1700</v>
      </c>
      <c r="Q308" s="87" t="s">
        <v>1701</v>
      </c>
      <c r="R308" s="87"/>
      <c r="S308" s="87" t="s">
        <v>1702</v>
      </c>
      <c r="T308" s="87"/>
      <c r="U308" s="87" t="s">
        <v>1703</v>
      </c>
      <c r="V308" s="89">
        <v>9</v>
      </c>
      <c r="W308" s="89">
        <v>9</v>
      </c>
      <c r="X308" s="89"/>
    </row>
    <row r="309" spans="1:24" x14ac:dyDescent="0.25">
      <c r="A309" s="86">
        <v>44223</v>
      </c>
      <c r="B309" s="87" t="s">
        <v>1704</v>
      </c>
      <c r="C309" s="87" t="s">
        <v>9</v>
      </c>
      <c r="D309" s="87" t="s">
        <v>23</v>
      </c>
      <c r="E309" s="87" t="s">
        <v>314</v>
      </c>
      <c r="F309" s="87" t="s">
        <v>127</v>
      </c>
      <c r="G309" s="87" t="s">
        <v>315</v>
      </c>
      <c r="H309" s="88">
        <v>1</v>
      </c>
      <c r="I309" s="89">
        <v>22796.880000000001</v>
      </c>
      <c r="J309" s="89">
        <v>22796.880000000001</v>
      </c>
      <c r="K309" s="89">
        <v>22796.880000000001</v>
      </c>
      <c r="L309" s="90" t="s">
        <v>1705</v>
      </c>
      <c r="M309" s="89">
        <v>3191.56</v>
      </c>
      <c r="N309" s="89">
        <v>3191.56</v>
      </c>
      <c r="O309" s="89"/>
      <c r="P309" s="87" t="s">
        <v>1706</v>
      </c>
      <c r="Q309" s="87" t="s">
        <v>1707</v>
      </c>
      <c r="R309" s="87"/>
      <c r="S309" s="87" t="s">
        <v>1708</v>
      </c>
      <c r="T309" s="87"/>
      <c r="U309" s="87" t="s">
        <v>1709</v>
      </c>
      <c r="V309" s="89">
        <v>14</v>
      </c>
      <c r="W309" s="89">
        <v>14</v>
      </c>
      <c r="X309" s="89"/>
    </row>
    <row r="310" spans="1:24" x14ac:dyDescent="0.25">
      <c r="A310" s="86">
        <v>44224</v>
      </c>
      <c r="B310" s="87" t="s">
        <v>1710</v>
      </c>
      <c r="C310" s="87" t="s">
        <v>8</v>
      </c>
      <c r="D310" s="87"/>
      <c r="E310" s="87" t="s">
        <v>1711</v>
      </c>
      <c r="F310" s="87" t="s">
        <v>682</v>
      </c>
      <c r="G310" s="87" t="s">
        <v>683</v>
      </c>
      <c r="H310" s="88">
        <v>1</v>
      </c>
      <c r="I310" s="89">
        <v>11313.56</v>
      </c>
      <c r="J310" s="89">
        <v>11313.56</v>
      </c>
      <c r="K310" s="89">
        <v>11313.56</v>
      </c>
      <c r="L310" s="90" t="s">
        <v>1712</v>
      </c>
      <c r="M310" s="89">
        <v>1018.22</v>
      </c>
      <c r="N310" s="89">
        <v>1018.22</v>
      </c>
      <c r="O310" s="89"/>
      <c r="P310" s="87" t="s">
        <v>1713</v>
      </c>
      <c r="Q310" s="87" t="s">
        <v>1714</v>
      </c>
      <c r="R310" s="87"/>
      <c r="S310" s="87"/>
      <c r="T310" s="87"/>
      <c r="U310" s="87" t="s">
        <v>1715</v>
      </c>
      <c r="V310" s="89">
        <v>9</v>
      </c>
      <c r="W310" s="89">
        <v>9</v>
      </c>
      <c r="X310" s="89"/>
    </row>
    <row r="311" spans="1:24" x14ac:dyDescent="0.25">
      <c r="A311" s="86">
        <v>44224</v>
      </c>
      <c r="B311" s="87" t="s">
        <v>1716</v>
      </c>
      <c r="C311" s="87" t="s">
        <v>8</v>
      </c>
      <c r="D311" s="87"/>
      <c r="E311" s="87" t="s">
        <v>306</v>
      </c>
      <c r="F311" s="87" t="s">
        <v>307</v>
      </c>
      <c r="G311" s="87" t="s">
        <v>308</v>
      </c>
      <c r="H311" s="88">
        <v>1</v>
      </c>
      <c r="I311" s="89">
        <v>4745.8</v>
      </c>
      <c r="J311" s="89">
        <v>4745.8</v>
      </c>
      <c r="K311" s="89">
        <v>4745.8</v>
      </c>
      <c r="L311" s="90" t="s">
        <v>1717</v>
      </c>
      <c r="M311" s="89">
        <v>427.12</v>
      </c>
      <c r="N311" s="89">
        <v>427.12</v>
      </c>
      <c r="O311" s="89"/>
      <c r="P311" s="87" t="s">
        <v>1718</v>
      </c>
      <c r="Q311" s="87"/>
      <c r="R311" s="87"/>
      <c r="S311" s="87"/>
      <c r="T311" s="87"/>
      <c r="U311" s="87" t="s">
        <v>1719</v>
      </c>
      <c r="V311" s="89">
        <v>9</v>
      </c>
      <c r="W311" s="89">
        <v>9</v>
      </c>
      <c r="X311" s="89"/>
    </row>
    <row r="312" spans="1:24" x14ac:dyDescent="0.25">
      <c r="A312" s="86">
        <v>44224</v>
      </c>
      <c r="B312" s="87" t="s">
        <v>1720</v>
      </c>
      <c r="C312" s="87" t="s">
        <v>8</v>
      </c>
      <c r="D312" s="87"/>
      <c r="E312" s="87" t="s">
        <v>1721</v>
      </c>
      <c r="F312" s="87" t="s">
        <v>1474</v>
      </c>
      <c r="G312" s="87" t="s">
        <v>1475</v>
      </c>
      <c r="H312" s="88">
        <v>1</v>
      </c>
      <c r="I312" s="89">
        <v>10000</v>
      </c>
      <c r="J312" s="89">
        <v>10000</v>
      </c>
      <c r="K312" s="89">
        <v>10000</v>
      </c>
      <c r="L312" s="90" t="s">
        <v>93</v>
      </c>
      <c r="M312" s="89">
        <v>900</v>
      </c>
      <c r="N312" s="89">
        <v>900</v>
      </c>
      <c r="O312" s="89"/>
      <c r="P312" s="87" t="s">
        <v>1722</v>
      </c>
      <c r="Q312" s="87" t="s">
        <v>1723</v>
      </c>
      <c r="R312" s="87"/>
      <c r="S312" s="87"/>
      <c r="T312" s="87"/>
      <c r="U312" s="87" t="s">
        <v>1724</v>
      </c>
      <c r="V312" s="89">
        <v>9</v>
      </c>
      <c r="W312" s="89">
        <v>9</v>
      </c>
      <c r="X312" s="89"/>
    </row>
    <row r="313" spans="1:24" x14ac:dyDescent="0.25">
      <c r="A313" s="86">
        <v>44224</v>
      </c>
      <c r="B313" s="87" t="s">
        <v>1725</v>
      </c>
      <c r="C313" s="87" t="s">
        <v>10</v>
      </c>
      <c r="D313" s="87"/>
      <c r="E313" s="87" t="s">
        <v>1726</v>
      </c>
      <c r="F313" s="87" t="s">
        <v>262</v>
      </c>
      <c r="G313" s="87" t="s">
        <v>263</v>
      </c>
      <c r="H313" s="88">
        <v>1</v>
      </c>
      <c r="I313" s="89">
        <v>25000</v>
      </c>
      <c r="J313" s="89">
        <v>25000</v>
      </c>
      <c r="K313" s="89">
        <v>25000</v>
      </c>
      <c r="L313" s="90" t="s">
        <v>1727</v>
      </c>
      <c r="M313" s="89">
        <v>2250</v>
      </c>
      <c r="N313" s="89">
        <v>2250</v>
      </c>
      <c r="O313" s="89"/>
      <c r="P313" s="87" t="s">
        <v>1728</v>
      </c>
      <c r="Q313" s="87" t="s">
        <v>1729</v>
      </c>
      <c r="R313" s="87"/>
      <c r="S313" s="87" t="s">
        <v>1730</v>
      </c>
      <c r="T313" s="87"/>
      <c r="U313" s="87" t="s">
        <v>1731</v>
      </c>
      <c r="V313" s="89">
        <v>9</v>
      </c>
      <c r="W313" s="89">
        <v>9</v>
      </c>
      <c r="X313" s="89"/>
    </row>
    <row r="314" spans="1:24" x14ac:dyDescent="0.25">
      <c r="A314" s="86">
        <v>44224</v>
      </c>
      <c r="B314" s="87" t="s">
        <v>1732</v>
      </c>
      <c r="C314" s="87" t="s">
        <v>748</v>
      </c>
      <c r="D314" s="87" t="s">
        <v>749</v>
      </c>
      <c r="E314" s="87" t="s">
        <v>254</v>
      </c>
      <c r="F314" s="87" t="s">
        <v>15</v>
      </c>
      <c r="G314" s="87" t="s">
        <v>255</v>
      </c>
      <c r="H314" s="88">
        <v>1</v>
      </c>
      <c r="I314" s="89">
        <v>12118.64</v>
      </c>
      <c r="J314" s="89">
        <v>12118.64</v>
      </c>
      <c r="K314" s="89">
        <v>12118.64</v>
      </c>
      <c r="L314" s="90" t="s">
        <v>1297</v>
      </c>
      <c r="M314" s="89">
        <v>1090.68</v>
      </c>
      <c r="N314" s="89">
        <v>1090.68</v>
      </c>
      <c r="O314" s="89"/>
      <c r="P314" s="87"/>
      <c r="Q314" s="87"/>
      <c r="R314" s="87"/>
      <c r="S314" s="87"/>
      <c r="T314" s="87"/>
      <c r="U314" s="87" t="s">
        <v>751</v>
      </c>
      <c r="V314" s="89">
        <v>9</v>
      </c>
      <c r="W314" s="89">
        <v>9</v>
      </c>
      <c r="X314" s="89"/>
    </row>
    <row r="315" spans="1:24" x14ac:dyDescent="0.25">
      <c r="A315" s="86">
        <v>44224</v>
      </c>
      <c r="B315" s="87" t="s">
        <v>1732</v>
      </c>
      <c r="C315" s="87" t="s">
        <v>748</v>
      </c>
      <c r="D315" s="87" t="s">
        <v>749</v>
      </c>
      <c r="E315" s="87" t="s">
        <v>1733</v>
      </c>
      <c r="F315" s="87" t="s">
        <v>15</v>
      </c>
      <c r="G315" s="87" t="s">
        <v>255</v>
      </c>
      <c r="H315" s="88">
        <v>1</v>
      </c>
      <c r="I315" s="89">
        <v>12118.64</v>
      </c>
      <c r="J315" s="89">
        <v>12118.64</v>
      </c>
      <c r="K315" s="89">
        <v>12118.64</v>
      </c>
      <c r="L315" s="90" t="s">
        <v>1297</v>
      </c>
      <c r="M315" s="89">
        <v>1090.68</v>
      </c>
      <c r="N315" s="89">
        <v>1090.68</v>
      </c>
      <c r="O315" s="89"/>
      <c r="P315" s="87"/>
      <c r="Q315" s="87"/>
      <c r="R315" s="87"/>
      <c r="S315" s="87"/>
      <c r="T315" s="87"/>
      <c r="U315" s="87"/>
      <c r="V315" s="89">
        <v>9</v>
      </c>
      <c r="W315" s="89">
        <v>9</v>
      </c>
      <c r="X315" s="89"/>
    </row>
    <row r="316" spans="1:24" x14ac:dyDescent="0.25">
      <c r="A316" s="86">
        <v>44224</v>
      </c>
      <c r="B316" s="87" t="s">
        <v>1732</v>
      </c>
      <c r="C316" s="87" t="s">
        <v>748</v>
      </c>
      <c r="D316" s="87" t="s">
        <v>749</v>
      </c>
      <c r="E316" s="87" t="s">
        <v>306</v>
      </c>
      <c r="F316" s="87" t="s">
        <v>307</v>
      </c>
      <c r="G316" s="87" t="s">
        <v>308</v>
      </c>
      <c r="H316" s="88">
        <v>2</v>
      </c>
      <c r="I316" s="89">
        <v>4194.92</v>
      </c>
      <c r="J316" s="89">
        <v>8389.84</v>
      </c>
      <c r="K316" s="89">
        <v>8389.84</v>
      </c>
      <c r="L316" s="90" t="s">
        <v>750</v>
      </c>
      <c r="M316" s="89">
        <v>755.09</v>
      </c>
      <c r="N316" s="89">
        <v>755.09</v>
      </c>
      <c r="O316" s="89"/>
      <c r="P316" s="87"/>
      <c r="Q316" s="87"/>
      <c r="R316" s="87"/>
      <c r="S316" s="87"/>
      <c r="T316" s="87"/>
      <c r="U316" s="87"/>
      <c r="V316" s="89">
        <v>9</v>
      </c>
      <c r="W316" s="89">
        <v>9</v>
      </c>
      <c r="X316" s="89"/>
    </row>
    <row r="317" spans="1:24" x14ac:dyDescent="0.25">
      <c r="A317" s="86">
        <v>44224</v>
      </c>
      <c r="B317" s="87" t="s">
        <v>1734</v>
      </c>
      <c r="C317" s="87" t="s">
        <v>1735</v>
      </c>
      <c r="D317" s="87"/>
      <c r="E317" s="87" t="s">
        <v>1736</v>
      </c>
      <c r="F317" s="87" t="s">
        <v>285</v>
      </c>
      <c r="G317" s="87" t="s">
        <v>286</v>
      </c>
      <c r="H317" s="88">
        <v>1</v>
      </c>
      <c r="I317" s="89">
        <v>21864.41</v>
      </c>
      <c r="J317" s="89">
        <v>21864.41</v>
      </c>
      <c r="K317" s="89">
        <v>21864.41</v>
      </c>
      <c r="L317" s="90" t="s">
        <v>99</v>
      </c>
      <c r="M317" s="89">
        <v>1967.8</v>
      </c>
      <c r="N317" s="89">
        <v>1967.8</v>
      </c>
      <c r="O317" s="89"/>
      <c r="P317" s="87"/>
      <c r="Q317" s="87"/>
      <c r="R317" s="87"/>
      <c r="S317" s="87"/>
      <c r="T317" s="87"/>
      <c r="U317" s="87" t="s">
        <v>1737</v>
      </c>
      <c r="V317" s="89">
        <v>9</v>
      </c>
      <c r="W317" s="89">
        <v>9</v>
      </c>
      <c r="X317" s="89"/>
    </row>
    <row r="318" spans="1:24" x14ac:dyDescent="0.25">
      <c r="A318" s="86">
        <v>44224</v>
      </c>
      <c r="B318" s="87" t="s">
        <v>1738</v>
      </c>
      <c r="C318" s="87" t="s">
        <v>9</v>
      </c>
      <c r="D318" s="87" t="s">
        <v>23</v>
      </c>
      <c r="E318" s="87" t="s">
        <v>1506</v>
      </c>
      <c r="F318" s="87" t="s">
        <v>278</v>
      </c>
      <c r="G318" s="87" t="s">
        <v>337</v>
      </c>
      <c r="H318" s="88">
        <v>1</v>
      </c>
      <c r="I318" s="89">
        <v>33742.199999999997</v>
      </c>
      <c r="J318" s="89">
        <v>33742.199999999997</v>
      </c>
      <c r="K318" s="89">
        <v>33742.199999999997</v>
      </c>
      <c r="L318" s="90" t="s">
        <v>1507</v>
      </c>
      <c r="M318" s="89">
        <v>4723.91</v>
      </c>
      <c r="N318" s="89">
        <v>4723.91</v>
      </c>
      <c r="O318" s="89"/>
      <c r="P318" s="87" t="s">
        <v>1739</v>
      </c>
      <c r="Q318" s="87" t="s">
        <v>1740</v>
      </c>
      <c r="R318" s="87"/>
      <c r="S318" s="87" t="s">
        <v>1741</v>
      </c>
      <c r="T318" s="87"/>
      <c r="U318" s="87" t="s">
        <v>1742</v>
      </c>
      <c r="V318" s="89">
        <v>14</v>
      </c>
      <c r="W318" s="89">
        <v>14</v>
      </c>
      <c r="X318" s="89"/>
    </row>
    <row r="319" spans="1:24" x14ac:dyDescent="0.25">
      <c r="A319" s="86">
        <v>44224</v>
      </c>
      <c r="B319" s="87" t="s">
        <v>1743</v>
      </c>
      <c r="C319" s="87" t="s">
        <v>9</v>
      </c>
      <c r="D319" s="87" t="s">
        <v>23</v>
      </c>
      <c r="E319" s="87" t="s">
        <v>1744</v>
      </c>
      <c r="F319" s="87" t="s">
        <v>285</v>
      </c>
      <c r="G319" s="87" t="s">
        <v>596</v>
      </c>
      <c r="H319" s="88">
        <v>1</v>
      </c>
      <c r="I319" s="89">
        <v>33042.379999999997</v>
      </c>
      <c r="J319" s="89">
        <v>33042.379999999997</v>
      </c>
      <c r="K319" s="89">
        <v>33042.379999999997</v>
      </c>
      <c r="L319" s="90" t="s">
        <v>1745</v>
      </c>
      <c r="M319" s="89">
        <v>2973.81</v>
      </c>
      <c r="N319" s="89">
        <v>2973.81</v>
      </c>
      <c r="O319" s="89"/>
      <c r="P319" s="87" t="s">
        <v>1746</v>
      </c>
      <c r="Q319" s="87" t="s">
        <v>1747</v>
      </c>
      <c r="R319" s="87"/>
      <c r="S319" s="87" t="s">
        <v>1748</v>
      </c>
      <c r="T319" s="87"/>
      <c r="U319" s="87" t="s">
        <v>1749</v>
      </c>
      <c r="V319" s="89">
        <v>9</v>
      </c>
      <c r="W319" s="89">
        <v>9</v>
      </c>
      <c r="X319" s="89"/>
    </row>
    <row r="320" spans="1:24" x14ac:dyDescent="0.25">
      <c r="A320" s="86">
        <v>44225</v>
      </c>
      <c r="B320" s="87" t="s">
        <v>1750</v>
      </c>
      <c r="C320" s="87" t="s">
        <v>8</v>
      </c>
      <c r="D320" s="87"/>
      <c r="E320" s="87" t="s">
        <v>1751</v>
      </c>
      <c r="F320" s="87" t="s">
        <v>1069</v>
      </c>
      <c r="G320" s="87" t="s">
        <v>1070</v>
      </c>
      <c r="H320" s="88">
        <v>1</v>
      </c>
      <c r="I320" s="89">
        <v>1.1000000000000001</v>
      </c>
      <c r="J320" s="89">
        <v>1.1000000000000001</v>
      </c>
      <c r="K320" s="89">
        <v>1.1000000000000001</v>
      </c>
      <c r="L320" s="90" t="s">
        <v>1752</v>
      </c>
      <c r="M320" s="89">
        <v>7.0000000000000007E-2</v>
      </c>
      <c r="N320" s="89">
        <v>7.0000000000000007E-2</v>
      </c>
      <c r="O320" s="89"/>
      <c r="P320" s="87" t="s">
        <v>1418</v>
      </c>
      <c r="Q320" s="87" t="s">
        <v>1419</v>
      </c>
      <c r="R320" s="87"/>
      <c r="S320" s="87" t="s">
        <v>1753</v>
      </c>
      <c r="T320" s="87"/>
      <c r="U320" s="87" t="s">
        <v>1421</v>
      </c>
      <c r="V320" s="89">
        <v>6</v>
      </c>
      <c r="W320" s="89">
        <v>6</v>
      </c>
      <c r="X320" s="89"/>
    </row>
    <row r="321" spans="1:24" x14ac:dyDescent="0.25">
      <c r="A321" s="86">
        <v>44225</v>
      </c>
      <c r="B321" s="87" t="s">
        <v>1754</v>
      </c>
      <c r="C321" s="87" t="s">
        <v>10</v>
      </c>
      <c r="D321" s="87"/>
      <c r="E321" s="87" t="s">
        <v>1755</v>
      </c>
      <c r="F321" s="87" t="s">
        <v>361</v>
      </c>
      <c r="G321" s="87"/>
      <c r="H321" s="88">
        <v>1</v>
      </c>
      <c r="I321" s="89">
        <v>16101.69</v>
      </c>
      <c r="J321" s="89">
        <v>16101.69</v>
      </c>
      <c r="K321" s="89">
        <v>16101.69</v>
      </c>
      <c r="L321" s="90" t="s">
        <v>39</v>
      </c>
      <c r="M321" s="89">
        <v>1449.15</v>
      </c>
      <c r="N321" s="89">
        <v>1449.15</v>
      </c>
      <c r="O321" s="89"/>
      <c r="P321" s="87" t="s">
        <v>1756</v>
      </c>
      <c r="Q321" s="87" t="s">
        <v>1757</v>
      </c>
      <c r="R321" s="87"/>
      <c r="S321" s="87" t="s">
        <v>1758</v>
      </c>
      <c r="T321" s="87" t="s">
        <v>1759</v>
      </c>
      <c r="U321" s="87" t="s">
        <v>1760</v>
      </c>
      <c r="V321" s="89">
        <v>9</v>
      </c>
      <c r="W321" s="89">
        <v>9</v>
      </c>
      <c r="X321" s="89"/>
    </row>
    <row r="322" spans="1:24" x14ac:dyDescent="0.25">
      <c r="A322" s="86">
        <v>44225</v>
      </c>
      <c r="B322" s="87" t="s">
        <v>1754</v>
      </c>
      <c r="C322" s="87" t="s">
        <v>10</v>
      </c>
      <c r="D322" s="87"/>
      <c r="E322" s="87" t="s">
        <v>1068</v>
      </c>
      <c r="F322" s="87" t="s">
        <v>1069</v>
      </c>
      <c r="G322" s="87" t="s">
        <v>1070</v>
      </c>
      <c r="H322" s="88">
        <v>1</v>
      </c>
      <c r="I322" s="89">
        <v>0.89</v>
      </c>
      <c r="J322" s="89">
        <v>0.89</v>
      </c>
      <c r="K322" s="89">
        <v>0.89</v>
      </c>
      <c r="L322" s="90" t="s">
        <v>109</v>
      </c>
      <c r="M322" s="89">
        <v>0.05</v>
      </c>
      <c r="N322" s="89">
        <v>0.05</v>
      </c>
      <c r="O322" s="89"/>
      <c r="P322" s="87"/>
      <c r="Q322" s="87"/>
      <c r="R322" s="87"/>
      <c r="S322" s="87"/>
      <c r="T322" s="87"/>
      <c r="U322" s="87"/>
      <c r="V322" s="89">
        <v>6</v>
      </c>
      <c r="W322" s="89">
        <v>6</v>
      </c>
      <c r="X322" s="89"/>
    </row>
    <row r="323" spans="1:24" x14ac:dyDescent="0.25">
      <c r="A323" s="86">
        <v>44225</v>
      </c>
      <c r="B323" s="87" t="s">
        <v>1761</v>
      </c>
      <c r="C323" s="87" t="s">
        <v>1762</v>
      </c>
      <c r="D323" s="87" t="s">
        <v>1763</v>
      </c>
      <c r="E323" s="87" t="s">
        <v>1764</v>
      </c>
      <c r="F323" s="87" t="s">
        <v>394</v>
      </c>
      <c r="G323" s="87" t="s">
        <v>395</v>
      </c>
      <c r="H323" s="88">
        <v>2</v>
      </c>
      <c r="I323" s="89">
        <v>10423.799999999999</v>
      </c>
      <c r="J323" s="89">
        <v>20847.599999999999</v>
      </c>
      <c r="K323" s="89">
        <v>20847.599999999999</v>
      </c>
      <c r="L323" s="90" t="s">
        <v>1765</v>
      </c>
      <c r="M323" s="89">
        <v>1876.28</v>
      </c>
      <c r="N323" s="89">
        <v>1876.28</v>
      </c>
      <c r="O323" s="89"/>
      <c r="P323" s="87"/>
      <c r="Q323" s="87"/>
      <c r="R323" s="87"/>
      <c r="S323" s="87"/>
      <c r="T323" s="87"/>
      <c r="U323" s="87" t="s">
        <v>1766</v>
      </c>
      <c r="V323" s="89">
        <v>9</v>
      </c>
      <c r="W323" s="89">
        <v>9</v>
      </c>
      <c r="X323" s="89"/>
    </row>
    <row r="324" spans="1:24" x14ac:dyDescent="0.25">
      <c r="A324" s="86">
        <v>44225</v>
      </c>
      <c r="B324" s="87" t="s">
        <v>1761</v>
      </c>
      <c r="C324" s="87" t="s">
        <v>1762</v>
      </c>
      <c r="D324" s="87" t="s">
        <v>1763</v>
      </c>
      <c r="E324" s="87" t="s">
        <v>401</v>
      </c>
      <c r="F324" s="87" t="s">
        <v>402</v>
      </c>
      <c r="G324" s="87" t="s">
        <v>403</v>
      </c>
      <c r="H324" s="88">
        <v>2</v>
      </c>
      <c r="I324" s="89">
        <v>1</v>
      </c>
      <c r="J324" s="89">
        <v>2</v>
      </c>
      <c r="K324" s="89">
        <v>2</v>
      </c>
      <c r="L324" s="90" t="s">
        <v>1767</v>
      </c>
      <c r="M324" s="89">
        <v>0.12</v>
      </c>
      <c r="N324" s="89">
        <v>0.12</v>
      </c>
      <c r="O324" s="89"/>
      <c r="P324" s="87"/>
      <c r="Q324" s="87"/>
      <c r="R324" s="87"/>
      <c r="S324" s="87"/>
      <c r="T324" s="87"/>
      <c r="U324" s="87"/>
      <c r="V324" s="89">
        <v>6</v>
      </c>
      <c r="W324" s="89">
        <v>6</v>
      </c>
      <c r="X324" s="89"/>
    </row>
    <row r="325" spans="1:24" x14ac:dyDescent="0.25">
      <c r="A325" s="86">
        <v>44225</v>
      </c>
      <c r="B325" s="87" t="s">
        <v>1768</v>
      </c>
      <c r="C325" s="87" t="s">
        <v>964</v>
      </c>
      <c r="D325" s="87" t="s">
        <v>965</v>
      </c>
      <c r="E325" s="87" t="s">
        <v>306</v>
      </c>
      <c r="F325" s="87" t="s">
        <v>307</v>
      </c>
      <c r="G325" s="87" t="s">
        <v>308</v>
      </c>
      <c r="H325" s="88">
        <v>4</v>
      </c>
      <c r="I325" s="89">
        <v>4194.92</v>
      </c>
      <c r="J325" s="89">
        <v>16779.68</v>
      </c>
      <c r="K325" s="89">
        <v>16779.68</v>
      </c>
      <c r="L325" s="90" t="s">
        <v>1769</v>
      </c>
      <c r="M325" s="89">
        <v>1510.17</v>
      </c>
      <c r="N325" s="89">
        <v>1510.17</v>
      </c>
      <c r="O325" s="89"/>
      <c r="P325" s="87"/>
      <c r="Q325" s="87"/>
      <c r="R325" s="87"/>
      <c r="S325" s="87"/>
      <c r="T325" s="87"/>
      <c r="U325" s="87" t="s">
        <v>281</v>
      </c>
      <c r="V325" s="89">
        <v>9</v>
      </c>
      <c r="W325" s="89">
        <v>9</v>
      </c>
      <c r="X325" s="89"/>
    </row>
    <row r="326" spans="1:24" x14ac:dyDescent="0.25">
      <c r="A326" s="86">
        <v>44225</v>
      </c>
      <c r="B326" s="87" t="s">
        <v>1770</v>
      </c>
      <c r="C326" s="87" t="s">
        <v>9</v>
      </c>
      <c r="D326" s="87" t="s">
        <v>23</v>
      </c>
      <c r="E326" s="87" t="s">
        <v>491</v>
      </c>
      <c r="F326" s="87" t="s">
        <v>307</v>
      </c>
      <c r="G326" s="87" t="s">
        <v>492</v>
      </c>
      <c r="H326" s="88">
        <v>1</v>
      </c>
      <c r="I326" s="89">
        <v>4228.82</v>
      </c>
      <c r="J326" s="89">
        <v>4228.82</v>
      </c>
      <c r="K326" s="89">
        <v>4228.82</v>
      </c>
      <c r="L326" s="90" t="s">
        <v>661</v>
      </c>
      <c r="M326" s="89">
        <v>380.59</v>
      </c>
      <c r="N326" s="89">
        <v>380.59</v>
      </c>
      <c r="O326" s="89"/>
      <c r="P326" s="87" t="s">
        <v>1771</v>
      </c>
      <c r="Q326" s="87" t="s">
        <v>1772</v>
      </c>
      <c r="R326" s="87"/>
      <c r="S326" s="87" t="s">
        <v>1773</v>
      </c>
      <c r="T326" s="87"/>
      <c r="U326" s="87" t="s">
        <v>1774</v>
      </c>
      <c r="V326" s="89">
        <v>9</v>
      </c>
      <c r="W326" s="89">
        <v>9</v>
      </c>
      <c r="X326" s="89"/>
    </row>
    <row r="327" spans="1:24" x14ac:dyDescent="0.25">
      <c r="A327" s="86">
        <v>44225</v>
      </c>
      <c r="B327" s="87" t="s">
        <v>1775</v>
      </c>
      <c r="C327" s="87" t="s">
        <v>9</v>
      </c>
      <c r="D327" s="87" t="s">
        <v>23</v>
      </c>
      <c r="E327" s="87" t="s">
        <v>527</v>
      </c>
      <c r="F327" s="87" t="s">
        <v>130</v>
      </c>
      <c r="G327" s="87" t="s">
        <v>528</v>
      </c>
      <c r="H327" s="88">
        <v>1</v>
      </c>
      <c r="I327" s="89">
        <v>17783.900000000001</v>
      </c>
      <c r="J327" s="89">
        <v>17783.900000000001</v>
      </c>
      <c r="K327" s="89">
        <v>17783.900000000001</v>
      </c>
      <c r="L327" s="90" t="s">
        <v>835</v>
      </c>
      <c r="M327" s="89">
        <v>1600.55</v>
      </c>
      <c r="N327" s="89">
        <v>1600.55</v>
      </c>
      <c r="O327" s="89"/>
      <c r="P327" s="87" t="s">
        <v>1776</v>
      </c>
      <c r="Q327" s="87" t="s">
        <v>1777</v>
      </c>
      <c r="R327" s="87"/>
      <c r="S327" s="87" t="s">
        <v>1778</v>
      </c>
      <c r="T327" s="87"/>
      <c r="U327" s="87" t="s">
        <v>1779</v>
      </c>
      <c r="V327" s="89">
        <v>9</v>
      </c>
      <c r="W327" s="89">
        <v>9</v>
      </c>
      <c r="X327" s="89"/>
    </row>
    <row r="328" spans="1:24" x14ac:dyDescent="0.25">
      <c r="A328" s="86">
        <v>44225</v>
      </c>
      <c r="B328" s="87" t="s">
        <v>1780</v>
      </c>
      <c r="C328" s="87" t="s">
        <v>9</v>
      </c>
      <c r="D328" s="87" t="s">
        <v>23</v>
      </c>
      <c r="E328" s="87" t="s">
        <v>491</v>
      </c>
      <c r="F328" s="87" t="s">
        <v>307</v>
      </c>
      <c r="G328" s="87" t="s">
        <v>492</v>
      </c>
      <c r="H328" s="88">
        <v>1</v>
      </c>
      <c r="I328" s="89">
        <v>4228.82</v>
      </c>
      <c r="J328" s="89">
        <v>4228.82</v>
      </c>
      <c r="K328" s="89">
        <v>4228.82</v>
      </c>
      <c r="L328" s="90" t="s">
        <v>661</v>
      </c>
      <c r="M328" s="89">
        <v>380.59</v>
      </c>
      <c r="N328" s="89">
        <v>380.59</v>
      </c>
      <c r="O328" s="89"/>
      <c r="P328" s="87" t="s">
        <v>1781</v>
      </c>
      <c r="Q328" s="87" t="s">
        <v>1782</v>
      </c>
      <c r="R328" s="87"/>
      <c r="S328" s="87" t="s">
        <v>1783</v>
      </c>
      <c r="T328" s="87"/>
      <c r="U328" s="87" t="s">
        <v>1784</v>
      </c>
      <c r="V328" s="89">
        <v>9</v>
      </c>
      <c r="W328" s="89">
        <v>9</v>
      </c>
      <c r="X328" s="89"/>
    </row>
    <row r="329" spans="1:24" x14ac:dyDescent="0.25">
      <c r="A329" s="86">
        <v>44225</v>
      </c>
      <c r="B329" s="87" t="s">
        <v>1785</v>
      </c>
      <c r="C329" s="87" t="s">
        <v>9</v>
      </c>
      <c r="D329" s="87" t="s">
        <v>23</v>
      </c>
      <c r="E329" s="87" t="s">
        <v>1051</v>
      </c>
      <c r="F329" s="87" t="s">
        <v>278</v>
      </c>
      <c r="G329" s="87" t="s">
        <v>337</v>
      </c>
      <c r="H329" s="88">
        <v>1</v>
      </c>
      <c r="I329" s="89">
        <v>52335.98</v>
      </c>
      <c r="J329" s="89">
        <v>52335.98</v>
      </c>
      <c r="K329" s="89">
        <v>52335.98</v>
      </c>
      <c r="L329" s="90" t="s">
        <v>1786</v>
      </c>
      <c r="M329" s="89">
        <v>7327.04</v>
      </c>
      <c r="N329" s="89">
        <v>7327.04</v>
      </c>
      <c r="O329" s="89"/>
      <c r="P329" s="87" t="s">
        <v>1787</v>
      </c>
      <c r="Q329" s="87" t="s">
        <v>1788</v>
      </c>
      <c r="R329" s="87"/>
      <c r="S329" s="87" t="s">
        <v>1789</v>
      </c>
      <c r="T329" s="87"/>
      <c r="U329" s="87" t="s">
        <v>1790</v>
      </c>
      <c r="V329" s="89">
        <v>14</v>
      </c>
      <c r="W329" s="89">
        <v>14</v>
      </c>
      <c r="X329" s="89"/>
    </row>
    <row r="330" spans="1:24" x14ac:dyDescent="0.25">
      <c r="A330" s="86">
        <v>44225</v>
      </c>
      <c r="B330" s="87" t="s">
        <v>1791</v>
      </c>
      <c r="C330" s="87" t="s">
        <v>18</v>
      </c>
      <c r="D330" s="87" t="s">
        <v>22</v>
      </c>
      <c r="E330" s="87" t="s">
        <v>584</v>
      </c>
      <c r="F330" s="87" t="s">
        <v>307</v>
      </c>
      <c r="G330" s="87" t="s">
        <v>308</v>
      </c>
      <c r="H330" s="88">
        <v>1</v>
      </c>
      <c r="I330" s="89">
        <v>4398.5</v>
      </c>
      <c r="J330" s="89">
        <v>4398.5</v>
      </c>
      <c r="K330" s="89">
        <v>4398.5</v>
      </c>
      <c r="L330" s="90" t="s">
        <v>1792</v>
      </c>
      <c r="M330" s="89">
        <v>395.87</v>
      </c>
      <c r="N330" s="89">
        <v>395.87</v>
      </c>
      <c r="O330" s="89"/>
      <c r="P330" s="87" t="s">
        <v>1793</v>
      </c>
      <c r="Q330" s="87" t="s">
        <v>1794</v>
      </c>
      <c r="R330" s="87"/>
      <c r="S330" s="87" t="s">
        <v>1795</v>
      </c>
      <c r="T330" s="87"/>
      <c r="U330" s="87" t="s">
        <v>1796</v>
      </c>
      <c r="V330" s="89">
        <v>9</v>
      </c>
      <c r="W330" s="89">
        <v>9</v>
      </c>
      <c r="X330" s="89"/>
    </row>
    <row r="331" spans="1:24" x14ac:dyDescent="0.25">
      <c r="A331" s="86">
        <v>44226</v>
      </c>
      <c r="B331" s="87" t="s">
        <v>1797</v>
      </c>
      <c r="C331" s="87" t="s">
        <v>8</v>
      </c>
      <c r="D331" s="87"/>
      <c r="E331" s="87" t="s">
        <v>566</v>
      </c>
      <c r="F331" s="87" t="s">
        <v>278</v>
      </c>
      <c r="G331" s="87" t="s">
        <v>337</v>
      </c>
      <c r="H331" s="88">
        <v>1</v>
      </c>
      <c r="I331" s="89">
        <v>25781.25</v>
      </c>
      <c r="J331" s="89">
        <v>25781.25</v>
      </c>
      <c r="K331" s="89">
        <v>25781.25</v>
      </c>
      <c r="L331" s="90" t="s">
        <v>1798</v>
      </c>
      <c r="M331" s="89">
        <v>3609.38</v>
      </c>
      <c r="N331" s="89">
        <v>3609.38</v>
      </c>
      <c r="O331" s="89"/>
      <c r="P331" s="87" t="s">
        <v>1799</v>
      </c>
      <c r="Q331" s="87" t="s">
        <v>1800</v>
      </c>
      <c r="R331" s="87"/>
      <c r="S331" s="87"/>
      <c r="T331" s="87"/>
      <c r="U331" s="87" t="s">
        <v>1801</v>
      </c>
      <c r="V331" s="89">
        <v>14</v>
      </c>
      <c r="W331" s="89">
        <v>14</v>
      </c>
      <c r="X331" s="89"/>
    </row>
    <row r="332" spans="1:24" x14ac:dyDescent="0.25">
      <c r="A332" s="86">
        <v>44226</v>
      </c>
      <c r="B332" s="87" t="s">
        <v>1802</v>
      </c>
      <c r="C332" s="87" t="s">
        <v>8</v>
      </c>
      <c r="D332" s="87"/>
      <c r="E332" s="87" t="s">
        <v>1382</v>
      </c>
      <c r="F332" s="87" t="s">
        <v>278</v>
      </c>
      <c r="G332" s="87" t="s">
        <v>337</v>
      </c>
      <c r="H332" s="88">
        <v>1</v>
      </c>
      <c r="I332" s="89">
        <v>20312.5</v>
      </c>
      <c r="J332" s="89">
        <v>20312.5</v>
      </c>
      <c r="K332" s="89">
        <v>20312.5</v>
      </c>
      <c r="L332" s="90" t="s">
        <v>64</v>
      </c>
      <c r="M332" s="89">
        <v>2843.75</v>
      </c>
      <c r="N332" s="89">
        <v>2843.75</v>
      </c>
      <c r="O332" s="89"/>
      <c r="P332" s="87" t="s">
        <v>1803</v>
      </c>
      <c r="Q332" s="87" t="s">
        <v>1804</v>
      </c>
      <c r="R332" s="87"/>
      <c r="S332" s="87"/>
      <c r="T332" s="87"/>
      <c r="U332" s="87" t="s">
        <v>1805</v>
      </c>
      <c r="V332" s="89">
        <v>14</v>
      </c>
      <c r="W332" s="89">
        <v>14</v>
      </c>
      <c r="X332" s="89"/>
    </row>
    <row r="333" spans="1:24" x14ac:dyDescent="0.25">
      <c r="A333" s="86">
        <v>44226</v>
      </c>
      <c r="B333" s="87" t="s">
        <v>1806</v>
      </c>
      <c r="C333" s="87" t="s">
        <v>8</v>
      </c>
      <c r="D333" s="87"/>
      <c r="E333" s="87" t="s">
        <v>1807</v>
      </c>
      <c r="F333" s="87" t="s">
        <v>915</v>
      </c>
      <c r="G333" s="87" t="s">
        <v>916</v>
      </c>
      <c r="H333" s="88">
        <v>1</v>
      </c>
      <c r="I333" s="89">
        <v>3644.07</v>
      </c>
      <c r="J333" s="89">
        <v>3644.07</v>
      </c>
      <c r="K333" s="89">
        <v>3644.07</v>
      </c>
      <c r="L333" s="90" t="s">
        <v>97</v>
      </c>
      <c r="M333" s="89">
        <v>327.97</v>
      </c>
      <c r="N333" s="89">
        <v>327.97</v>
      </c>
      <c r="O333" s="89"/>
      <c r="P333" s="87" t="s">
        <v>1808</v>
      </c>
      <c r="Q333" s="87" t="s">
        <v>1809</v>
      </c>
      <c r="R333" s="87"/>
      <c r="S333" s="87"/>
      <c r="T333" s="87"/>
      <c r="U333" s="87" t="s">
        <v>1810</v>
      </c>
      <c r="V333" s="89">
        <v>9</v>
      </c>
      <c r="W333" s="89">
        <v>9</v>
      </c>
      <c r="X333" s="89"/>
    </row>
    <row r="334" spans="1:24" x14ac:dyDescent="0.25">
      <c r="A334" s="86">
        <v>44226</v>
      </c>
      <c r="B334" s="87" t="s">
        <v>1811</v>
      </c>
      <c r="C334" s="87" t="s">
        <v>1812</v>
      </c>
      <c r="D334" s="87"/>
      <c r="E334" s="87" t="s">
        <v>1764</v>
      </c>
      <c r="F334" s="87" t="s">
        <v>394</v>
      </c>
      <c r="G334" s="87" t="s">
        <v>395</v>
      </c>
      <c r="H334" s="88">
        <v>1</v>
      </c>
      <c r="I334" s="89">
        <v>11016.95</v>
      </c>
      <c r="J334" s="89">
        <v>11016.95</v>
      </c>
      <c r="K334" s="89">
        <v>11016.95</v>
      </c>
      <c r="L334" s="90" t="s">
        <v>1813</v>
      </c>
      <c r="M334" s="89">
        <v>991.53</v>
      </c>
      <c r="N334" s="89">
        <v>991.53</v>
      </c>
      <c r="O334" s="89"/>
      <c r="P334" s="87"/>
      <c r="Q334" s="87"/>
      <c r="R334" s="87"/>
      <c r="S334" s="87"/>
      <c r="T334" s="87"/>
      <c r="U334" s="87" t="s">
        <v>1814</v>
      </c>
      <c r="V334" s="89">
        <v>9</v>
      </c>
      <c r="W334" s="89">
        <v>9</v>
      </c>
      <c r="X334" s="89"/>
    </row>
    <row r="335" spans="1:24" x14ac:dyDescent="0.25">
      <c r="A335" s="86">
        <v>44226</v>
      </c>
      <c r="B335" s="87" t="s">
        <v>1811</v>
      </c>
      <c r="C335" s="87" t="s">
        <v>1812</v>
      </c>
      <c r="D335" s="87"/>
      <c r="E335" s="87" t="s">
        <v>401</v>
      </c>
      <c r="F335" s="87" t="s">
        <v>402</v>
      </c>
      <c r="G335" s="87" t="s">
        <v>403</v>
      </c>
      <c r="H335" s="88">
        <v>1</v>
      </c>
      <c r="I335" s="89">
        <v>1</v>
      </c>
      <c r="J335" s="89">
        <v>1</v>
      </c>
      <c r="K335" s="89">
        <v>1</v>
      </c>
      <c r="L335" s="90" t="s">
        <v>30</v>
      </c>
      <c r="M335" s="89">
        <v>0.06</v>
      </c>
      <c r="N335" s="89">
        <v>0.06</v>
      </c>
      <c r="O335" s="89"/>
      <c r="P335" s="87"/>
      <c r="Q335" s="87"/>
      <c r="R335" s="87"/>
      <c r="S335" s="87"/>
      <c r="T335" s="87"/>
      <c r="U335" s="87"/>
      <c r="V335" s="89">
        <v>6</v>
      </c>
      <c r="W335" s="89">
        <v>6</v>
      </c>
      <c r="X335" s="89"/>
    </row>
    <row r="336" spans="1:24" x14ac:dyDescent="0.25">
      <c r="A336" s="86">
        <v>44226</v>
      </c>
      <c r="B336" s="87" t="s">
        <v>1815</v>
      </c>
      <c r="C336" s="87" t="s">
        <v>1393</v>
      </c>
      <c r="D336" s="87" t="s">
        <v>1394</v>
      </c>
      <c r="E336" s="87" t="s">
        <v>1395</v>
      </c>
      <c r="F336" s="87" t="s">
        <v>798</v>
      </c>
      <c r="G336" s="87" t="s">
        <v>799</v>
      </c>
      <c r="H336" s="88">
        <v>6</v>
      </c>
      <c r="I336" s="89">
        <v>4405.9399999999996</v>
      </c>
      <c r="J336" s="89">
        <v>26435.64</v>
      </c>
      <c r="K336" s="89">
        <v>26435.64</v>
      </c>
      <c r="L336" s="90" t="s">
        <v>1816</v>
      </c>
      <c r="M336" s="89">
        <v>2379.21</v>
      </c>
      <c r="N336" s="89">
        <v>2379.21</v>
      </c>
      <c r="O336" s="89"/>
      <c r="P336" s="87"/>
      <c r="Q336" s="87"/>
      <c r="R336" s="87"/>
      <c r="S336" s="87"/>
      <c r="T336" s="87"/>
      <c r="U336" s="87" t="s">
        <v>281</v>
      </c>
      <c r="V336" s="89">
        <v>9</v>
      </c>
      <c r="W336" s="89">
        <v>9</v>
      </c>
      <c r="X336" s="89"/>
    </row>
    <row r="337" spans="1:24" x14ac:dyDescent="0.25">
      <c r="A337" s="86">
        <v>44226</v>
      </c>
      <c r="B337" s="87" t="s">
        <v>1817</v>
      </c>
      <c r="C337" s="87" t="s">
        <v>1818</v>
      </c>
      <c r="D337" s="87"/>
      <c r="E337" s="87" t="s">
        <v>1687</v>
      </c>
      <c r="F337" s="87" t="s">
        <v>369</v>
      </c>
      <c r="G337" s="87" t="s">
        <v>272</v>
      </c>
      <c r="H337" s="88">
        <v>1</v>
      </c>
      <c r="I337" s="89">
        <v>31640.7</v>
      </c>
      <c r="J337" s="89">
        <v>31640.7</v>
      </c>
      <c r="K337" s="89">
        <v>31640.7</v>
      </c>
      <c r="L337" s="90" t="s">
        <v>1688</v>
      </c>
      <c r="M337" s="89">
        <v>4429.7</v>
      </c>
      <c r="N337" s="89">
        <v>4429.7</v>
      </c>
      <c r="O337" s="89"/>
      <c r="P337" s="87"/>
      <c r="Q337" s="87"/>
      <c r="R337" s="87"/>
      <c r="S337" s="87"/>
      <c r="T337" s="87"/>
      <c r="U337" s="87" t="s">
        <v>1819</v>
      </c>
      <c r="V337" s="89">
        <v>14</v>
      </c>
      <c r="W337" s="89">
        <v>14</v>
      </c>
      <c r="X337" s="89"/>
    </row>
    <row r="338" spans="1:24" x14ac:dyDescent="0.25">
      <c r="A338" s="86">
        <v>44226</v>
      </c>
      <c r="B338" s="87" t="s">
        <v>1820</v>
      </c>
      <c r="C338" s="87" t="s">
        <v>9</v>
      </c>
      <c r="D338" s="87" t="s">
        <v>23</v>
      </c>
      <c r="E338" s="87" t="s">
        <v>270</v>
      </c>
      <c r="F338" s="87" t="s">
        <v>271</v>
      </c>
      <c r="G338" s="87" t="s">
        <v>272</v>
      </c>
      <c r="H338" s="88">
        <v>1</v>
      </c>
      <c r="I338" s="89">
        <v>28515.62</v>
      </c>
      <c r="J338" s="89">
        <v>28515.62</v>
      </c>
      <c r="K338" s="89">
        <v>28515.62</v>
      </c>
      <c r="L338" s="90" t="s">
        <v>1821</v>
      </c>
      <c r="M338" s="89">
        <v>3992.19</v>
      </c>
      <c r="N338" s="89">
        <v>3992.19</v>
      </c>
      <c r="O338" s="89"/>
      <c r="P338" s="87" t="s">
        <v>1822</v>
      </c>
      <c r="Q338" s="87" t="s">
        <v>1823</v>
      </c>
      <c r="R338" s="87"/>
      <c r="S338" s="87" t="s">
        <v>1824</v>
      </c>
      <c r="T338" s="87"/>
      <c r="U338" s="87" t="s">
        <v>1825</v>
      </c>
      <c r="V338" s="89">
        <v>14</v>
      </c>
      <c r="W338" s="89">
        <v>14</v>
      </c>
      <c r="X338" s="89"/>
    </row>
    <row r="339" spans="1:24" x14ac:dyDescent="0.25">
      <c r="A339" s="86">
        <v>44226</v>
      </c>
      <c r="B339" s="87" t="s">
        <v>1826</v>
      </c>
      <c r="C339" s="87" t="s">
        <v>9</v>
      </c>
      <c r="D339" s="87" t="s">
        <v>23</v>
      </c>
      <c r="E339" s="87" t="s">
        <v>128</v>
      </c>
      <c r="F339" s="87" t="s">
        <v>127</v>
      </c>
      <c r="G339" s="87" t="s">
        <v>315</v>
      </c>
      <c r="H339" s="88">
        <v>1</v>
      </c>
      <c r="I339" s="89">
        <v>31171.88</v>
      </c>
      <c r="J339" s="89">
        <v>31171.88</v>
      </c>
      <c r="K339" s="89">
        <v>31171.88</v>
      </c>
      <c r="L339" s="90" t="s">
        <v>1644</v>
      </c>
      <c r="M339" s="89">
        <v>4364.0600000000004</v>
      </c>
      <c r="N339" s="89">
        <v>4364.0600000000004</v>
      </c>
      <c r="O339" s="89"/>
      <c r="P339" s="87" t="s">
        <v>1827</v>
      </c>
      <c r="Q339" s="87" t="s">
        <v>1828</v>
      </c>
      <c r="R339" s="87"/>
      <c r="S339" s="87" t="s">
        <v>1829</v>
      </c>
      <c r="T339" s="87"/>
      <c r="U339" s="87" t="s">
        <v>1830</v>
      </c>
      <c r="V339" s="89">
        <v>14</v>
      </c>
      <c r="W339" s="89">
        <v>14</v>
      </c>
      <c r="X339" s="89"/>
    </row>
    <row r="340" spans="1:24" x14ac:dyDescent="0.25">
      <c r="A340" s="86">
        <v>44227</v>
      </c>
      <c r="B340" s="87" t="s">
        <v>1831</v>
      </c>
      <c r="C340" s="87" t="s">
        <v>10</v>
      </c>
      <c r="D340" s="87"/>
      <c r="E340" s="87" t="s">
        <v>1832</v>
      </c>
      <c r="F340" s="87" t="s">
        <v>798</v>
      </c>
      <c r="G340" s="87" t="s">
        <v>422</v>
      </c>
      <c r="H340" s="88">
        <v>1</v>
      </c>
      <c r="I340" s="89">
        <v>7627.2</v>
      </c>
      <c r="J340" s="89">
        <v>7627.2</v>
      </c>
      <c r="K340" s="89">
        <v>7627.2</v>
      </c>
      <c r="L340" s="90" t="s">
        <v>1833</v>
      </c>
      <c r="M340" s="89">
        <v>686.45</v>
      </c>
      <c r="N340" s="89">
        <v>686.45</v>
      </c>
      <c r="O340" s="89"/>
      <c r="P340" s="87" t="s">
        <v>1834</v>
      </c>
      <c r="Q340" s="87" t="s">
        <v>1835</v>
      </c>
      <c r="R340" s="87"/>
      <c r="S340" s="87" t="s">
        <v>1836</v>
      </c>
      <c r="T340" s="87"/>
      <c r="U340" s="87" t="s">
        <v>1837</v>
      </c>
      <c r="V340" s="89">
        <v>9</v>
      </c>
      <c r="W340" s="89">
        <v>9</v>
      </c>
      <c r="X340" s="89"/>
    </row>
    <row r="341" spans="1:24" x14ac:dyDescent="0.25">
      <c r="A341" s="86">
        <v>44227</v>
      </c>
      <c r="B341" s="87" t="s">
        <v>1838</v>
      </c>
      <c r="C341" s="87" t="s">
        <v>11</v>
      </c>
      <c r="D341" s="87"/>
      <c r="E341" s="87" t="s">
        <v>1764</v>
      </c>
      <c r="F341" s="87" t="s">
        <v>394</v>
      </c>
      <c r="G341" s="87" t="s">
        <v>395</v>
      </c>
      <c r="H341" s="88">
        <v>1</v>
      </c>
      <c r="I341" s="89">
        <v>11228.9</v>
      </c>
      <c r="J341" s="89">
        <v>11228.9</v>
      </c>
      <c r="K341" s="89">
        <v>11228.9</v>
      </c>
      <c r="L341" s="90" t="s">
        <v>1839</v>
      </c>
      <c r="M341" s="89">
        <v>1010.6</v>
      </c>
      <c r="N341" s="89">
        <v>1010.6</v>
      </c>
      <c r="O341" s="89"/>
      <c r="P341" s="87" t="s">
        <v>1840</v>
      </c>
      <c r="Q341" s="87" t="s">
        <v>1841</v>
      </c>
      <c r="R341" s="87"/>
      <c r="S341" s="87"/>
      <c r="T341" s="87"/>
      <c r="U341" s="87" t="s">
        <v>1842</v>
      </c>
      <c r="V341" s="89">
        <v>9</v>
      </c>
      <c r="W341" s="89">
        <v>9</v>
      </c>
      <c r="X341" s="89"/>
    </row>
    <row r="342" spans="1:24" x14ac:dyDescent="0.25">
      <c r="A342" s="86">
        <v>44227</v>
      </c>
      <c r="B342" s="87" t="s">
        <v>1838</v>
      </c>
      <c r="C342" s="87" t="s">
        <v>11</v>
      </c>
      <c r="D342" s="87"/>
      <c r="E342" s="87" t="s">
        <v>401</v>
      </c>
      <c r="F342" s="87" t="s">
        <v>402</v>
      </c>
      <c r="G342" s="87" t="s">
        <v>403</v>
      </c>
      <c r="H342" s="88">
        <v>1</v>
      </c>
      <c r="I342" s="89">
        <v>1</v>
      </c>
      <c r="J342" s="89">
        <v>1</v>
      </c>
      <c r="K342" s="89">
        <v>1</v>
      </c>
      <c r="L342" s="90" t="s">
        <v>30</v>
      </c>
      <c r="M342" s="89">
        <v>0.06</v>
      </c>
      <c r="N342" s="89">
        <v>0.06</v>
      </c>
      <c r="O342" s="89"/>
      <c r="P342" s="87"/>
      <c r="Q342" s="87"/>
      <c r="R342" s="87"/>
      <c r="S342" s="87"/>
      <c r="T342" s="87"/>
      <c r="U342" s="87"/>
      <c r="V342" s="89">
        <v>6</v>
      </c>
      <c r="W342" s="89">
        <v>6</v>
      </c>
      <c r="X342" s="89"/>
    </row>
    <row r="343" spans="1:24" x14ac:dyDescent="0.25">
      <c r="A343" s="86">
        <v>44227</v>
      </c>
      <c r="B343" s="87" t="s">
        <v>1843</v>
      </c>
      <c r="C343" s="87" t="s">
        <v>11</v>
      </c>
      <c r="D343" s="87"/>
      <c r="E343" s="87" t="s">
        <v>775</v>
      </c>
      <c r="F343" s="87" t="s">
        <v>776</v>
      </c>
      <c r="G343" s="87" t="s">
        <v>777</v>
      </c>
      <c r="H343" s="88">
        <v>1</v>
      </c>
      <c r="I343" s="89">
        <v>1228.8</v>
      </c>
      <c r="J343" s="89">
        <v>1228.8</v>
      </c>
      <c r="K343" s="89">
        <v>1228.8</v>
      </c>
      <c r="L343" s="90" t="s">
        <v>1844</v>
      </c>
      <c r="M343" s="89">
        <v>110.59</v>
      </c>
      <c r="N343" s="89">
        <v>110.59</v>
      </c>
      <c r="O343" s="89"/>
      <c r="P343" s="87" t="s">
        <v>1845</v>
      </c>
      <c r="Q343" s="87"/>
      <c r="R343" s="87"/>
      <c r="S343" s="87"/>
      <c r="T343" s="87"/>
      <c r="U343" s="87" t="s">
        <v>1846</v>
      </c>
      <c r="V343" s="89">
        <v>9</v>
      </c>
      <c r="W343" s="89">
        <v>9</v>
      </c>
      <c r="X343" s="89"/>
    </row>
    <row r="344" spans="1:24" x14ac:dyDescent="0.25">
      <c r="A344" s="86">
        <v>44227</v>
      </c>
      <c r="B344" s="87" t="s">
        <v>1847</v>
      </c>
      <c r="C344" s="87" t="s">
        <v>11</v>
      </c>
      <c r="D344" s="87"/>
      <c r="E344" s="87" t="s">
        <v>1215</v>
      </c>
      <c r="F344" s="87" t="s">
        <v>292</v>
      </c>
      <c r="G344" s="87" t="s">
        <v>492</v>
      </c>
      <c r="H344" s="88">
        <v>1</v>
      </c>
      <c r="I344" s="89">
        <v>32627.200000000001</v>
      </c>
      <c r="J344" s="89">
        <v>32627.200000000001</v>
      </c>
      <c r="K344" s="89">
        <v>32627.200000000001</v>
      </c>
      <c r="L344" s="90" t="s">
        <v>1848</v>
      </c>
      <c r="M344" s="89">
        <v>2936.45</v>
      </c>
      <c r="N344" s="89">
        <v>2936.45</v>
      </c>
      <c r="O344" s="89"/>
      <c r="P344" s="87" t="s">
        <v>1849</v>
      </c>
      <c r="Q344" s="87" t="s">
        <v>1850</v>
      </c>
      <c r="R344" s="87"/>
      <c r="S344" s="87"/>
      <c r="T344" s="87"/>
      <c r="U344" s="87" t="s">
        <v>1851</v>
      </c>
      <c r="V344" s="89">
        <v>9</v>
      </c>
      <c r="W344" s="89">
        <v>9</v>
      </c>
      <c r="X344" s="89"/>
    </row>
    <row r="345" spans="1:24" x14ac:dyDescent="0.25">
      <c r="A345" s="86"/>
      <c r="B345" s="87" t="s">
        <v>6</v>
      </c>
      <c r="C345" s="87"/>
      <c r="D345" s="87"/>
      <c r="E345" s="87"/>
      <c r="F345" s="87"/>
      <c r="G345" s="87"/>
      <c r="H345" s="88">
        <v>434</v>
      </c>
      <c r="I345" s="89">
        <v>4719850.04</v>
      </c>
      <c r="J345" s="89">
        <v>5413008.25</v>
      </c>
      <c r="K345" s="89">
        <v>5413008.25</v>
      </c>
      <c r="L345" s="90">
        <v>6635760.7000000002</v>
      </c>
      <c r="M345" s="89">
        <v>556411.27</v>
      </c>
      <c r="N345" s="89">
        <v>556411.27</v>
      </c>
      <c r="O345" s="89">
        <v>109929.88</v>
      </c>
      <c r="P345" s="87"/>
      <c r="Q345" s="87"/>
      <c r="R345" s="87"/>
      <c r="S345" s="87"/>
      <c r="T345" s="87"/>
      <c r="U345" s="87"/>
      <c r="V345" s="89">
        <v>3203</v>
      </c>
      <c r="W345" s="89">
        <v>3203</v>
      </c>
      <c r="X345" s="89">
        <v>360</v>
      </c>
    </row>
    <row r="346" spans="1:24" x14ac:dyDescent="0.25">
      <c r="A346" s="86"/>
      <c r="B346" s="87"/>
      <c r="C346" s="87"/>
      <c r="D346" s="87"/>
      <c r="E346" s="87"/>
      <c r="F346" s="87"/>
      <c r="G346" s="87"/>
      <c r="H346" s="88"/>
      <c r="I346" s="89"/>
      <c r="J346" s="89"/>
      <c r="K346" s="89"/>
      <c r="L346" s="90"/>
      <c r="M346" s="89"/>
      <c r="N346" s="89"/>
      <c r="O346" s="89"/>
      <c r="P346" s="87"/>
      <c r="Q346" s="87"/>
      <c r="R346" s="87"/>
      <c r="S346" s="87"/>
      <c r="T346" s="87"/>
      <c r="U346" s="87"/>
      <c r="V346" s="89"/>
      <c r="W346" s="89"/>
      <c r="X346" s="89"/>
    </row>
    <row r="347" spans="1:24" ht="15.75" thickBot="1" x14ac:dyDescent="0.3">
      <c r="A347" s="91"/>
      <c r="B347" s="92"/>
      <c r="C347" s="92"/>
      <c r="D347" s="92"/>
      <c r="E347" s="92"/>
      <c r="F347" s="92"/>
      <c r="G347" s="92"/>
      <c r="H347" s="93"/>
      <c r="I347" s="94"/>
      <c r="J347" s="94"/>
      <c r="K347" s="94"/>
      <c r="L347" s="95"/>
      <c r="M347" s="94"/>
      <c r="N347" s="94"/>
      <c r="O347" s="94"/>
      <c r="P347" s="92"/>
      <c r="Q347" s="92"/>
      <c r="R347" s="92"/>
      <c r="S347" s="92"/>
      <c r="T347" s="92"/>
      <c r="U347" s="92"/>
      <c r="V347" s="94"/>
      <c r="W347" s="94"/>
      <c r="X347" s="94"/>
    </row>
    <row r="348" spans="1:24" x14ac:dyDescent="0.25">
      <c r="A348" s="86"/>
      <c r="B348" s="87"/>
      <c r="C348" s="87"/>
      <c r="D348" s="87"/>
      <c r="E348" s="87"/>
      <c r="F348" s="87"/>
      <c r="G348" s="87"/>
      <c r="H348" s="88"/>
      <c r="I348" s="89"/>
      <c r="J348" s="89"/>
      <c r="K348" s="89"/>
      <c r="L348" s="90"/>
      <c r="M348" s="89"/>
      <c r="N348" s="89"/>
      <c r="O348" s="89"/>
      <c r="P348" s="87"/>
      <c r="Q348" s="87"/>
      <c r="R348" s="87"/>
      <c r="S348" s="87"/>
      <c r="T348" s="87"/>
      <c r="U348" s="87"/>
      <c r="V348" s="89"/>
      <c r="W348" s="89"/>
      <c r="X348" s="89"/>
    </row>
  </sheetData>
  <mergeCells count="3">
    <mergeCell ref="A1:X1"/>
    <mergeCell ref="A2:X2"/>
    <mergeCell ref="A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10" workbookViewId="0">
      <selection activeCell="D20" sqref="D20"/>
    </sheetView>
  </sheetViews>
  <sheetFormatPr defaultRowHeight="15" x14ac:dyDescent="0.25"/>
  <cols>
    <col min="1" max="1" width="10.42578125" style="5" bestFit="1" customWidth="1"/>
    <col min="2" max="2" width="16.85546875" style="5" bestFit="1" customWidth="1"/>
    <col min="3" max="3" width="30.7109375" style="5" bestFit="1" customWidth="1"/>
    <col min="4" max="4" width="26.28515625" style="5" bestFit="1" customWidth="1"/>
    <col min="5" max="5" width="23.140625" style="5" bestFit="1" customWidth="1"/>
    <col min="6" max="6" width="8.5703125" style="5" bestFit="1" customWidth="1"/>
    <col min="7" max="7" width="8.7109375" style="5" bestFit="1" customWidth="1"/>
    <col min="8" max="8" width="10.140625" style="5" bestFit="1" customWidth="1"/>
    <col min="9" max="9" width="10.7109375" style="5" bestFit="1" customWidth="1"/>
    <col min="10" max="11" width="9.140625" style="5"/>
    <col min="12" max="12" width="5" style="5" bestFit="1" customWidth="1"/>
    <col min="13" max="13" width="30.7109375" style="5" bestFit="1" customWidth="1"/>
    <col min="14" max="256" width="9.140625" style="5"/>
    <col min="257" max="257" width="10.42578125" style="5" bestFit="1" customWidth="1"/>
    <col min="258" max="258" width="16.85546875" style="5" bestFit="1" customWidth="1"/>
    <col min="259" max="259" width="30.7109375" style="5" bestFit="1" customWidth="1"/>
    <col min="260" max="260" width="26.28515625" style="5" bestFit="1" customWidth="1"/>
    <col min="261" max="261" width="23.140625" style="5" bestFit="1" customWidth="1"/>
    <col min="262" max="262" width="8.5703125" style="5" bestFit="1" customWidth="1"/>
    <col min="263" max="263" width="8.7109375" style="5" bestFit="1" customWidth="1"/>
    <col min="264" max="265" width="10.140625" style="5" bestFit="1" customWidth="1"/>
    <col min="266" max="267" width="9.140625" style="5"/>
    <col min="268" max="268" width="5" style="5" bestFit="1" customWidth="1"/>
    <col min="269" max="269" width="30.7109375" style="5" bestFit="1" customWidth="1"/>
    <col min="270" max="512" width="9.140625" style="5"/>
    <col min="513" max="513" width="10.42578125" style="5" bestFit="1" customWidth="1"/>
    <col min="514" max="514" width="16.85546875" style="5" bestFit="1" customWidth="1"/>
    <col min="515" max="515" width="30.7109375" style="5" bestFit="1" customWidth="1"/>
    <col min="516" max="516" width="26.28515625" style="5" bestFit="1" customWidth="1"/>
    <col min="517" max="517" width="23.140625" style="5" bestFit="1" customWidth="1"/>
    <col min="518" max="518" width="8.5703125" style="5" bestFit="1" customWidth="1"/>
    <col min="519" max="519" width="8.7109375" style="5" bestFit="1" customWidth="1"/>
    <col min="520" max="521" width="10.140625" style="5" bestFit="1" customWidth="1"/>
    <col min="522" max="523" width="9.140625" style="5"/>
    <col min="524" max="524" width="5" style="5" bestFit="1" customWidth="1"/>
    <col min="525" max="525" width="30.7109375" style="5" bestFit="1" customWidth="1"/>
    <col min="526" max="768" width="9.140625" style="5"/>
    <col min="769" max="769" width="10.42578125" style="5" bestFit="1" customWidth="1"/>
    <col min="770" max="770" width="16.85546875" style="5" bestFit="1" customWidth="1"/>
    <col min="771" max="771" width="30.7109375" style="5" bestFit="1" customWidth="1"/>
    <col min="772" max="772" width="26.28515625" style="5" bestFit="1" customWidth="1"/>
    <col min="773" max="773" width="23.140625" style="5" bestFit="1" customWidth="1"/>
    <col min="774" max="774" width="8.5703125" style="5" bestFit="1" customWidth="1"/>
    <col min="775" max="775" width="8.7109375" style="5" bestFit="1" customWidth="1"/>
    <col min="776" max="777" width="10.140625" style="5" bestFit="1" customWidth="1"/>
    <col min="778" max="779" width="9.140625" style="5"/>
    <col min="780" max="780" width="5" style="5" bestFit="1" customWidth="1"/>
    <col min="781" max="781" width="30.7109375" style="5" bestFit="1" customWidth="1"/>
    <col min="782" max="1024" width="9.140625" style="5"/>
    <col min="1025" max="1025" width="10.42578125" style="5" bestFit="1" customWidth="1"/>
    <col min="1026" max="1026" width="16.85546875" style="5" bestFit="1" customWidth="1"/>
    <col min="1027" max="1027" width="30.7109375" style="5" bestFit="1" customWidth="1"/>
    <col min="1028" max="1028" width="26.28515625" style="5" bestFit="1" customWidth="1"/>
    <col min="1029" max="1029" width="23.140625" style="5" bestFit="1" customWidth="1"/>
    <col min="1030" max="1030" width="8.5703125" style="5" bestFit="1" customWidth="1"/>
    <col min="1031" max="1031" width="8.7109375" style="5" bestFit="1" customWidth="1"/>
    <col min="1032" max="1033" width="10.140625" style="5" bestFit="1" customWidth="1"/>
    <col min="1034" max="1035" width="9.140625" style="5"/>
    <col min="1036" max="1036" width="5" style="5" bestFit="1" customWidth="1"/>
    <col min="1037" max="1037" width="30.7109375" style="5" bestFit="1" customWidth="1"/>
    <col min="1038" max="1280" width="9.140625" style="5"/>
    <col min="1281" max="1281" width="10.42578125" style="5" bestFit="1" customWidth="1"/>
    <col min="1282" max="1282" width="16.85546875" style="5" bestFit="1" customWidth="1"/>
    <col min="1283" max="1283" width="30.7109375" style="5" bestFit="1" customWidth="1"/>
    <col min="1284" max="1284" width="26.28515625" style="5" bestFit="1" customWidth="1"/>
    <col min="1285" max="1285" width="23.140625" style="5" bestFit="1" customWidth="1"/>
    <col min="1286" max="1286" width="8.5703125" style="5" bestFit="1" customWidth="1"/>
    <col min="1287" max="1287" width="8.7109375" style="5" bestFit="1" customWidth="1"/>
    <col min="1288" max="1289" width="10.140625" style="5" bestFit="1" customWidth="1"/>
    <col min="1290" max="1291" width="9.140625" style="5"/>
    <col min="1292" max="1292" width="5" style="5" bestFit="1" customWidth="1"/>
    <col min="1293" max="1293" width="30.7109375" style="5" bestFit="1" customWidth="1"/>
    <col min="1294" max="1536" width="9.140625" style="5"/>
    <col min="1537" max="1537" width="10.42578125" style="5" bestFit="1" customWidth="1"/>
    <col min="1538" max="1538" width="16.85546875" style="5" bestFit="1" customWidth="1"/>
    <col min="1539" max="1539" width="30.7109375" style="5" bestFit="1" customWidth="1"/>
    <col min="1540" max="1540" width="26.28515625" style="5" bestFit="1" customWidth="1"/>
    <col min="1541" max="1541" width="23.140625" style="5" bestFit="1" customWidth="1"/>
    <col min="1542" max="1542" width="8.5703125" style="5" bestFit="1" customWidth="1"/>
    <col min="1543" max="1543" width="8.7109375" style="5" bestFit="1" customWidth="1"/>
    <col min="1544" max="1545" width="10.140625" style="5" bestFit="1" customWidth="1"/>
    <col min="1546" max="1547" width="9.140625" style="5"/>
    <col min="1548" max="1548" width="5" style="5" bestFit="1" customWidth="1"/>
    <col min="1549" max="1549" width="30.7109375" style="5" bestFit="1" customWidth="1"/>
    <col min="1550" max="1792" width="9.140625" style="5"/>
    <col min="1793" max="1793" width="10.42578125" style="5" bestFit="1" customWidth="1"/>
    <col min="1794" max="1794" width="16.85546875" style="5" bestFit="1" customWidth="1"/>
    <col min="1795" max="1795" width="30.7109375" style="5" bestFit="1" customWidth="1"/>
    <col min="1796" max="1796" width="26.28515625" style="5" bestFit="1" customWidth="1"/>
    <col min="1797" max="1797" width="23.140625" style="5" bestFit="1" customWidth="1"/>
    <col min="1798" max="1798" width="8.5703125" style="5" bestFit="1" customWidth="1"/>
    <col min="1799" max="1799" width="8.7109375" style="5" bestFit="1" customWidth="1"/>
    <col min="1800" max="1801" width="10.140625" style="5" bestFit="1" customWidth="1"/>
    <col min="1802" max="1803" width="9.140625" style="5"/>
    <col min="1804" max="1804" width="5" style="5" bestFit="1" customWidth="1"/>
    <col min="1805" max="1805" width="30.7109375" style="5" bestFit="1" customWidth="1"/>
    <col min="1806" max="2048" width="9.140625" style="5"/>
    <col min="2049" max="2049" width="10.42578125" style="5" bestFit="1" customWidth="1"/>
    <col min="2050" max="2050" width="16.85546875" style="5" bestFit="1" customWidth="1"/>
    <col min="2051" max="2051" width="30.7109375" style="5" bestFit="1" customWidth="1"/>
    <col min="2052" max="2052" width="26.28515625" style="5" bestFit="1" customWidth="1"/>
    <col min="2053" max="2053" width="23.140625" style="5" bestFit="1" customWidth="1"/>
    <col min="2054" max="2054" width="8.5703125" style="5" bestFit="1" customWidth="1"/>
    <col min="2055" max="2055" width="8.7109375" style="5" bestFit="1" customWidth="1"/>
    <col min="2056" max="2057" width="10.140625" style="5" bestFit="1" customWidth="1"/>
    <col min="2058" max="2059" width="9.140625" style="5"/>
    <col min="2060" max="2060" width="5" style="5" bestFit="1" customWidth="1"/>
    <col min="2061" max="2061" width="30.7109375" style="5" bestFit="1" customWidth="1"/>
    <col min="2062" max="2304" width="9.140625" style="5"/>
    <col min="2305" max="2305" width="10.42578125" style="5" bestFit="1" customWidth="1"/>
    <col min="2306" max="2306" width="16.85546875" style="5" bestFit="1" customWidth="1"/>
    <col min="2307" max="2307" width="30.7109375" style="5" bestFit="1" customWidth="1"/>
    <col min="2308" max="2308" width="26.28515625" style="5" bestFit="1" customWidth="1"/>
    <col min="2309" max="2309" width="23.140625" style="5" bestFit="1" customWidth="1"/>
    <col min="2310" max="2310" width="8.5703125" style="5" bestFit="1" customWidth="1"/>
    <col min="2311" max="2311" width="8.7109375" style="5" bestFit="1" customWidth="1"/>
    <col min="2312" max="2313" width="10.140625" style="5" bestFit="1" customWidth="1"/>
    <col min="2314" max="2315" width="9.140625" style="5"/>
    <col min="2316" max="2316" width="5" style="5" bestFit="1" customWidth="1"/>
    <col min="2317" max="2317" width="30.7109375" style="5" bestFit="1" customWidth="1"/>
    <col min="2318" max="2560" width="9.140625" style="5"/>
    <col min="2561" max="2561" width="10.42578125" style="5" bestFit="1" customWidth="1"/>
    <col min="2562" max="2562" width="16.85546875" style="5" bestFit="1" customWidth="1"/>
    <col min="2563" max="2563" width="30.7109375" style="5" bestFit="1" customWidth="1"/>
    <col min="2564" max="2564" width="26.28515625" style="5" bestFit="1" customWidth="1"/>
    <col min="2565" max="2565" width="23.140625" style="5" bestFit="1" customWidth="1"/>
    <col min="2566" max="2566" width="8.5703125" style="5" bestFit="1" customWidth="1"/>
    <col min="2567" max="2567" width="8.7109375" style="5" bestFit="1" customWidth="1"/>
    <col min="2568" max="2569" width="10.140625" style="5" bestFit="1" customWidth="1"/>
    <col min="2570" max="2571" width="9.140625" style="5"/>
    <col min="2572" max="2572" width="5" style="5" bestFit="1" customWidth="1"/>
    <col min="2573" max="2573" width="30.7109375" style="5" bestFit="1" customWidth="1"/>
    <col min="2574" max="2816" width="9.140625" style="5"/>
    <col min="2817" max="2817" width="10.42578125" style="5" bestFit="1" customWidth="1"/>
    <col min="2818" max="2818" width="16.85546875" style="5" bestFit="1" customWidth="1"/>
    <col min="2819" max="2819" width="30.7109375" style="5" bestFit="1" customWidth="1"/>
    <col min="2820" max="2820" width="26.28515625" style="5" bestFit="1" customWidth="1"/>
    <col min="2821" max="2821" width="23.140625" style="5" bestFit="1" customWidth="1"/>
    <col min="2822" max="2822" width="8.5703125" style="5" bestFit="1" customWidth="1"/>
    <col min="2823" max="2823" width="8.7109375" style="5" bestFit="1" customWidth="1"/>
    <col min="2824" max="2825" width="10.140625" style="5" bestFit="1" customWidth="1"/>
    <col min="2826" max="2827" width="9.140625" style="5"/>
    <col min="2828" max="2828" width="5" style="5" bestFit="1" customWidth="1"/>
    <col min="2829" max="2829" width="30.7109375" style="5" bestFit="1" customWidth="1"/>
    <col min="2830" max="3072" width="9.140625" style="5"/>
    <col min="3073" max="3073" width="10.42578125" style="5" bestFit="1" customWidth="1"/>
    <col min="3074" max="3074" width="16.85546875" style="5" bestFit="1" customWidth="1"/>
    <col min="3075" max="3075" width="30.7109375" style="5" bestFit="1" customWidth="1"/>
    <col min="3076" max="3076" width="26.28515625" style="5" bestFit="1" customWidth="1"/>
    <col min="3077" max="3077" width="23.140625" style="5" bestFit="1" customWidth="1"/>
    <col min="3078" max="3078" width="8.5703125" style="5" bestFit="1" customWidth="1"/>
    <col min="3079" max="3079" width="8.7109375" style="5" bestFit="1" customWidth="1"/>
    <col min="3080" max="3081" width="10.140625" style="5" bestFit="1" customWidth="1"/>
    <col min="3082" max="3083" width="9.140625" style="5"/>
    <col min="3084" max="3084" width="5" style="5" bestFit="1" customWidth="1"/>
    <col min="3085" max="3085" width="30.7109375" style="5" bestFit="1" customWidth="1"/>
    <col min="3086" max="3328" width="9.140625" style="5"/>
    <col min="3329" max="3329" width="10.42578125" style="5" bestFit="1" customWidth="1"/>
    <col min="3330" max="3330" width="16.85546875" style="5" bestFit="1" customWidth="1"/>
    <col min="3331" max="3331" width="30.7109375" style="5" bestFit="1" customWidth="1"/>
    <col min="3332" max="3332" width="26.28515625" style="5" bestFit="1" customWidth="1"/>
    <col min="3333" max="3333" width="23.140625" style="5" bestFit="1" customWidth="1"/>
    <col min="3334" max="3334" width="8.5703125" style="5" bestFit="1" customWidth="1"/>
    <col min="3335" max="3335" width="8.7109375" style="5" bestFit="1" customWidth="1"/>
    <col min="3336" max="3337" width="10.140625" style="5" bestFit="1" customWidth="1"/>
    <col min="3338" max="3339" width="9.140625" style="5"/>
    <col min="3340" max="3340" width="5" style="5" bestFit="1" customWidth="1"/>
    <col min="3341" max="3341" width="30.7109375" style="5" bestFit="1" customWidth="1"/>
    <col min="3342" max="3584" width="9.140625" style="5"/>
    <col min="3585" max="3585" width="10.42578125" style="5" bestFit="1" customWidth="1"/>
    <col min="3586" max="3586" width="16.85546875" style="5" bestFit="1" customWidth="1"/>
    <col min="3587" max="3587" width="30.7109375" style="5" bestFit="1" customWidth="1"/>
    <col min="3588" max="3588" width="26.28515625" style="5" bestFit="1" customWidth="1"/>
    <col min="3589" max="3589" width="23.140625" style="5" bestFit="1" customWidth="1"/>
    <col min="3590" max="3590" width="8.5703125" style="5" bestFit="1" customWidth="1"/>
    <col min="3591" max="3591" width="8.7109375" style="5" bestFit="1" customWidth="1"/>
    <col min="3592" max="3593" width="10.140625" style="5" bestFit="1" customWidth="1"/>
    <col min="3594" max="3595" width="9.140625" style="5"/>
    <col min="3596" max="3596" width="5" style="5" bestFit="1" customWidth="1"/>
    <col min="3597" max="3597" width="30.7109375" style="5" bestFit="1" customWidth="1"/>
    <col min="3598" max="3840" width="9.140625" style="5"/>
    <col min="3841" max="3841" width="10.42578125" style="5" bestFit="1" customWidth="1"/>
    <col min="3842" max="3842" width="16.85546875" style="5" bestFit="1" customWidth="1"/>
    <col min="3843" max="3843" width="30.7109375" style="5" bestFit="1" customWidth="1"/>
    <col min="3844" max="3844" width="26.28515625" style="5" bestFit="1" customWidth="1"/>
    <col min="3845" max="3845" width="23.140625" style="5" bestFit="1" customWidth="1"/>
    <col min="3846" max="3846" width="8.5703125" style="5" bestFit="1" customWidth="1"/>
    <col min="3847" max="3847" width="8.7109375" style="5" bestFit="1" customWidth="1"/>
    <col min="3848" max="3849" width="10.140625" style="5" bestFit="1" customWidth="1"/>
    <col min="3850" max="3851" width="9.140625" style="5"/>
    <col min="3852" max="3852" width="5" style="5" bestFit="1" customWidth="1"/>
    <col min="3853" max="3853" width="30.7109375" style="5" bestFit="1" customWidth="1"/>
    <col min="3854" max="4096" width="9.140625" style="5"/>
    <col min="4097" max="4097" width="10.42578125" style="5" bestFit="1" customWidth="1"/>
    <col min="4098" max="4098" width="16.85546875" style="5" bestFit="1" customWidth="1"/>
    <col min="4099" max="4099" width="30.7109375" style="5" bestFit="1" customWidth="1"/>
    <col min="4100" max="4100" width="26.28515625" style="5" bestFit="1" customWidth="1"/>
    <col min="4101" max="4101" width="23.140625" style="5" bestFit="1" customWidth="1"/>
    <col min="4102" max="4102" width="8.5703125" style="5" bestFit="1" customWidth="1"/>
    <col min="4103" max="4103" width="8.7109375" style="5" bestFit="1" customWidth="1"/>
    <col min="4104" max="4105" width="10.140625" style="5" bestFit="1" customWidth="1"/>
    <col min="4106" max="4107" width="9.140625" style="5"/>
    <col min="4108" max="4108" width="5" style="5" bestFit="1" customWidth="1"/>
    <col min="4109" max="4109" width="30.7109375" style="5" bestFit="1" customWidth="1"/>
    <col min="4110" max="4352" width="9.140625" style="5"/>
    <col min="4353" max="4353" width="10.42578125" style="5" bestFit="1" customWidth="1"/>
    <col min="4354" max="4354" width="16.85546875" style="5" bestFit="1" customWidth="1"/>
    <col min="4355" max="4355" width="30.7109375" style="5" bestFit="1" customWidth="1"/>
    <col min="4356" max="4356" width="26.28515625" style="5" bestFit="1" customWidth="1"/>
    <col min="4357" max="4357" width="23.140625" style="5" bestFit="1" customWidth="1"/>
    <col min="4358" max="4358" width="8.5703125" style="5" bestFit="1" customWidth="1"/>
    <col min="4359" max="4359" width="8.7109375" style="5" bestFit="1" customWidth="1"/>
    <col min="4360" max="4361" width="10.140625" style="5" bestFit="1" customWidth="1"/>
    <col min="4362" max="4363" width="9.140625" style="5"/>
    <col min="4364" max="4364" width="5" style="5" bestFit="1" customWidth="1"/>
    <col min="4365" max="4365" width="30.7109375" style="5" bestFit="1" customWidth="1"/>
    <col min="4366" max="4608" width="9.140625" style="5"/>
    <col min="4609" max="4609" width="10.42578125" style="5" bestFit="1" customWidth="1"/>
    <col min="4610" max="4610" width="16.85546875" style="5" bestFit="1" customWidth="1"/>
    <col min="4611" max="4611" width="30.7109375" style="5" bestFit="1" customWidth="1"/>
    <col min="4612" max="4612" width="26.28515625" style="5" bestFit="1" customWidth="1"/>
    <col min="4613" max="4613" width="23.140625" style="5" bestFit="1" customWidth="1"/>
    <col min="4614" max="4614" width="8.5703125" style="5" bestFit="1" customWidth="1"/>
    <col min="4615" max="4615" width="8.7109375" style="5" bestFit="1" customWidth="1"/>
    <col min="4616" max="4617" width="10.140625" style="5" bestFit="1" customWidth="1"/>
    <col min="4618" max="4619" width="9.140625" style="5"/>
    <col min="4620" max="4620" width="5" style="5" bestFit="1" customWidth="1"/>
    <col min="4621" max="4621" width="30.7109375" style="5" bestFit="1" customWidth="1"/>
    <col min="4622" max="4864" width="9.140625" style="5"/>
    <col min="4865" max="4865" width="10.42578125" style="5" bestFit="1" customWidth="1"/>
    <col min="4866" max="4866" width="16.85546875" style="5" bestFit="1" customWidth="1"/>
    <col min="4867" max="4867" width="30.7109375" style="5" bestFit="1" customWidth="1"/>
    <col min="4868" max="4868" width="26.28515625" style="5" bestFit="1" customWidth="1"/>
    <col min="4869" max="4869" width="23.140625" style="5" bestFit="1" customWidth="1"/>
    <col min="4870" max="4870" width="8.5703125" style="5" bestFit="1" customWidth="1"/>
    <col min="4871" max="4871" width="8.7109375" style="5" bestFit="1" customWidth="1"/>
    <col min="4872" max="4873" width="10.140625" style="5" bestFit="1" customWidth="1"/>
    <col min="4874" max="4875" width="9.140625" style="5"/>
    <col min="4876" max="4876" width="5" style="5" bestFit="1" customWidth="1"/>
    <col min="4877" max="4877" width="30.7109375" style="5" bestFit="1" customWidth="1"/>
    <col min="4878" max="5120" width="9.140625" style="5"/>
    <col min="5121" max="5121" width="10.42578125" style="5" bestFit="1" customWidth="1"/>
    <col min="5122" max="5122" width="16.85546875" style="5" bestFit="1" customWidth="1"/>
    <col min="5123" max="5123" width="30.7109375" style="5" bestFit="1" customWidth="1"/>
    <col min="5124" max="5124" width="26.28515625" style="5" bestFit="1" customWidth="1"/>
    <col min="5125" max="5125" width="23.140625" style="5" bestFit="1" customWidth="1"/>
    <col min="5126" max="5126" width="8.5703125" style="5" bestFit="1" customWidth="1"/>
    <col min="5127" max="5127" width="8.7109375" style="5" bestFit="1" customWidth="1"/>
    <col min="5128" max="5129" width="10.140625" style="5" bestFit="1" customWidth="1"/>
    <col min="5130" max="5131" width="9.140625" style="5"/>
    <col min="5132" max="5132" width="5" style="5" bestFit="1" customWidth="1"/>
    <col min="5133" max="5133" width="30.7109375" style="5" bestFit="1" customWidth="1"/>
    <col min="5134" max="5376" width="9.140625" style="5"/>
    <col min="5377" max="5377" width="10.42578125" style="5" bestFit="1" customWidth="1"/>
    <col min="5378" max="5378" width="16.85546875" style="5" bestFit="1" customWidth="1"/>
    <col min="5379" max="5379" width="30.7109375" style="5" bestFit="1" customWidth="1"/>
    <col min="5380" max="5380" width="26.28515625" style="5" bestFit="1" customWidth="1"/>
    <col min="5381" max="5381" width="23.140625" style="5" bestFit="1" customWidth="1"/>
    <col min="5382" max="5382" width="8.5703125" style="5" bestFit="1" customWidth="1"/>
    <col min="5383" max="5383" width="8.7109375" style="5" bestFit="1" customWidth="1"/>
    <col min="5384" max="5385" width="10.140625" style="5" bestFit="1" customWidth="1"/>
    <col min="5386" max="5387" width="9.140625" style="5"/>
    <col min="5388" max="5388" width="5" style="5" bestFit="1" customWidth="1"/>
    <col min="5389" max="5389" width="30.7109375" style="5" bestFit="1" customWidth="1"/>
    <col min="5390" max="5632" width="9.140625" style="5"/>
    <col min="5633" max="5633" width="10.42578125" style="5" bestFit="1" customWidth="1"/>
    <col min="5634" max="5634" width="16.85546875" style="5" bestFit="1" customWidth="1"/>
    <col min="5635" max="5635" width="30.7109375" style="5" bestFit="1" customWidth="1"/>
    <col min="5636" max="5636" width="26.28515625" style="5" bestFit="1" customWidth="1"/>
    <col min="5637" max="5637" width="23.140625" style="5" bestFit="1" customWidth="1"/>
    <col min="5638" max="5638" width="8.5703125" style="5" bestFit="1" customWidth="1"/>
    <col min="5639" max="5639" width="8.7109375" style="5" bestFit="1" customWidth="1"/>
    <col min="5640" max="5641" width="10.140625" style="5" bestFit="1" customWidth="1"/>
    <col min="5642" max="5643" width="9.140625" style="5"/>
    <col min="5644" max="5644" width="5" style="5" bestFit="1" customWidth="1"/>
    <col min="5645" max="5645" width="30.7109375" style="5" bestFit="1" customWidth="1"/>
    <col min="5646" max="5888" width="9.140625" style="5"/>
    <col min="5889" max="5889" width="10.42578125" style="5" bestFit="1" customWidth="1"/>
    <col min="5890" max="5890" width="16.85546875" style="5" bestFit="1" customWidth="1"/>
    <col min="5891" max="5891" width="30.7109375" style="5" bestFit="1" customWidth="1"/>
    <col min="5892" max="5892" width="26.28515625" style="5" bestFit="1" customWidth="1"/>
    <col min="5893" max="5893" width="23.140625" style="5" bestFit="1" customWidth="1"/>
    <col min="5894" max="5894" width="8.5703125" style="5" bestFit="1" customWidth="1"/>
    <col min="5895" max="5895" width="8.7109375" style="5" bestFit="1" customWidth="1"/>
    <col min="5896" max="5897" width="10.140625" style="5" bestFit="1" customWidth="1"/>
    <col min="5898" max="5899" width="9.140625" style="5"/>
    <col min="5900" max="5900" width="5" style="5" bestFit="1" customWidth="1"/>
    <col min="5901" max="5901" width="30.7109375" style="5" bestFit="1" customWidth="1"/>
    <col min="5902" max="6144" width="9.140625" style="5"/>
    <col min="6145" max="6145" width="10.42578125" style="5" bestFit="1" customWidth="1"/>
    <col min="6146" max="6146" width="16.85546875" style="5" bestFit="1" customWidth="1"/>
    <col min="6147" max="6147" width="30.7109375" style="5" bestFit="1" customWidth="1"/>
    <col min="6148" max="6148" width="26.28515625" style="5" bestFit="1" customWidth="1"/>
    <col min="6149" max="6149" width="23.140625" style="5" bestFit="1" customWidth="1"/>
    <col min="6150" max="6150" width="8.5703125" style="5" bestFit="1" customWidth="1"/>
    <col min="6151" max="6151" width="8.7109375" style="5" bestFit="1" customWidth="1"/>
    <col min="6152" max="6153" width="10.140625" style="5" bestFit="1" customWidth="1"/>
    <col min="6154" max="6155" width="9.140625" style="5"/>
    <col min="6156" max="6156" width="5" style="5" bestFit="1" customWidth="1"/>
    <col min="6157" max="6157" width="30.7109375" style="5" bestFit="1" customWidth="1"/>
    <col min="6158" max="6400" width="9.140625" style="5"/>
    <col min="6401" max="6401" width="10.42578125" style="5" bestFit="1" customWidth="1"/>
    <col min="6402" max="6402" width="16.85546875" style="5" bestFit="1" customWidth="1"/>
    <col min="6403" max="6403" width="30.7109375" style="5" bestFit="1" customWidth="1"/>
    <col min="6404" max="6404" width="26.28515625" style="5" bestFit="1" customWidth="1"/>
    <col min="6405" max="6405" width="23.140625" style="5" bestFit="1" customWidth="1"/>
    <col min="6406" max="6406" width="8.5703125" style="5" bestFit="1" customWidth="1"/>
    <col min="6407" max="6407" width="8.7109375" style="5" bestFit="1" customWidth="1"/>
    <col min="6408" max="6409" width="10.140625" style="5" bestFit="1" customWidth="1"/>
    <col min="6410" max="6411" width="9.140625" style="5"/>
    <col min="6412" max="6412" width="5" style="5" bestFit="1" customWidth="1"/>
    <col min="6413" max="6413" width="30.7109375" style="5" bestFit="1" customWidth="1"/>
    <col min="6414" max="6656" width="9.140625" style="5"/>
    <col min="6657" max="6657" width="10.42578125" style="5" bestFit="1" customWidth="1"/>
    <col min="6658" max="6658" width="16.85546875" style="5" bestFit="1" customWidth="1"/>
    <col min="6659" max="6659" width="30.7109375" style="5" bestFit="1" customWidth="1"/>
    <col min="6660" max="6660" width="26.28515625" style="5" bestFit="1" customWidth="1"/>
    <col min="6661" max="6661" width="23.140625" style="5" bestFit="1" customWidth="1"/>
    <col min="6662" max="6662" width="8.5703125" style="5" bestFit="1" customWidth="1"/>
    <col min="6663" max="6663" width="8.7109375" style="5" bestFit="1" customWidth="1"/>
    <col min="6664" max="6665" width="10.140625" style="5" bestFit="1" customWidth="1"/>
    <col min="6666" max="6667" width="9.140625" style="5"/>
    <col min="6668" max="6668" width="5" style="5" bestFit="1" customWidth="1"/>
    <col min="6669" max="6669" width="30.7109375" style="5" bestFit="1" customWidth="1"/>
    <col min="6670" max="6912" width="9.140625" style="5"/>
    <col min="6913" max="6913" width="10.42578125" style="5" bestFit="1" customWidth="1"/>
    <col min="6914" max="6914" width="16.85546875" style="5" bestFit="1" customWidth="1"/>
    <col min="6915" max="6915" width="30.7109375" style="5" bestFit="1" customWidth="1"/>
    <col min="6916" max="6916" width="26.28515625" style="5" bestFit="1" customWidth="1"/>
    <col min="6917" max="6917" width="23.140625" style="5" bestFit="1" customWidth="1"/>
    <col min="6918" max="6918" width="8.5703125" style="5" bestFit="1" customWidth="1"/>
    <col min="6919" max="6919" width="8.7109375" style="5" bestFit="1" customWidth="1"/>
    <col min="6920" max="6921" width="10.140625" style="5" bestFit="1" customWidth="1"/>
    <col min="6922" max="6923" width="9.140625" style="5"/>
    <col min="6924" max="6924" width="5" style="5" bestFit="1" customWidth="1"/>
    <col min="6925" max="6925" width="30.7109375" style="5" bestFit="1" customWidth="1"/>
    <col min="6926" max="7168" width="9.140625" style="5"/>
    <col min="7169" max="7169" width="10.42578125" style="5" bestFit="1" customWidth="1"/>
    <col min="7170" max="7170" width="16.85546875" style="5" bestFit="1" customWidth="1"/>
    <col min="7171" max="7171" width="30.7109375" style="5" bestFit="1" customWidth="1"/>
    <col min="7172" max="7172" width="26.28515625" style="5" bestFit="1" customWidth="1"/>
    <col min="7173" max="7173" width="23.140625" style="5" bestFit="1" customWidth="1"/>
    <col min="7174" max="7174" width="8.5703125" style="5" bestFit="1" customWidth="1"/>
    <col min="7175" max="7175" width="8.7109375" style="5" bestFit="1" customWidth="1"/>
    <col min="7176" max="7177" width="10.140625" style="5" bestFit="1" customWidth="1"/>
    <col min="7178" max="7179" width="9.140625" style="5"/>
    <col min="7180" max="7180" width="5" style="5" bestFit="1" customWidth="1"/>
    <col min="7181" max="7181" width="30.7109375" style="5" bestFit="1" customWidth="1"/>
    <col min="7182" max="7424" width="9.140625" style="5"/>
    <col min="7425" max="7425" width="10.42578125" style="5" bestFit="1" customWidth="1"/>
    <col min="7426" max="7426" width="16.85546875" style="5" bestFit="1" customWidth="1"/>
    <col min="7427" max="7427" width="30.7109375" style="5" bestFit="1" customWidth="1"/>
    <col min="7428" max="7428" width="26.28515625" style="5" bestFit="1" customWidth="1"/>
    <col min="7429" max="7429" width="23.140625" style="5" bestFit="1" customWidth="1"/>
    <col min="7430" max="7430" width="8.5703125" style="5" bestFit="1" customWidth="1"/>
    <col min="7431" max="7431" width="8.7109375" style="5" bestFit="1" customWidth="1"/>
    <col min="7432" max="7433" width="10.140625" style="5" bestFit="1" customWidth="1"/>
    <col min="7434" max="7435" width="9.140625" style="5"/>
    <col min="7436" max="7436" width="5" style="5" bestFit="1" customWidth="1"/>
    <col min="7437" max="7437" width="30.7109375" style="5" bestFit="1" customWidth="1"/>
    <col min="7438" max="7680" width="9.140625" style="5"/>
    <col min="7681" max="7681" width="10.42578125" style="5" bestFit="1" customWidth="1"/>
    <col min="7682" max="7682" width="16.85546875" style="5" bestFit="1" customWidth="1"/>
    <col min="7683" max="7683" width="30.7109375" style="5" bestFit="1" customWidth="1"/>
    <col min="7684" max="7684" width="26.28515625" style="5" bestFit="1" customWidth="1"/>
    <col min="7685" max="7685" width="23.140625" style="5" bestFit="1" customWidth="1"/>
    <col min="7686" max="7686" width="8.5703125" style="5" bestFit="1" customWidth="1"/>
    <col min="7687" max="7687" width="8.7109375" style="5" bestFit="1" customWidth="1"/>
    <col min="7688" max="7689" width="10.140625" style="5" bestFit="1" customWidth="1"/>
    <col min="7690" max="7691" width="9.140625" style="5"/>
    <col min="7692" max="7692" width="5" style="5" bestFit="1" customWidth="1"/>
    <col min="7693" max="7693" width="30.7109375" style="5" bestFit="1" customWidth="1"/>
    <col min="7694" max="7936" width="9.140625" style="5"/>
    <col min="7937" max="7937" width="10.42578125" style="5" bestFit="1" customWidth="1"/>
    <col min="7938" max="7938" width="16.85546875" style="5" bestFit="1" customWidth="1"/>
    <col min="7939" max="7939" width="30.7109375" style="5" bestFit="1" customWidth="1"/>
    <col min="7940" max="7940" width="26.28515625" style="5" bestFit="1" customWidth="1"/>
    <col min="7941" max="7941" width="23.140625" style="5" bestFit="1" customWidth="1"/>
    <col min="7942" max="7942" width="8.5703125" style="5" bestFit="1" customWidth="1"/>
    <col min="7943" max="7943" width="8.7109375" style="5" bestFit="1" customWidth="1"/>
    <col min="7944" max="7945" width="10.140625" style="5" bestFit="1" customWidth="1"/>
    <col min="7946" max="7947" width="9.140625" style="5"/>
    <col min="7948" max="7948" width="5" style="5" bestFit="1" customWidth="1"/>
    <col min="7949" max="7949" width="30.7109375" style="5" bestFit="1" customWidth="1"/>
    <col min="7950" max="8192" width="9.140625" style="5"/>
    <col min="8193" max="8193" width="10.42578125" style="5" bestFit="1" customWidth="1"/>
    <col min="8194" max="8194" width="16.85546875" style="5" bestFit="1" customWidth="1"/>
    <col min="8195" max="8195" width="30.7109375" style="5" bestFit="1" customWidth="1"/>
    <col min="8196" max="8196" width="26.28515625" style="5" bestFit="1" customWidth="1"/>
    <col min="8197" max="8197" width="23.140625" style="5" bestFit="1" customWidth="1"/>
    <col min="8198" max="8198" width="8.5703125" style="5" bestFit="1" customWidth="1"/>
    <col min="8199" max="8199" width="8.7109375" style="5" bestFit="1" customWidth="1"/>
    <col min="8200" max="8201" width="10.140625" style="5" bestFit="1" customWidth="1"/>
    <col min="8202" max="8203" width="9.140625" style="5"/>
    <col min="8204" max="8204" width="5" style="5" bestFit="1" customWidth="1"/>
    <col min="8205" max="8205" width="30.7109375" style="5" bestFit="1" customWidth="1"/>
    <col min="8206" max="8448" width="9.140625" style="5"/>
    <col min="8449" max="8449" width="10.42578125" style="5" bestFit="1" customWidth="1"/>
    <col min="8450" max="8450" width="16.85546875" style="5" bestFit="1" customWidth="1"/>
    <col min="8451" max="8451" width="30.7109375" style="5" bestFit="1" customWidth="1"/>
    <col min="8452" max="8452" width="26.28515625" style="5" bestFit="1" customWidth="1"/>
    <col min="8453" max="8453" width="23.140625" style="5" bestFit="1" customWidth="1"/>
    <col min="8454" max="8454" width="8.5703125" style="5" bestFit="1" customWidth="1"/>
    <col min="8455" max="8455" width="8.7109375" style="5" bestFit="1" customWidth="1"/>
    <col min="8456" max="8457" width="10.140625" style="5" bestFit="1" customWidth="1"/>
    <col min="8458" max="8459" width="9.140625" style="5"/>
    <col min="8460" max="8460" width="5" style="5" bestFit="1" customWidth="1"/>
    <col min="8461" max="8461" width="30.7109375" style="5" bestFit="1" customWidth="1"/>
    <col min="8462" max="8704" width="9.140625" style="5"/>
    <col min="8705" max="8705" width="10.42578125" style="5" bestFit="1" customWidth="1"/>
    <col min="8706" max="8706" width="16.85546875" style="5" bestFit="1" customWidth="1"/>
    <col min="8707" max="8707" width="30.7109375" style="5" bestFit="1" customWidth="1"/>
    <col min="8708" max="8708" width="26.28515625" style="5" bestFit="1" customWidth="1"/>
    <col min="8709" max="8709" width="23.140625" style="5" bestFit="1" customWidth="1"/>
    <col min="8710" max="8710" width="8.5703125" style="5" bestFit="1" customWidth="1"/>
    <col min="8711" max="8711" width="8.7109375" style="5" bestFit="1" customWidth="1"/>
    <col min="8712" max="8713" width="10.140625" style="5" bestFit="1" customWidth="1"/>
    <col min="8714" max="8715" width="9.140625" style="5"/>
    <col min="8716" max="8716" width="5" style="5" bestFit="1" customWidth="1"/>
    <col min="8717" max="8717" width="30.7109375" style="5" bestFit="1" customWidth="1"/>
    <col min="8718" max="8960" width="9.140625" style="5"/>
    <col min="8961" max="8961" width="10.42578125" style="5" bestFit="1" customWidth="1"/>
    <col min="8962" max="8962" width="16.85546875" style="5" bestFit="1" customWidth="1"/>
    <col min="8963" max="8963" width="30.7109375" style="5" bestFit="1" customWidth="1"/>
    <col min="8964" max="8964" width="26.28515625" style="5" bestFit="1" customWidth="1"/>
    <col min="8965" max="8965" width="23.140625" style="5" bestFit="1" customWidth="1"/>
    <col min="8966" max="8966" width="8.5703125" style="5" bestFit="1" customWidth="1"/>
    <col min="8967" max="8967" width="8.7109375" style="5" bestFit="1" customWidth="1"/>
    <col min="8968" max="8969" width="10.140625" style="5" bestFit="1" customWidth="1"/>
    <col min="8970" max="8971" width="9.140625" style="5"/>
    <col min="8972" max="8972" width="5" style="5" bestFit="1" customWidth="1"/>
    <col min="8973" max="8973" width="30.7109375" style="5" bestFit="1" customWidth="1"/>
    <col min="8974" max="9216" width="9.140625" style="5"/>
    <col min="9217" max="9217" width="10.42578125" style="5" bestFit="1" customWidth="1"/>
    <col min="9218" max="9218" width="16.85546875" style="5" bestFit="1" customWidth="1"/>
    <col min="9219" max="9219" width="30.7109375" style="5" bestFit="1" customWidth="1"/>
    <col min="9220" max="9220" width="26.28515625" style="5" bestFit="1" customWidth="1"/>
    <col min="9221" max="9221" width="23.140625" style="5" bestFit="1" customWidth="1"/>
    <col min="9222" max="9222" width="8.5703125" style="5" bestFit="1" customWidth="1"/>
    <col min="9223" max="9223" width="8.7109375" style="5" bestFit="1" customWidth="1"/>
    <col min="9224" max="9225" width="10.140625" style="5" bestFit="1" customWidth="1"/>
    <col min="9226" max="9227" width="9.140625" style="5"/>
    <col min="9228" max="9228" width="5" style="5" bestFit="1" customWidth="1"/>
    <col min="9229" max="9229" width="30.7109375" style="5" bestFit="1" customWidth="1"/>
    <col min="9230" max="9472" width="9.140625" style="5"/>
    <col min="9473" max="9473" width="10.42578125" style="5" bestFit="1" customWidth="1"/>
    <col min="9474" max="9474" width="16.85546875" style="5" bestFit="1" customWidth="1"/>
    <col min="9475" max="9475" width="30.7109375" style="5" bestFit="1" customWidth="1"/>
    <col min="9476" max="9476" width="26.28515625" style="5" bestFit="1" customWidth="1"/>
    <col min="9477" max="9477" width="23.140625" style="5" bestFit="1" customWidth="1"/>
    <col min="9478" max="9478" width="8.5703125" style="5" bestFit="1" customWidth="1"/>
    <col min="9479" max="9479" width="8.7109375" style="5" bestFit="1" customWidth="1"/>
    <col min="9480" max="9481" width="10.140625" style="5" bestFit="1" customWidth="1"/>
    <col min="9482" max="9483" width="9.140625" style="5"/>
    <col min="9484" max="9484" width="5" style="5" bestFit="1" customWidth="1"/>
    <col min="9485" max="9485" width="30.7109375" style="5" bestFit="1" customWidth="1"/>
    <col min="9486" max="9728" width="9.140625" style="5"/>
    <col min="9729" max="9729" width="10.42578125" style="5" bestFit="1" customWidth="1"/>
    <col min="9730" max="9730" width="16.85546875" style="5" bestFit="1" customWidth="1"/>
    <col min="9731" max="9731" width="30.7109375" style="5" bestFit="1" customWidth="1"/>
    <col min="9732" max="9732" width="26.28515625" style="5" bestFit="1" customWidth="1"/>
    <col min="9733" max="9733" width="23.140625" style="5" bestFit="1" customWidth="1"/>
    <col min="9734" max="9734" width="8.5703125" style="5" bestFit="1" customWidth="1"/>
    <col min="9735" max="9735" width="8.7109375" style="5" bestFit="1" customWidth="1"/>
    <col min="9736" max="9737" width="10.140625" style="5" bestFit="1" customWidth="1"/>
    <col min="9738" max="9739" width="9.140625" style="5"/>
    <col min="9740" max="9740" width="5" style="5" bestFit="1" customWidth="1"/>
    <col min="9741" max="9741" width="30.7109375" style="5" bestFit="1" customWidth="1"/>
    <col min="9742" max="9984" width="9.140625" style="5"/>
    <col min="9985" max="9985" width="10.42578125" style="5" bestFit="1" customWidth="1"/>
    <col min="9986" max="9986" width="16.85546875" style="5" bestFit="1" customWidth="1"/>
    <col min="9987" max="9987" width="30.7109375" style="5" bestFit="1" customWidth="1"/>
    <col min="9988" max="9988" width="26.28515625" style="5" bestFit="1" customWidth="1"/>
    <col min="9989" max="9989" width="23.140625" style="5" bestFit="1" customWidth="1"/>
    <col min="9990" max="9990" width="8.5703125" style="5" bestFit="1" customWidth="1"/>
    <col min="9991" max="9991" width="8.7109375" style="5" bestFit="1" customWidth="1"/>
    <col min="9992" max="9993" width="10.140625" style="5" bestFit="1" customWidth="1"/>
    <col min="9994" max="9995" width="9.140625" style="5"/>
    <col min="9996" max="9996" width="5" style="5" bestFit="1" customWidth="1"/>
    <col min="9997" max="9997" width="30.7109375" style="5" bestFit="1" customWidth="1"/>
    <col min="9998" max="10240" width="9.140625" style="5"/>
    <col min="10241" max="10241" width="10.42578125" style="5" bestFit="1" customWidth="1"/>
    <col min="10242" max="10242" width="16.85546875" style="5" bestFit="1" customWidth="1"/>
    <col min="10243" max="10243" width="30.7109375" style="5" bestFit="1" customWidth="1"/>
    <col min="10244" max="10244" width="26.28515625" style="5" bestFit="1" customWidth="1"/>
    <col min="10245" max="10245" width="23.140625" style="5" bestFit="1" customWidth="1"/>
    <col min="10246" max="10246" width="8.5703125" style="5" bestFit="1" customWidth="1"/>
    <col min="10247" max="10247" width="8.7109375" style="5" bestFit="1" customWidth="1"/>
    <col min="10248" max="10249" width="10.140625" style="5" bestFit="1" customWidth="1"/>
    <col min="10250" max="10251" width="9.140625" style="5"/>
    <col min="10252" max="10252" width="5" style="5" bestFit="1" customWidth="1"/>
    <col min="10253" max="10253" width="30.7109375" style="5" bestFit="1" customWidth="1"/>
    <col min="10254" max="10496" width="9.140625" style="5"/>
    <col min="10497" max="10497" width="10.42578125" style="5" bestFit="1" customWidth="1"/>
    <col min="10498" max="10498" width="16.85546875" style="5" bestFit="1" customWidth="1"/>
    <col min="10499" max="10499" width="30.7109375" style="5" bestFit="1" customWidth="1"/>
    <col min="10500" max="10500" width="26.28515625" style="5" bestFit="1" customWidth="1"/>
    <col min="10501" max="10501" width="23.140625" style="5" bestFit="1" customWidth="1"/>
    <col min="10502" max="10502" width="8.5703125" style="5" bestFit="1" customWidth="1"/>
    <col min="10503" max="10503" width="8.7109375" style="5" bestFit="1" customWidth="1"/>
    <col min="10504" max="10505" width="10.140625" style="5" bestFit="1" customWidth="1"/>
    <col min="10506" max="10507" width="9.140625" style="5"/>
    <col min="10508" max="10508" width="5" style="5" bestFit="1" customWidth="1"/>
    <col min="10509" max="10509" width="30.7109375" style="5" bestFit="1" customWidth="1"/>
    <col min="10510" max="10752" width="9.140625" style="5"/>
    <col min="10753" max="10753" width="10.42578125" style="5" bestFit="1" customWidth="1"/>
    <col min="10754" max="10754" width="16.85546875" style="5" bestFit="1" customWidth="1"/>
    <col min="10755" max="10755" width="30.7109375" style="5" bestFit="1" customWidth="1"/>
    <col min="10756" max="10756" width="26.28515625" style="5" bestFit="1" customWidth="1"/>
    <col min="10757" max="10757" width="23.140625" style="5" bestFit="1" customWidth="1"/>
    <col min="10758" max="10758" width="8.5703125" style="5" bestFit="1" customWidth="1"/>
    <col min="10759" max="10759" width="8.7109375" style="5" bestFit="1" customWidth="1"/>
    <col min="10760" max="10761" width="10.140625" style="5" bestFit="1" customWidth="1"/>
    <col min="10762" max="10763" width="9.140625" style="5"/>
    <col min="10764" max="10764" width="5" style="5" bestFit="1" customWidth="1"/>
    <col min="10765" max="10765" width="30.7109375" style="5" bestFit="1" customWidth="1"/>
    <col min="10766" max="11008" width="9.140625" style="5"/>
    <col min="11009" max="11009" width="10.42578125" style="5" bestFit="1" customWidth="1"/>
    <col min="11010" max="11010" width="16.85546875" style="5" bestFit="1" customWidth="1"/>
    <col min="11011" max="11011" width="30.7109375" style="5" bestFit="1" customWidth="1"/>
    <col min="11012" max="11012" width="26.28515625" style="5" bestFit="1" customWidth="1"/>
    <col min="11013" max="11013" width="23.140625" style="5" bestFit="1" customWidth="1"/>
    <col min="11014" max="11014" width="8.5703125" style="5" bestFit="1" customWidth="1"/>
    <col min="11015" max="11015" width="8.7109375" style="5" bestFit="1" customWidth="1"/>
    <col min="11016" max="11017" width="10.140625" style="5" bestFit="1" customWidth="1"/>
    <col min="11018" max="11019" width="9.140625" style="5"/>
    <col min="11020" max="11020" width="5" style="5" bestFit="1" customWidth="1"/>
    <col min="11021" max="11021" width="30.7109375" style="5" bestFit="1" customWidth="1"/>
    <col min="11022" max="11264" width="9.140625" style="5"/>
    <col min="11265" max="11265" width="10.42578125" style="5" bestFit="1" customWidth="1"/>
    <col min="11266" max="11266" width="16.85546875" style="5" bestFit="1" customWidth="1"/>
    <col min="11267" max="11267" width="30.7109375" style="5" bestFit="1" customWidth="1"/>
    <col min="11268" max="11268" width="26.28515625" style="5" bestFit="1" customWidth="1"/>
    <col min="11269" max="11269" width="23.140625" style="5" bestFit="1" customWidth="1"/>
    <col min="11270" max="11270" width="8.5703125" style="5" bestFit="1" customWidth="1"/>
    <col min="11271" max="11271" width="8.7109375" style="5" bestFit="1" customWidth="1"/>
    <col min="11272" max="11273" width="10.140625" style="5" bestFit="1" customWidth="1"/>
    <col min="11274" max="11275" width="9.140625" style="5"/>
    <col min="11276" max="11276" width="5" style="5" bestFit="1" customWidth="1"/>
    <col min="11277" max="11277" width="30.7109375" style="5" bestFit="1" customWidth="1"/>
    <col min="11278" max="11520" width="9.140625" style="5"/>
    <col min="11521" max="11521" width="10.42578125" style="5" bestFit="1" customWidth="1"/>
    <col min="11522" max="11522" width="16.85546875" style="5" bestFit="1" customWidth="1"/>
    <col min="11523" max="11523" width="30.7109375" style="5" bestFit="1" customWidth="1"/>
    <col min="11524" max="11524" width="26.28515625" style="5" bestFit="1" customWidth="1"/>
    <col min="11525" max="11525" width="23.140625" style="5" bestFit="1" customWidth="1"/>
    <col min="11526" max="11526" width="8.5703125" style="5" bestFit="1" customWidth="1"/>
    <col min="11527" max="11527" width="8.7109375" style="5" bestFit="1" customWidth="1"/>
    <col min="11528" max="11529" width="10.140625" style="5" bestFit="1" customWidth="1"/>
    <col min="11530" max="11531" width="9.140625" style="5"/>
    <col min="11532" max="11532" width="5" style="5" bestFit="1" customWidth="1"/>
    <col min="11533" max="11533" width="30.7109375" style="5" bestFit="1" customWidth="1"/>
    <col min="11534" max="11776" width="9.140625" style="5"/>
    <col min="11777" max="11777" width="10.42578125" style="5" bestFit="1" customWidth="1"/>
    <col min="11778" max="11778" width="16.85546875" style="5" bestFit="1" customWidth="1"/>
    <col min="11779" max="11779" width="30.7109375" style="5" bestFit="1" customWidth="1"/>
    <col min="11780" max="11780" width="26.28515625" style="5" bestFit="1" customWidth="1"/>
    <col min="11781" max="11781" width="23.140625" style="5" bestFit="1" customWidth="1"/>
    <col min="11782" max="11782" width="8.5703125" style="5" bestFit="1" customWidth="1"/>
    <col min="11783" max="11783" width="8.7109375" style="5" bestFit="1" customWidth="1"/>
    <col min="11784" max="11785" width="10.140625" style="5" bestFit="1" customWidth="1"/>
    <col min="11786" max="11787" width="9.140625" style="5"/>
    <col min="11788" max="11788" width="5" style="5" bestFit="1" customWidth="1"/>
    <col min="11789" max="11789" width="30.7109375" style="5" bestFit="1" customWidth="1"/>
    <col min="11790" max="12032" width="9.140625" style="5"/>
    <col min="12033" max="12033" width="10.42578125" style="5" bestFit="1" customWidth="1"/>
    <col min="12034" max="12034" width="16.85546875" style="5" bestFit="1" customWidth="1"/>
    <col min="12035" max="12035" width="30.7109375" style="5" bestFit="1" customWidth="1"/>
    <col min="12036" max="12036" width="26.28515625" style="5" bestFit="1" customWidth="1"/>
    <col min="12037" max="12037" width="23.140625" style="5" bestFit="1" customWidth="1"/>
    <col min="12038" max="12038" width="8.5703125" style="5" bestFit="1" customWidth="1"/>
    <col min="12039" max="12039" width="8.7109375" style="5" bestFit="1" customWidth="1"/>
    <col min="12040" max="12041" width="10.140625" style="5" bestFit="1" customWidth="1"/>
    <col min="12042" max="12043" width="9.140625" style="5"/>
    <col min="12044" max="12044" width="5" style="5" bestFit="1" customWidth="1"/>
    <col min="12045" max="12045" width="30.7109375" style="5" bestFit="1" customWidth="1"/>
    <col min="12046" max="12288" width="9.140625" style="5"/>
    <col min="12289" max="12289" width="10.42578125" style="5" bestFit="1" customWidth="1"/>
    <col min="12290" max="12290" width="16.85546875" style="5" bestFit="1" customWidth="1"/>
    <col min="12291" max="12291" width="30.7109375" style="5" bestFit="1" customWidth="1"/>
    <col min="12292" max="12292" width="26.28515625" style="5" bestFit="1" customWidth="1"/>
    <col min="12293" max="12293" width="23.140625" style="5" bestFit="1" customWidth="1"/>
    <col min="12294" max="12294" width="8.5703125" style="5" bestFit="1" customWidth="1"/>
    <col min="12295" max="12295" width="8.7109375" style="5" bestFit="1" customWidth="1"/>
    <col min="12296" max="12297" width="10.140625" style="5" bestFit="1" customWidth="1"/>
    <col min="12298" max="12299" width="9.140625" style="5"/>
    <col min="12300" max="12300" width="5" style="5" bestFit="1" customWidth="1"/>
    <col min="12301" max="12301" width="30.7109375" style="5" bestFit="1" customWidth="1"/>
    <col min="12302" max="12544" width="9.140625" style="5"/>
    <col min="12545" max="12545" width="10.42578125" style="5" bestFit="1" customWidth="1"/>
    <col min="12546" max="12546" width="16.85546875" style="5" bestFit="1" customWidth="1"/>
    <col min="12547" max="12547" width="30.7109375" style="5" bestFit="1" customWidth="1"/>
    <col min="12548" max="12548" width="26.28515625" style="5" bestFit="1" customWidth="1"/>
    <col min="12549" max="12549" width="23.140625" style="5" bestFit="1" customWidth="1"/>
    <col min="12550" max="12550" width="8.5703125" style="5" bestFit="1" customWidth="1"/>
    <col min="12551" max="12551" width="8.7109375" style="5" bestFit="1" customWidth="1"/>
    <col min="12552" max="12553" width="10.140625" style="5" bestFit="1" customWidth="1"/>
    <col min="12554" max="12555" width="9.140625" style="5"/>
    <col min="12556" max="12556" width="5" style="5" bestFit="1" customWidth="1"/>
    <col min="12557" max="12557" width="30.7109375" style="5" bestFit="1" customWidth="1"/>
    <col min="12558" max="12800" width="9.140625" style="5"/>
    <col min="12801" max="12801" width="10.42578125" style="5" bestFit="1" customWidth="1"/>
    <col min="12802" max="12802" width="16.85546875" style="5" bestFit="1" customWidth="1"/>
    <col min="12803" max="12803" width="30.7109375" style="5" bestFit="1" customWidth="1"/>
    <col min="12804" max="12804" width="26.28515625" style="5" bestFit="1" customWidth="1"/>
    <col min="12805" max="12805" width="23.140625" style="5" bestFit="1" customWidth="1"/>
    <col min="12806" max="12806" width="8.5703125" style="5" bestFit="1" customWidth="1"/>
    <col min="12807" max="12807" width="8.7109375" style="5" bestFit="1" customWidth="1"/>
    <col min="12808" max="12809" width="10.140625" style="5" bestFit="1" customWidth="1"/>
    <col min="12810" max="12811" width="9.140625" style="5"/>
    <col min="12812" max="12812" width="5" style="5" bestFit="1" customWidth="1"/>
    <col min="12813" max="12813" width="30.7109375" style="5" bestFit="1" customWidth="1"/>
    <col min="12814" max="13056" width="9.140625" style="5"/>
    <col min="13057" max="13057" width="10.42578125" style="5" bestFit="1" customWidth="1"/>
    <col min="13058" max="13058" width="16.85546875" style="5" bestFit="1" customWidth="1"/>
    <col min="13059" max="13059" width="30.7109375" style="5" bestFit="1" customWidth="1"/>
    <col min="13060" max="13060" width="26.28515625" style="5" bestFit="1" customWidth="1"/>
    <col min="13061" max="13061" width="23.140625" style="5" bestFit="1" customWidth="1"/>
    <col min="13062" max="13062" width="8.5703125" style="5" bestFit="1" customWidth="1"/>
    <col min="13063" max="13063" width="8.7109375" style="5" bestFit="1" customWidth="1"/>
    <col min="13064" max="13065" width="10.140625" style="5" bestFit="1" customWidth="1"/>
    <col min="13066" max="13067" width="9.140625" style="5"/>
    <col min="13068" max="13068" width="5" style="5" bestFit="1" customWidth="1"/>
    <col min="13069" max="13069" width="30.7109375" style="5" bestFit="1" customWidth="1"/>
    <col min="13070" max="13312" width="9.140625" style="5"/>
    <col min="13313" max="13313" width="10.42578125" style="5" bestFit="1" customWidth="1"/>
    <col min="13314" max="13314" width="16.85546875" style="5" bestFit="1" customWidth="1"/>
    <col min="13315" max="13315" width="30.7109375" style="5" bestFit="1" customWidth="1"/>
    <col min="13316" max="13316" width="26.28515625" style="5" bestFit="1" customWidth="1"/>
    <col min="13317" max="13317" width="23.140625" style="5" bestFit="1" customWidth="1"/>
    <col min="13318" max="13318" width="8.5703125" style="5" bestFit="1" customWidth="1"/>
    <col min="13319" max="13319" width="8.7109375" style="5" bestFit="1" customWidth="1"/>
    <col min="13320" max="13321" width="10.140625" style="5" bestFit="1" customWidth="1"/>
    <col min="13322" max="13323" width="9.140625" style="5"/>
    <col min="13324" max="13324" width="5" style="5" bestFit="1" customWidth="1"/>
    <col min="13325" max="13325" width="30.7109375" style="5" bestFit="1" customWidth="1"/>
    <col min="13326" max="13568" width="9.140625" style="5"/>
    <col min="13569" max="13569" width="10.42578125" style="5" bestFit="1" customWidth="1"/>
    <col min="13570" max="13570" width="16.85546875" style="5" bestFit="1" customWidth="1"/>
    <col min="13571" max="13571" width="30.7109375" style="5" bestFit="1" customWidth="1"/>
    <col min="13572" max="13572" width="26.28515625" style="5" bestFit="1" customWidth="1"/>
    <col min="13573" max="13573" width="23.140625" style="5" bestFit="1" customWidth="1"/>
    <col min="13574" max="13574" width="8.5703125" style="5" bestFit="1" customWidth="1"/>
    <col min="13575" max="13575" width="8.7109375" style="5" bestFit="1" customWidth="1"/>
    <col min="13576" max="13577" width="10.140625" style="5" bestFit="1" customWidth="1"/>
    <col min="13578" max="13579" width="9.140625" style="5"/>
    <col min="13580" max="13580" width="5" style="5" bestFit="1" customWidth="1"/>
    <col min="13581" max="13581" width="30.7109375" style="5" bestFit="1" customWidth="1"/>
    <col min="13582" max="13824" width="9.140625" style="5"/>
    <col min="13825" max="13825" width="10.42578125" style="5" bestFit="1" customWidth="1"/>
    <col min="13826" max="13826" width="16.85546875" style="5" bestFit="1" customWidth="1"/>
    <col min="13827" max="13827" width="30.7109375" style="5" bestFit="1" customWidth="1"/>
    <col min="13828" max="13828" width="26.28515625" style="5" bestFit="1" customWidth="1"/>
    <col min="13829" max="13829" width="23.140625" style="5" bestFit="1" customWidth="1"/>
    <col min="13830" max="13830" width="8.5703125" style="5" bestFit="1" customWidth="1"/>
    <col min="13831" max="13831" width="8.7109375" style="5" bestFit="1" customWidth="1"/>
    <col min="13832" max="13833" width="10.140625" style="5" bestFit="1" customWidth="1"/>
    <col min="13834" max="13835" width="9.140625" style="5"/>
    <col min="13836" max="13836" width="5" style="5" bestFit="1" customWidth="1"/>
    <col min="13837" max="13837" width="30.7109375" style="5" bestFit="1" customWidth="1"/>
    <col min="13838" max="14080" width="9.140625" style="5"/>
    <col min="14081" max="14081" width="10.42578125" style="5" bestFit="1" customWidth="1"/>
    <col min="14082" max="14082" width="16.85546875" style="5" bestFit="1" customWidth="1"/>
    <col min="14083" max="14083" width="30.7109375" style="5" bestFit="1" customWidth="1"/>
    <col min="14084" max="14084" width="26.28515625" style="5" bestFit="1" customWidth="1"/>
    <col min="14085" max="14085" width="23.140625" style="5" bestFit="1" customWidth="1"/>
    <col min="14086" max="14086" width="8.5703125" style="5" bestFit="1" customWidth="1"/>
    <col min="14087" max="14087" width="8.7109375" style="5" bestFit="1" customWidth="1"/>
    <col min="14088" max="14089" width="10.140625" style="5" bestFit="1" customWidth="1"/>
    <col min="14090" max="14091" width="9.140625" style="5"/>
    <col min="14092" max="14092" width="5" style="5" bestFit="1" customWidth="1"/>
    <col min="14093" max="14093" width="30.7109375" style="5" bestFit="1" customWidth="1"/>
    <col min="14094" max="14336" width="9.140625" style="5"/>
    <col min="14337" max="14337" width="10.42578125" style="5" bestFit="1" customWidth="1"/>
    <col min="14338" max="14338" width="16.85546875" style="5" bestFit="1" customWidth="1"/>
    <col min="14339" max="14339" width="30.7109375" style="5" bestFit="1" customWidth="1"/>
    <col min="14340" max="14340" width="26.28515625" style="5" bestFit="1" customWidth="1"/>
    <col min="14341" max="14341" width="23.140625" style="5" bestFit="1" customWidth="1"/>
    <col min="14342" max="14342" width="8.5703125" style="5" bestFit="1" customWidth="1"/>
    <col min="14343" max="14343" width="8.7109375" style="5" bestFit="1" customWidth="1"/>
    <col min="14344" max="14345" width="10.140625" style="5" bestFit="1" customWidth="1"/>
    <col min="14346" max="14347" width="9.140625" style="5"/>
    <col min="14348" max="14348" width="5" style="5" bestFit="1" customWidth="1"/>
    <col min="14349" max="14349" width="30.7109375" style="5" bestFit="1" customWidth="1"/>
    <col min="14350" max="14592" width="9.140625" style="5"/>
    <col min="14593" max="14593" width="10.42578125" style="5" bestFit="1" customWidth="1"/>
    <col min="14594" max="14594" width="16.85546875" style="5" bestFit="1" customWidth="1"/>
    <col min="14595" max="14595" width="30.7109375" style="5" bestFit="1" customWidth="1"/>
    <col min="14596" max="14596" width="26.28515625" style="5" bestFit="1" customWidth="1"/>
    <col min="14597" max="14597" width="23.140625" style="5" bestFit="1" customWidth="1"/>
    <col min="14598" max="14598" width="8.5703125" style="5" bestFit="1" customWidth="1"/>
    <col min="14599" max="14599" width="8.7109375" style="5" bestFit="1" customWidth="1"/>
    <col min="14600" max="14601" width="10.140625" style="5" bestFit="1" customWidth="1"/>
    <col min="14602" max="14603" width="9.140625" style="5"/>
    <col min="14604" max="14604" width="5" style="5" bestFit="1" customWidth="1"/>
    <col min="14605" max="14605" width="30.7109375" style="5" bestFit="1" customWidth="1"/>
    <col min="14606" max="14848" width="9.140625" style="5"/>
    <col min="14849" max="14849" width="10.42578125" style="5" bestFit="1" customWidth="1"/>
    <col min="14850" max="14850" width="16.85546875" style="5" bestFit="1" customWidth="1"/>
    <col min="14851" max="14851" width="30.7109375" style="5" bestFit="1" customWidth="1"/>
    <col min="14852" max="14852" width="26.28515625" style="5" bestFit="1" customWidth="1"/>
    <col min="14853" max="14853" width="23.140625" style="5" bestFit="1" customWidth="1"/>
    <col min="14854" max="14854" width="8.5703125" style="5" bestFit="1" customWidth="1"/>
    <col min="14855" max="14855" width="8.7109375" style="5" bestFit="1" customWidth="1"/>
    <col min="14856" max="14857" width="10.140625" style="5" bestFit="1" customWidth="1"/>
    <col min="14858" max="14859" width="9.140625" style="5"/>
    <col min="14860" max="14860" width="5" style="5" bestFit="1" customWidth="1"/>
    <col min="14861" max="14861" width="30.7109375" style="5" bestFit="1" customWidth="1"/>
    <col min="14862" max="15104" width="9.140625" style="5"/>
    <col min="15105" max="15105" width="10.42578125" style="5" bestFit="1" customWidth="1"/>
    <col min="15106" max="15106" width="16.85546875" style="5" bestFit="1" customWidth="1"/>
    <col min="15107" max="15107" width="30.7109375" style="5" bestFit="1" customWidth="1"/>
    <col min="15108" max="15108" width="26.28515625" style="5" bestFit="1" customWidth="1"/>
    <col min="15109" max="15109" width="23.140625" style="5" bestFit="1" customWidth="1"/>
    <col min="15110" max="15110" width="8.5703125" style="5" bestFit="1" customWidth="1"/>
    <col min="15111" max="15111" width="8.7109375" style="5" bestFit="1" customWidth="1"/>
    <col min="15112" max="15113" width="10.140625" style="5" bestFit="1" customWidth="1"/>
    <col min="15114" max="15115" width="9.140625" style="5"/>
    <col min="15116" max="15116" width="5" style="5" bestFit="1" customWidth="1"/>
    <col min="15117" max="15117" width="30.7109375" style="5" bestFit="1" customWidth="1"/>
    <col min="15118" max="15360" width="9.140625" style="5"/>
    <col min="15361" max="15361" width="10.42578125" style="5" bestFit="1" customWidth="1"/>
    <col min="15362" max="15362" width="16.85546875" style="5" bestFit="1" customWidth="1"/>
    <col min="15363" max="15363" width="30.7109375" style="5" bestFit="1" customWidth="1"/>
    <col min="15364" max="15364" width="26.28515625" style="5" bestFit="1" customWidth="1"/>
    <col min="15365" max="15365" width="23.140625" style="5" bestFit="1" customWidth="1"/>
    <col min="15366" max="15366" width="8.5703125" style="5" bestFit="1" customWidth="1"/>
    <col min="15367" max="15367" width="8.7109375" style="5" bestFit="1" customWidth="1"/>
    <col min="15368" max="15369" width="10.140625" style="5" bestFit="1" customWidth="1"/>
    <col min="15370" max="15371" width="9.140625" style="5"/>
    <col min="15372" max="15372" width="5" style="5" bestFit="1" customWidth="1"/>
    <col min="15373" max="15373" width="30.7109375" style="5" bestFit="1" customWidth="1"/>
    <col min="15374" max="15616" width="9.140625" style="5"/>
    <col min="15617" max="15617" width="10.42578125" style="5" bestFit="1" customWidth="1"/>
    <col min="15618" max="15618" width="16.85546875" style="5" bestFit="1" customWidth="1"/>
    <col min="15619" max="15619" width="30.7109375" style="5" bestFit="1" customWidth="1"/>
    <col min="15620" max="15620" width="26.28515625" style="5" bestFit="1" customWidth="1"/>
    <col min="15621" max="15621" width="23.140625" style="5" bestFit="1" customWidth="1"/>
    <col min="15622" max="15622" width="8.5703125" style="5" bestFit="1" customWidth="1"/>
    <col min="15623" max="15623" width="8.7109375" style="5" bestFit="1" customWidth="1"/>
    <col min="15624" max="15625" width="10.140625" style="5" bestFit="1" customWidth="1"/>
    <col min="15626" max="15627" width="9.140625" style="5"/>
    <col min="15628" max="15628" width="5" style="5" bestFit="1" customWidth="1"/>
    <col min="15629" max="15629" width="30.7109375" style="5" bestFit="1" customWidth="1"/>
    <col min="15630" max="15872" width="9.140625" style="5"/>
    <col min="15873" max="15873" width="10.42578125" style="5" bestFit="1" customWidth="1"/>
    <col min="15874" max="15874" width="16.85546875" style="5" bestFit="1" customWidth="1"/>
    <col min="15875" max="15875" width="30.7109375" style="5" bestFit="1" customWidth="1"/>
    <col min="15876" max="15876" width="26.28515625" style="5" bestFit="1" customWidth="1"/>
    <col min="15877" max="15877" width="23.140625" style="5" bestFit="1" customWidth="1"/>
    <col min="15878" max="15878" width="8.5703125" style="5" bestFit="1" customWidth="1"/>
    <col min="15879" max="15879" width="8.7109375" style="5" bestFit="1" customWidth="1"/>
    <col min="15880" max="15881" width="10.140625" style="5" bestFit="1" customWidth="1"/>
    <col min="15882" max="15883" width="9.140625" style="5"/>
    <col min="15884" max="15884" width="5" style="5" bestFit="1" customWidth="1"/>
    <col min="15885" max="15885" width="30.7109375" style="5" bestFit="1" customWidth="1"/>
    <col min="15886" max="16128" width="9.140625" style="5"/>
    <col min="16129" max="16129" width="10.42578125" style="5" bestFit="1" customWidth="1"/>
    <col min="16130" max="16130" width="16.85546875" style="5" bestFit="1" customWidth="1"/>
    <col min="16131" max="16131" width="30.7109375" style="5" bestFit="1" customWidth="1"/>
    <col min="16132" max="16132" width="26.28515625" style="5" bestFit="1" customWidth="1"/>
    <col min="16133" max="16133" width="23.140625" style="5" bestFit="1" customWidth="1"/>
    <col min="16134" max="16134" width="8.5703125" style="5" bestFit="1" customWidth="1"/>
    <col min="16135" max="16135" width="8.7109375" style="5" bestFit="1" customWidth="1"/>
    <col min="16136" max="16137" width="10.140625" style="5" bestFit="1" customWidth="1"/>
    <col min="16138" max="16139" width="9.140625" style="5"/>
    <col min="16140" max="16140" width="5" style="5" bestFit="1" customWidth="1"/>
    <col min="16141" max="16141" width="30.7109375" style="5" bestFit="1" customWidth="1"/>
    <col min="16142" max="16384" width="9.140625" style="5"/>
  </cols>
  <sheetData>
    <row r="1" spans="1:14" ht="20.100000000000001" customHeight="1" x14ac:dyDescent="0.25">
      <c r="A1" s="102" t="s">
        <v>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4" x14ac:dyDescent="0.25">
      <c r="A2" s="104" t="s">
        <v>2374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4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4" x14ac:dyDescent="0.25">
      <c r="A4" s="82" t="s">
        <v>4</v>
      </c>
      <c r="B4" s="82" t="s">
        <v>7</v>
      </c>
      <c r="C4" s="82" t="s">
        <v>2375</v>
      </c>
      <c r="D4" s="82" t="s">
        <v>12</v>
      </c>
      <c r="E4" s="82" t="s">
        <v>13</v>
      </c>
      <c r="F4" s="82" t="s">
        <v>17</v>
      </c>
      <c r="G4" s="84" t="s">
        <v>16</v>
      </c>
      <c r="H4" s="84" t="s">
        <v>14</v>
      </c>
      <c r="I4" s="84" t="s">
        <v>5</v>
      </c>
      <c r="J4" s="84" t="s">
        <v>1</v>
      </c>
      <c r="K4" s="84" t="s">
        <v>0</v>
      </c>
      <c r="L4" s="84" t="s">
        <v>2</v>
      </c>
      <c r="M4" s="82" t="s">
        <v>40</v>
      </c>
      <c r="N4" s="9"/>
    </row>
    <row r="5" spans="1:14" x14ac:dyDescent="0.25">
      <c r="A5" s="82"/>
      <c r="B5" s="82"/>
      <c r="C5" s="82"/>
      <c r="D5" s="82"/>
      <c r="E5" s="82"/>
      <c r="F5" s="82"/>
      <c r="G5" s="84"/>
      <c r="H5" s="84"/>
      <c r="I5" s="84"/>
      <c r="J5" s="84"/>
      <c r="K5" s="84"/>
      <c r="L5" s="84"/>
      <c r="M5" s="82"/>
      <c r="N5" s="9"/>
    </row>
    <row r="6" spans="1:14" x14ac:dyDescent="0.25">
      <c r="A6" s="87" t="s">
        <v>2376</v>
      </c>
      <c r="B6" s="87" t="s">
        <v>2377</v>
      </c>
      <c r="C6" s="87" t="s">
        <v>489</v>
      </c>
      <c r="D6" s="87" t="s">
        <v>491</v>
      </c>
      <c r="E6" s="87" t="s">
        <v>307</v>
      </c>
      <c r="F6" s="87"/>
      <c r="G6" s="89">
        <v>1</v>
      </c>
      <c r="H6" s="89">
        <v>4449.16</v>
      </c>
      <c r="I6" s="89">
        <v>4449.16</v>
      </c>
      <c r="J6" s="89">
        <v>400.42</v>
      </c>
      <c r="K6" s="89">
        <v>400.42</v>
      </c>
      <c r="L6" s="89"/>
      <c r="M6" s="87" t="s">
        <v>496</v>
      </c>
    </row>
    <row r="7" spans="1:14" x14ac:dyDescent="0.25">
      <c r="A7" s="87"/>
      <c r="B7" s="87"/>
      <c r="C7" s="87" t="s">
        <v>496</v>
      </c>
      <c r="D7" s="87"/>
      <c r="E7" s="87"/>
      <c r="F7" s="87"/>
      <c r="G7" s="89"/>
      <c r="H7" s="89"/>
      <c r="I7" s="89"/>
      <c r="J7" s="89"/>
      <c r="K7" s="89"/>
      <c r="L7" s="89"/>
      <c r="M7" s="87"/>
    </row>
    <row r="8" spans="1:14" x14ac:dyDescent="0.25">
      <c r="A8" s="87" t="s">
        <v>2378</v>
      </c>
      <c r="B8" s="87" t="s">
        <v>2379</v>
      </c>
      <c r="C8" s="87" t="s">
        <v>9</v>
      </c>
      <c r="D8" s="87" t="s">
        <v>314</v>
      </c>
      <c r="E8" s="87" t="s">
        <v>127</v>
      </c>
      <c r="F8" s="87"/>
      <c r="G8" s="89">
        <v>1</v>
      </c>
      <c r="H8" s="89">
        <v>23429.68</v>
      </c>
      <c r="I8" s="89">
        <v>23429.68</v>
      </c>
      <c r="J8" s="89">
        <v>3280.16</v>
      </c>
      <c r="K8" s="89">
        <v>3280.16</v>
      </c>
      <c r="L8" s="89"/>
      <c r="M8" s="87" t="s">
        <v>555</v>
      </c>
    </row>
    <row r="9" spans="1:14" x14ac:dyDescent="0.25">
      <c r="A9" s="87"/>
      <c r="B9" s="87"/>
      <c r="C9" s="87" t="s">
        <v>555</v>
      </c>
      <c r="D9" s="87"/>
      <c r="E9" s="87"/>
      <c r="F9" s="87"/>
      <c r="G9" s="89"/>
      <c r="H9" s="89"/>
      <c r="I9" s="89"/>
      <c r="J9" s="89"/>
      <c r="K9" s="89"/>
      <c r="L9" s="89"/>
      <c r="M9" s="87"/>
    </row>
    <row r="10" spans="1:14" x14ac:dyDescent="0.25">
      <c r="A10" s="87" t="s">
        <v>2378</v>
      </c>
      <c r="B10" s="87" t="s">
        <v>2380</v>
      </c>
      <c r="C10" s="87" t="s">
        <v>9</v>
      </c>
      <c r="D10" s="87" t="s">
        <v>131</v>
      </c>
      <c r="E10" s="87" t="s">
        <v>132</v>
      </c>
      <c r="F10" s="87"/>
      <c r="G10" s="89">
        <v>1</v>
      </c>
      <c r="H10" s="89">
        <v>5784</v>
      </c>
      <c r="I10" s="89">
        <v>5784</v>
      </c>
      <c r="J10" s="89">
        <v>520.55999999999995</v>
      </c>
      <c r="K10" s="89">
        <v>520.55999999999995</v>
      </c>
      <c r="L10" s="89"/>
      <c r="M10" s="87" t="s">
        <v>2381</v>
      </c>
    </row>
    <row r="11" spans="1:14" x14ac:dyDescent="0.25">
      <c r="A11" s="87"/>
      <c r="B11" s="87"/>
      <c r="C11" s="87" t="s">
        <v>2381</v>
      </c>
      <c r="D11" s="87"/>
      <c r="E11" s="87"/>
      <c r="F11" s="87"/>
      <c r="G11" s="89"/>
      <c r="H11" s="89"/>
      <c r="I11" s="89"/>
      <c r="J11" s="89"/>
      <c r="K11" s="89"/>
      <c r="L11" s="89"/>
      <c r="M11" s="87"/>
    </row>
    <row r="12" spans="1:14" x14ac:dyDescent="0.25">
      <c r="A12" s="87" t="s">
        <v>2382</v>
      </c>
      <c r="B12" s="87" t="s">
        <v>2383</v>
      </c>
      <c r="C12" s="87" t="s">
        <v>9</v>
      </c>
      <c r="D12" s="87" t="s">
        <v>314</v>
      </c>
      <c r="E12" s="87" t="s">
        <v>127</v>
      </c>
      <c r="F12" s="87"/>
      <c r="G12" s="89">
        <v>1</v>
      </c>
      <c r="H12" s="89">
        <v>21836</v>
      </c>
      <c r="I12" s="89">
        <v>21836</v>
      </c>
      <c r="J12" s="89">
        <v>3057.04</v>
      </c>
      <c r="K12" s="89">
        <v>3057.04</v>
      </c>
      <c r="L12" s="89"/>
      <c r="M12" s="87" t="s">
        <v>2384</v>
      </c>
    </row>
    <row r="13" spans="1:14" x14ac:dyDescent="0.25">
      <c r="A13" s="87"/>
      <c r="B13" s="87"/>
      <c r="C13" s="87" t="s">
        <v>2384</v>
      </c>
      <c r="D13" s="87"/>
      <c r="E13" s="87"/>
      <c r="F13" s="87"/>
      <c r="G13" s="89"/>
      <c r="H13" s="89"/>
      <c r="I13" s="89"/>
      <c r="J13" s="89"/>
      <c r="K13" s="89"/>
      <c r="L13" s="89"/>
      <c r="M13" s="87"/>
    </row>
    <row r="14" spans="1:14" x14ac:dyDescent="0.25">
      <c r="A14" s="87" t="s">
        <v>2385</v>
      </c>
      <c r="B14" s="87" t="s">
        <v>2386</v>
      </c>
      <c r="C14" s="87" t="s">
        <v>9</v>
      </c>
      <c r="D14" s="87" t="s">
        <v>314</v>
      </c>
      <c r="E14" s="87" t="s">
        <v>127</v>
      </c>
      <c r="F14" s="87"/>
      <c r="G14" s="89">
        <v>1</v>
      </c>
      <c r="H14" s="89">
        <v>22648.5</v>
      </c>
      <c r="I14" s="89">
        <v>22648.5</v>
      </c>
      <c r="J14" s="89">
        <v>3170.79</v>
      </c>
      <c r="K14" s="89">
        <v>3170.79</v>
      </c>
      <c r="L14" s="89"/>
      <c r="M14" s="87" t="s">
        <v>993</v>
      </c>
    </row>
    <row r="15" spans="1:14" x14ac:dyDescent="0.25">
      <c r="A15" s="87"/>
      <c r="B15" s="87"/>
      <c r="C15" s="87" t="s">
        <v>993</v>
      </c>
      <c r="D15" s="87"/>
      <c r="E15" s="87"/>
      <c r="F15" s="87"/>
      <c r="G15" s="89"/>
      <c r="H15" s="89"/>
      <c r="I15" s="89"/>
      <c r="J15" s="89"/>
      <c r="K15" s="89"/>
      <c r="L15" s="89"/>
      <c r="M15" s="87"/>
    </row>
    <row r="16" spans="1:14" x14ac:dyDescent="0.25">
      <c r="A16" s="87" t="s">
        <v>2385</v>
      </c>
      <c r="B16" s="87" t="s">
        <v>2387</v>
      </c>
      <c r="C16" s="87" t="s">
        <v>18</v>
      </c>
      <c r="D16" s="87" t="s">
        <v>1162</v>
      </c>
      <c r="E16" s="87" t="s">
        <v>278</v>
      </c>
      <c r="F16" s="87"/>
      <c r="G16" s="89">
        <v>1</v>
      </c>
      <c r="H16" s="89">
        <v>25773.5</v>
      </c>
      <c r="I16" s="89">
        <v>25773.5</v>
      </c>
      <c r="J16" s="89">
        <v>3608.29</v>
      </c>
      <c r="K16" s="89">
        <v>3608.29</v>
      </c>
      <c r="L16" s="89"/>
      <c r="M16" s="87" t="s">
        <v>1166</v>
      </c>
    </row>
    <row r="17" spans="1:13" x14ac:dyDescent="0.25">
      <c r="A17" s="87"/>
      <c r="B17" s="87"/>
      <c r="C17" s="87" t="s">
        <v>1166</v>
      </c>
      <c r="D17" s="87"/>
      <c r="E17" s="87"/>
      <c r="F17" s="87"/>
      <c r="G17" s="89"/>
      <c r="H17" s="89"/>
      <c r="I17" s="89"/>
      <c r="J17" s="89"/>
      <c r="K17" s="89"/>
      <c r="L17" s="89"/>
      <c r="M17" s="87"/>
    </row>
    <row r="18" spans="1:13" x14ac:dyDescent="0.25">
      <c r="A18" s="87" t="s">
        <v>2388</v>
      </c>
      <c r="B18" s="87" t="s">
        <v>2389</v>
      </c>
      <c r="C18" s="87" t="s">
        <v>18</v>
      </c>
      <c r="D18" s="87" t="s">
        <v>1399</v>
      </c>
      <c r="E18" s="87" t="s">
        <v>285</v>
      </c>
      <c r="F18" s="87"/>
      <c r="G18" s="89">
        <v>1</v>
      </c>
      <c r="H18" s="89">
        <v>27101.7</v>
      </c>
      <c r="I18" s="89">
        <v>27101.7</v>
      </c>
      <c r="J18" s="89">
        <v>2439.15</v>
      </c>
      <c r="K18" s="89">
        <v>2439.15</v>
      </c>
      <c r="L18" s="89"/>
      <c r="M18" s="87" t="s">
        <v>1403</v>
      </c>
    </row>
    <row r="19" spans="1:13" x14ac:dyDescent="0.25">
      <c r="A19" s="87"/>
      <c r="B19" s="87"/>
      <c r="C19" s="87" t="s">
        <v>1403</v>
      </c>
      <c r="D19" s="87"/>
      <c r="E19" s="87"/>
      <c r="F19" s="87"/>
      <c r="G19" s="89"/>
      <c r="H19" s="89"/>
      <c r="I19" s="89"/>
      <c r="J19" s="89"/>
      <c r="K19" s="89"/>
      <c r="L19" s="89"/>
      <c r="M19" s="87"/>
    </row>
    <row r="20" spans="1:13" x14ac:dyDescent="0.25">
      <c r="A20" s="87" t="s">
        <v>2390</v>
      </c>
      <c r="B20" s="87" t="s">
        <v>2391</v>
      </c>
      <c r="C20" s="87" t="s">
        <v>9</v>
      </c>
      <c r="D20" s="87" t="s">
        <v>491</v>
      </c>
      <c r="E20" s="87" t="s">
        <v>307</v>
      </c>
      <c r="F20" s="87"/>
      <c r="G20" s="89">
        <v>1</v>
      </c>
      <c r="H20" s="89">
        <v>4228.82</v>
      </c>
      <c r="I20" s="89">
        <v>4228.82</v>
      </c>
      <c r="J20" s="89">
        <v>380.59</v>
      </c>
      <c r="K20" s="89">
        <v>380.59</v>
      </c>
      <c r="L20" s="89"/>
      <c r="M20" s="87" t="s">
        <v>1503</v>
      </c>
    </row>
    <row r="21" spans="1:13" x14ac:dyDescent="0.25">
      <c r="A21" s="87"/>
      <c r="B21" s="87"/>
      <c r="C21" s="87" t="s">
        <v>1503</v>
      </c>
      <c r="D21" s="87"/>
      <c r="E21" s="87"/>
      <c r="F21" s="87"/>
      <c r="G21" s="89"/>
      <c r="H21" s="89"/>
      <c r="I21" s="89"/>
      <c r="J21" s="89"/>
      <c r="K21" s="89"/>
      <c r="L21" s="89"/>
      <c r="M21" s="87"/>
    </row>
    <row r="22" spans="1:13" x14ac:dyDescent="0.25">
      <c r="A22" s="87" t="s">
        <v>2392</v>
      </c>
      <c r="B22" s="87" t="s">
        <v>2393</v>
      </c>
      <c r="C22" s="87" t="s">
        <v>9</v>
      </c>
      <c r="D22" s="87" t="s">
        <v>314</v>
      </c>
      <c r="E22" s="87" t="s">
        <v>127</v>
      </c>
      <c r="F22" s="87"/>
      <c r="G22" s="89">
        <v>1</v>
      </c>
      <c r="H22" s="89">
        <v>22796.880000000001</v>
      </c>
      <c r="I22" s="89">
        <v>22796.880000000001</v>
      </c>
      <c r="J22" s="89">
        <v>3191.56</v>
      </c>
      <c r="K22" s="89">
        <v>3191.56</v>
      </c>
      <c r="L22" s="89"/>
      <c r="M22" s="87" t="s">
        <v>1708</v>
      </c>
    </row>
    <row r="23" spans="1:13" x14ac:dyDescent="0.25">
      <c r="A23" s="87"/>
      <c r="B23" s="87"/>
      <c r="C23" s="87" t="s">
        <v>1708</v>
      </c>
      <c r="D23" s="87"/>
      <c r="E23" s="87"/>
      <c r="F23" s="87"/>
      <c r="G23" s="89"/>
      <c r="H23" s="89"/>
      <c r="I23" s="89"/>
      <c r="J23" s="89"/>
      <c r="K23" s="89"/>
      <c r="L23" s="89"/>
      <c r="M23" s="87"/>
    </row>
    <row r="24" spans="1:13" x14ac:dyDescent="0.25">
      <c r="A24" s="87"/>
      <c r="B24" s="87" t="s">
        <v>6</v>
      </c>
      <c r="C24" s="87"/>
      <c r="D24" s="87"/>
      <c r="E24" s="87"/>
      <c r="F24" s="87"/>
      <c r="G24" s="89">
        <v>9</v>
      </c>
      <c r="H24" s="89">
        <v>158048.24</v>
      </c>
      <c r="I24" s="89">
        <v>158048.24</v>
      </c>
      <c r="J24" s="89">
        <v>20048.57</v>
      </c>
      <c r="K24" s="89">
        <v>20048.57</v>
      </c>
      <c r="L24" s="89"/>
      <c r="M24" s="87"/>
    </row>
    <row r="25" spans="1:13" x14ac:dyDescent="0.25">
      <c r="A25" s="87"/>
      <c r="B25" s="87"/>
      <c r="C25" s="87"/>
      <c r="D25" s="87"/>
      <c r="E25" s="87"/>
      <c r="F25" s="87"/>
      <c r="G25" s="89"/>
      <c r="H25" s="89"/>
      <c r="I25" s="89"/>
      <c r="J25" s="89"/>
      <c r="K25" s="89"/>
      <c r="L25" s="89"/>
      <c r="M25" s="87"/>
    </row>
    <row r="26" spans="1:13" ht="15.75" thickBot="1" x14ac:dyDescent="0.3">
      <c r="A26" s="92"/>
      <c r="B26" s="92"/>
      <c r="C26" s="92"/>
      <c r="D26" s="92"/>
      <c r="E26" s="92"/>
      <c r="F26" s="92"/>
      <c r="G26" s="94"/>
      <c r="H26" s="94"/>
      <c r="I26" s="94"/>
      <c r="J26" s="94"/>
      <c r="K26" s="94"/>
      <c r="L26" s="94"/>
      <c r="M26" s="92"/>
    </row>
    <row r="27" spans="1:13" x14ac:dyDescent="0.25">
      <c r="A27" s="87"/>
      <c r="B27" s="87"/>
      <c r="C27" s="87"/>
      <c r="D27" s="87"/>
      <c r="E27" s="87"/>
      <c r="F27" s="87"/>
      <c r="G27" s="89"/>
      <c r="H27" s="89"/>
      <c r="I27" s="89"/>
      <c r="J27" s="89"/>
      <c r="K27" s="89"/>
      <c r="L27" s="89"/>
      <c r="M27" s="87"/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F175" workbookViewId="0">
      <selection activeCell="O175" sqref="O1:O1048576"/>
    </sheetView>
  </sheetViews>
  <sheetFormatPr defaultRowHeight="15" x14ac:dyDescent="0.25"/>
  <cols>
    <col min="1" max="1" width="10.42578125" style="5" bestFit="1" customWidth="1"/>
    <col min="2" max="2" width="18.85546875" style="5" customWidth="1"/>
    <col min="3" max="3" width="41.7109375" style="5" bestFit="1" customWidth="1"/>
    <col min="4" max="4" width="18.5703125" style="5" bestFit="1" customWidth="1"/>
    <col min="5" max="5" width="44.28515625" style="5" bestFit="1" customWidth="1"/>
    <col min="6" max="6" width="33.42578125" style="5" bestFit="1" customWidth="1"/>
    <col min="7" max="7" width="29.85546875" style="5" bestFit="1" customWidth="1"/>
    <col min="8" max="8" width="15.140625" style="5" bestFit="1" customWidth="1"/>
    <col min="9" max="9" width="13" style="5" customWidth="1"/>
    <col min="10" max="10" width="10.42578125" style="5" bestFit="1" customWidth="1"/>
    <col min="11" max="11" width="6.85546875" style="5" customWidth="1"/>
    <col min="12" max="12" width="5" style="5" bestFit="1" customWidth="1"/>
    <col min="13" max="13" width="12.5703125" style="5" customWidth="1"/>
    <col min="14" max="14" width="13.42578125" style="5" bestFit="1" customWidth="1"/>
    <col min="15" max="16" width="10.7109375" style="5" bestFit="1" customWidth="1"/>
    <col min="17" max="18" width="5" style="5" bestFit="1" customWidth="1"/>
    <col min="19" max="256" width="9.140625" style="5"/>
    <col min="257" max="257" width="10.42578125" style="5" bestFit="1" customWidth="1"/>
    <col min="258" max="258" width="18.85546875" style="5" customWidth="1"/>
    <col min="259" max="259" width="41.7109375" style="5" bestFit="1" customWidth="1"/>
    <col min="260" max="260" width="18.5703125" style="5" bestFit="1" customWidth="1"/>
    <col min="261" max="261" width="44.28515625" style="5" bestFit="1" customWidth="1"/>
    <col min="262" max="262" width="33.42578125" style="5" bestFit="1" customWidth="1"/>
    <col min="263" max="263" width="29.85546875" style="5" bestFit="1" customWidth="1"/>
    <col min="264" max="264" width="15.140625" style="5" bestFit="1" customWidth="1"/>
    <col min="265" max="265" width="13" style="5" customWidth="1"/>
    <col min="266" max="266" width="10.42578125" style="5" bestFit="1" customWidth="1"/>
    <col min="267" max="267" width="6.85546875" style="5" customWidth="1"/>
    <col min="268" max="268" width="5" style="5" bestFit="1" customWidth="1"/>
    <col min="269" max="269" width="12.5703125" style="5" customWidth="1"/>
    <col min="270" max="270" width="12.7109375" style="5" bestFit="1" customWidth="1"/>
    <col min="271" max="272" width="10.140625" style="5" bestFit="1" customWidth="1"/>
    <col min="273" max="274" width="5" style="5" bestFit="1" customWidth="1"/>
    <col min="275" max="512" width="9.140625" style="5"/>
    <col min="513" max="513" width="10.42578125" style="5" bestFit="1" customWidth="1"/>
    <col min="514" max="514" width="18.85546875" style="5" customWidth="1"/>
    <col min="515" max="515" width="41.7109375" style="5" bestFit="1" customWidth="1"/>
    <col min="516" max="516" width="18.5703125" style="5" bestFit="1" customWidth="1"/>
    <col min="517" max="517" width="44.28515625" style="5" bestFit="1" customWidth="1"/>
    <col min="518" max="518" width="33.42578125" style="5" bestFit="1" customWidth="1"/>
    <col min="519" max="519" width="29.85546875" style="5" bestFit="1" customWidth="1"/>
    <col min="520" max="520" width="15.140625" style="5" bestFit="1" customWidth="1"/>
    <col min="521" max="521" width="13" style="5" customWidth="1"/>
    <col min="522" max="522" width="10.42578125" style="5" bestFit="1" customWidth="1"/>
    <col min="523" max="523" width="6.85546875" style="5" customWidth="1"/>
    <col min="524" max="524" width="5" style="5" bestFit="1" customWidth="1"/>
    <col min="525" max="525" width="12.5703125" style="5" customWidth="1"/>
    <col min="526" max="526" width="12.7109375" style="5" bestFit="1" customWidth="1"/>
    <col min="527" max="528" width="10.140625" style="5" bestFit="1" customWidth="1"/>
    <col min="529" max="530" width="5" style="5" bestFit="1" customWidth="1"/>
    <col min="531" max="768" width="9.140625" style="5"/>
    <col min="769" max="769" width="10.42578125" style="5" bestFit="1" customWidth="1"/>
    <col min="770" max="770" width="18.85546875" style="5" customWidth="1"/>
    <col min="771" max="771" width="41.7109375" style="5" bestFit="1" customWidth="1"/>
    <col min="772" max="772" width="18.5703125" style="5" bestFit="1" customWidth="1"/>
    <col min="773" max="773" width="44.28515625" style="5" bestFit="1" customWidth="1"/>
    <col min="774" max="774" width="33.42578125" style="5" bestFit="1" customWidth="1"/>
    <col min="775" max="775" width="29.85546875" style="5" bestFit="1" customWidth="1"/>
    <col min="776" max="776" width="15.140625" style="5" bestFit="1" customWidth="1"/>
    <col min="777" max="777" width="13" style="5" customWidth="1"/>
    <col min="778" max="778" width="10.42578125" style="5" bestFit="1" customWidth="1"/>
    <col min="779" max="779" width="6.85546875" style="5" customWidth="1"/>
    <col min="780" max="780" width="5" style="5" bestFit="1" customWidth="1"/>
    <col min="781" max="781" width="12.5703125" style="5" customWidth="1"/>
    <col min="782" max="782" width="12.7109375" style="5" bestFit="1" customWidth="1"/>
    <col min="783" max="784" width="10.140625" style="5" bestFit="1" customWidth="1"/>
    <col min="785" max="786" width="5" style="5" bestFit="1" customWidth="1"/>
    <col min="787" max="1024" width="9.140625" style="5"/>
    <col min="1025" max="1025" width="10.42578125" style="5" bestFit="1" customWidth="1"/>
    <col min="1026" max="1026" width="18.85546875" style="5" customWidth="1"/>
    <col min="1027" max="1027" width="41.7109375" style="5" bestFit="1" customWidth="1"/>
    <col min="1028" max="1028" width="18.5703125" style="5" bestFit="1" customWidth="1"/>
    <col min="1029" max="1029" width="44.28515625" style="5" bestFit="1" customWidth="1"/>
    <col min="1030" max="1030" width="33.42578125" style="5" bestFit="1" customWidth="1"/>
    <col min="1031" max="1031" width="29.85546875" style="5" bestFit="1" customWidth="1"/>
    <col min="1032" max="1032" width="15.140625" style="5" bestFit="1" customWidth="1"/>
    <col min="1033" max="1033" width="13" style="5" customWidth="1"/>
    <col min="1034" max="1034" width="10.42578125" style="5" bestFit="1" customWidth="1"/>
    <col min="1035" max="1035" width="6.85546875" style="5" customWidth="1"/>
    <col min="1036" max="1036" width="5" style="5" bestFit="1" customWidth="1"/>
    <col min="1037" max="1037" width="12.5703125" style="5" customWidth="1"/>
    <col min="1038" max="1038" width="12.7109375" style="5" bestFit="1" customWidth="1"/>
    <col min="1039" max="1040" width="10.140625" style="5" bestFit="1" customWidth="1"/>
    <col min="1041" max="1042" width="5" style="5" bestFit="1" customWidth="1"/>
    <col min="1043" max="1280" width="9.140625" style="5"/>
    <col min="1281" max="1281" width="10.42578125" style="5" bestFit="1" customWidth="1"/>
    <col min="1282" max="1282" width="18.85546875" style="5" customWidth="1"/>
    <col min="1283" max="1283" width="41.7109375" style="5" bestFit="1" customWidth="1"/>
    <col min="1284" max="1284" width="18.5703125" style="5" bestFit="1" customWidth="1"/>
    <col min="1285" max="1285" width="44.28515625" style="5" bestFit="1" customWidth="1"/>
    <col min="1286" max="1286" width="33.42578125" style="5" bestFit="1" customWidth="1"/>
    <col min="1287" max="1287" width="29.85546875" style="5" bestFit="1" customWidth="1"/>
    <col min="1288" max="1288" width="15.140625" style="5" bestFit="1" customWidth="1"/>
    <col min="1289" max="1289" width="13" style="5" customWidth="1"/>
    <col min="1290" max="1290" width="10.42578125" style="5" bestFit="1" customWidth="1"/>
    <col min="1291" max="1291" width="6.85546875" style="5" customWidth="1"/>
    <col min="1292" max="1292" width="5" style="5" bestFit="1" customWidth="1"/>
    <col min="1293" max="1293" width="12.5703125" style="5" customWidth="1"/>
    <col min="1294" max="1294" width="12.7109375" style="5" bestFit="1" customWidth="1"/>
    <col min="1295" max="1296" width="10.140625" style="5" bestFit="1" customWidth="1"/>
    <col min="1297" max="1298" width="5" style="5" bestFit="1" customWidth="1"/>
    <col min="1299" max="1536" width="9.140625" style="5"/>
    <col min="1537" max="1537" width="10.42578125" style="5" bestFit="1" customWidth="1"/>
    <col min="1538" max="1538" width="18.85546875" style="5" customWidth="1"/>
    <col min="1539" max="1539" width="41.7109375" style="5" bestFit="1" customWidth="1"/>
    <col min="1540" max="1540" width="18.5703125" style="5" bestFit="1" customWidth="1"/>
    <col min="1541" max="1541" width="44.28515625" style="5" bestFit="1" customWidth="1"/>
    <col min="1542" max="1542" width="33.42578125" style="5" bestFit="1" customWidth="1"/>
    <col min="1543" max="1543" width="29.85546875" style="5" bestFit="1" customWidth="1"/>
    <col min="1544" max="1544" width="15.140625" style="5" bestFit="1" customWidth="1"/>
    <col min="1545" max="1545" width="13" style="5" customWidth="1"/>
    <col min="1546" max="1546" width="10.42578125" style="5" bestFit="1" customWidth="1"/>
    <col min="1547" max="1547" width="6.85546875" style="5" customWidth="1"/>
    <col min="1548" max="1548" width="5" style="5" bestFit="1" customWidth="1"/>
    <col min="1549" max="1549" width="12.5703125" style="5" customWidth="1"/>
    <col min="1550" max="1550" width="12.7109375" style="5" bestFit="1" customWidth="1"/>
    <col min="1551" max="1552" width="10.140625" style="5" bestFit="1" customWidth="1"/>
    <col min="1553" max="1554" width="5" style="5" bestFit="1" customWidth="1"/>
    <col min="1555" max="1792" width="9.140625" style="5"/>
    <col min="1793" max="1793" width="10.42578125" style="5" bestFit="1" customWidth="1"/>
    <col min="1794" max="1794" width="18.85546875" style="5" customWidth="1"/>
    <col min="1795" max="1795" width="41.7109375" style="5" bestFit="1" customWidth="1"/>
    <col min="1796" max="1796" width="18.5703125" style="5" bestFit="1" customWidth="1"/>
    <col min="1797" max="1797" width="44.28515625" style="5" bestFit="1" customWidth="1"/>
    <col min="1798" max="1798" width="33.42578125" style="5" bestFit="1" customWidth="1"/>
    <col min="1799" max="1799" width="29.85546875" style="5" bestFit="1" customWidth="1"/>
    <col min="1800" max="1800" width="15.140625" style="5" bestFit="1" customWidth="1"/>
    <col min="1801" max="1801" width="13" style="5" customWidth="1"/>
    <col min="1802" max="1802" width="10.42578125" style="5" bestFit="1" customWidth="1"/>
    <col min="1803" max="1803" width="6.85546875" style="5" customWidth="1"/>
    <col min="1804" max="1804" width="5" style="5" bestFit="1" customWidth="1"/>
    <col min="1805" max="1805" width="12.5703125" style="5" customWidth="1"/>
    <col min="1806" max="1806" width="12.7109375" style="5" bestFit="1" customWidth="1"/>
    <col min="1807" max="1808" width="10.140625" style="5" bestFit="1" customWidth="1"/>
    <col min="1809" max="1810" width="5" style="5" bestFit="1" customWidth="1"/>
    <col min="1811" max="2048" width="9.140625" style="5"/>
    <col min="2049" max="2049" width="10.42578125" style="5" bestFit="1" customWidth="1"/>
    <col min="2050" max="2050" width="18.85546875" style="5" customWidth="1"/>
    <col min="2051" max="2051" width="41.7109375" style="5" bestFit="1" customWidth="1"/>
    <col min="2052" max="2052" width="18.5703125" style="5" bestFit="1" customWidth="1"/>
    <col min="2053" max="2053" width="44.28515625" style="5" bestFit="1" customWidth="1"/>
    <col min="2054" max="2054" width="33.42578125" style="5" bestFit="1" customWidth="1"/>
    <col min="2055" max="2055" width="29.85546875" style="5" bestFit="1" customWidth="1"/>
    <col min="2056" max="2056" width="15.140625" style="5" bestFit="1" customWidth="1"/>
    <col min="2057" max="2057" width="13" style="5" customWidth="1"/>
    <col min="2058" max="2058" width="10.42578125" style="5" bestFit="1" customWidth="1"/>
    <col min="2059" max="2059" width="6.85546875" style="5" customWidth="1"/>
    <col min="2060" max="2060" width="5" style="5" bestFit="1" customWidth="1"/>
    <col min="2061" max="2061" width="12.5703125" style="5" customWidth="1"/>
    <col min="2062" max="2062" width="12.7109375" style="5" bestFit="1" customWidth="1"/>
    <col min="2063" max="2064" width="10.140625" style="5" bestFit="1" customWidth="1"/>
    <col min="2065" max="2066" width="5" style="5" bestFit="1" customWidth="1"/>
    <col min="2067" max="2304" width="9.140625" style="5"/>
    <col min="2305" max="2305" width="10.42578125" style="5" bestFit="1" customWidth="1"/>
    <col min="2306" max="2306" width="18.85546875" style="5" customWidth="1"/>
    <col min="2307" max="2307" width="41.7109375" style="5" bestFit="1" customWidth="1"/>
    <col min="2308" max="2308" width="18.5703125" style="5" bestFit="1" customWidth="1"/>
    <col min="2309" max="2309" width="44.28515625" style="5" bestFit="1" customWidth="1"/>
    <col min="2310" max="2310" width="33.42578125" style="5" bestFit="1" customWidth="1"/>
    <col min="2311" max="2311" width="29.85546875" style="5" bestFit="1" customWidth="1"/>
    <col min="2312" max="2312" width="15.140625" style="5" bestFit="1" customWidth="1"/>
    <col min="2313" max="2313" width="13" style="5" customWidth="1"/>
    <col min="2314" max="2314" width="10.42578125" style="5" bestFit="1" customWidth="1"/>
    <col min="2315" max="2315" width="6.85546875" style="5" customWidth="1"/>
    <col min="2316" max="2316" width="5" style="5" bestFit="1" customWidth="1"/>
    <col min="2317" max="2317" width="12.5703125" style="5" customWidth="1"/>
    <col min="2318" max="2318" width="12.7109375" style="5" bestFit="1" customWidth="1"/>
    <col min="2319" max="2320" width="10.140625" style="5" bestFit="1" customWidth="1"/>
    <col min="2321" max="2322" width="5" style="5" bestFit="1" customWidth="1"/>
    <col min="2323" max="2560" width="9.140625" style="5"/>
    <col min="2561" max="2561" width="10.42578125" style="5" bestFit="1" customWidth="1"/>
    <col min="2562" max="2562" width="18.85546875" style="5" customWidth="1"/>
    <col min="2563" max="2563" width="41.7109375" style="5" bestFit="1" customWidth="1"/>
    <col min="2564" max="2564" width="18.5703125" style="5" bestFit="1" customWidth="1"/>
    <col min="2565" max="2565" width="44.28515625" style="5" bestFit="1" customWidth="1"/>
    <col min="2566" max="2566" width="33.42578125" style="5" bestFit="1" customWidth="1"/>
    <col min="2567" max="2567" width="29.85546875" style="5" bestFit="1" customWidth="1"/>
    <col min="2568" max="2568" width="15.140625" style="5" bestFit="1" customWidth="1"/>
    <col min="2569" max="2569" width="13" style="5" customWidth="1"/>
    <col min="2570" max="2570" width="10.42578125" style="5" bestFit="1" customWidth="1"/>
    <col min="2571" max="2571" width="6.85546875" style="5" customWidth="1"/>
    <col min="2572" max="2572" width="5" style="5" bestFit="1" customWidth="1"/>
    <col min="2573" max="2573" width="12.5703125" style="5" customWidth="1"/>
    <col min="2574" max="2574" width="12.7109375" style="5" bestFit="1" customWidth="1"/>
    <col min="2575" max="2576" width="10.140625" style="5" bestFit="1" customWidth="1"/>
    <col min="2577" max="2578" width="5" style="5" bestFit="1" customWidth="1"/>
    <col min="2579" max="2816" width="9.140625" style="5"/>
    <col min="2817" max="2817" width="10.42578125" style="5" bestFit="1" customWidth="1"/>
    <col min="2818" max="2818" width="18.85546875" style="5" customWidth="1"/>
    <col min="2819" max="2819" width="41.7109375" style="5" bestFit="1" customWidth="1"/>
    <col min="2820" max="2820" width="18.5703125" style="5" bestFit="1" customWidth="1"/>
    <col min="2821" max="2821" width="44.28515625" style="5" bestFit="1" customWidth="1"/>
    <col min="2822" max="2822" width="33.42578125" style="5" bestFit="1" customWidth="1"/>
    <col min="2823" max="2823" width="29.85546875" style="5" bestFit="1" customWidth="1"/>
    <col min="2824" max="2824" width="15.140625" style="5" bestFit="1" customWidth="1"/>
    <col min="2825" max="2825" width="13" style="5" customWidth="1"/>
    <col min="2826" max="2826" width="10.42578125" style="5" bestFit="1" customWidth="1"/>
    <col min="2827" max="2827" width="6.85546875" style="5" customWidth="1"/>
    <col min="2828" max="2828" width="5" style="5" bestFit="1" customWidth="1"/>
    <col min="2829" max="2829" width="12.5703125" style="5" customWidth="1"/>
    <col min="2830" max="2830" width="12.7109375" style="5" bestFit="1" customWidth="1"/>
    <col min="2831" max="2832" width="10.140625" style="5" bestFit="1" customWidth="1"/>
    <col min="2833" max="2834" width="5" style="5" bestFit="1" customWidth="1"/>
    <col min="2835" max="3072" width="9.140625" style="5"/>
    <col min="3073" max="3073" width="10.42578125" style="5" bestFit="1" customWidth="1"/>
    <col min="3074" max="3074" width="18.85546875" style="5" customWidth="1"/>
    <col min="3075" max="3075" width="41.7109375" style="5" bestFit="1" customWidth="1"/>
    <col min="3076" max="3076" width="18.5703125" style="5" bestFit="1" customWidth="1"/>
    <col min="3077" max="3077" width="44.28515625" style="5" bestFit="1" customWidth="1"/>
    <col min="3078" max="3078" width="33.42578125" style="5" bestFit="1" customWidth="1"/>
    <col min="3079" max="3079" width="29.85546875" style="5" bestFit="1" customWidth="1"/>
    <col min="3080" max="3080" width="15.140625" style="5" bestFit="1" customWidth="1"/>
    <col min="3081" max="3081" width="13" style="5" customWidth="1"/>
    <col min="3082" max="3082" width="10.42578125" style="5" bestFit="1" customWidth="1"/>
    <col min="3083" max="3083" width="6.85546875" style="5" customWidth="1"/>
    <col min="3084" max="3084" width="5" style="5" bestFit="1" customWidth="1"/>
    <col min="3085" max="3085" width="12.5703125" style="5" customWidth="1"/>
    <col min="3086" max="3086" width="12.7109375" style="5" bestFit="1" customWidth="1"/>
    <col min="3087" max="3088" width="10.140625" style="5" bestFit="1" customWidth="1"/>
    <col min="3089" max="3090" width="5" style="5" bestFit="1" customWidth="1"/>
    <col min="3091" max="3328" width="9.140625" style="5"/>
    <col min="3329" max="3329" width="10.42578125" style="5" bestFit="1" customWidth="1"/>
    <col min="3330" max="3330" width="18.85546875" style="5" customWidth="1"/>
    <col min="3331" max="3331" width="41.7109375" style="5" bestFit="1" customWidth="1"/>
    <col min="3332" max="3332" width="18.5703125" style="5" bestFit="1" customWidth="1"/>
    <col min="3333" max="3333" width="44.28515625" style="5" bestFit="1" customWidth="1"/>
    <col min="3334" max="3334" width="33.42578125" style="5" bestFit="1" customWidth="1"/>
    <col min="3335" max="3335" width="29.85546875" style="5" bestFit="1" customWidth="1"/>
    <col min="3336" max="3336" width="15.140625" style="5" bestFit="1" customWidth="1"/>
    <col min="3337" max="3337" width="13" style="5" customWidth="1"/>
    <col min="3338" max="3338" width="10.42578125" style="5" bestFit="1" customWidth="1"/>
    <col min="3339" max="3339" width="6.85546875" style="5" customWidth="1"/>
    <col min="3340" max="3340" width="5" style="5" bestFit="1" customWidth="1"/>
    <col min="3341" max="3341" width="12.5703125" style="5" customWidth="1"/>
    <col min="3342" max="3342" width="12.7109375" style="5" bestFit="1" customWidth="1"/>
    <col min="3343" max="3344" width="10.140625" style="5" bestFit="1" customWidth="1"/>
    <col min="3345" max="3346" width="5" style="5" bestFit="1" customWidth="1"/>
    <col min="3347" max="3584" width="9.140625" style="5"/>
    <col min="3585" max="3585" width="10.42578125" style="5" bestFit="1" customWidth="1"/>
    <col min="3586" max="3586" width="18.85546875" style="5" customWidth="1"/>
    <col min="3587" max="3587" width="41.7109375" style="5" bestFit="1" customWidth="1"/>
    <col min="3588" max="3588" width="18.5703125" style="5" bestFit="1" customWidth="1"/>
    <col min="3589" max="3589" width="44.28515625" style="5" bestFit="1" customWidth="1"/>
    <col min="3590" max="3590" width="33.42578125" style="5" bestFit="1" customWidth="1"/>
    <col min="3591" max="3591" width="29.85546875" style="5" bestFit="1" customWidth="1"/>
    <col min="3592" max="3592" width="15.140625" style="5" bestFit="1" customWidth="1"/>
    <col min="3593" max="3593" width="13" style="5" customWidth="1"/>
    <col min="3594" max="3594" width="10.42578125" style="5" bestFit="1" customWidth="1"/>
    <col min="3595" max="3595" width="6.85546875" style="5" customWidth="1"/>
    <col min="3596" max="3596" width="5" style="5" bestFit="1" customWidth="1"/>
    <col min="3597" max="3597" width="12.5703125" style="5" customWidth="1"/>
    <col min="3598" max="3598" width="12.7109375" style="5" bestFit="1" customWidth="1"/>
    <col min="3599" max="3600" width="10.140625" style="5" bestFit="1" customWidth="1"/>
    <col min="3601" max="3602" width="5" style="5" bestFit="1" customWidth="1"/>
    <col min="3603" max="3840" width="9.140625" style="5"/>
    <col min="3841" max="3841" width="10.42578125" style="5" bestFit="1" customWidth="1"/>
    <col min="3842" max="3842" width="18.85546875" style="5" customWidth="1"/>
    <col min="3843" max="3843" width="41.7109375" style="5" bestFit="1" customWidth="1"/>
    <col min="3844" max="3844" width="18.5703125" style="5" bestFit="1" customWidth="1"/>
    <col min="3845" max="3845" width="44.28515625" style="5" bestFit="1" customWidth="1"/>
    <col min="3846" max="3846" width="33.42578125" style="5" bestFit="1" customWidth="1"/>
    <col min="3847" max="3847" width="29.85546875" style="5" bestFit="1" customWidth="1"/>
    <col min="3848" max="3848" width="15.140625" style="5" bestFit="1" customWidth="1"/>
    <col min="3849" max="3849" width="13" style="5" customWidth="1"/>
    <col min="3850" max="3850" width="10.42578125" style="5" bestFit="1" customWidth="1"/>
    <col min="3851" max="3851" width="6.85546875" style="5" customWidth="1"/>
    <col min="3852" max="3852" width="5" style="5" bestFit="1" customWidth="1"/>
    <col min="3853" max="3853" width="12.5703125" style="5" customWidth="1"/>
    <col min="3854" max="3854" width="12.7109375" style="5" bestFit="1" customWidth="1"/>
    <col min="3855" max="3856" width="10.140625" style="5" bestFit="1" customWidth="1"/>
    <col min="3857" max="3858" width="5" style="5" bestFit="1" customWidth="1"/>
    <col min="3859" max="4096" width="9.140625" style="5"/>
    <col min="4097" max="4097" width="10.42578125" style="5" bestFit="1" customWidth="1"/>
    <col min="4098" max="4098" width="18.85546875" style="5" customWidth="1"/>
    <col min="4099" max="4099" width="41.7109375" style="5" bestFit="1" customWidth="1"/>
    <col min="4100" max="4100" width="18.5703125" style="5" bestFit="1" customWidth="1"/>
    <col min="4101" max="4101" width="44.28515625" style="5" bestFit="1" customWidth="1"/>
    <col min="4102" max="4102" width="33.42578125" style="5" bestFit="1" customWidth="1"/>
    <col min="4103" max="4103" width="29.85546875" style="5" bestFit="1" customWidth="1"/>
    <col min="4104" max="4104" width="15.140625" style="5" bestFit="1" customWidth="1"/>
    <col min="4105" max="4105" width="13" style="5" customWidth="1"/>
    <col min="4106" max="4106" width="10.42578125" style="5" bestFit="1" customWidth="1"/>
    <col min="4107" max="4107" width="6.85546875" style="5" customWidth="1"/>
    <col min="4108" max="4108" width="5" style="5" bestFit="1" customWidth="1"/>
    <col min="4109" max="4109" width="12.5703125" style="5" customWidth="1"/>
    <col min="4110" max="4110" width="12.7109375" style="5" bestFit="1" customWidth="1"/>
    <col min="4111" max="4112" width="10.140625" style="5" bestFit="1" customWidth="1"/>
    <col min="4113" max="4114" width="5" style="5" bestFit="1" customWidth="1"/>
    <col min="4115" max="4352" width="9.140625" style="5"/>
    <col min="4353" max="4353" width="10.42578125" style="5" bestFit="1" customWidth="1"/>
    <col min="4354" max="4354" width="18.85546875" style="5" customWidth="1"/>
    <col min="4355" max="4355" width="41.7109375" style="5" bestFit="1" customWidth="1"/>
    <col min="4356" max="4356" width="18.5703125" style="5" bestFit="1" customWidth="1"/>
    <col min="4357" max="4357" width="44.28515625" style="5" bestFit="1" customWidth="1"/>
    <col min="4358" max="4358" width="33.42578125" style="5" bestFit="1" customWidth="1"/>
    <col min="4359" max="4359" width="29.85546875" style="5" bestFit="1" customWidth="1"/>
    <col min="4360" max="4360" width="15.140625" style="5" bestFit="1" customWidth="1"/>
    <col min="4361" max="4361" width="13" style="5" customWidth="1"/>
    <col min="4362" max="4362" width="10.42578125" style="5" bestFit="1" customWidth="1"/>
    <col min="4363" max="4363" width="6.85546875" style="5" customWidth="1"/>
    <col min="4364" max="4364" width="5" style="5" bestFit="1" customWidth="1"/>
    <col min="4365" max="4365" width="12.5703125" style="5" customWidth="1"/>
    <col min="4366" max="4366" width="12.7109375" style="5" bestFit="1" customWidth="1"/>
    <col min="4367" max="4368" width="10.140625" style="5" bestFit="1" customWidth="1"/>
    <col min="4369" max="4370" width="5" style="5" bestFit="1" customWidth="1"/>
    <col min="4371" max="4608" width="9.140625" style="5"/>
    <col min="4609" max="4609" width="10.42578125" style="5" bestFit="1" customWidth="1"/>
    <col min="4610" max="4610" width="18.85546875" style="5" customWidth="1"/>
    <col min="4611" max="4611" width="41.7109375" style="5" bestFit="1" customWidth="1"/>
    <col min="4612" max="4612" width="18.5703125" style="5" bestFit="1" customWidth="1"/>
    <col min="4613" max="4613" width="44.28515625" style="5" bestFit="1" customWidth="1"/>
    <col min="4614" max="4614" width="33.42578125" style="5" bestFit="1" customWidth="1"/>
    <col min="4615" max="4615" width="29.85546875" style="5" bestFit="1" customWidth="1"/>
    <col min="4616" max="4616" width="15.140625" style="5" bestFit="1" customWidth="1"/>
    <col min="4617" max="4617" width="13" style="5" customWidth="1"/>
    <col min="4618" max="4618" width="10.42578125" style="5" bestFit="1" customWidth="1"/>
    <col min="4619" max="4619" width="6.85546875" style="5" customWidth="1"/>
    <col min="4620" max="4620" width="5" style="5" bestFit="1" customWidth="1"/>
    <col min="4621" max="4621" width="12.5703125" style="5" customWidth="1"/>
    <col min="4622" max="4622" width="12.7109375" style="5" bestFit="1" customWidth="1"/>
    <col min="4623" max="4624" width="10.140625" style="5" bestFit="1" customWidth="1"/>
    <col min="4625" max="4626" width="5" style="5" bestFit="1" customWidth="1"/>
    <col min="4627" max="4864" width="9.140625" style="5"/>
    <col min="4865" max="4865" width="10.42578125" style="5" bestFit="1" customWidth="1"/>
    <col min="4866" max="4866" width="18.85546875" style="5" customWidth="1"/>
    <col min="4867" max="4867" width="41.7109375" style="5" bestFit="1" customWidth="1"/>
    <col min="4868" max="4868" width="18.5703125" style="5" bestFit="1" customWidth="1"/>
    <col min="4869" max="4869" width="44.28515625" style="5" bestFit="1" customWidth="1"/>
    <col min="4870" max="4870" width="33.42578125" style="5" bestFit="1" customWidth="1"/>
    <col min="4871" max="4871" width="29.85546875" style="5" bestFit="1" customWidth="1"/>
    <col min="4872" max="4872" width="15.140625" style="5" bestFit="1" customWidth="1"/>
    <col min="4873" max="4873" width="13" style="5" customWidth="1"/>
    <col min="4874" max="4874" width="10.42578125" style="5" bestFit="1" customWidth="1"/>
    <col min="4875" max="4875" width="6.85546875" style="5" customWidth="1"/>
    <col min="4876" max="4876" width="5" style="5" bestFit="1" customWidth="1"/>
    <col min="4877" max="4877" width="12.5703125" style="5" customWidth="1"/>
    <col min="4878" max="4878" width="12.7109375" style="5" bestFit="1" customWidth="1"/>
    <col min="4879" max="4880" width="10.140625" style="5" bestFit="1" customWidth="1"/>
    <col min="4881" max="4882" width="5" style="5" bestFit="1" customWidth="1"/>
    <col min="4883" max="5120" width="9.140625" style="5"/>
    <col min="5121" max="5121" width="10.42578125" style="5" bestFit="1" customWidth="1"/>
    <col min="5122" max="5122" width="18.85546875" style="5" customWidth="1"/>
    <col min="5123" max="5123" width="41.7109375" style="5" bestFit="1" customWidth="1"/>
    <col min="5124" max="5124" width="18.5703125" style="5" bestFit="1" customWidth="1"/>
    <col min="5125" max="5125" width="44.28515625" style="5" bestFit="1" customWidth="1"/>
    <col min="5126" max="5126" width="33.42578125" style="5" bestFit="1" customWidth="1"/>
    <col min="5127" max="5127" width="29.85546875" style="5" bestFit="1" customWidth="1"/>
    <col min="5128" max="5128" width="15.140625" style="5" bestFit="1" customWidth="1"/>
    <col min="5129" max="5129" width="13" style="5" customWidth="1"/>
    <col min="5130" max="5130" width="10.42578125" style="5" bestFit="1" customWidth="1"/>
    <col min="5131" max="5131" width="6.85546875" style="5" customWidth="1"/>
    <col min="5132" max="5132" width="5" style="5" bestFit="1" customWidth="1"/>
    <col min="5133" max="5133" width="12.5703125" style="5" customWidth="1"/>
    <col min="5134" max="5134" width="12.7109375" style="5" bestFit="1" customWidth="1"/>
    <col min="5135" max="5136" width="10.140625" style="5" bestFit="1" customWidth="1"/>
    <col min="5137" max="5138" width="5" style="5" bestFit="1" customWidth="1"/>
    <col min="5139" max="5376" width="9.140625" style="5"/>
    <col min="5377" max="5377" width="10.42578125" style="5" bestFit="1" customWidth="1"/>
    <col min="5378" max="5378" width="18.85546875" style="5" customWidth="1"/>
    <col min="5379" max="5379" width="41.7109375" style="5" bestFit="1" customWidth="1"/>
    <col min="5380" max="5380" width="18.5703125" style="5" bestFit="1" customWidth="1"/>
    <col min="5381" max="5381" width="44.28515625" style="5" bestFit="1" customWidth="1"/>
    <col min="5382" max="5382" width="33.42578125" style="5" bestFit="1" customWidth="1"/>
    <col min="5383" max="5383" width="29.85546875" style="5" bestFit="1" customWidth="1"/>
    <col min="5384" max="5384" width="15.140625" style="5" bestFit="1" customWidth="1"/>
    <col min="5385" max="5385" width="13" style="5" customWidth="1"/>
    <col min="5386" max="5386" width="10.42578125" style="5" bestFit="1" customWidth="1"/>
    <col min="5387" max="5387" width="6.85546875" style="5" customWidth="1"/>
    <col min="5388" max="5388" width="5" style="5" bestFit="1" customWidth="1"/>
    <col min="5389" max="5389" width="12.5703125" style="5" customWidth="1"/>
    <col min="5390" max="5390" width="12.7109375" style="5" bestFit="1" customWidth="1"/>
    <col min="5391" max="5392" width="10.140625" style="5" bestFit="1" customWidth="1"/>
    <col min="5393" max="5394" width="5" style="5" bestFit="1" customWidth="1"/>
    <col min="5395" max="5632" width="9.140625" style="5"/>
    <col min="5633" max="5633" width="10.42578125" style="5" bestFit="1" customWidth="1"/>
    <col min="5634" max="5634" width="18.85546875" style="5" customWidth="1"/>
    <col min="5635" max="5635" width="41.7109375" style="5" bestFit="1" customWidth="1"/>
    <col min="5636" max="5636" width="18.5703125" style="5" bestFit="1" customWidth="1"/>
    <col min="5637" max="5637" width="44.28515625" style="5" bestFit="1" customWidth="1"/>
    <col min="5638" max="5638" width="33.42578125" style="5" bestFit="1" customWidth="1"/>
    <col min="5639" max="5639" width="29.85546875" style="5" bestFit="1" customWidth="1"/>
    <col min="5640" max="5640" width="15.140625" style="5" bestFit="1" customWidth="1"/>
    <col min="5641" max="5641" width="13" style="5" customWidth="1"/>
    <col min="5642" max="5642" width="10.42578125" style="5" bestFit="1" customWidth="1"/>
    <col min="5643" max="5643" width="6.85546875" style="5" customWidth="1"/>
    <col min="5644" max="5644" width="5" style="5" bestFit="1" customWidth="1"/>
    <col min="5645" max="5645" width="12.5703125" style="5" customWidth="1"/>
    <col min="5646" max="5646" width="12.7109375" style="5" bestFit="1" customWidth="1"/>
    <col min="5647" max="5648" width="10.140625" style="5" bestFit="1" customWidth="1"/>
    <col min="5649" max="5650" width="5" style="5" bestFit="1" customWidth="1"/>
    <col min="5651" max="5888" width="9.140625" style="5"/>
    <col min="5889" max="5889" width="10.42578125" style="5" bestFit="1" customWidth="1"/>
    <col min="5890" max="5890" width="18.85546875" style="5" customWidth="1"/>
    <col min="5891" max="5891" width="41.7109375" style="5" bestFit="1" customWidth="1"/>
    <col min="5892" max="5892" width="18.5703125" style="5" bestFit="1" customWidth="1"/>
    <col min="5893" max="5893" width="44.28515625" style="5" bestFit="1" customWidth="1"/>
    <col min="5894" max="5894" width="33.42578125" style="5" bestFit="1" customWidth="1"/>
    <col min="5895" max="5895" width="29.85546875" style="5" bestFit="1" customWidth="1"/>
    <col min="5896" max="5896" width="15.140625" style="5" bestFit="1" customWidth="1"/>
    <col min="5897" max="5897" width="13" style="5" customWidth="1"/>
    <col min="5898" max="5898" width="10.42578125" style="5" bestFit="1" customWidth="1"/>
    <col min="5899" max="5899" width="6.85546875" style="5" customWidth="1"/>
    <col min="5900" max="5900" width="5" style="5" bestFit="1" customWidth="1"/>
    <col min="5901" max="5901" width="12.5703125" style="5" customWidth="1"/>
    <col min="5902" max="5902" width="12.7109375" style="5" bestFit="1" customWidth="1"/>
    <col min="5903" max="5904" width="10.140625" style="5" bestFit="1" customWidth="1"/>
    <col min="5905" max="5906" width="5" style="5" bestFit="1" customWidth="1"/>
    <col min="5907" max="6144" width="9.140625" style="5"/>
    <col min="6145" max="6145" width="10.42578125" style="5" bestFit="1" customWidth="1"/>
    <col min="6146" max="6146" width="18.85546875" style="5" customWidth="1"/>
    <col min="6147" max="6147" width="41.7109375" style="5" bestFit="1" customWidth="1"/>
    <col min="6148" max="6148" width="18.5703125" style="5" bestFit="1" customWidth="1"/>
    <col min="6149" max="6149" width="44.28515625" style="5" bestFit="1" customWidth="1"/>
    <col min="6150" max="6150" width="33.42578125" style="5" bestFit="1" customWidth="1"/>
    <col min="6151" max="6151" width="29.85546875" style="5" bestFit="1" customWidth="1"/>
    <col min="6152" max="6152" width="15.140625" style="5" bestFit="1" customWidth="1"/>
    <col min="6153" max="6153" width="13" style="5" customWidth="1"/>
    <col min="6154" max="6154" width="10.42578125" style="5" bestFit="1" customWidth="1"/>
    <col min="6155" max="6155" width="6.85546875" style="5" customWidth="1"/>
    <col min="6156" max="6156" width="5" style="5" bestFit="1" customWidth="1"/>
    <col min="6157" max="6157" width="12.5703125" style="5" customWidth="1"/>
    <col min="6158" max="6158" width="12.7109375" style="5" bestFit="1" customWidth="1"/>
    <col min="6159" max="6160" width="10.140625" style="5" bestFit="1" customWidth="1"/>
    <col min="6161" max="6162" width="5" style="5" bestFit="1" customWidth="1"/>
    <col min="6163" max="6400" width="9.140625" style="5"/>
    <col min="6401" max="6401" width="10.42578125" style="5" bestFit="1" customWidth="1"/>
    <col min="6402" max="6402" width="18.85546875" style="5" customWidth="1"/>
    <col min="6403" max="6403" width="41.7109375" style="5" bestFit="1" customWidth="1"/>
    <col min="6404" max="6404" width="18.5703125" style="5" bestFit="1" customWidth="1"/>
    <col min="6405" max="6405" width="44.28515625" style="5" bestFit="1" customWidth="1"/>
    <col min="6406" max="6406" width="33.42578125" style="5" bestFit="1" customWidth="1"/>
    <col min="6407" max="6407" width="29.85546875" style="5" bestFit="1" customWidth="1"/>
    <col min="6408" max="6408" width="15.140625" style="5" bestFit="1" customWidth="1"/>
    <col min="6409" max="6409" width="13" style="5" customWidth="1"/>
    <col min="6410" max="6410" width="10.42578125" style="5" bestFit="1" customWidth="1"/>
    <col min="6411" max="6411" width="6.85546875" style="5" customWidth="1"/>
    <col min="6412" max="6412" width="5" style="5" bestFit="1" customWidth="1"/>
    <col min="6413" max="6413" width="12.5703125" style="5" customWidth="1"/>
    <col min="6414" max="6414" width="12.7109375" style="5" bestFit="1" customWidth="1"/>
    <col min="6415" max="6416" width="10.140625" style="5" bestFit="1" customWidth="1"/>
    <col min="6417" max="6418" width="5" style="5" bestFit="1" customWidth="1"/>
    <col min="6419" max="6656" width="9.140625" style="5"/>
    <col min="6657" max="6657" width="10.42578125" style="5" bestFit="1" customWidth="1"/>
    <col min="6658" max="6658" width="18.85546875" style="5" customWidth="1"/>
    <col min="6659" max="6659" width="41.7109375" style="5" bestFit="1" customWidth="1"/>
    <col min="6660" max="6660" width="18.5703125" style="5" bestFit="1" customWidth="1"/>
    <col min="6661" max="6661" width="44.28515625" style="5" bestFit="1" customWidth="1"/>
    <col min="6662" max="6662" width="33.42578125" style="5" bestFit="1" customWidth="1"/>
    <col min="6663" max="6663" width="29.85546875" style="5" bestFit="1" customWidth="1"/>
    <col min="6664" max="6664" width="15.140625" style="5" bestFit="1" customWidth="1"/>
    <col min="6665" max="6665" width="13" style="5" customWidth="1"/>
    <col min="6666" max="6666" width="10.42578125" style="5" bestFit="1" customWidth="1"/>
    <col min="6667" max="6667" width="6.85546875" style="5" customWidth="1"/>
    <col min="6668" max="6668" width="5" style="5" bestFit="1" customWidth="1"/>
    <col min="6669" max="6669" width="12.5703125" style="5" customWidth="1"/>
    <col min="6670" max="6670" width="12.7109375" style="5" bestFit="1" customWidth="1"/>
    <col min="6671" max="6672" width="10.140625" style="5" bestFit="1" customWidth="1"/>
    <col min="6673" max="6674" width="5" style="5" bestFit="1" customWidth="1"/>
    <col min="6675" max="6912" width="9.140625" style="5"/>
    <col min="6913" max="6913" width="10.42578125" style="5" bestFit="1" customWidth="1"/>
    <col min="6914" max="6914" width="18.85546875" style="5" customWidth="1"/>
    <col min="6915" max="6915" width="41.7109375" style="5" bestFit="1" customWidth="1"/>
    <col min="6916" max="6916" width="18.5703125" style="5" bestFit="1" customWidth="1"/>
    <col min="6917" max="6917" width="44.28515625" style="5" bestFit="1" customWidth="1"/>
    <col min="6918" max="6918" width="33.42578125" style="5" bestFit="1" customWidth="1"/>
    <col min="6919" max="6919" width="29.85546875" style="5" bestFit="1" customWidth="1"/>
    <col min="6920" max="6920" width="15.140625" style="5" bestFit="1" customWidth="1"/>
    <col min="6921" max="6921" width="13" style="5" customWidth="1"/>
    <col min="6922" max="6922" width="10.42578125" style="5" bestFit="1" customWidth="1"/>
    <col min="6923" max="6923" width="6.85546875" style="5" customWidth="1"/>
    <col min="6924" max="6924" width="5" style="5" bestFit="1" customWidth="1"/>
    <col min="6925" max="6925" width="12.5703125" style="5" customWidth="1"/>
    <col min="6926" max="6926" width="12.7109375" style="5" bestFit="1" customWidth="1"/>
    <col min="6927" max="6928" width="10.140625" style="5" bestFit="1" customWidth="1"/>
    <col min="6929" max="6930" width="5" style="5" bestFit="1" customWidth="1"/>
    <col min="6931" max="7168" width="9.140625" style="5"/>
    <col min="7169" max="7169" width="10.42578125" style="5" bestFit="1" customWidth="1"/>
    <col min="7170" max="7170" width="18.85546875" style="5" customWidth="1"/>
    <col min="7171" max="7171" width="41.7109375" style="5" bestFit="1" customWidth="1"/>
    <col min="7172" max="7172" width="18.5703125" style="5" bestFit="1" customWidth="1"/>
    <col min="7173" max="7173" width="44.28515625" style="5" bestFit="1" customWidth="1"/>
    <col min="7174" max="7174" width="33.42578125" style="5" bestFit="1" customWidth="1"/>
    <col min="7175" max="7175" width="29.85546875" style="5" bestFit="1" customWidth="1"/>
    <col min="7176" max="7176" width="15.140625" style="5" bestFit="1" customWidth="1"/>
    <col min="7177" max="7177" width="13" style="5" customWidth="1"/>
    <col min="7178" max="7178" width="10.42578125" style="5" bestFit="1" customWidth="1"/>
    <col min="7179" max="7179" width="6.85546875" style="5" customWidth="1"/>
    <col min="7180" max="7180" width="5" style="5" bestFit="1" customWidth="1"/>
    <col min="7181" max="7181" width="12.5703125" style="5" customWidth="1"/>
    <col min="7182" max="7182" width="12.7109375" style="5" bestFit="1" customWidth="1"/>
    <col min="7183" max="7184" width="10.140625" style="5" bestFit="1" customWidth="1"/>
    <col min="7185" max="7186" width="5" style="5" bestFit="1" customWidth="1"/>
    <col min="7187" max="7424" width="9.140625" style="5"/>
    <col min="7425" max="7425" width="10.42578125" style="5" bestFit="1" customWidth="1"/>
    <col min="7426" max="7426" width="18.85546875" style="5" customWidth="1"/>
    <col min="7427" max="7427" width="41.7109375" style="5" bestFit="1" customWidth="1"/>
    <col min="7428" max="7428" width="18.5703125" style="5" bestFit="1" customWidth="1"/>
    <col min="7429" max="7429" width="44.28515625" style="5" bestFit="1" customWidth="1"/>
    <col min="7430" max="7430" width="33.42578125" style="5" bestFit="1" customWidth="1"/>
    <col min="7431" max="7431" width="29.85546875" style="5" bestFit="1" customWidth="1"/>
    <col min="7432" max="7432" width="15.140625" style="5" bestFit="1" customWidth="1"/>
    <col min="7433" max="7433" width="13" style="5" customWidth="1"/>
    <col min="7434" max="7434" width="10.42578125" style="5" bestFit="1" customWidth="1"/>
    <col min="7435" max="7435" width="6.85546875" style="5" customWidth="1"/>
    <col min="7436" max="7436" width="5" style="5" bestFit="1" customWidth="1"/>
    <col min="7437" max="7437" width="12.5703125" style="5" customWidth="1"/>
    <col min="7438" max="7438" width="12.7109375" style="5" bestFit="1" customWidth="1"/>
    <col min="7439" max="7440" width="10.140625" style="5" bestFit="1" customWidth="1"/>
    <col min="7441" max="7442" width="5" style="5" bestFit="1" customWidth="1"/>
    <col min="7443" max="7680" width="9.140625" style="5"/>
    <col min="7681" max="7681" width="10.42578125" style="5" bestFit="1" customWidth="1"/>
    <col min="7682" max="7682" width="18.85546875" style="5" customWidth="1"/>
    <col min="7683" max="7683" width="41.7109375" style="5" bestFit="1" customWidth="1"/>
    <col min="7684" max="7684" width="18.5703125" style="5" bestFit="1" customWidth="1"/>
    <col min="7685" max="7685" width="44.28515625" style="5" bestFit="1" customWidth="1"/>
    <col min="7686" max="7686" width="33.42578125" style="5" bestFit="1" customWidth="1"/>
    <col min="7687" max="7687" width="29.85546875" style="5" bestFit="1" customWidth="1"/>
    <col min="7688" max="7688" width="15.140625" style="5" bestFit="1" customWidth="1"/>
    <col min="7689" max="7689" width="13" style="5" customWidth="1"/>
    <col min="7690" max="7690" width="10.42578125" style="5" bestFit="1" customWidth="1"/>
    <col min="7691" max="7691" width="6.85546875" style="5" customWidth="1"/>
    <col min="7692" max="7692" width="5" style="5" bestFit="1" customWidth="1"/>
    <col min="7693" max="7693" width="12.5703125" style="5" customWidth="1"/>
    <col min="7694" max="7694" width="12.7109375" style="5" bestFit="1" customWidth="1"/>
    <col min="7695" max="7696" width="10.140625" style="5" bestFit="1" customWidth="1"/>
    <col min="7697" max="7698" width="5" style="5" bestFit="1" customWidth="1"/>
    <col min="7699" max="7936" width="9.140625" style="5"/>
    <col min="7937" max="7937" width="10.42578125" style="5" bestFit="1" customWidth="1"/>
    <col min="7938" max="7938" width="18.85546875" style="5" customWidth="1"/>
    <col min="7939" max="7939" width="41.7109375" style="5" bestFit="1" customWidth="1"/>
    <col min="7940" max="7940" width="18.5703125" style="5" bestFit="1" customWidth="1"/>
    <col min="7941" max="7941" width="44.28515625" style="5" bestFit="1" customWidth="1"/>
    <col min="7942" max="7942" width="33.42578125" style="5" bestFit="1" customWidth="1"/>
    <col min="7943" max="7943" width="29.85546875" style="5" bestFit="1" customWidth="1"/>
    <col min="7944" max="7944" width="15.140625" style="5" bestFit="1" customWidth="1"/>
    <col min="7945" max="7945" width="13" style="5" customWidth="1"/>
    <col min="7946" max="7946" width="10.42578125" style="5" bestFit="1" customWidth="1"/>
    <col min="7947" max="7947" width="6.85546875" style="5" customWidth="1"/>
    <col min="7948" max="7948" width="5" style="5" bestFit="1" customWidth="1"/>
    <col min="7949" max="7949" width="12.5703125" style="5" customWidth="1"/>
    <col min="7950" max="7950" width="12.7109375" style="5" bestFit="1" customWidth="1"/>
    <col min="7951" max="7952" width="10.140625" style="5" bestFit="1" customWidth="1"/>
    <col min="7953" max="7954" width="5" style="5" bestFit="1" customWidth="1"/>
    <col min="7955" max="8192" width="9.140625" style="5"/>
    <col min="8193" max="8193" width="10.42578125" style="5" bestFit="1" customWidth="1"/>
    <col min="8194" max="8194" width="18.85546875" style="5" customWidth="1"/>
    <col min="8195" max="8195" width="41.7109375" style="5" bestFit="1" customWidth="1"/>
    <col min="8196" max="8196" width="18.5703125" style="5" bestFit="1" customWidth="1"/>
    <col min="8197" max="8197" width="44.28515625" style="5" bestFit="1" customWidth="1"/>
    <col min="8198" max="8198" width="33.42578125" style="5" bestFit="1" customWidth="1"/>
    <col min="8199" max="8199" width="29.85546875" style="5" bestFit="1" customWidth="1"/>
    <col min="8200" max="8200" width="15.140625" style="5" bestFit="1" customWidth="1"/>
    <col min="8201" max="8201" width="13" style="5" customWidth="1"/>
    <col min="8202" max="8202" width="10.42578125" style="5" bestFit="1" customWidth="1"/>
    <col min="8203" max="8203" width="6.85546875" style="5" customWidth="1"/>
    <col min="8204" max="8204" width="5" style="5" bestFit="1" customWidth="1"/>
    <col min="8205" max="8205" width="12.5703125" style="5" customWidth="1"/>
    <col min="8206" max="8206" width="12.7109375" style="5" bestFit="1" customWidth="1"/>
    <col min="8207" max="8208" width="10.140625" style="5" bestFit="1" customWidth="1"/>
    <col min="8209" max="8210" width="5" style="5" bestFit="1" customWidth="1"/>
    <col min="8211" max="8448" width="9.140625" style="5"/>
    <col min="8449" max="8449" width="10.42578125" style="5" bestFit="1" customWidth="1"/>
    <col min="8450" max="8450" width="18.85546875" style="5" customWidth="1"/>
    <col min="8451" max="8451" width="41.7109375" style="5" bestFit="1" customWidth="1"/>
    <col min="8452" max="8452" width="18.5703125" style="5" bestFit="1" customWidth="1"/>
    <col min="8453" max="8453" width="44.28515625" style="5" bestFit="1" customWidth="1"/>
    <col min="8454" max="8454" width="33.42578125" style="5" bestFit="1" customWidth="1"/>
    <col min="8455" max="8455" width="29.85546875" style="5" bestFit="1" customWidth="1"/>
    <col min="8456" max="8456" width="15.140625" style="5" bestFit="1" customWidth="1"/>
    <col min="8457" max="8457" width="13" style="5" customWidth="1"/>
    <col min="8458" max="8458" width="10.42578125" style="5" bestFit="1" customWidth="1"/>
    <col min="8459" max="8459" width="6.85546875" style="5" customWidth="1"/>
    <col min="8460" max="8460" width="5" style="5" bestFit="1" customWidth="1"/>
    <col min="8461" max="8461" width="12.5703125" style="5" customWidth="1"/>
    <col min="8462" max="8462" width="12.7109375" style="5" bestFit="1" customWidth="1"/>
    <col min="8463" max="8464" width="10.140625" style="5" bestFit="1" customWidth="1"/>
    <col min="8465" max="8466" width="5" style="5" bestFit="1" customWidth="1"/>
    <col min="8467" max="8704" width="9.140625" style="5"/>
    <col min="8705" max="8705" width="10.42578125" style="5" bestFit="1" customWidth="1"/>
    <col min="8706" max="8706" width="18.85546875" style="5" customWidth="1"/>
    <col min="8707" max="8707" width="41.7109375" style="5" bestFit="1" customWidth="1"/>
    <col min="8708" max="8708" width="18.5703125" style="5" bestFit="1" customWidth="1"/>
    <col min="8709" max="8709" width="44.28515625" style="5" bestFit="1" customWidth="1"/>
    <col min="8710" max="8710" width="33.42578125" style="5" bestFit="1" customWidth="1"/>
    <col min="8711" max="8711" width="29.85546875" style="5" bestFit="1" customWidth="1"/>
    <col min="8712" max="8712" width="15.140625" style="5" bestFit="1" customWidth="1"/>
    <col min="8713" max="8713" width="13" style="5" customWidth="1"/>
    <col min="8714" max="8714" width="10.42578125" style="5" bestFit="1" customWidth="1"/>
    <col min="8715" max="8715" width="6.85546875" style="5" customWidth="1"/>
    <col min="8716" max="8716" width="5" style="5" bestFit="1" customWidth="1"/>
    <col min="8717" max="8717" width="12.5703125" style="5" customWidth="1"/>
    <col min="8718" max="8718" width="12.7109375" style="5" bestFit="1" customWidth="1"/>
    <col min="8719" max="8720" width="10.140625" style="5" bestFit="1" customWidth="1"/>
    <col min="8721" max="8722" width="5" style="5" bestFit="1" customWidth="1"/>
    <col min="8723" max="8960" width="9.140625" style="5"/>
    <col min="8961" max="8961" width="10.42578125" style="5" bestFit="1" customWidth="1"/>
    <col min="8962" max="8962" width="18.85546875" style="5" customWidth="1"/>
    <col min="8963" max="8963" width="41.7109375" style="5" bestFit="1" customWidth="1"/>
    <col min="8964" max="8964" width="18.5703125" style="5" bestFit="1" customWidth="1"/>
    <col min="8965" max="8965" width="44.28515625" style="5" bestFit="1" customWidth="1"/>
    <col min="8966" max="8966" width="33.42578125" style="5" bestFit="1" customWidth="1"/>
    <col min="8967" max="8967" width="29.85546875" style="5" bestFit="1" customWidth="1"/>
    <col min="8968" max="8968" width="15.140625" style="5" bestFit="1" customWidth="1"/>
    <col min="8969" max="8969" width="13" style="5" customWidth="1"/>
    <col min="8970" max="8970" width="10.42578125" style="5" bestFit="1" customWidth="1"/>
    <col min="8971" max="8971" width="6.85546875" style="5" customWidth="1"/>
    <col min="8972" max="8972" width="5" style="5" bestFit="1" customWidth="1"/>
    <col min="8973" max="8973" width="12.5703125" style="5" customWidth="1"/>
    <col min="8974" max="8974" width="12.7109375" style="5" bestFit="1" customWidth="1"/>
    <col min="8975" max="8976" width="10.140625" style="5" bestFit="1" customWidth="1"/>
    <col min="8977" max="8978" width="5" style="5" bestFit="1" customWidth="1"/>
    <col min="8979" max="9216" width="9.140625" style="5"/>
    <col min="9217" max="9217" width="10.42578125" style="5" bestFit="1" customWidth="1"/>
    <col min="9218" max="9218" width="18.85546875" style="5" customWidth="1"/>
    <col min="9219" max="9219" width="41.7109375" style="5" bestFit="1" customWidth="1"/>
    <col min="9220" max="9220" width="18.5703125" style="5" bestFit="1" customWidth="1"/>
    <col min="9221" max="9221" width="44.28515625" style="5" bestFit="1" customWidth="1"/>
    <col min="9222" max="9222" width="33.42578125" style="5" bestFit="1" customWidth="1"/>
    <col min="9223" max="9223" width="29.85546875" style="5" bestFit="1" customWidth="1"/>
    <col min="9224" max="9224" width="15.140625" style="5" bestFit="1" customWidth="1"/>
    <col min="9225" max="9225" width="13" style="5" customWidth="1"/>
    <col min="9226" max="9226" width="10.42578125" style="5" bestFit="1" customWidth="1"/>
    <col min="9227" max="9227" width="6.85546875" style="5" customWidth="1"/>
    <col min="9228" max="9228" width="5" style="5" bestFit="1" customWidth="1"/>
    <col min="9229" max="9229" width="12.5703125" style="5" customWidth="1"/>
    <col min="9230" max="9230" width="12.7109375" style="5" bestFit="1" customWidth="1"/>
    <col min="9231" max="9232" width="10.140625" style="5" bestFit="1" customWidth="1"/>
    <col min="9233" max="9234" width="5" style="5" bestFit="1" customWidth="1"/>
    <col min="9235" max="9472" width="9.140625" style="5"/>
    <col min="9473" max="9473" width="10.42578125" style="5" bestFit="1" customWidth="1"/>
    <col min="9474" max="9474" width="18.85546875" style="5" customWidth="1"/>
    <col min="9475" max="9475" width="41.7109375" style="5" bestFit="1" customWidth="1"/>
    <col min="9476" max="9476" width="18.5703125" style="5" bestFit="1" customWidth="1"/>
    <col min="9477" max="9477" width="44.28515625" style="5" bestFit="1" customWidth="1"/>
    <col min="9478" max="9478" width="33.42578125" style="5" bestFit="1" customWidth="1"/>
    <col min="9479" max="9479" width="29.85546875" style="5" bestFit="1" customWidth="1"/>
    <col min="9480" max="9480" width="15.140625" style="5" bestFit="1" customWidth="1"/>
    <col min="9481" max="9481" width="13" style="5" customWidth="1"/>
    <col min="9482" max="9482" width="10.42578125" style="5" bestFit="1" customWidth="1"/>
    <col min="9483" max="9483" width="6.85546875" style="5" customWidth="1"/>
    <col min="9484" max="9484" width="5" style="5" bestFit="1" customWidth="1"/>
    <col min="9485" max="9485" width="12.5703125" style="5" customWidth="1"/>
    <col min="9486" max="9486" width="12.7109375" style="5" bestFit="1" customWidth="1"/>
    <col min="9487" max="9488" width="10.140625" style="5" bestFit="1" customWidth="1"/>
    <col min="9489" max="9490" width="5" style="5" bestFit="1" customWidth="1"/>
    <col min="9491" max="9728" width="9.140625" style="5"/>
    <col min="9729" max="9729" width="10.42578125" style="5" bestFit="1" customWidth="1"/>
    <col min="9730" max="9730" width="18.85546875" style="5" customWidth="1"/>
    <col min="9731" max="9731" width="41.7109375" style="5" bestFit="1" customWidth="1"/>
    <col min="9732" max="9732" width="18.5703125" style="5" bestFit="1" customWidth="1"/>
    <col min="9733" max="9733" width="44.28515625" style="5" bestFit="1" customWidth="1"/>
    <col min="9734" max="9734" width="33.42578125" style="5" bestFit="1" customWidth="1"/>
    <col min="9735" max="9735" width="29.85546875" style="5" bestFit="1" customWidth="1"/>
    <col min="9736" max="9736" width="15.140625" style="5" bestFit="1" customWidth="1"/>
    <col min="9737" max="9737" width="13" style="5" customWidth="1"/>
    <col min="9738" max="9738" width="10.42578125" style="5" bestFit="1" customWidth="1"/>
    <col min="9739" max="9739" width="6.85546875" style="5" customWidth="1"/>
    <col min="9740" max="9740" width="5" style="5" bestFit="1" customWidth="1"/>
    <col min="9741" max="9741" width="12.5703125" style="5" customWidth="1"/>
    <col min="9742" max="9742" width="12.7109375" style="5" bestFit="1" customWidth="1"/>
    <col min="9743" max="9744" width="10.140625" style="5" bestFit="1" customWidth="1"/>
    <col min="9745" max="9746" width="5" style="5" bestFit="1" customWidth="1"/>
    <col min="9747" max="9984" width="9.140625" style="5"/>
    <col min="9985" max="9985" width="10.42578125" style="5" bestFit="1" customWidth="1"/>
    <col min="9986" max="9986" width="18.85546875" style="5" customWidth="1"/>
    <col min="9987" max="9987" width="41.7109375" style="5" bestFit="1" customWidth="1"/>
    <col min="9988" max="9988" width="18.5703125" style="5" bestFit="1" customWidth="1"/>
    <col min="9989" max="9989" width="44.28515625" style="5" bestFit="1" customWidth="1"/>
    <col min="9990" max="9990" width="33.42578125" style="5" bestFit="1" customWidth="1"/>
    <col min="9991" max="9991" width="29.85546875" style="5" bestFit="1" customWidth="1"/>
    <col min="9992" max="9992" width="15.140625" style="5" bestFit="1" customWidth="1"/>
    <col min="9993" max="9993" width="13" style="5" customWidth="1"/>
    <col min="9994" max="9994" width="10.42578125" style="5" bestFit="1" customWidth="1"/>
    <col min="9995" max="9995" width="6.85546875" style="5" customWidth="1"/>
    <col min="9996" max="9996" width="5" style="5" bestFit="1" customWidth="1"/>
    <col min="9997" max="9997" width="12.5703125" style="5" customWidth="1"/>
    <col min="9998" max="9998" width="12.7109375" style="5" bestFit="1" customWidth="1"/>
    <col min="9999" max="10000" width="10.140625" style="5" bestFit="1" customWidth="1"/>
    <col min="10001" max="10002" width="5" style="5" bestFit="1" customWidth="1"/>
    <col min="10003" max="10240" width="9.140625" style="5"/>
    <col min="10241" max="10241" width="10.42578125" style="5" bestFit="1" customWidth="1"/>
    <col min="10242" max="10242" width="18.85546875" style="5" customWidth="1"/>
    <col min="10243" max="10243" width="41.7109375" style="5" bestFit="1" customWidth="1"/>
    <col min="10244" max="10244" width="18.5703125" style="5" bestFit="1" customWidth="1"/>
    <col min="10245" max="10245" width="44.28515625" style="5" bestFit="1" customWidth="1"/>
    <col min="10246" max="10246" width="33.42578125" style="5" bestFit="1" customWidth="1"/>
    <col min="10247" max="10247" width="29.85546875" style="5" bestFit="1" customWidth="1"/>
    <col min="10248" max="10248" width="15.140625" style="5" bestFit="1" customWidth="1"/>
    <col min="10249" max="10249" width="13" style="5" customWidth="1"/>
    <col min="10250" max="10250" width="10.42578125" style="5" bestFit="1" customWidth="1"/>
    <col min="10251" max="10251" width="6.85546875" style="5" customWidth="1"/>
    <col min="10252" max="10252" width="5" style="5" bestFit="1" customWidth="1"/>
    <col min="10253" max="10253" width="12.5703125" style="5" customWidth="1"/>
    <col min="10254" max="10254" width="12.7109375" style="5" bestFit="1" customWidth="1"/>
    <col min="10255" max="10256" width="10.140625" style="5" bestFit="1" customWidth="1"/>
    <col min="10257" max="10258" width="5" style="5" bestFit="1" customWidth="1"/>
    <col min="10259" max="10496" width="9.140625" style="5"/>
    <col min="10497" max="10497" width="10.42578125" style="5" bestFit="1" customWidth="1"/>
    <col min="10498" max="10498" width="18.85546875" style="5" customWidth="1"/>
    <col min="10499" max="10499" width="41.7109375" style="5" bestFit="1" customWidth="1"/>
    <col min="10500" max="10500" width="18.5703125" style="5" bestFit="1" customWidth="1"/>
    <col min="10501" max="10501" width="44.28515625" style="5" bestFit="1" customWidth="1"/>
    <col min="10502" max="10502" width="33.42578125" style="5" bestFit="1" customWidth="1"/>
    <col min="10503" max="10503" width="29.85546875" style="5" bestFit="1" customWidth="1"/>
    <col min="10504" max="10504" width="15.140625" style="5" bestFit="1" customWidth="1"/>
    <col min="10505" max="10505" width="13" style="5" customWidth="1"/>
    <col min="10506" max="10506" width="10.42578125" style="5" bestFit="1" customWidth="1"/>
    <col min="10507" max="10507" width="6.85546875" style="5" customWidth="1"/>
    <col min="10508" max="10508" width="5" style="5" bestFit="1" customWidth="1"/>
    <col min="10509" max="10509" width="12.5703125" style="5" customWidth="1"/>
    <col min="10510" max="10510" width="12.7109375" style="5" bestFit="1" customWidth="1"/>
    <col min="10511" max="10512" width="10.140625" style="5" bestFit="1" customWidth="1"/>
    <col min="10513" max="10514" width="5" style="5" bestFit="1" customWidth="1"/>
    <col min="10515" max="10752" width="9.140625" style="5"/>
    <col min="10753" max="10753" width="10.42578125" style="5" bestFit="1" customWidth="1"/>
    <col min="10754" max="10754" width="18.85546875" style="5" customWidth="1"/>
    <col min="10755" max="10755" width="41.7109375" style="5" bestFit="1" customWidth="1"/>
    <col min="10756" max="10756" width="18.5703125" style="5" bestFit="1" customWidth="1"/>
    <col min="10757" max="10757" width="44.28515625" style="5" bestFit="1" customWidth="1"/>
    <col min="10758" max="10758" width="33.42578125" style="5" bestFit="1" customWidth="1"/>
    <col min="10759" max="10759" width="29.85546875" style="5" bestFit="1" customWidth="1"/>
    <col min="10760" max="10760" width="15.140625" style="5" bestFit="1" customWidth="1"/>
    <col min="10761" max="10761" width="13" style="5" customWidth="1"/>
    <col min="10762" max="10762" width="10.42578125" style="5" bestFit="1" customWidth="1"/>
    <col min="10763" max="10763" width="6.85546875" style="5" customWidth="1"/>
    <col min="10764" max="10764" width="5" style="5" bestFit="1" customWidth="1"/>
    <col min="10765" max="10765" width="12.5703125" style="5" customWidth="1"/>
    <col min="10766" max="10766" width="12.7109375" style="5" bestFit="1" customWidth="1"/>
    <col min="10767" max="10768" width="10.140625" style="5" bestFit="1" customWidth="1"/>
    <col min="10769" max="10770" width="5" style="5" bestFit="1" customWidth="1"/>
    <col min="10771" max="11008" width="9.140625" style="5"/>
    <col min="11009" max="11009" width="10.42578125" style="5" bestFit="1" customWidth="1"/>
    <col min="11010" max="11010" width="18.85546875" style="5" customWidth="1"/>
    <col min="11011" max="11011" width="41.7109375" style="5" bestFit="1" customWidth="1"/>
    <col min="11012" max="11012" width="18.5703125" style="5" bestFit="1" customWidth="1"/>
    <col min="11013" max="11013" width="44.28515625" style="5" bestFit="1" customWidth="1"/>
    <col min="11014" max="11014" width="33.42578125" style="5" bestFit="1" customWidth="1"/>
    <col min="11015" max="11015" width="29.85546875" style="5" bestFit="1" customWidth="1"/>
    <col min="11016" max="11016" width="15.140625" style="5" bestFit="1" customWidth="1"/>
    <col min="11017" max="11017" width="13" style="5" customWidth="1"/>
    <col min="11018" max="11018" width="10.42578125" style="5" bestFit="1" customWidth="1"/>
    <col min="11019" max="11019" width="6.85546875" style="5" customWidth="1"/>
    <col min="11020" max="11020" width="5" style="5" bestFit="1" customWidth="1"/>
    <col min="11021" max="11021" width="12.5703125" style="5" customWidth="1"/>
    <col min="11022" max="11022" width="12.7109375" style="5" bestFit="1" customWidth="1"/>
    <col min="11023" max="11024" width="10.140625" style="5" bestFit="1" customWidth="1"/>
    <col min="11025" max="11026" width="5" style="5" bestFit="1" customWidth="1"/>
    <col min="11027" max="11264" width="9.140625" style="5"/>
    <col min="11265" max="11265" width="10.42578125" style="5" bestFit="1" customWidth="1"/>
    <col min="11266" max="11266" width="18.85546875" style="5" customWidth="1"/>
    <col min="11267" max="11267" width="41.7109375" style="5" bestFit="1" customWidth="1"/>
    <col min="11268" max="11268" width="18.5703125" style="5" bestFit="1" customWidth="1"/>
    <col min="11269" max="11269" width="44.28515625" style="5" bestFit="1" customWidth="1"/>
    <col min="11270" max="11270" width="33.42578125" style="5" bestFit="1" customWidth="1"/>
    <col min="11271" max="11271" width="29.85546875" style="5" bestFit="1" customWidth="1"/>
    <col min="11272" max="11272" width="15.140625" style="5" bestFit="1" customWidth="1"/>
    <col min="11273" max="11273" width="13" style="5" customWidth="1"/>
    <col min="11274" max="11274" width="10.42578125" style="5" bestFit="1" customWidth="1"/>
    <col min="11275" max="11275" width="6.85546875" style="5" customWidth="1"/>
    <col min="11276" max="11276" width="5" style="5" bestFit="1" customWidth="1"/>
    <col min="11277" max="11277" width="12.5703125" style="5" customWidth="1"/>
    <col min="11278" max="11278" width="12.7109375" style="5" bestFit="1" customWidth="1"/>
    <col min="11279" max="11280" width="10.140625" style="5" bestFit="1" customWidth="1"/>
    <col min="11281" max="11282" width="5" style="5" bestFit="1" customWidth="1"/>
    <col min="11283" max="11520" width="9.140625" style="5"/>
    <col min="11521" max="11521" width="10.42578125" style="5" bestFit="1" customWidth="1"/>
    <col min="11522" max="11522" width="18.85546875" style="5" customWidth="1"/>
    <col min="11523" max="11523" width="41.7109375" style="5" bestFit="1" customWidth="1"/>
    <col min="11524" max="11524" width="18.5703125" style="5" bestFit="1" customWidth="1"/>
    <col min="11525" max="11525" width="44.28515625" style="5" bestFit="1" customWidth="1"/>
    <col min="11526" max="11526" width="33.42578125" style="5" bestFit="1" customWidth="1"/>
    <col min="11527" max="11527" width="29.85546875" style="5" bestFit="1" customWidth="1"/>
    <col min="11528" max="11528" width="15.140625" style="5" bestFit="1" customWidth="1"/>
    <col min="11529" max="11529" width="13" style="5" customWidth="1"/>
    <col min="11530" max="11530" width="10.42578125" style="5" bestFit="1" customWidth="1"/>
    <col min="11531" max="11531" width="6.85546875" style="5" customWidth="1"/>
    <col min="11532" max="11532" width="5" style="5" bestFit="1" customWidth="1"/>
    <col min="11533" max="11533" width="12.5703125" style="5" customWidth="1"/>
    <col min="11534" max="11534" width="12.7109375" style="5" bestFit="1" customWidth="1"/>
    <col min="11535" max="11536" width="10.140625" style="5" bestFit="1" customWidth="1"/>
    <col min="11537" max="11538" width="5" style="5" bestFit="1" customWidth="1"/>
    <col min="11539" max="11776" width="9.140625" style="5"/>
    <col min="11777" max="11777" width="10.42578125" style="5" bestFit="1" customWidth="1"/>
    <col min="11778" max="11778" width="18.85546875" style="5" customWidth="1"/>
    <col min="11779" max="11779" width="41.7109375" style="5" bestFit="1" customWidth="1"/>
    <col min="11780" max="11780" width="18.5703125" style="5" bestFit="1" customWidth="1"/>
    <col min="11781" max="11781" width="44.28515625" style="5" bestFit="1" customWidth="1"/>
    <col min="11782" max="11782" width="33.42578125" style="5" bestFit="1" customWidth="1"/>
    <col min="11783" max="11783" width="29.85546875" style="5" bestFit="1" customWidth="1"/>
    <col min="11784" max="11784" width="15.140625" style="5" bestFit="1" customWidth="1"/>
    <col min="11785" max="11785" width="13" style="5" customWidth="1"/>
    <col min="11786" max="11786" width="10.42578125" style="5" bestFit="1" customWidth="1"/>
    <col min="11787" max="11787" width="6.85546875" style="5" customWidth="1"/>
    <col min="11788" max="11788" width="5" style="5" bestFit="1" customWidth="1"/>
    <col min="11789" max="11789" width="12.5703125" style="5" customWidth="1"/>
    <col min="11790" max="11790" width="12.7109375" style="5" bestFit="1" customWidth="1"/>
    <col min="11791" max="11792" width="10.140625" style="5" bestFit="1" customWidth="1"/>
    <col min="11793" max="11794" width="5" style="5" bestFit="1" customWidth="1"/>
    <col min="11795" max="12032" width="9.140625" style="5"/>
    <col min="12033" max="12033" width="10.42578125" style="5" bestFit="1" customWidth="1"/>
    <col min="12034" max="12034" width="18.85546875" style="5" customWidth="1"/>
    <col min="12035" max="12035" width="41.7109375" style="5" bestFit="1" customWidth="1"/>
    <col min="12036" max="12036" width="18.5703125" style="5" bestFit="1" customWidth="1"/>
    <col min="12037" max="12037" width="44.28515625" style="5" bestFit="1" customWidth="1"/>
    <col min="12038" max="12038" width="33.42578125" style="5" bestFit="1" customWidth="1"/>
    <col min="12039" max="12039" width="29.85546875" style="5" bestFit="1" customWidth="1"/>
    <col min="12040" max="12040" width="15.140625" style="5" bestFit="1" customWidth="1"/>
    <col min="12041" max="12041" width="13" style="5" customWidth="1"/>
    <col min="12042" max="12042" width="10.42578125" style="5" bestFit="1" customWidth="1"/>
    <col min="12043" max="12043" width="6.85546875" style="5" customWidth="1"/>
    <col min="12044" max="12044" width="5" style="5" bestFit="1" customWidth="1"/>
    <col min="12045" max="12045" width="12.5703125" style="5" customWidth="1"/>
    <col min="12046" max="12046" width="12.7109375" style="5" bestFit="1" customWidth="1"/>
    <col min="12047" max="12048" width="10.140625" style="5" bestFit="1" customWidth="1"/>
    <col min="12049" max="12050" width="5" style="5" bestFit="1" customWidth="1"/>
    <col min="12051" max="12288" width="9.140625" style="5"/>
    <col min="12289" max="12289" width="10.42578125" style="5" bestFit="1" customWidth="1"/>
    <col min="12290" max="12290" width="18.85546875" style="5" customWidth="1"/>
    <col min="12291" max="12291" width="41.7109375" style="5" bestFit="1" customWidth="1"/>
    <col min="12292" max="12292" width="18.5703125" style="5" bestFit="1" customWidth="1"/>
    <col min="12293" max="12293" width="44.28515625" style="5" bestFit="1" customWidth="1"/>
    <col min="12294" max="12294" width="33.42578125" style="5" bestFit="1" customWidth="1"/>
    <col min="12295" max="12295" width="29.85546875" style="5" bestFit="1" customWidth="1"/>
    <col min="12296" max="12296" width="15.140625" style="5" bestFit="1" customWidth="1"/>
    <col min="12297" max="12297" width="13" style="5" customWidth="1"/>
    <col min="12298" max="12298" width="10.42578125" style="5" bestFit="1" customWidth="1"/>
    <col min="12299" max="12299" width="6.85546875" style="5" customWidth="1"/>
    <col min="12300" max="12300" width="5" style="5" bestFit="1" customWidth="1"/>
    <col min="12301" max="12301" width="12.5703125" style="5" customWidth="1"/>
    <col min="12302" max="12302" width="12.7109375" style="5" bestFit="1" customWidth="1"/>
    <col min="12303" max="12304" width="10.140625" style="5" bestFit="1" customWidth="1"/>
    <col min="12305" max="12306" width="5" style="5" bestFit="1" customWidth="1"/>
    <col min="12307" max="12544" width="9.140625" style="5"/>
    <col min="12545" max="12545" width="10.42578125" style="5" bestFit="1" customWidth="1"/>
    <col min="12546" max="12546" width="18.85546875" style="5" customWidth="1"/>
    <col min="12547" max="12547" width="41.7109375" style="5" bestFit="1" customWidth="1"/>
    <col min="12548" max="12548" width="18.5703125" style="5" bestFit="1" customWidth="1"/>
    <col min="12549" max="12549" width="44.28515625" style="5" bestFit="1" customWidth="1"/>
    <col min="12550" max="12550" width="33.42578125" style="5" bestFit="1" customWidth="1"/>
    <col min="12551" max="12551" width="29.85546875" style="5" bestFit="1" customWidth="1"/>
    <col min="12552" max="12552" width="15.140625" style="5" bestFit="1" customWidth="1"/>
    <col min="12553" max="12553" width="13" style="5" customWidth="1"/>
    <col min="12554" max="12554" width="10.42578125" style="5" bestFit="1" customWidth="1"/>
    <col min="12555" max="12555" width="6.85546875" style="5" customWidth="1"/>
    <col min="12556" max="12556" width="5" style="5" bestFit="1" customWidth="1"/>
    <col min="12557" max="12557" width="12.5703125" style="5" customWidth="1"/>
    <col min="12558" max="12558" width="12.7109375" style="5" bestFit="1" customWidth="1"/>
    <col min="12559" max="12560" width="10.140625" style="5" bestFit="1" customWidth="1"/>
    <col min="12561" max="12562" width="5" style="5" bestFit="1" customWidth="1"/>
    <col min="12563" max="12800" width="9.140625" style="5"/>
    <col min="12801" max="12801" width="10.42578125" style="5" bestFit="1" customWidth="1"/>
    <col min="12802" max="12802" width="18.85546875" style="5" customWidth="1"/>
    <col min="12803" max="12803" width="41.7109375" style="5" bestFit="1" customWidth="1"/>
    <col min="12804" max="12804" width="18.5703125" style="5" bestFit="1" customWidth="1"/>
    <col min="12805" max="12805" width="44.28515625" style="5" bestFit="1" customWidth="1"/>
    <col min="12806" max="12806" width="33.42578125" style="5" bestFit="1" customWidth="1"/>
    <col min="12807" max="12807" width="29.85546875" style="5" bestFit="1" customWidth="1"/>
    <col min="12808" max="12808" width="15.140625" style="5" bestFit="1" customWidth="1"/>
    <col min="12809" max="12809" width="13" style="5" customWidth="1"/>
    <col min="12810" max="12810" width="10.42578125" style="5" bestFit="1" customWidth="1"/>
    <col min="12811" max="12811" width="6.85546875" style="5" customWidth="1"/>
    <col min="12812" max="12812" width="5" style="5" bestFit="1" customWidth="1"/>
    <col min="12813" max="12813" width="12.5703125" style="5" customWidth="1"/>
    <col min="12814" max="12814" width="12.7109375" style="5" bestFit="1" customWidth="1"/>
    <col min="12815" max="12816" width="10.140625" style="5" bestFit="1" customWidth="1"/>
    <col min="12817" max="12818" width="5" style="5" bestFit="1" customWidth="1"/>
    <col min="12819" max="13056" width="9.140625" style="5"/>
    <col min="13057" max="13057" width="10.42578125" style="5" bestFit="1" customWidth="1"/>
    <col min="13058" max="13058" width="18.85546875" style="5" customWidth="1"/>
    <col min="13059" max="13059" width="41.7109375" style="5" bestFit="1" customWidth="1"/>
    <col min="13060" max="13060" width="18.5703125" style="5" bestFit="1" customWidth="1"/>
    <col min="13061" max="13061" width="44.28515625" style="5" bestFit="1" customWidth="1"/>
    <col min="13062" max="13062" width="33.42578125" style="5" bestFit="1" customWidth="1"/>
    <col min="13063" max="13063" width="29.85546875" style="5" bestFit="1" customWidth="1"/>
    <col min="13064" max="13064" width="15.140625" style="5" bestFit="1" customWidth="1"/>
    <col min="13065" max="13065" width="13" style="5" customWidth="1"/>
    <col min="13066" max="13066" width="10.42578125" style="5" bestFit="1" customWidth="1"/>
    <col min="13067" max="13067" width="6.85546875" style="5" customWidth="1"/>
    <col min="13068" max="13068" width="5" style="5" bestFit="1" customWidth="1"/>
    <col min="13069" max="13069" width="12.5703125" style="5" customWidth="1"/>
    <col min="13070" max="13070" width="12.7109375" style="5" bestFit="1" customWidth="1"/>
    <col min="13071" max="13072" width="10.140625" style="5" bestFit="1" customWidth="1"/>
    <col min="13073" max="13074" width="5" style="5" bestFit="1" customWidth="1"/>
    <col min="13075" max="13312" width="9.140625" style="5"/>
    <col min="13313" max="13313" width="10.42578125" style="5" bestFit="1" customWidth="1"/>
    <col min="13314" max="13314" width="18.85546875" style="5" customWidth="1"/>
    <col min="13315" max="13315" width="41.7109375" style="5" bestFit="1" customWidth="1"/>
    <col min="13316" max="13316" width="18.5703125" style="5" bestFit="1" customWidth="1"/>
    <col min="13317" max="13317" width="44.28515625" style="5" bestFit="1" customWidth="1"/>
    <col min="13318" max="13318" width="33.42578125" style="5" bestFit="1" customWidth="1"/>
    <col min="13319" max="13319" width="29.85546875" style="5" bestFit="1" customWidth="1"/>
    <col min="13320" max="13320" width="15.140625" style="5" bestFit="1" customWidth="1"/>
    <col min="13321" max="13321" width="13" style="5" customWidth="1"/>
    <col min="13322" max="13322" width="10.42578125" style="5" bestFit="1" customWidth="1"/>
    <col min="13323" max="13323" width="6.85546875" style="5" customWidth="1"/>
    <col min="13324" max="13324" width="5" style="5" bestFit="1" customWidth="1"/>
    <col min="13325" max="13325" width="12.5703125" style="5" customWidth="1"/>
    <col min="13326" max="13326" width="12.7109375" style="5" bestFit="1" customWidth="1"/>
    <col min="13327" max="13328" width="10.140625" style="5" bestFit="1" customWidth="1"/>
    <col min="13329" max="13330" width="5" style="5" bestFit="1" customWidth="1"/>
    <col min="13331" max="13568" width="9.140625" style="5"/>
    <col min="13569" max="13569" width="10.42578125" style="5" bestFit="1" customWidth="1"/>
    <col min="13570" max="13570" width="18.85546875" style="5" customWidth="1"/>
    <col min="13571" max="13571" width="41.7109375" style="5" bestFit="1" customWidth="1"/>
    <col min="13572" max="13572" width="18.5703125" style="5" bestFit="1" customWidth="1"/>
    <col min="13573" max="13573" width="44.28515625" style="5" bestFit="1" customWidth="1"/>
    <col min="13574" max="13574" width="33.42578125" style="5" bestFit="1" customWidth="1"/>
    <col min="13575" max="13575" width="29.85546875" style="5" bestFit="1" customWidth="1"/>
    <col min="13576" max="13576" width="15.140625" style="5" bestFit="1" customWidth="1"/>
    <col min="13577" max="13577" width="13" style="5" customWidth="1"/>
    <col min="13578" max="13578" width="10.42578125" style="5" bestFit="1" customWidth="1"/>
    <col min="13579" max="13579" width="6.85546875" style="5" customWidth="1"/>
    <col min="13580" max="13580" width="5" style="5" bestFit="1" customWidth="1"/>
    <col min="13581" max="13581" width="12.5703125" style="5" customWidth="1"/>
    <col min="13582" max="13582" width="12.7109375" style="5" bestFit="1" customWidth="1"/>
    <col min="13583" max="13584" width="10.140625" style="5" bestFit="1" customWidth="1"/>
    <col min="13585" max="13586" width="5" style="5" bestFit="1" customWidth="1"/>
    <col min="13587" max="13824" width="9.140625" style="5"/>
    <col min="13825" max="13825" width="10.42578125" style="5" bestFit="1" customWidth="1"/>
    <col min="13826" max="13826" width="18.85546875" style="5" customWidth="1"/>
    <col min="13827" max="13827" width="41.7109375" style="5" bestFit="1" customWidth="1"/>
    <col min="13828" max="13828" width="18.5703125" style="5" bestFit="1" customWidth="1"/>
    <col min="13829" max="13829" width="44.28515625" style="5" bestFit="1" customWidth="1"/>
    <col min="13830" max="13830" width="33.42578125" style="5" bestFit="1" customWidth="1"/>
    <col min="13831" max="13831" width="29.85546875" style="5" bestFit="1" customWidth="1"/>
    <col min="13832" max="13832" width="15.140625" style="5" bestFit="1" customWidth="1"/>
    <col min="13833" max="13833" width="13" style="5" customWidth="1"/>
    <col min="13834" max="13834" width="10.42578125" style="5" bestFit="1" customWidth="1"/>
    <col min="13835" max="13835" width="6.85546875" style="5" customWidth="1"/>
    <col min="13836" max="13836" width="5" style="5" bestFit="1" customWidth="1"/>
    <col min="13837" max="13837" width="12.5703125" style="5" customWidth="1"/>
    <col min="13838" max="13838" width="12.7109375" style="5" bestFit="1" customWidth="1"/>
    <col min="13839" max="13840" width="10.140625" style="5" bestFit="1" customWidth="1"/>
    <col min="13841" max="13842" width="5" style="5" bestFit="1" customWidth="1"/>
    <col min="13843" max="14080" width="9.140625" style="5"/>
    <col min="14081" max="14081" width="10.42578125" style="5" bestFit="1" customWidth="1"/>
    <col min="14082" max="14082" width="18.85546875" style="5" customWidth="1"/>
    <col min="14083" max="14083" width="41.7109375" style="5" bestFit="1" customWidth="1"/>
    <col min="14084" max="14084" width="18.5703125" style="5" bestFit="1" customWidth="1"/>
    <col min="14085" max="14085" width="44.28515625" style="5" bestFit="1" customWidth="1"/>
    <col min="14086" max="14086" width="33.42578125" style="5" bestFit="1" customWidth="1"/>
    <col min="14087" max="14087" width="29.85546875" style="5" bestFit="1" customWidth="1"/>
    <col min="14088" max="14088" width="15.140625" style="5" bestFit="1" customWidth="1"/>
    <col min="14089" max="14089" width="13" style="5" customWidth="1"/>
    <col min="14090" max="14090" width="10.42578125" style="5" bestFit="1" customWidth="1"/>
    <col min="14091" max="14091" width="6.85546875" style="5" customWidth="1"/>
    <col min="14092" max="14092" width="5" style="5" bestFit="1" customWidth="1"/>
    <col min="14093" max="14093" width="12.5703125" style="5" customWidth="1"/>
    <col min="14094" max="14094" width="12.7109375" style="5" bestFit="1" customWidth="1"/>
    <col min="14095" max="14096" width="10.140625" style="5" bestFit="1" customWidth="1"/>
    <col min="14097" max="14098" width="5" style="5" bestFit="1" customWidth="1"/>
    <col min="14099" max="14336" width="9.140625" style="5"/>
    <col min="14337" max="14337" width="10.42578125" style="5" bestFit="1" customWidth="1"/>
    <col min="14338" max="14338" width="18.85546875" style="5" customWidth="1"/>
    <col min="14339" max="14339" width="41.7109375" style="5" bestFit="1" customWidth="1"/>
    <col min="14340" max="14340" width="18.5703125" style="5" bestFit="1" customWidth="1"/>
    <col min="14341" max="14341" width="44.28515625" style="5" bestFit="1" customWidth="1"/>
    <col min="14342" max="14342" width="33.42578125" style="5" bestFit="1" customWidth="1"/>
    <col min="14343" max="14343" width="29.85546875" style="5" bestFit="1" customWidth="1"/>
    <col min="14344" max="14344" width="15.140625" style="5" bestFit="1" customWidth="1"/>
    <col min="14345" max="14345" width="13" style="5" customWidth="1"/>
    <col min="14346" max="14346" width="10.42578125" style="5" bestFit="1" customWidth="1"/>
    <col min="14347" max="14347" width="6.85546875" style="5" customWidth="1"/>
    <col min="14348" max="14348" width="5" style="5" bestFit="1" customWidth="1"/>
    <col min="14349" max="14349" width="12.5703125" style="5" customWidth="1"/>
    <col min="14350" max="14350" width="12.7109375" style="5" bestFit="1" customWidth="1"/>
    <col min="14351" max="14352" width="10.140625" style="5" bestFit="1" customWidth="1"/>
    <col min="14353" max="14354" width="5" style="5" bestFit="1" customWidth="1"/>
    <col min="14355" max="14592" width="9.140625" style="5"/>
    <col min="14593" max="14593" width="10.42578125" style="5" bestFit="1" customWidth="1"/>
    <col min="14594" max="14594" width="18.85546875" style="5" customWidth="1"/>
    <col min="14595" max="14595" width="41.7109375" style="5" bestFit="1" customWidth="1"/>
    <col min="14596" max="14596" width="18.5703125" style="5" bestFit="1" customWidth="1"/>
    <col min="14597" max="14597" width="44.28515625" style="5" bestFit="1" customWidth="1"/>
    <col min="14598" max="14598" width="33.42578125" style="5" bestFit="1" customWidth="1"/>
    <col min="14599" max="14599" width="29.85546875" style="5" bestFit="1" customWidth="1"/>
    <col min="14600" max="14600" width="15.140625" style="5" bestFit="1" customWidth="1"/>
    <col min="14601" max="14601" width="13" style="5" customWidth="1"/>
    <col min="14602" max="14602" width="10.42578125" style="5" bestFit="1" customWidth="1"/>
    <col min="14603" max="14603" width="6.85546875" style="5" customWidth="1"/>
    <col min="14604" max="14604" width="5" style="5" bestFit="1" customWidth="1"/>
    <col min="14605" max="14605" width="12.5703125" style="5" customWidth="1"/>
    <col min="14606" max="14606" width="12.7109375" style="5" bestFit="1" customWidth="1"/>
    <col min="14607" max="14608" width="10.140625" style="5" bestFit="1" customWidth="1"/>
    <col min="14609" max="14610" width="5" style="5" bestFit="1" customWidth="1"/>
    <col min="14611" max="14848" width="9.140625" style="5"/>
    <col min="14849" max="14849" width="10.42578125" style="5" bestFit="1" customWidth="1"/>
    <col min="14850" max="14850" width="18.85546875" style="5" customWidth="1"/>
    <col min="14851" max="14851" width="41.7109375" style="5" bestFit="1" customWidth="1"/>
    <col min="14852" max="14852" width="18.5703125" style="5" bestFit="1" customWidth="1"/>
    <col min="14853" max="14853" width="44.28515625" style="5" bestFit="1" customWidth="1"/>
    <col min="14854" max="14854" width="33.42578125" style="5" bestFit="1" customWidth="1"/>
    <col min="14855" max="14855" width="29.85546875" style="5" bestFit="1" customWidth="1"/>
    <col min="14856" max="14856" width="15.140625" style="5" bestFit="1" customWidth="1"/>
    <col min="14857" max="14857" width="13" style="5" customWidth="1"/>
    <col min="14858" max="14858" width="10.42578125" style="5" bestFit="1" customWidth="1"/>
    <col min="14859" max="14859" width="6.85546875" style="5" customWidth="1"/>
    <col min="14860" max="14860" width="5" style="5" bestFit="1" customWidth="1"/>
    <col min="14861" max="14861" width="12.5703125" style="5" customWidth="1"/>
    <col min="14862" max="14862" width="12.7109375" style="5" bestFit="1" customWidth="1"/>
    <col min="14863" max="14864" width="10.140625" style="5" bestFit="1" customWidth="1"/>
    <col min="14865" max="14866" width="5" style="5" bestFit="1" customWidth="1"/>
    <col min="14867" max="15104" width="9.140625" style="5"/>
    <col min="15105" max="15105" width="10.42578125" style="5" bestFit="1" customWidth="1"/>
    <col min="15106" max="15106" width="18.85546875" style="5" customWidth="1"/>
    <col min="15107" max="15107" width="41.7109375" style="5" bestFit="1" customWidth="1"/>
    <col min="15108" max="15108" width="18.5703125" style="5" bestFit="1" customWidth="1"/>
    <col min="15109" max="15109" width="44.28515625" style="5" bestFit="1" customWidth="1"/>
    <col min="15110" max="15110" width="33.42578125" style="5" bestFit="1" customWidth="1"/>
    <col min="15111" max="15111" width="29.85546875" style="5" bestFit="1" customWidth="1"/>
    <col min="15112" max="15112" width="15.140625" style="5" bestFit="1" customWidth="1"/>
    <col min="15113" max="15113" width="13" style="5" customWidth="1"/>
    <col min="15114" max="15114" width="10.42578125" style="5" bestFit="1" customWidth="1"/>
    <col min="15115" max="15115" width="6.85546875" style="5" customWidth="1"/>
    <col min="15116" max="15116" width="5" style="5" bestFit="1" customWidth="1"/>
    <col min="15117" max="15117" width="12.5703125" style="5" customWidth="1"/>
    <col min="15118" max="15118" width="12.7109375" style="5" bestFit="1" customWidth="1"/>
    <col min="15119" max="15120" width="10.140625" style="5" bestFit="1" customWidth="1"/>
    <col min="15121" max="15122" width="5" style="5" bestFit="1" customWidth="1"/>
    <col min="15123" max="15360" width="9.140625" style="5"/>
    <col min="15361" max="15361" width="10.42578125" style="5" bestFit="1" customWidth="1"/>
    <col min="15362" max="15362" width="18.85546875" style="5" customWidth="1"/>
    <col min="15363" max="15363" width="41.7109375" style="5" bestFit="1" customWidth="1"/>
    <col min="15364" max="15364" width="18.5703125" style="5" bestFit="1" customWidth="1"/>
    <col min="15365" max="15365" width="44.28515625" style="5" bestFit="1" customWidth="1"/>
    <col min="15366" max="15366" width="33.42578125" style="5" bestFit="1" customWidth="1"/>
    <col min="15367" max="15367" width="29.85546875" style="5" bestFit="1" customWidth="1"/>
    <col min="15368" max="15368" width="15.140625" style="5" bestFit="1" customWidth="1"/>
    <col min="15369" max="15369" width="13" style="5" customWidth="1"/>
    <col min="15370" max="15370" width="10.42578125" style="5" bestFit="1" customWidth="1"/>
    <col min="15371" max="15371" width="6.85546875" style="5" customWidth="1"/>
    <col min="15372" max="15372" width="5" style="5" bestFit="1" customWidth="1"/>
    <col min="15373" max="15373" width="12.5703125" style="5" customWidth="1"/>
    <col min="15374" max="15374" width="12.7109375" style="5" bestFit="1" customWidth="1"/>
    <col min="15375" max="15376" width="10.140625" style="5" bestFit="1" customWidth="1"/>
    <col min="15377" max="15378" width="5" style="5" bestFit="1" customWidth="1"/>
    <col min="15379" max="15616" width="9.140625" style="5"/>
    <col min="15617" max="15617" width="10.42578125" style="5" bestFit="1" customWidth="1"/>
    <col min="15618" max="15618" width="18.85546875" style="5" customWidth="1"/>
    <col min="15619" max="15619" width="41.7109375" style="5" bestFit="1" customWidth="1"/>
    <col min="15620" max="15620" width="18.5703125" style="5" bestFit="1" customWidth="1"/>
    <col min="15621" max="15621" width="44.28515625" style="5" bestFit="1" customWidth="1"/>
    <col min="15622" max="15622" width="33.42578125" style="5" bestFit="1" customWidth="1"/>
    <col min="15623" max="15623" width="29.85546875" style="5" bestFit="1" customWidth="1"/>
    <col min="15624" max="15624" width="15.140625" style="5" bestFit="1" customWidth="1"/>
    <col min="15625" max="15625" width="13" style="5" customWidth="1"/>
    <col min="15626" max="15626" width="10.42578125" style="5" bestFit="1" customWidth="1"/>
    <col min="15627" max="15627" width="6.85546875" style="5" customWidth="1"/>
    <col min="15628" max="15628" width="5" style="5" bestFit="1" customWidth="1"/>
    <col min="15629" max="15629" width="12.5703125" style="5" customWidth="1"/>
    <col min="15630" max="15630" width="12.7109375" style="5" bestFit="1" customWidth="1"/>
    <col min="15631" max="15632" width="10.140625" style="5" bestFit="1" customWidth="1"/>
    <col min="15633" max="15634" width="5" style="5" bestFit="1" customWidth="1"/>
    <col min="15635" max="15872" width="9.140625" style="5"/>
    <col min="15873" max="15873" width="10.42578125" style="5" bestFit="1" customWidth="1"/>
    <col min="15874" max="15874" width="18.85546875" style="5" customWidth="1"/>
    <col min="15875" max="15875" width="41.7109375" style="5" bestFit="1" customWidth="1"/>
    <col min="15876" max="15876" width="18.5703125" style="5" bestFit="1" customWidth="1"/>
    <col min="15877" max="15877" width="44.28515625" style="5" bestFit="1" customWidth="1"/>
    <col min="15878" max="15878" width="33.42578125" style="5" bestFit="1" customWidth="1"/>
    <col min="15879" max="15879" width="29.85546875" style="5" bestFit="1" customWidth="1"/>
    <col min="15880" max="15880" width="15.140625" style="5" bestFit="1" customWidth="1"/>
    <col min="15881" max="15881" width="13" style="5" customWidth="1"/>
    <col min="15882" max="15882" width="10.42578125" style="5" bestFit="1" customWidth="1"/>
    <col min="15883" max="15883" width="6.85546875" style="5" customWidth="1"/>
    <col min="15884" max="15884" width="5" style="5" bestFit="1" customWidth="1"/>
    <col min="15885" max="15885" width="12.5703125" style="5" customWidth="1"/>
    <col min="15886" max="15886" width="12.7109375" style="5" bestFit="1" customWidth="1"/>
    <col min="15887" max="15888" width="10.140625" style="5" bestFit="1" customWidth="1"/>
    <col min="15889" max="15890" width="5" style="5" bestFit="1" customWidth="1"/>
    <col min="15891" max="16128" width="9.140625" style="5"/>
    <col min="16129" max="16129" width="10.42578125" style="5" bestFit="1" customWidth="1"/>
    <col min="16130" max="16130" width="18.85546875" style="5" customWidth="1"/>
    <col min="16131" max="16131" width="41.7109375" style="5" bestFit="1" customWidth="1"/>
    <col min="16132" max="16132" width="18.5703125" style="5" bestFit="1" customWidth="1"/>
    <col min="16133" max="16133" width="44.28515625" style="5" bestFit="1" customWidth="1"/>
    <col min="16134" max="16134" width="33.42578125" style="5" bestFit="1" customWidth="1"/>
    <col min="16135" max="16135" width="29.85546875" style="5" bestFit="1" customWidth="1"/>
    <col min="16136" max="16136" width="15.140625" style="5" bestFit="1" customWidth="1"/>
    <col min="16137" max="16137" width="13" style="5" customWidth="1"/>
    <col min="16138" max="16138" width="10.42578125" style="5" bestFit="1" customWidth="1"/>
    <col min="16139" max="16139" width="6.85546875" style="5" customWidth="1"/>
    <col min="16140" max="16140" width="5" style="5" bestFit="1" customWidth="1"/>
    <col min="16141" max="16141" width="12.5703125" style="5" customWidth="1"/>
    <col min="16142" max="16142" width="12.7109375" style="5" bestFit="1" customWidth="1"/>
    <col min="16143" max="16144" width="10.140625" style="5" bestFit="1" customWidth="1"/>
    <col min="16145" max="16146" width="5" style="5" bestFit="1" customWidth="1"/>
    <col min="16147" max="16384" width="9.140625" style="5"/>
  </cols>
  <sheetData>
    <row r="1" spans="1:19" ht="20.100000000000001" customHeight="1" x14ac:dyDescent="0.25">
      <c r="A1" s="102" t="s">
        <v>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9" x14ac:dyDescent="0.25">
      <c r="A2" s="104" t="s">
        <v>1852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9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</row>
    <row r="4" spans="1:19" x14ac:dyDescent="0.25">
      <c r="A4" s="81" t="s">
        <v>4</v>
      </c>
      <c r="B4" s="82" t="s">
        <v>134</v>
      </c>
      <c r="C4" s="82" t="s">
        <v>145</v>
      </c>
      <c r="D4" s="82" t="s">
        <v>20</v>
      </c>
      <c r="E4" s="82" t="s">
        <v>145</v>
      </c>
      <c r="F4" s="82" t="s">
        <v>12</v>
      </c>
      <c r="G4" s="82" t="s">
        <v>13</v>
      </c>
      <c r="H4" s="82" t="s">
        <v>146</v>
      </c>
      <c r="I4" s="82" t="s">
        <v>248</v>
      </c>
      <c r="J4" s="81" t="s">
        <v>1853</v>
      </c>
      <c r="K4" s="83" t="s">
        <v>1854</v>
      </c>
      <c r="L4" s="84" t="s">
        <v>14</v>
      </c>
      <c r="M4" s="84" t="s">
        <v>5</v>
      </c>
      <c r="N4" s="84" t="s">
        <v>240</v>
      </c>
      <c r="O4" s="84" t="s">
        <v>1</v>
      </c>
      <c r="P4" s="84" t="s">
        <v>0</v>
      </c>
      <c r="Q4" s="84" t="s">
        <v>2</v>
      </c>
      <c r="R4" s="84" t="s">
        <v>1855</v>
      </c>
      <c r="S4" s="9"/>
    </row>
    <row r="5" spans="1:19" x14ac:dyDescent="0.25">
      <c r="A5" s="86">
        <v>44197</v>
      </c>
      <c r="B5" s="87" t="s">
        <v>1856</v>
      </c>
      <c r="C5" s="87" t="s">
        <v>139</v>
      </c>
      <c r="D5" s="87" t="s">
        <v>151</v>
      </c>
      <c r="E5" s="87" t="s">
        <v>1857</v>
      </c>
      <c r="F5" s="87" t="s">
        <v>314</v>
      </c>
      <c r="G5" s="87" t="s">
        <v>127</v>
      </c>
      <c r="H5" s="87" t="s">
        <v>1858</v>
      </c>
      <c r="I5" s="87" t="s">
        <v>315</v>
      </c>
      <c r="J5" s="86">
        <v>44197</v>
      </c>
      <c r="K5" s="88">
        <v>2</v>
      </c>
      <c r="L5" s="89"/>
      <c r="M5" s="89">
        <v>39843.760000000002</v>
      </c>
      <c r="N5" s="89">
        <v>51000.01</v>
      </c>
      <c r="O5" s="89">
        <v>5578.13</v>
      </c>
      <c r="P5" s="89">
        <v>5578.13</v>
      </c>
      <c r="Q5" s="89"/>
      <c r="R5" s="89"/>
    </row>
    <row r="6" spans="1:19" x14ac:dyDescent="0.25">
      <c r="A6" s="86">
        <v>44197</v>
      </c>
      <c r="B6" s="87" t="s">
        <v>1856</v>
      </c>
      <c r="C6" s="87" t="s">
        <v>139</v>
      </c>
      <c r="D6" s="87" t="s">
        <v>151</v>
      </c>
      <c r="E6" s="87" t="s">
        <v>1859</v>
      </c>
      <c r="F6" s="87" t="s">
        <v>128</v>
      </c>
      <c r="G6" s="87" t="s">
        <v>127</v>
      </c>
      <c r="H6" s="87"/>
      <c r="I6" s="87" t="s">
        <v>315</v>
      </c>
      <c r="J6" s="86"/>
      <c r="K6" s="88">
        <v>2</v>
      </c>
      <c r="L6" s="89"/>
      <c r="M6" s="89">
        <v>54687.5</v>
      </c>
      <c r="N6" s="89">
        <v>69999.990000000005</v>
      </c>
      <c r="O6" s="89">
        <v>7656.25</v>
      </c>
      <c r="P6" s="89">
        <v>7656.25</v>
      </c>
      <c r="Q6" s="89"/>
      <c r="R6" s="89"/>
    </row>
    <row r="7" spans="1:19" x14ac:dyDescent="0.25">
      <c r="A7" s="86">
        <v>44197</v>
      </c>
      <c r="B7" s="87" t="s">
        <v>1860</v>
      </c>
      <c r="C7" s="87" t="s">
        <v>138</v>
      </c>
      <c r="D7" s="87" t="s">
        <v>158</v>
      </c>
      <c r="E7" s="87" t="s">
        <v>1861</v>
      </c>
      <c r="F7" s="87" t="s">
        <v>291</v>
      </c>
      <c r="G7" s="87" t="s">
        <v>292</v>
      </c>
      <c r="H7" s="87" t="s">
        <v>1862</v>
      </c>
      <c r="I7" s="87" t="s">
        <v>286</v>
      </c>
      <c r="J7" s="86">
        <v>44197</v>
      </c>
      <c r="K7" s="88">
        <v>1</v>
      </c>
      <c r="L7" s="89"/>
      <c r="M7" s="89">
        <v>36432.199999999997</v>
      </c>
      <c r="N7" s="89">
        <v>34177</v>
      </c>
      <c r="O7" s="89">
        <v>2606.7199999999998</v>
      </c>
      <c r="P7" s="89">
        <v>2606.7199999999998</v>
      </c>
      <c r="Q7" s="89"/>
      <c r="R7" s="89"/>
    </row>
    <row r="8" spans="1:19" x14ac:dyDescent="0.25">
      <c r="A8" s="86">
        <v>44197</v>
      </c>
      <c r="B8" s="87" t="s">
        <v>1863</v>
      </c>
      <c r="C8" s="87" t="s">
        <v>180</v>
      </c>
      <c r="D8" s="87" t="s">
        <v>181</v>
      </c>
      <c r="E8" s="87" t="s">
        <v>1864</v>
      </c>
      <c r="F8" s="87" t="s">
        <v>322</v>
      </c>
      <c r="G8" s="87" t="s">
        <v>271</v>
      </c>
      <c r="H8" s="87" t="s">
        <v>1865</v>
      </c>
      <c r="I8" s="87" t="s">
        <v>323</v>
      </c>
      <c r="J8" s="86">
        <v>44197</v>
      </c>
      <c r="K8" s="88">
        <v>1</v>
      </c>
      <c r="L8" s="89"/>
      <c r="M8" s="89">
        <v>60781.24</v>
      </c>
      <c r="N8" s="89">
        <v>77800</v>
      </c>
      <c r="O8" s="89">
        <v>8509.3700000000008</v>
      </c>
      <c r="P8" s="89">
        <v>8509.3700000000008</v>
      </c>
      <c r="Q8" s="89"/>
      <c r="R8" s="89"/>
    </row>
    <row r="9" spans="1:19" x14ac:dyDescent="0.25">
      <c r="A9" s="86">
        <v>44197</v>
      </c>
      <c r="B9" s="87" t="s">
        <v>1866</v>
      </c>
      <c r="C9" s="87" t="s">
        <v>138</v>
      </c>
      <c r="D9" s="87" t="s">
        <v>158</v>
      </c>
      <c r="E9" s="87" t="s">
        <v>1867</v>
      </c>
      <c r="F9" s="87" t="s">
        <v>809</v>
      </c>
      <c r="G9" s="87" t="s">
        <v>15</v>
      </c>
      <c r="H9" s="87" t="s">
        <v>1868</v>
      </c>
      <c r="I9" s="87" t="s">
        <v>343</v>
      </c>
      <c r="J9" s="86">
        <v>44197</v>
      </c>
      <c r="K9" s="88">
        <v>1</v>
      </c>
      <c r="L9" s="89"/>
      <c r="M9" s="89">
        <v>15118.64</v>
      </c>
      <c r="N9" s="89">
        <v>15021</v>
      </c>
      <c r="O9" s="89">
        <v>1145.69</v>
      </c>
      <c r="P9" s="89">
        <v>1145.69</v>
      </c>
      <c r="Q9" s="89"/>
      <c r="R9" s="89"/>
    </row>
    <row r="10" spans="1:19" x14ac:dyDescent="0.25">
      <c r="A10" s="86">
        <v>44197</v>
      </c>
      <c r="B10" s="87" t="s">
        <v>1869</v>
      </c>
      <c r="C10" s="87" t="s">
        <v>138</v>
      </c>
      <c r="D10" s="87" t="s">
        <v>158</v>
      </c>
      <c r="E10" s="87" t="s">
        <v>1870</v>
      </c>
      <c r="F10" s="87" t="s">
        <v>519</v>
      </c>
      <c r="G10" s="87" t="s">
        <v>520</v>
      </c>
      <c r="H10" s="87" t="s">
        <v>1871</v>
      </c>
      <c r="I10" s="87" t="s">
        <v>315</v>
      </c>
      <c r="J10" s="86">
        <v>44197</v>
      </c>
      <c r="K10" s="88">
        <v>1</v>
      </c>
      <c r="L10" s="89"/>
      <c r="M10" s="89">
        <v>44523.44</v>
      </c>
      <c r="N10" s="89">
        <v>46162</v>
      </c>
      <c r="O10" s="89">
        <v>5048.96</v>
      </c>
      <c r="P10" s="89">
        <v>5048.96</v>
      </c>
      <c r="Q10" s="89"/>
      <c r="R10" s="89"/>
    </row>
    <row r="11" spans="1:19" x14ac:dyDescent="0.25">
      <c r="A11" s="86">
        <v>44197</v>
      </c>
      <c r="B11" s="87" t="s">
        <v>1872</v>
      </c>
      <c r="C11" s="87" t="s">
        <v>138</v>
      </c>
      <c r="D11" s="87" t="s">
        <v>158</v>
      </c>
      <c r="E11" s="87" t="s">
        <v>1873</v>
      </c>
      <c r="F11" s="87" t="s">
        <v>1874</v>
      </c>
      <c r="G11" s="87" t="s">
        <v>15</v>
      </c>
      <c r="H11" s="87" t="s">
        <v>1875</v>
      </c>
      <c r="I11" s="87" t="s">
        <v>298</v>
      </c>
      <c r="J11" s="86">
        <v>44197</v>
      </c>
      <c r="K11" s="88">
        <v>1</v>
      </c>
      <c r="L11" s="89"/>
      <c r="M11" s="89">
        <v>15457.63</v>
      </c>
      <c r="N11" s="89">
        <v>14992.9</v>
      </c>
      <c r="O11" s="89">
        <v>1143.56</v>
      </c>
      <c r="P11" s="89">
        <v>1143.56</v>
      </c>
      <c r="Q11" s="89"/>
      <c r="R11" s="89"/>
    </row>
    <row r="12" spans="1:19" x14ac:dyDescent="0.25">
      <c r="A12" s="86">
        <v>44197</v>
      </c>
      <c r="B12" s="87" t="s">
        <v>1872</v>
      </c>
      <c r="C12" s="87" t="s">
        <v>138</v>
      </c>
      <c r="D12" s="87" t="s">
        <v>158</v>
      </c>
      <c r="E12" s="87" t="s">
        <v>1876</v>
      </c>
      <c r="F12" s="87" t="s">
        <v>1877</v>
      </c>
      <c r="G12" s="87" t="s">
        <v>15</v>
      </c>
      <c r="H12" s="87"/>
      <c r="I12" s="87" t="s">
        <v>298</v>
      </c>
      <c r="J12" s="86"/>
      <c r="K12" s="88">
        <v>1</v>
      </c>
      <c r="L12" s="89"/>
      <c r="M12" s="89">
        <v>17152.54</v>
      </c>
      <c r="N12" s="89">
        <v>16637.27</v>
      </c>
      <c r="O12" s="89">
        <v>1268.94</v>
      </c>
      <c r="P12" s="89">
        <v>1268.94</v>
      </c>
      <c r="Q12" s="89"/>
      <c r="R12" s="89"/>
    </row>
    <row r="13" spans="1:19" x14ac:dyDescent="0.25">
      <c r="A13" s="86">
        <v>44197</v>
      </c>
      <c r="B13" s="87" t="s">
        <v>1872</v>
      </c>
      <c r="C13" s="87" t="s">
        <v>138</v>
      </c>
      <c r="D13" s="87" t="s">
        <v>158</v>
      </c>
      <c r="E13" s="87" t="s">
        <v>1878</v>
      </c>
      <c r="F13" s="87" t="s">
        <v>1879</v>
      </c>
      <c r="G13" s="87" t="s">
        <v>262</v>
      </c>
      <c r="H13" s="87"/>
      <c r="I13" s="87" t="s">
        <v>263</v>
      </c>
      <c r="J13" s="86"/>
      <c r="K13" s="88">
        <v>1</v>
      </c>
      <c r="L13" s="89"/>
      <c r="M13" s="89">
        <v>19949.150000000001</v>
      </c>
      <c r="N13" s="89">
        <v>20362.099999999999</v>
      </c>
      <c r="O13" s="89">
        <v>1553.04</v>
      </c>
      <c r="P13" s="89">
        <v>1553.04</v>
      </c>
      <c r="Q13" s="89"/>
      <c r="R13" s="89"/>
    </row>
    <row r="14" spans="1:19" x14ac:dyDescent="0.25">
      <c r="A14" s="86">
        <v>44197</v>
      </c>
      <c r="B14" s="87" t="s">
        <v>1872</v>
      </c>
      <c r="C14" s="87" t="s">
        <v>138</v>
      </c>
      <c r="D14" s="87" t="s">
        <v>158</v>
      </c>
      <c r="E14" s="87" t="s">
        <v>1880</v>
      </c>
      <c r="F14" s="87" t="s">
        <v>1186</v>
      </c>
      <c r="G14" s="87" t="s">
        <v>262</v>
      </c>
      <c r="H14" s="87"/>
      <c r="I14" s="87" t="s">
        <v>263</v>
      </c>
      <c r="J14" s="86"/>
      <c r="K14" s="88">
        <v>1</v>
      </c>
      <c r="L14" s="89"/>
      <c r="M14" s="89">
        <v>23635.59</v>
      </c>
      <c r="N14" s="89">
        <v>21614.74</v>
      </c>
      <c r="O14" s="89">
        <v>1648.58</v>
      </c>
      <c r="P14" s="89">
        <v>1648.58</v>
      </c>
      <c r="Q14" s="89"/>
      <c r="R14" s="89"/>
    </row>
    <row r="15" spans="1:19" x14ac:dyDescent="0.25">
      <c r="A15" s="86">
        <v>44197</v>
      </c>
      <c r="B15" s="87" t="s">
        <v>1872</v>
      </c>
      <c r="C15" s="87" t="s">
        <v>138</v>
      </c>
      <c r="D15" s="87" t="s">
        <v>158</v>
      </c>
      <c r="E15" s="87" t="s">
        <v>1881</v>
      </c>
      <c r="F15" s="87" t="s">
        <v>730</v>
      </c>
      <c r="G15" s="87" t="s">
        <v>262</v>
      </c>
      <c r="H15" s="87"/>
      <c r="I15" s="87" t="s">
        <v>731</v>
      </c>
      <c r="J15" s="86"/>
      <c r="K15" s="88">
        <v>1</v>
      </c>
      <c r="L15" s="89"/>
      <c r="M15" s="89">
        <v>27237.29</v>
      </c>
      <c r="N15" s="89">
        <v>24908.5</v>
      </c>
      <c r="O15" s="89">
        <v>1899.8</v>
      </c>
      <c r="P15" s="89">
        <v>1899.8</v>
      </c>
      <c r="Q15" s="89"/>
      <c r="R15" s="89"/>
    </row>
    <row r="16" spans="1:19" x14ac:dyDescent="0.25">
      <c r="A16" s="86">
        <v>44197</v>
      </c>
      <c r="B16" s="87" t="s">
        <v>1872</v>
      </c>
      <c r="C16" s="87" t="s">
        <v>138</v>
      </c>
      <c r="D16" s="87" t="s">
        <v>158</v>
      </c>
      <c r="E16" s="87" t="s">
        <v>1882</v>
      </c>
      <c r="F16" s="87" t="s">
        <v>644</v>
      </c>
      <c r="G16" s="87" t="s">
        <v>262</v>
      </c>
      <c r="H16" s="87"/>
      <c r="I16" s="87" t="s">
        <v>263</v>
      </c>
      <c r="J16" s="86"/>
      <c r="K16" s="88">
        <v>1</v>
      </c>
      <c r="L16" s="89"/>
      <c r="M16" s="89">
        <v>27237.29</v>
      </c>
      <c r="N16" s="89">
        <v>24908.5</v>
      </c>
      <c r="O16" s="89">
        <v>1899.8</v>
      </c>
      <c r="P16" s="89">
        <v>1899.8</v>
      </c>
      <c r="Q16" s="89"/>
      <c r="R16" s="89"/>
    </row>
    <row r="17" spans="1:18" x14ac:dyDescent="0.25">
      <c r="A17" s="86">
        <v>44197</v>
      </c>
      <c r="B17" s="87" t="s">
        <v>1872</v>
      </c>
      <c r="C17" s="87" t="s">
        <v>138</v>
      </c>
      <c r="D17" s="87" t="s">
        <v>158</v>
      </c>
      <c r="E17" s="87" t="s">
        <v>1883</v>
      </c>
      <c r="F17" s="87" t="s">
        <v>1884</v>
      </c>
      <c r="G17" s="87" t="s">
        <v>262</v>
      </c>
      <c r="H17" s="87"/>
      <c r="I17" s="87" t="s">
        <v>263</v>
      </c>
      <c r="J17" s="86"/>
      <c r="K17" s="88">
        <v>1</v>
      </c>
      <c r="L17" s="89"/>
      <c r="M17" s="89">
        <v>25118.639999999999</v>
      </c>
      <c r="N17" s="89">
        <v>22970.99</v>
      </c>
      <c r="O17" s="89">
        <v>1752.02</v>
      </c>
      <c r="P17" s="89">
        <v>1752.02</v>
      </c>
      <c r="Q17" s="89"/>
      <c r="R17" s="89"/>
    </row>
    <row r="18" spans="1:18" x14ac:dyDescent="0.25">
      <c r="A18" s="86">
        <v>44197</v>
      </c>
      <c r="B18" s="87" t="s">
        <v>1872</v>
      </c>
      <c r="C18" s="87" t="s">
        <v>138</v>
      </c>
      <c r="D18" s="87" t="s">
        <v>158</v>
      </c>
      <c r="E18" s="87" t="s">
        <v>1885</v>
      </c>
      <c r="F18" s="87" t="s">
        <v>1886</v>
      </c>
      <c r="G18" s="87" t="s">
        <v>262</v>
      </c>
      <c r="H18" s="87"/>
      <c r="I18" s="87" t="s">
        <v>263</v>
      </c>
      <c r="J18" s="86"/>
      <c r="K18" s="88">
        <v>1</v>
      </c>
      <c r="L18" s="89"/>
      <c r="M18" s="89">
        <v>27661.02</v>
      </c>
      <c r="N18" s="89">
        <v>25296</v>
      </c>
      <c r="O18" s="89">
        <v>1929.36</v>
      </c>
      <c r="P18" s="89">
        <v>1929.36</v>
      </c>
      <c r="Q18" s="89"/>
      <c r="R18" s="89"/>
    </row>
    <row r="19" spans="1:18" x14ac:dyDescent="0.25">
      <c r="A19" s="86">
        <v>44198</v>
      </c>
      <c r="B19" s="87" t="s">
        <v>1887</v>
      </c>
      <c r="C19" s="87" t="s">
        <v>180</v>
      </c>
      <c r="D19" s="87" t="s">
        <v>181</v>
      </c>
      <c r="E19" s="87" t="s">
        <v>1888</v>
      </c>
      <c r="F19" s="87" t="s">
        <v>1889</v>
      </c>
      <c r="G19" s="87" t="s">
        <v>1890</v>
      </c>
      <c r="H19" s="87" t="s">
        <v>1891</v>
      </c>
      <c r="I19" s="87" t="s">
        <v>272</v>
      </c>
      <c r="J19" s="86">
        <v>44198</v>
      </c>
      <c r="K19" s="88">
        <v>10</v>
      </c>
      <c r="L19" s="89"/>
      <c r="M19" s="89">
        <v>253125</v>
      </c>
      <c r="N19" s="89">
        <v>324000</v>
      </c>
      <c r="O19" s="89">
        <v>35437.5</v>
      </c>
      <c r="P19" s="89">
        <v>35437.5</v>
      </c>
      <c r="Q19" s="89"/>
      <c r="R19" s="89"/>
    </row>
    <row r="20" spans="1:18" x14ac:dyDescent="0.25">
      <c r="A20" s="86">
        <v>44198</v>
      </c>
      <c r="B20" s="87" t="s">
        <v>1892</v>
      </c>
      <c r="C20" s="87" t="s">
        <v>180</v>
      </c>
      <c r="D20" s="87" t="s">
        <v>181</v>
      </c>
      <c r="E20" s="87" t="s">
        <v>1888</v>
      </c>
      <c r="F20" s="87" t="s">
        <v>1889</v>
      </c>
      <c r="G20" s="87" t="s">
        <v>1890</v>
      </c>
      <c r="H20" s="87" t="s">
        <v>1893</v>
      </c>
      <c r="I20" s="87" t="s">
        <v>272</v>
      </c>
      <c r="J20" s="86">
        <v>44198</v>
      </c>
      <c r="K20" s="88">
        <v>10</v>
      </c>
      <c r="L20" s="89"/>
      <c r="M20" s="89">
        <v>253125</v>
      </c>
      <c r="N20" s="89">
        <v>324000</v>
      </c>
      <c r="O20" s="89">
        <v>35437.5</v>
      </c>
      <c r="P20" s="89">
        <v>35437.5</v>
      </c>
      <c r="Q20" s="89"/>
      <c r="R20" s="89"/>
    </row>
    <row r="21" spans="1:18" x14ac:dyDescent="0.25">
      <c r="A21" s="86">
        <v>44199</v>
      </c>
      <c r="B21" s="87" t="s">
        <v>1894</v>
      </c>
      <c r="C21" s="87" t="s">
        <v>138</v>
      </c>
      <c r="D21" s="87" t="s">
        <v>158</v>
      </c>
      <c r="E21" s="87" t="s">
        <v>1895</v>
      </c>
      <c r="F21" s="87" t="s">
        <v>527</v>
      </c>
      <c r="G21" s="87" t="s">
        <v>130</v>
      </c>
      <c r="H21" s="87" t="s">
        <v>1896</v>
      </c>
      <c r="I21" s="87" t="s">
        <v>528</v>
      </c>
      <c r="J21" s="86">
        <v>44199</v>
      </c>
      <c r="K21" s="88">
        <v>3</v>
      </c>
      <c r="L21" s="89"/>
      <c r="M21" s="89">
        <v>58449.15</v>
      </c>
      <c r="N21" s="89">
        <v>54486.29</v>
      </c>
      <c r="O21" s="89">
        <v>4155.74</v>
      </c>
      <c r="P21" s="89">
        <v>4155.74</v>
      </c>
      <c r="Q21" s="89"/>
      <c r="R21" s="89"/>
    </row>
    <row r="22" spans="1:18" x14ac:dyDescent="0.25">
      <c r="A22" s="86">
        <v>44199</v>
      </c>
      <c r="B22" s="87" t="s">
        <v>1894</v>
      </c>
      <c r="C22" s="87" t="s">
        <v>138</v>
      </c>
      <c r="D22" s="87" t="s">
        <v>158</v>
      </c>
      <c r="E22" s="87" t="s">
        <v>1897</v>
      </c>
      <c r="F22" s="87" t="s">
        <v>903</v>
      </c>
      <c r="G22" s="87" t="s">
        <v>682</v>
      </c>
      <c r="H22" s="87"/>
      <c r="I22" s="87" t="s">
        <v>596</v>
      </c>
      <c r="J22" s="86"/>
      <c r="K22" s="88">
        <v>1</v>
      </c>
      <c r="L22" s="89"/>
      <c r="M22" s="89">
        <v>16093.22</v>
      </c>
      <c r="N22" s="89">
        <v>15704.71</v>
      </c>
      <c r="O22" s="89">
        <v>1197.82</v>
      </c>
      <c r="P22" s="89">
        <v>1197.82</v>
      </c>
      <c r="Q22" s="89"/>
      <c r="R22" s="89"/>
    </row>
    <row r="23" spans="1:18" x14ac:dyDescent="0.25">
      <c r="A23" s="86">
        <v>44200</v>
      </c>
      <c r="B23" s="87" t="s">
        <v>1898</v>
      </c>
      <c r="C23" s="87" t="s">
        <v>1899</v>
      </c>
      <c r="D23" s="87" t="s">
        <v>179</v>
      </c>
      <c r="E23" s="87" t="s">
        <v>1900</v>
      </c>
      <c r="F23" s="87" t="s">
        <v>131</v>
      </c>
      <c r="G23" s="87" t="s">
        <v>132</v>
      </c>
      <c r="H23" s="87" t="s">
        <v>1901</v>
      </c>
      <c r="I23" s="87" t="s">
        <v>300</v>
      </c>
      <c r="J23" s="86">
        <v>44200</v>
      </c>
      <c r="K23" s="88">
        <v>1</v>
      </c>
      <c r="L23" s="89"/>
      <c r="M23" s="89">
        <v>5042.37</v>
      </c>
      <c r="N23" s="89">
        <v>5950</v>
      </c>
      <c r="O23" s="89">
        <v>453.81</v>
      </c>
      <c r="P23" s="89">
        <v>453.81</v>
      </c>
      <c r="Q23" s="89"/>
      <c r="R23" s="89"/>
    </row>
    <row r="24" spans="1:18" x14ac:dyDescent="0.25">
      <c r="A24" s="86">
        <v>44200</v>
      </c>
      <c r="B24" s="87" t="s">
        <v>1898</v>
      </c>
      <c r="C24" s="87" t="s">
        <v>1899</v>
      </c>
      <c r="D24" s="87" t="s">
        <v>179</v>
      </c>
      <c r="E24" s="87" t="s">
        <v>1902</v>
      </c>
      <c r="F24" s="87" t="s">
        <v>482</v>
      </c>
      <c r="G24" s="87" t="s">
        <v>394</v>
      </c>
      <c r="H24" s="87"/>
      <c r="I24" s="87" t="s">
        <v>395</v>
      </c>
      <c r="J24" s="86"/>
      <c r="K24" s="88">
        <v>1</v>
      </c>
      <c r="L24" s="89"/>
      <c r="M24" s="89">
        <v>3559.32</v>
      </c>
      <c r="N24" s="89">
        <v>4200</v>
      </c>
      <c r="O24" s="89">
        <v>320.33999999999997</v>
      </c>
      <c r="P24" s="89">
        <v>320.33999999999997</v>
      </c>
      <c r="Q24" s="89"/>
      <c r="R24" s="89"/>
    </row>
    <row r="25" spans="1:18" x14ac:dyDescent="0.25">
      <c r="A25" s="86">
        <v>44200</v>
      </c>
      <c r="B25" s="87" t="s">
        <v>1903</v>
      </c>
      <c r="C25" s="87" t="s">
        <v>139</v>
      </c>
      <c r="D25" s="87" t="s">
        <v>151</v>
      </c>
      <c r="E25" s="87" t="s">
        <v>1857</v>
      </c>
      <c r="F25" s="87" t="s">
        <v>314</v>
      </c>
      <c r="G25" s="87" t="s">
        <v>127</v>
      </c>
      <c r="H25" s="87" t="s">
        <v>1904</v>
      </c>
      <c r="I25" s="87" t="s">
        <v>315</v>
      </c>
      <c r="J25" s="86">
        <v>44200</v>
      </c>
      <c r="K25" s="88">
        <v>2</v>
      </c>
      <c r="L25" s="89"/>
      <c r="M25" s="89">
        <v>39843.760000000002</v>
      </c>
      <c r="N25" s="89">
        <v>51000</v>
      </c>
      <c r="O25" s="89">
        <v>5578.13</v>
      </c>
      <c r="P25" s="89">
        <v>5578.13</v>
      </c>
      <c r="Q25" s="89"/>
      <c r="R25" s="89"/>
    </row>
    <row r="26" spans="1:18" x14ac:dyDescent="0.25">
      <c r="A26" s="86">
        <v>44200</v>
      </c>
      <c r="B26" s="87" t="s">
        <v>1905</v>
      </c>
      <c r="C26" s="87" t="s">
        <v>161</v>
      </c>
      <c r="D26" s="87" t="s">
        <v>162</v>
      </c>
      <c r="E26" s="87" t="s">
        <v>1906</v>
      </c>
      <c r="F26" s="87" t="s">
        <v>619</v>
      </c>
      <c r="G26" s="87" t="s">
        <v>394</v>
      </c>
      <c r="H26" s="87" t="s">
        <v>1907</v>
      </c>
      <c r="I26" s="87" t="s">
        <v>395</v>
      </c>
      <c r="J26" s="86">
        <v>44200</v>
      </c>
      <c r="K26" s="88">
        <v>2</v>
      </c>
      <c r="L26" s="89"/>
      <c r="M26" s="89">
        <v>9233.9</v>
      </c>
      <c r="N26" s="89">
        <v>10345.99</v>
      </c>
      <c r="O26" s="89">
        <v>789.07</v>
      </c>
      <c r="P26" s="89">
        <v>789.07</v>
      </c>
      <c r="Q26" s="89"/>
      <c r="R26" s="89"/>
    </row>
    <row r="27" spans="1:18" x14ac:dyDescent="0.25">
      <c r="A27" s="86">
        <v>44200</v>
      </c>
      <c r="B27" s="87" t="s">
        <v>1905</v>
      </c>
      <c r="C27" s="87" t="s">
        <v>161</v>
      </c>
      <c r="D27" s="87" t="s">
        <v>162</v>
      </c>
      <c r="E27" s="87" t="s">
        <v>1908</v>
      </c>
      <c r="F27" s="87" t="s">
        <v>971</v>
      </c>
      <c r="G27" s="87" t="s">
        <v>285</v>
      </c>
      <c r="H27" s="87"/>
      <c r="I27" s="87" t="s">
        <v>286</v>
      </c>
      <c r="J27" s="86"/>
      <c r="K27" s="88">
        <v>1</v>
      </c>
      <c r="L27" s="89"/>
      <c r="M27" s="89">
        <v>14091.53</v>
      </c>
      <c r="N27" s="89">
        <v>16628.009999999998</v>
      </c>
      <c r="O27" s="89">
        <v>1268.24</v>
      </c>
      <c r="P27" s="89">
        <v>1268.24</v>
      </c>
      <c r="Q27" s="89"/>
      <c r="R27" s="89"/>
    </row>
    <row r="28" spans="1:18" x14ac:dyDescent="0.25">
      <c r="A28" s="86">
        <v>44200</v>
      </c>
      <c r="B28" s="87" t="s">
        <v>1909</v>
      </c>
      <c r="C28" s="87" t="s">
        <v>1910</v>
      </c>
      <c r="D28" s="87" t="s">
        <v>1911</v>
      </c>
      <c r="E28" s="87" t="s">
        <v>1912</v>
      </c>
      <c r="F28" s="87" t="s">
        <v>1913</v>
      </c>
      <c r="G28" s="87" t="s">
        <v>798</v>
      </c>
      <c r="H28" s="87" t="s">
        <v>1914</v>
      </c>
      <c r="I28" s="87" t="s">
        <v>799</v>
      </c>
      <c r="J28" s="86">
        <v>44200</v>
      </c>
      <c r="K28" s="88">
        <v>3</v>
      </c>
      <c r="L28" s="89"/>
      <c r="M28" s="89">
        <v>21300</v>
      </c>
      <c r="N28" s="89">
        <v>21300.99</v>
      </c>
      <c r="O28" s="89">
        <v>1624.66</v>
      </c>
      <c r="P28" s="89">
        <v>1624.66</v>
      </c>
      <c r="Q28" s="89"/>
      <c r="R28" s="89"/>
    </row>
    <row r="29" spans="1:18" x14ac:dyDescent="0.25">
      <c r="A29" s="86">
        <v>44201</v>
      </c>
      <c r="B29" s="87" t="s">
        <v>1915</v>
      </c>
      <c r="C29" s="87" t="s">
        <v>169</v>
      </c>
      <c r="D29" s="87" t="s">
        <v>170</v>
      </c>
      <c r="E29" s="87" t="s">
        <v>1916</v>
      </c>
      <c r="F29" s="87" t="s">
        <v>608</v>
      </c>
      <c r="G29" s="87" t="s">
        <v>278</v>
      </c>
      <c r="H29" s="87" t="s">
        <v>1917</v>
      </c>
      <c r="I29" s="87" t="s">
        <v>609</v>
      </c>
      <c r="J29" s="86">
        <v>44201</v>
      </c>
      <c r="K29" s="88">
        <v>2</v>
      </c>
      <c r="L29" s="89"/>
      <c r="M29" s="89">
        <v>90156</v>
      </c>
      <c r="N29" s="89">
        <v>115400</v>
      </c>
      <c r="O29" s="89">
        <v>12621.84</v>
      </c>
      <c r="P29" s="89">
        <v>12621.84</v>
      </c>
      <c r="Q29" s="89"/>
      <c r="R29" s="89"/>
    </row>
    <row r="30" spans="1:18" x14ac:dyDescent="0.25">
      <c r="A30" s="86">
        <v>44201</v>
      </c>
      <c r="B30" s="87" t="s">
        <v>1918</v>
      </c>
      <c r="C30" s="87" t="s">
        <v>161</v>
      </c>
      <c r="D30" s="87" t="s">
        <v>162</v>
      </c>
      <c r="E30" s="87" t="s">
        <v>1906</v>
      </c>
      <c r="F30" s="87" t="s">
        <v>619</v>
      </c>
      <c r="G30" s="87" t="s">
        <v>394</v>
      </c>
      <c r="H30" s="87" t="s">
        <v>1919</v>
      </c>
      <c r="I30" s="87" t="s">
        <v>395</v>
      </c>
      <c r="J30" s="86">
        <v>44201</v>
      </c>
      <c r="K30" s="88">
        <v>5</v>
      </c>
      <c r="L30" s="89"/>
      <c r="M30" s="89">
        <v>23084.75</v>
      </c>
      <c r="N30" s="89">
        <v>26695</v>
      </c>
      <c r="O30" s="89">
        <v>2036.07</v>
      </c>
      <c r="P30" s="89">
        <v>2036.07</v>
      </c>
      <c r="Q30" s="89"/>
      <c r="R30" s="89"/>
    </row>
    <row r="31" spans="1:18" x14ac:dyDescent="0.25">
      <c r="A31" s="86">
        <v>44201</v>
      </c>
      <c r="B31" s="87" t="s">
        <v>1920</v>
      </c>
      <c r="C31" s="87" t="s">
        <v>161</v>
      </c>
      <c r="D31" s="87" t="s">
        <v>162</v>
      </c>
      <c r="E31" s="87" t="s">
        <v>1902</v>
      </c>
      <c r="F31" s="87" t="s">
        <v>482</v>
      </c>
      <c r="G31" s="87" t="s">
        <v>394</v>
      </c>
      <c r="H31" s="87" t="s">
        <v>1921</v>
      </c>
      <c r="I31" s="87" t="s">
        <v>395</v>
      </c>
      <c r="J31" s="86">
        <v>44201</v>
      </c>
      <c r="K31" s="88">
        <v>5</v>
      </c>
      <c r="L31" s="89"/>
      <c r="M31" s="89">
        <v>18631.349999999999</v>
      </c>
      <c r="N31" s="89">
        <v>19836</v>
      </c>
      <c r="O31" s="89">
        <v>1512.88</v>
      </c>
      <c r="P31" s="89">
        <v>1512.88</v>
      </c>
      <c r="Q31" s="89"/>
      <c r="R31" s="89"/>
    </row>
    <row r="32" spans="1:18" x14ac:dyDescent="0.25">
      <c r="A32" s="86">
        <v>44201</v>
      </c>
      <c r="B32" s="87" t="s">
        <v>1922</v>
      </c>
      <c r="C32" s="87" t="s">
        <v>1923</v>
      </c>
      <c r="D32" s="87" t="s">
        <v>1924</v>
      </c>
      <c r="E32" s="87" t="s">
        <v>1925</v>
      </c>
      <c r="F32" s="87" t="s">
        <v>753</v>
      </c>
      <c r="G32" s="87" t="s">
        <v>278</v>
      </c>
      <c r="H32" s="87" t="s">
        <v>1926</v>
      </c>
      <c r="I32" s="87" t="s">
        <v>547</v>
      </c>
      <c r="J32" s="86">
        <v>44201</v>
      </c>
      <c r="K32" s="88">
        <v>2</v>
      </c>
      <c r="L32" s="89"/>
      <c r="M32" s="89">
        <v>21864.400000000001</v>
      </c>
      <c r="N32" s="89">
        <v>25799.99</v>
      </c>
      <c r="O32" s="89">
        <v>1967.8</v>
      </c>
      <c r="P32" s="89">
        <v>1967.8</v>
      </c>
      <c r="Q32" s="89"/>
      <c r="R32" s="89"/>
    </row>
    <row r="33" spans="1:18" x14ac:dyDescent="0.25">
      <c r="A33" s="86">
        <v>44201</v>
      </c>
      <c r="B33" s="87" t="s">
        <v>1922</v>
      </c>
      <c r="C33" s="87" t="s">
        <v>1923</v>
      </c>
      <c r="D33" s="87" t="s">
        <v>1924</v>
      </c>
      <c r="E33" s="87" t="s">
        <v>1927</v>
      </c>
      <c r="F33" s="87" t="s">
        <v>1343</v>
      </c>
      <c r="G33" s="87" t="s">
        <v>278</v>
      </c>
      <c r="H33" s="87"/>
      <c r="I33" s="87" t="s">
        <v>1344</v>
      </c>
      <c r="J33" s="86"/>
      <c r="K33" s="88">
        <v>2</v>
      </c>
      <c r="L33" s="89"/>
      <c r="M33" s="89">
        <v>39531.26</v>
      </c>
      <c r="N33" s="89">
        <v>50600.01</v>
      </c>
      <c r="O33" s="89">
        <v>5534.38</v>
      </c>
      <c r="P33" s="89">
        <v>5534.38</v>
      </c>
      <c r="Q33" s="89"/>
      <c r="R33" s="89"/>
    </row>
    <row r="34" spans="1:18" x14ac:dyDescent="0.25">
      <c r="A34" s="86">
        <v>44201</v>
      </c>
      <c r="B34" s="87" t="s">
        <v>1922</v>
      </c>
      <c r="C34" s="87" t="s">
        <v>1923</v>
      </c>
      <c r="D34" s="87" t="s">
        <v>1924</v>
      </c>
      <c r="E34" s="87" t="s">
        <v>1928</v>
      </c>
      <c r="F34" s="87" t="s">
        <v>1929</v>
      </c>
      <c r="G34" s="87" t="s">
        <v>278</v>
      </c>
      <c r="H34" s="87"/>
      <c r="I34" s="87" t="s">
        <v>1930</v>
      </c>
      <c r="J34" s="86"/>
      <c r="K34" s="88">
        <v>1</v>
      </c>
      <c r="L34" s="89"/>
      <c r="M34" s="89">
        <v>26562.5</v>
      </c>
      <c r="N34" s="89">
        <v>34000</v>
      </c>
      <c r="O34" s="89">
        <v>3718.75</v>
      </c>
      <c r="P34" s="89">
        <v>3718.75</v>
      </c>
      <c r="Q34" s="89"/>
      <c r="R34" s="89"/>
    </row>
    <row r="35" spans="1:18" x14ac:dyDescent="0.25">
      <c r="A35" s="86">
        <v>44202</v>
      </c>
      <c r="B35" s="87" t="s">
        <v>1931</v>
      </c>
      <c r="C35" s="87" t="s">
        <v>180</v>
      </c>
      <c r="D35" s="87" t="s">
        <v>181</v>
      </c>
      <c r="E35" s="87" t="s">
        <v>1859</v>
      </c>
      <c r="F35" s="87" t="s">
        <v>128</v>
      </c>
      <c r="G35" s="87" t="s">
        <v>127</v>
      </c>
      <c r="H35" s="87" t="s">
        <v>1932</v>
      </c>
      <c r="I35" s="87" t="s">
        <v>315</v>
      </c>
      <c r="J35" s="86">
        <v>44202</v>
      </c>
      <c r="K35" s="88">
        <v>4</v>
      </c>
      <c r="L35" s="89"/>
      <c r="M35" s="89">
        <v>103125</v>
      </c>
      <c r="N35" s="89">
        <v>132000</v>
      </c>
      <c r="O35" s="89">
        <v>14437.5</v>
      </c>
      <c r="P35" s="89">
        <v>14437.5</v>
      </c>
      <c r="Q35" s="89"/>
      <c r="R35" s="89"/>
    </row>
    <row r="36" spans="1:18" x14ac:dyDescent="0.25">
      <c r="A36" s="86">
        <v>44202</v>
      </c>
      <c r="B36" s="87" t="s">
        <v>1933</v>
      </c>
      <c r="C36" s="87" t="s">
        <v>1934</v>
      </c>
      <c r="D36" s="87" t="s">
        <v>1935</v>
      </c>
      <c r="E36" s="87" t="s">
        <v>1936</v>
      </c>
      <c r="F36" s="87" t="s">
        <v>1149</v>
      </c>
      <c r="G36" s="87" t="s">
        <v>278</v>
      </c>
      <c r="H36" s="87" t="s">
        <v>1937</v>
      </c>
      <c r="I36" s="87" t="s">
        <v>547</v>
      </c>
      <c r="J36" s="86">
        <v>44202</v>
      </c>
      <c r="K36" s="88">
        <v>2</v>
      </c>
      <c r="L36" s="89"/>
      <c r="M36" s="89">
        <v>22923.72</v>
      </c>
      <c r="N36" s="89">
        <v>27049.99</v>
      </c>
      <c r="O36" s="89">
        <v>2063.13</v>
      </c>
      <c r="P36" s="89">
        <v>2063.13</v>
      </c>
      <c r="Q36" s="89"/>
      <c r="R36" s="89"/>
    </row>
    <row r="37" spans="1:18" x14ac:dyDescent="0.25">
      <c r="A37" s="86">
        <v>44202</v>
      </c>
      <c r="B37" s="87" t="s">
        <v>1933</v>
      </c>
      <c r="C37" s="87" t="s">
        <v>1934</v>
      </c>
      <c r="D37" s="87" t="s">
        <v>1935</v>
      </c>
      <c r="E37" s="87" t="s">
        <v>631</v>
      </c>
      <c r="F37" s="87" t="s">
        <v>631</v>
      </c>
      <c r="G37" s="87" t="s">
        <v>278</v>
      </c>
      <c r="H37" s="87"/>
      <c r="I37" s="87" t="s">
        <v>547</v>
      </c>
      <c r="J37" s="86"/>
      <c r="K37" s="88">
        <v>2</v>
      </c>
      <c r="L37" s="89"/>
      <c r="M37" s="89">
        <v>34671.879999999997</v>
      </c>
      <c r="N37" s="89">
        <v>44380.01</v>
      </c>
      <c r="O37" s="89">
        <v>4854.0600000000004</v>
      </c>
      <c r="P37" s="89">
        <v>4854.0600000000004</v>
      </c>
      <c r="Q37" s="89"/>
      <c r="R37" s="89"/>
    </row>
    <row r="38" spans="1:18" x14ac:dyDescent="0.25">
      <c r="A38" s="86">
        <v>44202</v>
      </c>
      <c r="B38" s="87" t="s">
        <v>1933</v>
      </c>
      <c r="C38" s="87" t="s">
        <v>1934</v>
      </c>
      <c r="D38" s="87" t="s">
        <v>1935</v>
      </c>
      <c r="E38" s="87" t="s">
        <v>1938</v>
      </c>
      <c r="F38" s="87" t="s">
        <v>827</v>
      </c>
      <c r="G38" s="87" t="s">
        <v>278</v>
      </c>
      <c r="H38" s="87"/>
      <c r="I38" s="87" t="s">
        <v>547</v>
      </c>
      <c r="J38" s="86"/>
      <c r="K38" s="88">
        <v>1</v>
      </c>
      <c r="L38" s="89"/>
      <c r="M38" s="89">
        <v>29999.22</v>
      </c>
      <c r="N38" s="89">
        <v>38399</v>
      </c>
      <c r="O38" s="89">
        <v>4199.8900000000003</v>
      </c>
      <c r="P38" s="89">
        <v>4199.8900000000003</v>
      </c>
      <c r="Q38" s="89"/>
      <c r="R38" s="89"/>
    </row>
    <row r="39" spans="1:18" x14ac:dyDescent="0.25">
      <c r="A39" s="86">
        <v>44202</v>
      </c>
      <c r="B39" s="87" t="s">
        <v>1939</v>
      </c>
      <c r="C39" s="87" t="s">
        <v>166</v>
      </c>
      <c r="D39" s="87" t="s">
        <v>167</v>
      </c>
      <c r="E39" s="87" t="s">
        <v>1940</v>
      </c>
      <c r="F39" s="87" t="s">
        <v>372</v>
      </c>
      <c r="G39" s="87" t="s">
        <v>373</v>
      </c>
      <c r="H39" s="87" t="s">
        <v>1941</v>
      </c>
      <c r="I39" s="87" t="s">
        <v>374</v>
      </c>
      <c r="J39" s="86">
        <v>44202</v>
      </c>
      <c r="K39" s="88">
        <v>7</v>
      </c>
      <c r="L39" s="89"/>
      <c r="M39" s="89">
        <v>12251.19</v>
      </c>
      <c r="N39" s="89">
        <v>14456</v>
      </c>
      <c r="O39" s="89">
        <v>1102.6099999999999</v>
      </c>
      <c r="P39" s="89">
        <v>1102.6099999999999</v>
      </c>
      <c r="Q39" s="89"/>
      <c r="R39" s="89"/>
    </row>
    <row r="40" spans="1:18" x14ac:dyDescent="0.25">
      <c r="A40" s="86">
        <v>44203</v>
      </c>
      <c r="B40" s="87" t="s">
        <v>1942</v>
      </c>
      <c r="C40" s="87" t="s">
        <v>159</v>
      </c>
      <c r="D40" s="87" t="s">
        <v>160</v>
      </c>
      <c r="E40" s="87" t="s">
        <v>1943</v>
      </c>
      <c r="F40" s="87" t="s">
        <v>681</v>
      </c>
      <c r="G40" s="87" t="s">
        <v>682</v>
      </c>
      <c r="H40" s="87" t="s">
        <v>1944</v>
      </c>
      <c r="I40" s="87" t="s">
        <v>683</v>
      </c>
      <c r="J40" s="86">
        <v>44205</v>
      </c>
      <c r="K40" s="88">
        <v>1</v>
      </c>
      <c r="L40" s="89"/>
      <c r="M40" s="89">
        <v>9843</v>
      </c>
      <c r="N40" s="89">
        <v>11614.4</v>
      </c>
      <c r="O40" s="89">
        <v>885.87</v>
      </c>
      <c r="P40" s="89">
        <v>885.87</v>
      </c>
      <c r="Q40" s="89"/>
      <c r="R40" s="89"/>
    </row>
    <row r="41" spans="1:18" x14ac:dyDescent="0.25">
      <c r="A41" s="86">
        <v>44203</v>
      </c>
      <c r="B41" s="87" t="s">
        <v>1942</v>
      </c>
      <c r="C41" s="87" t="s">
        <v>159</v>
      </c>
      <c r="D41" s="87" t="s">
        <v>160</v>
      </c>
      <c r="E41" s="87" t="s">
        <v>1908</v>
      </c>
      <c r="F41" s="87" t="s">
        <v>971</v>
      </c>
      <c r="G41" s="87" t="s">
        <v>285</v>
      </c>
      <c r="H41" s="87"/>
      <c r="I41" s="87" t="s">
        <v>286</v>
      </c>
      <c r="J41" s="86"/>
      <c r="K41" s="88">
        <v>2</v>
      </c>
      <c r="L41" s="89"/>
      <c r="M41" s="89">
        <v>28170</v>
      </c>
      <c r="N41" s="89">
        <v>33240.6</v>
      </c>
      <c r="O41" s="89">
        <v>2535.3000000000002</v>
      </c>
      <c r="P41" s="89">
        <v>2535.3000000000002</v>
      </c>
      <c r="Q41" s="89"/>
      <c r="R41" s="89"/>
    </row>
    <row r="42" spans="1:18" x14ac:dyDescent="0.25">
      <c r="A42" s="86">
        <v>44203</v>
      </c>
      <c r="B42" s="87" t="s">
        <v>1945</v>
      </c>
      <c r="C42" s="87" t="s">
        <v>139</v>
      </c>
      <c r="D42" s="87" t="s">
        <v>151</v>
      </c>
      <c r="E42" s="87" t="s">
        <v>1946</v>
      </c>
      <c r="F42" s="87" t="s">
        <v>126</v>
      </c>
      <c r="G42" s="87" t="s">
        <v>127</v>
      </c>
      <c r="H42" s="87" t="s">
        <v>1947</v>
      </c>
      <c r="I42" s="87" t="s">
        <v>315</v>
      </c>
      <c r="J42" s="86">
        <v>44203</v>
      </c>
      <c r="K42" s="88">
        <v>1</v>
      </c>
      <c r="L42" s="89"/>
      <c r="M42" s="89">
        <v>10156.25</v>
      </c>
      <c r="N42" s="89">
        <v>13000</v>
      </c>
      <c r="O42" s="89">
        <v>1421.88</v>
      </c>
      <c r="P42" s="89">
        <v>1421.88</v>
      </c>
      <c r="Q42" s="89"/>
      <c r="R42" s="89"/>
    </row>
    <row r="43" spans="1:18" x14ac:dyDescent="0.25">
      <c r="A43" s="86">
        <v>44205</v>
      </c>
      <c r="B43" s="87" t="s">
        <v>1948</v>
      </c>
      <c r="C43" s="87" t="s">
        <v>161</v>
      </c>
      <c r="D43" s="87" t="s">
        <v>162</v>
      </c>
      <c r="E43" s="87" t="s">
        <v>1949</v>
      </c>
      <c r="F43" s="87" t="s">
        <v>848</v>
      </c>
      <c r="G43" s="87" t="s">
        <v>285</v>
      </c>
      <c r="H43" s="87" t="s">
        <v>1950</v>
      </c>
      <c r="I43" s="87" t="s">
        <v>596</v>
      </c>
      <c r="J43" s="86">
        <v>44205</v>
      </c>
      <c r="K43" s="88">
        <v>1</v>
      </c>
      <c r="L43" s="89"/>
      <c r="M43" s="89">
        <v>23532.2</v>
      </c>
      <c r="N43" s="89">
        <v>27213</v>
      </c>
      <c r="O43" s="89">
        <v>2075.6</v>
      </c>
      <c r="P43" s="89">
        <v>2075.6</v>
      </c>
      <c r="Q43" s="89"/>
      <c r="R43" s="89"/>
    </row>
    <row r="44" spans="1:18" x14ac:dyDescent="0.25">
      <c r="A44" s="86">
        <v>44205</v>
      </c>
      <c r="B44" s="87" t="s">
        <v>1951</v>
      </c>
      <c r="C44" s="87" t="s">
        <v>138</v>
      </c>
      <c r="D44" s="87" t="s">
        <v>158</v>
      </c>
      <c r="E44" s="87" t="s">
        <v>1952</v>
      </c>
      <c r="F44" s="87" t="s">
        <v>1953</v>
      </c>
      <c r="G44" s="87" t="s">
        <v>285</v>
      </c>
      <c r="H44" s="87" t="s">
        <v>1954</v>
      </c>
      <c r="I44" s="87" t="s">
        <v>286</v>
      </c>
      <c r="J44" s="86">
        <v>44205</v>
      </c>
      <c r="K44" s="88">
        <v>2</v>
      </c>
      <c r="L44" s="89"/>
      <c r="M44" s="89">
        <v>49135.6</v>
      </c>
      <c r="N44" s="89">
        <v>41395</v>
      </c>
      <c r="O44" s="89">
        <v>3157.21</v>
      </c>
      <c r="P44" s="89">
        <v>3157.21</v>
      </c>
      <c r="Q44" s="89"/>
      <c r="R44" s="89"/>
    </row>
    <row r="45" spans="1:18" x14ac:dyDescent="0.25">
      <c r="A45" s="86">
        <v>44205</v>
      </c>
      <c r="B45" s="87" t="s">
        <v>1955</v>
      </c>
      <c r="C45" s="87" t="s">
        <v>138</v>
      </c>
      <c r="D45" s="87" t="s">
        <v>158</v>
      </c>
      <c r="E45" s="87" t="s">
        <v>1956</v>
      </c>
      <c r="F45" s="87" t="s">
        <v>1957</v>
      </c>
      <c r="G45" s="87" t="s">
        <v>285</v>
      </c>
      <c r="H45" s="87" t="s">
        <v>1958</v>
      </c>
      <c r="I45" s="87" t="s">
        <v>286</v>
      </c>
      <c r="J45" s="86">
        <v>44205</v>
      </c>
      <c r="K45" s="88">
        <v>1</v>
      </c>
      <c r="L45" s="89"/>
      <c r="M45" s="89">
        <v>19059.32</v>
      </c>
      <c r="N45" s="89">
        <v>18599</v>
      </c>
      <c r="O45" s="89">
        <v>1418.59</v>
      </c>
      <c r="P45" s="89">
        <v>1418.59</v>
      </c>
      <c r="Q45" s="89"/>
      <c r="R45" s="89"/>
    </row>
    <row r="46" spans="1:18" x14ac:dyDescent="0.25">
      <c r="A46" s="86">
        <v>44205</v>
      </c>
      <c r="B46" s="87" t="s">
        <v>1959</v>
      </c>
      <c r="C46" s="87" t="s">
        <v>171</v>
      </c>
      <c r="D46" s="87" t="s">
        <v>172</v>
      </c>
      <c r="E46" s="87" t="s">
        <v>1960</v>
      </c>
      <c r="F46" s="87" t="s">
        <v>1296</v>
      </c>
      <c r="G46" s="87" t="s">
        <v>15</v>
      </c>
      <c r="H46" s="87" t="s">
        <v>1961</v>
      </c>
      <c r="I46" s="87" t="s">
        <v>298</v>
      </c>
      <c r="J46" s="86">
        <v>44205</v>
      </c>
      <c r="K46" s="88">
        <v>2</v>
      </c>
      <c r="L46" s="89"/>
      <c r="M46" s="89">
        <v>20677.96</v>
      </c>
      <c r="N46" s="89">
        <v>24400</v>
      </c>
      <c r="O46" s="89">
        <v>1861.02</v>
      </c>
      <c r="P46" s="89">
        <v>1861.02</v>
      </c>
      <c r="Q46" s="89"/>
      <c r="R46" s="89"/>
    </row>
    <row r="47" spans="1:18" x14ac:dyDescent="0.25">
      <c r="A47" s="86">
        <v>44205</v>
      </c>
      <c r="B47" s="87" t="s">
        <v>1962</v>
      </c>
      <c r="C47" s="87" t="s">
        <v>156</v>
      </c>
      <c r="D47" s="87" t="s">
        <v>157</v>
      </c>
      <c r="E47" s="87" t="s">
        <v>1963</v>
      </c>
      <c r="F47" s="87" t="s">
        <v>254</v>
      </c>
      <c r="G47" s="87" t="s">
        <v>15</v>
      </c>
      <c r="H47" s="87" t="s">
        <v>1964</v>
      </c>
      <c r="I47" s="87" t="s">
        <v>255</v>
      </c>
      <c r="J47" s="86">
        <v>44205</v>
      </c>
      <c r="K47" s="88">
        <v>3</v>
      </c>
      <c r="L47" s="89"/>
      <c r="M47" s="89">
        <v>35593.230000000003</v>
      </c>
      <c r="N47" s="89">
        <v>41999.99</v>
      </c>
      <c r="O47" s="89">
        <v>3203.39</v>
      </c>
      <c r="P47" s="89">
        <v>3203.39</v>
      </c>
      <c r="Q47" s="89"/>
      <c r="R47" s="89"/>
    </row>
    <row r="48" spans="1:18" x14ac:dyDescent="0.25">
      <c r="A48" s="86">
        <v>44205</v>
      </c>
      <c r="B48" s="87" t="s">
        <v>1962</v>
      </c>
      <c r="C48" s="87" t="s">
        <v>156</v>
      </c>
      <c r="D48" s="87" t="s">
        <v>157</v>
      </c>
      <c r="E48" s="87" t="s">
        <v>1965</v>
      </c>
      <c r="F48" s="87" t="s">
        <v>1733</v>
      </c>
      <c r="G48" s="87" t="s">
        <v>15</v>
      </c>
      <c r="H48" s="87"/>
      <c r="I48" s="87" t="s">
        <v>255</v>
      </c>
      <c r="J48" s="86"/>
      <c r="K48" s="88">
        <v>3</v>
      </c>
      <c r="L48" s="89"/>
      <c r="M48" s="89">
        <v>35593.230000000003</v>
      </c>
      <c r="N48" s="89">
        <v>42000.01</v>
      </c>
      <c r="O48" s="89">
        <v>3203.39</v>
      </c>
      <c r="P48" s="89">
        <v>3203.39</v>
      </c>
      <c r="Q48" s="89"/>
      <c r="R48" s="89"/>
    </row>
    <row r="49" spans="1:18" x14ac:dyDescent="0.25">
      <c r="A49" s="86">
        <v>44205</v>
      </c>
      <c r="B49" s="87" t="s">
        <v>1966</v>
      </c>
      <c r="C49" s="87" t="s">
        <v>171</v>
      </c>
      <c r="D49" s="87" t="s">
        <v>172</v>
      </c>
      <c r="E49" s="87" t="s">
        <v>1967</v>
      </c>
      <c r="F49" s="87" t="s">
        <v>873</v>
      </c>
      <c r="G49" s="87" t="s">
        <v>15</v>
      </c>
      <c r="H49" s="87" t="s">
        <v>1968</v>
      </c>
      <c r="I49" s="87" t="s">
        <v>298</v>
      </c>
      <c r="J49" s="86">
        <v>44205</v>
      </c>
      <c r="K49" s="88">
        <v>2</v>
      </c>
      <c r="L49" s="89"/>
      <c r="M49" s="89">
        <v>20677.96</v>
      </c>
      <c r="N49" s="89">
        <v>24400</v>
      </c>
      <c r="O49" s="89">
        <v>1861.02</v>
      </c>
      <c r="P49" s="89">
        <v>1861.02</v>
      </c>
      <c r="Q49" s="89"/>
      <c r="R49" s="89"/>
    </row>
    <row r="50" spans="1:18" x14ac:dyDescent="0.25">
      <c r="A50" s="86">
        <v>44205</v>
      </c>
      <c r="B50" s="87" t="s">
        <v>1969</v>
      </c>
      <c r="C50" s="87" t="s">
        <v>171</v>
      </c>
      <c r="D50" s="87" t="s">
        <v>172</v>
      </c>
      <c r="E50" s="87" t="s">
        <v>1960</v>
      </c>
      <c r="F50" s="87" t="s">
        <v>1296</v>
      </c>
      <c r="G50" s="87" t="s">
        <v>15</v>
      </c>
      <c r="H50" s="87" t="s">
        <v>1970</v>
      </c>
      <c r="I50" s="87" t="s">
        <v>298</v>
      </c>
      <c r="J50" s="86">
        <v>44205</v>
      </c>
      <c r="K50" s="88">
        <v>2</v>
      </c>
      <c r="L50" s="89"/>
      <c r="M50" s="89">
        <v>20677.96</v>
      </c>
      <c r="N50" s="89">
        <v>24400</v>
      </c>
      <c r="O50" s="89">
        <v>1861.02</v>
      </c>
      <c r="P50" s="89">
        <v>1861.02</v>
      </c>
      <c r="Q50" s="89"/>
      <c r="R50" s="89"/>
    </row>
    <row r="51" spans="1:18" x14ac:dyDescent="0.25">
      <c r="A51" s="86">
        <v>44206</v>
      </c>
      <c r="B51" s="87" t="s">
        <v>1971</v>
      </c>
      <c r="C51" s="87" t="s">
        <v>138</v>
      </c>
      <c r="D51" s="87" t="s">
        <v>158</v>
      </c>
      <c r="E51" s="87" t="s">
        <v>1949</v>
      </c>
      <c r="F51" s="87" t="s">
        <v>848</v>
      </c>
      <c r="G51" s="87" t="s">
        <v>285</v>
      </c>
      <c r="H51" s="87" t="s">
        <v>1972</v>
      </c>
      <c r="I51" s="87" t="s">
        <v>596</v>
      </c>
      <c r="J51" s="86">
        <v>44206</v>
      </c>
      <c r="K51" s="88">
        <v>1</v>
      </c>
      <c r="L51" s="89"/>
      <c r="M51" s="89">
        <v>31347.46</v>
      </c>
      <c r="N51" s="89">
        <v>27487</v>
      </c>
      <c r="O51" s="89">
        <v>2096.4899999999998</v>
      </c>
      <c r="P51" s="89">
        <v>2096.4899999999998</v>
      </c>
      <c r="Q51" s="89"/>
      <c r="R51" s="89"/>
    </row>
    <row r="52" spans="1:18" x14ac:dyDescent="0.25">
      <c r="A52" s="86">
        <v>44207</v>
      </c>
      <c r="B52" s="87" t="s">
        <v>1973</v>
      </c>
      <c r="C52" s="87" t="s">
        <v>180</v>
      </c>
      <c r="D52" s="87" t="s">
        <v>181</v>
      </c>
      <c r="E52" s="87" t="s">
        <v>1864</v>
      </c>
      <c r="F52" s="87" t="s">
        <v>322</v>
      </c>
      <c r="G52" s="87" t="s">
        <v>271</v>
      </c>
      <c r="H52" s="87" t="s">
        <v>1974</v>
      </c>
      <c r="I52" s="87" t="s">
        <v>323</v>
      </c>
      <c r="J52" s="86">
        <v>44207</v>
      </c>
      <c r="K52" s="88">
        <v>1</v>
      </c>
      <c r="L52" s="89"/>
      <c r="M52" s="89">
        <v>60779.68</v>
      </c>
      <c r="N52" s="89">
        <v>77798</v>
      </c>
      <c r="O52" s="89">
        <v>8509.16</v>
      </c>
      <c r="P52" s="89">
        <v>8509.16</v>
      </c>
      <c r="Q52" s="89"/>
      <c r="R52" s="89"/>
    </row>
    <row r="53" spans="1:18" x14ac:dyDescent="0.25">
      <c r="A53" s="86">
        <v>44207</v>
      </c>
      <c r="B53" s="87" t="s">
        <v>1973</v>
      </c>
      <c r="C53" s="87" t="s">
        <v>180</v>
      </c>
      <c r="D53" s="87" t="s">
        <v>181</v>
      </c>
      <c r="E53" s="87" t="s">
        <v>1975</v>
      </c>
      <c r="F53" s="87" t="s">
        <v>1058</v>
      </c>
      <c r="G53" s="87" t="s">
        <v>271</v>
      </c>
      <c r="H53" s="87"/>
      <c r="I53" s="87" t="s">
        <v>272</v>
      </c>
      <c r="J53" s="86"/>
      <c r="K53" s="88">
        <v>1</v>
      </c>
      <c r="L53" s="89"/>
      <c r="M53" s="89">
        <v>1.56</v>
      </c>
      <c r="N53" s="89">
        <v>2</v>
      </c>
      <c r="O53" s="89">
        <v>0.22</v>
      </c>
      <c r="P53" s="89">
        <v>0.22</v>
      </c>
      <c r="Q53" s="89"/>
      <c r="R53" s="89"/>
    </row>
    <row r="54" spans="1:18" x14ac:dyDescent="0.25">
      <c r="A54" s="86">
        <v>44207</v>
      </c>
      <c r="B54" s="87" t="s">
        <v>1976</v>
      </c>
      <c r="C54" s="87" t="s">
        <v>169</v>
      </c>
      <c r="D54" s="87" t="s">
        <v>170</v>
      </c>
      <c r="E54" s="87" t="s">
        <v>1977</v>
      </c>
      <c r="F54" s="87" t="s">
        <v>924</v>
      </c>
      <c r="G54" s="87" t="s">
        <v>278</v>
      </c>
      <c r="H54" s="87" t="s">
        <v>1978</v>
      </c>
      <c r="I54" s="87" t="s">
        <v>547</v>
      </c>
      <c r="J54" s="86">
        <v>44207</v>
      </c>
      <c r="K54" s="88">
        <v>1</v>
      </c>
      <c r="L54" s="89"/>
      <c r="M54" s="89">
        <v>27578</v>
      </c>
      <c r="N54" s="89">
        <v>35300</v>
      </c>
      <c r="O54" s="89">
        <v>3860.92</v>
      </c>
      <c r="P54" s="89">
        <v>3860.92</v>
      </c>
      <c r="Q54" s="89"/>
      <c r="R54" s="89"/>
    </row>
    <row r="55" spans="1:18" x14ac:dyDescent="0.25">
      <c r="A55" s="86">
        <v>44208</v>
      </c>
      <c r="B55" s="87" t="s">
        <v>1979</v>
      </c>
      <c r="C55" s="87" t="s">
        <v>138</v>
      </c>
      <c r="D55" s="87" t="s">
        <v>158</v>
      </c>
      <c r="E55" s="87" t="s">
        <v>1980</v>
      </c>
      <c r="F55" s="87" t="s">
        <v>472</v>
      </c>
      <c r="G55" s="87" t="s">
        <v>394</v>
      </c>
      <c r="H55" s="87" t="s">
        <v>1981</v>
      </c>
      <c r="I55" s="87" t="s">
        <v>473</v>
      </c>
      <c r="J55" s="86">
        <v>44208</v>
      </c>
      <c r="K55" s="88">
        <v>10</v>
      </c>
      <c r="L55" s="89"/>
      <c r="M55" s="89">
        <v>114322</v>
      </c>
      <c r="N55" s="89">
        <v>107920.12</v>
      </c>
      <c r="O55" s="89">
        <v>8231.18</v>
      </c>
      <c r="P55" s="89">
        <v>8231.18</v>
      </c>
      <c r="Q55" s="89"/>
      <c r="R55" s="89"/>
    </row>
    <row r="56" spans="1:18" x14ac:dyDescent="0.25">
      <c r="A56" s="86">
        <v>44208</v>
      </c>
      <c r="B56" s="87" t="s">
        <v>1979</v>
      </c>
      <c r="C56" s="87" t="s">
        <v>138</v>
      </c>
      <c r="D56" s="87" t="s">
        <v>158</v>
      </c>
      <c r="E56" s="87" t="s">
        <v>1982</v>
      </c>
      <c r="F56" s="87" t="s">
        <v>1983</v>
      </c>
      <c r="G56" s="87" t="s">
        <v>262</v>
      </c>
      <c r="H56" s="87"/>
      <c r="I56" s="87" t="s">
        <v>263</v>
      </c>
      <c r="J56" s="86"/>
      <c r="K56" s="88">
        <v>1</v>
      </c>
      <c r="L56" s="89"/>
      <c r="M56" s="89">
        <v>22067.8</v>
      </c>
      <c r="N56" s="89">
        <v>21404.880000000001</v>
      </c>
      <c r="O56" s="89">
        <v>1632.58</v>
      </c>
      <c r="P56" s="89">
        <v>1632.58</v>
      </c>
      <c r="Q56" s="89"/>
      <c r="R56" s="89"/>
    </row>
    <row r="57" spans="1:18" x14ac:dyDescent="0.25">
      <c r="A57" s="86">
        <v>44208</v>
      </c>
      <c r="B57" s="87" t="s">
        <v>1984</v>
      </c>
      <c r="C57" s="87" t="s">
        <v>1934</v>
      </c>
      <c r="D57" s="87" t="s">
        <v>1935</v>
      </c>
      <c r="E57" s="87" t="s">
        <v>1938</v>
      </c>
      <c r="F57" s="87" t="s">
        <v>827</v>
      </c>
      <c r="G57" s="87" t="s">
        <v>278</v>
      </c>
      <c r="H57" s="87" t="s">
        <v>1985</v>
      </c>
      <c r="I57" s="87" t="s">
        <v>547</v>
      </c>
      <c r="J57" s="86">
        <v>44208</v>
      </c>
      <c r="K57" s="88">
        <v>2</v>
      </c>
      <c r="L57" s="89"/>
      <c r="M57" s="89">
        <v>59998.44</v>
      </c>
      <c r="N57" s="89">
        <v>76797.990000000005</v>
      </c>
      <c r="O57" s="89">
        <v>8399.7800000000007</v>
      </c>
      <c r="P57" s="89">
        <v>8399.7800000000007</v>
      </c>
      <c r="Q57" s="89"/>
      <c r="R57" s="89"/>
    </row>
    <row r="58" spans="1:18" x14ac:dyDescent="0.25">
      <c r="A58" s="86">
        <v>44208</v>
      </c>
      <c r="B58" s="87" t="s">
        <v>1984</v>
      </c>
      <c r="C58" s="87" t="s">
        <v>1934</v>
      </c>
      <c r="D58" s="87" t="s">
        <v>1935</v>
      </c>
      <c r="E58" s="87" t="s">
        <v>631</v>
      </c>
      <c r="F58" s="87" t="s">
        <v>631</v>
      </c>
      <c r="G58" s="87" t="s">
        <v>278</v>
      </c>
      <c r="H58" s="87"/>
      <c r="I58" s="87" t="s">
        <v>547</v>
      </c>
      <c r="J58" s="86"/>
      <c r="K58" s="88">
        <v>3</v>
      </c>
      <c r="L58" s="89"/>
      <c r="M58" s="89">
        <v>52007.82</v>
      </c>
      <c r="N58" s="89">
        <v>66570.009999999995</v>
      </c>
      <c r="O58" s="89">
        <v>7281.09</v>
      </c>
      <c r="P58" s="89">
        <v>7281.09</v>
      </c>
      <c r="Q58" s="89"/>
      <c r="R58" s="89"/>
    </row>
    <row r="59" spans="1:18" x14ac:dyDescent="0.25">
      <c r="A59" s="86">
        <v>44208</v>
      </c>
      <c r="B59" s="87" t="s">
        <v>1986</v>
      </c>
      <c r="C59" s="87" t="s">
        <v>152</v>
      </c>
      <c r="D59" s="87" t="s">
        <v>153</v>
      </c>
      <c r="E59" s="87" t="s">
        <v>1987</v>
      </c>
      <c r="F59" s="87" t="s">
        <v>929</v>
      </c>
      <c r="G59" s="87" t="s">
        <v>285</v>
      </c>
      <c r="H59" s="87" t="s">
        <v>1988</v>
      </c>
      <c r="I59" s="87" t="s">
        <v>286</v>
      </c>
      <c r="J59" s="86">
        <v>44208</v>
      </c>
      <c r="K59" s="88">
        <v>2</v>
      </c>
      <c r="L59" s="89"/>
      <c r="M59" s="89">
        <v>23928.82</v>
      </c>
      <c r="N59" s="89">
        <v>27671</v>
      </c>
      <c r="O59" s="89">
        <v>2110.52</v>
      </c>
      <c r="P59" s="89">
        <v>2110.52</v>
      </c>
      <c r="Q59" s="89"/>
      <c r="R59" s="89"/>
    </row>
    <row r="60" spans="1:18" x14ac:dyDescent="0.25">
      <c r="A60" s="86">
        <v>44208</v>
      </c>
      <c r="B60" s="87" t="s">
        <v>1989</v>
      </c>
      <c r="C60" s="87" t="s">
        <v>1990</v>
      </c>
      <c r="D60" s="87" t="s">
        <v>1991</v>
      </c>
      <c r="E60" s="87" t="s">
        <v>1992</v>
      </c>
      <c r="F60" s="87" t="s">
        <v>1207</v>
      </c>
      <c r="G60" s="87" t="s">
        <v>798</v>
      </c>
      <c r="H60" s="87" t="s">
        <v>1993</v>
      </c>
      <c r="I60" s="87" t="s">
        <v>1208</v>
      </c>
      <c r="J60" s="86">
        <v>44208</v>
      </c>
      <c r="K60" s="88">
        <v>7</v>
      </c>
      <c r="L60" s="89"/>
      <c r="M60" s="89">
        <v>38559.29</v>
      </c>
      <c r="N60" s="89">
        <v>45500</v>
      </c>
      <c r="O60" s="89">
        <v>3470.34</v>
      </c>
      <c r="P60" s="89">
        <v>3470.34</v>
      </c>
      <c r="Q60" s="89"/>
      <c r="R60" s="89"/>
    </row>
    <row r="61" spans="1:18" x14ac:dyDescent="0.25">
      <c r="A61" s="86">
        <v>44209</v>
      </c>
      <c r="B61" s="87" t="s">
        <v>1994</v>
      </c>
      <c r="C61" s="87" t="s">
        <v>19</v>
      </c>
      <c r="D61" s="87" t="s">
        <v>21</v>
      </c>
      <c r="E61" s="87" t="s">
        <v>1995</v>
      </c>
      <c r="F61" s="87" t="s">
        <v>1996</v>
      </c>
      <c r="G61" s="87" t="s">
        <v>1997</v>
      </c>
      <c r="H61" s="87" t="s">
        <v>1998</v>
      </c>
      <c r="I61" s="87" t="s">
        <v>286</v>
      </c>
      <c r="J61" s="86">
        <v>44209</v>
      </c>
      <c r="K61" s="88">
        <v>2</v>
      </c>
      <c r="L61" s="89"/>
      <c r="M61" s="89">
        <v>77794</v>
      </c>
      <c r="N61" s="89">
        <v>75274</v>
      </c>
      <c r="O61" s="89">
        <v>5741.18</v>
      </c>
      <c r="P61" s="89">
        <v>5741.18</v>
      </c>
      <c r="Q61" s="89"/>
      <c r="R61" s="89"/>
    </row>
    <row r="62" spans="1:18" x14ac:dyDescent="0.25">
      <c r="A62" s="86">
        <v>44209</v>
      </c>
      <c r="B62" s="87" t="s">
        <v>1999</v>
      </c>
      <c r="C62" s="87" t="s">
        <v>138</v>
      </c>
      <c r="D62" s="87" t="s">
        <v>158</v>
      </c>
      <c r="E62" s="87" t="s">
        <v>2000</v>
      </c>
      <c r="F62" s="87" t="s">
        <v>2001</v>
      </c>
      <c r="G62" s="87" t="s">
        <v>292</v>
      </c>
      <c r="H62" s="87" t="s">
        <v>2002</v>
      </c>
      <c r="I62" s="87" t="s">
        <v>286</v>
      </c>
      <c r="J62" s="86">
        <v>44209</v>
      </c>
      <c r="K62" s="88">
        <v>1</v>
      </c>
      <c r="L62" s="89"/>
      <c r="M62" s="89">
        <v>35161.019999999997</v>
      </c>
      <c r="N62" s="89">
        <v>32154.33</v>
      </c>
      <c r="O62" s="89">
        <v>2452.48</v>
      </c>
      <c r="P62" s="89">
        <v>2452.48</v>
      </c>
      <c r="Q62" s="89"/>
      <c r="R62" s="89"/>
    </row>
    <row r="63" spans="1:18" x14ac:dyDescent="0.25">
      <c r="A63" s="86">
        <v>44209</v>
      </c>
      <c r="B63" s="87" t="s">
        <v>1999</v>
      </c>
      <c r="C63" s="87" t="s">
        <v>138</v>
      </c>
      <c r="D63" s="87" t="s">
        <v>158</v>
      </c>
      <c r="E63" s="87" t="s">
        <v>2003</v>
      </c>
      <c r="F63" s="87" t="s">
        <v>2004</v>
      </c>
      <c r="G63" s="87" t="s">
        <v>262</v>
      </c>
      <c r="H63" s="87"/>
      <c r="I63" s="87" t="s">
        <v>263</v>
      </c>
      <c r="J63" s="86"/>
      <c r="K63" s="88">
        <v>1</v>
      </c>
      <c r="L63" s="89"/>
      <c r="M63" s="89">
        <v>44059.32</v>
      </c>
      <c r="N63" s="89">
        <v>40032.31</v>
      </c>
      <c r="O63" s="89">
        <v>3053.31</v>
      </c>
      <c r="P63" s="89">
        <v>3053.31</v>
      </c>
      <c r="Q63" s="89"/>
      <c r="R63" s="89"/>
    </row>
    <row r="64" spans="1:18" x14ac:dyDescent="0.25">
      <c r="A64" s="86">
        <v>44209</v>
      </c>
      <c r="B64" s="87" t="s">
        <v>1999</v>
      </c>
      <c r="C64" s="87" t="s">
        <v>138</v>
      </c>
      <c r="D64" s="87" t="s">
        <v>158</v>
      </c>
      <c r="E64" s="87" t="s">
        <v>2005</v>
      </c>
      <c r="F64" s="87" t="s">
        <v>1665</v>
      </c>
      <c r="G64" s="87" t="s">
        <v>1666</v>
      </c>
      <c r="H64" s="87"/>
      <c r="I64" s="87" t="s">
        <v>1667</v>
      </c>
      <c r="J64" s="86"/>
      <c r="K64" s="88">
        <v>2</v>
      </c>
      <c r="L64" s="89"/>
      <c r="M64" s="89">
        <v>7116.94</v>
      </c>
      <c r="N64" s="89">
        <v>6802.36</v>
      </c>
      <c r="O64" s="89">
        <v>518.82000000000005</v>
      </c>
      <c r="P64" s="89">
        <v>518.82000000000005</v>
      </c>
      <c r="Q64" s="89"/>
      <c r="R64" s="89"/>
    </row>
    <row r="65" spans="1:18" x14ac:dyDescent="0.25">
      <c r="A65" s="86">
        <v>44209</v>
      </c>
      <c r="B65" s="87" t="s">
        <v>2006</v>
      </c>
      <c r="C65" s="87" t="s">
        <v>138</v>
      </c>
      <c r="D65" s="87" t="s">
        <v>158</v>
      </c>
      <c r="E65" s="87" t="s">
        <v>1861</v>
      </c>
      <c r="F65" s="87" t="s">
        <v>291</v>
      </c>
      <c r="G65" s="87" t="s">
        <v>292</v>
      </c>
      <c r="H65" s="87" t="s">
        <v>2007</v>
      </c>
      <c r="I65" s="87" t="s">
        <v>286</v>
      </c>
      <c r="J65" s="86">
        <v>44209</v>
      </c>
      <c r="K65" s="88">
        <v>1</v>
      </c>
      <c r="L65" s="89"/>
      <c r="M65" s="89">
        <v>38127.120000000003</v>
      </c>
      <c r="N65" s="89">
        <v>34867</v>
      </c>
      <c r="O65" s="89">
        <v>2659.37</v>
      </c>
      <c r="P65" s="89">
        <v>2659.37</v>
      </c>
      <c r="Q65" s="89"/>
      <c r="R65" s="89"/>
    </row>
    <row r="66" spans="1:18" x14ac:dyDescent="0.25">
      <c r="A66" s="86">
        <v>44209</v>
      </c>
      <c r="B66" s="87" t="s">
        <v>2008</v>
      </c>
      <c r="C66" s="87" t="s">
        <v>152</v>
      </c>
      <c r="D66" s="87" t="s">
        <v>153</v>
      </c>
      <c r="E66" s="87" t="s">
        <v>1987</v>
      </c>
      <c r="F66" s="87" t="s">
        <v>929</v>
      </c>
      <c r="G66" s="87" t="s">
        <v>285</v>
      </c>
      <c r="H66" s="87" t="s">
        <v>2009</v>
      </c>
      <c r="I66" s="87" t="s">
        <v>286</v>
      </c>
      <c r="J66" s="86">
        <v>44209</v>
      </c>
      <c r="K66" s="88">
        <v>2</v>
      </c>
      <c r="L66" s="89"/>
      <c r="M66" s="89">
        <v>23928.82</v>
      </c>
      <c r="N66" s="89">
        <v>27671</v>
      </c>
      <c r="O66" s="89">
        <v>2110.52</v>
      </c>
      <c r="P66" s="89">
        <v>2110.52</v>
      </c>
      <c r="Q66" s="89"/>
      <c r="R66" s="89"/>
    </row>
    <row r="67" spans="1:18" x14ac:dyDescent="0.25">
      <c r="A67" s="86">
        <v>44209</v>
      </c>
      <c r="B67" s="87" t="s">
        <v>2010</v>
      </c>
      <c r="C67" s="87" t="s">
        <v>138</v>
      </c>
      <c r="D67" s="87" t="s">
        <v>158</v>
      </c>
      <c r="E67" s="87" t="s">
        <v>2011</v>
      </c>
      <c r="F67" s="87" t="s">
        <v>1153</v>
      </c>
      <c r="G67" s="87" t="s">
        <v>285</v>
      </c>
      <c r="H67" s="87" t="s">
        <v>2012</v>
      </c>
      <c r="I67" s="87" t="s">
        <v>286</v>
      </c>
      <c r="J67" s="86">
        <v>44215</v>
      </c>
      <c r="K67" s="88">
        <v>1</v>
      </c>
      <c r="L67" s="89"/>
      <c r="M67" s="89">
        <v>30500</v>
      </c>
      <c r="N67" s="89">
        <v>26712</v>
      </c>
      <c r="O67" s="89">
        <v>2037.38</v>
      </c>
      <c r="P67" s="89">
        <v>2037.38</v>
      </c>
      <c r="Q67" s="89"/>
      <c r="R67" s="89"/>
    </row>
    <row r="68" spans="1:18" x14ac:dyDescent="0.25">
      <c r="A68" s="86">
        <v>44211</v>
      </c>
      <c r="B68" s="87" t="s">
        <v>2013</v>
      </c>
      <c r="C68" s="87" t="s">
        <v>159</v>
      </c>
      <c r="D68" s="87" t="s">
        <v>160</v>
      </c>
      <c r="E68" s="87" t="s">
        <v>2014</v>
      </c>
      <c r="F68" s="87" t="s">
        <v>688</v>
      </c>
      <c r="G68" s="87" t="s">
        <v>689</v>
      </c>
      <c r="H68" s="87" t="s">
        <v>2015</v>
      </c>
      <c r="I68" s="87" t="s">
        <v>683</v>
      </c>
      <c r="J68" s="86">
        <v>44211</v>
      </c>
      <c r="K68" s="88">
        <v>3</v>
      </c>
      <c r="L68" s="89"/>
      <c r="M68" s="89">
        <v>26591</v>
      </c>
      <c r="N68" s="89">
        <v>31376.639999999999</v>
      </c>
      <c r="O68" s="89">
        <v>2393.19</v>
      </c>
      <c r="P68" s="89">
        <v>2393.19</v>
      </c>
      <c r="Q68" s="89"/>
      <c r="R68" s="89"/>
    </row>
    <row r="69" spans="1:18" x14ac:dyDescent="0.25">
      <c r="A69" s="86">
        <v>44211</v>
      </c>
      <c r="B69" s="87" t="s">
        <v>2013</v>
      </c>
      <c r="C69" s="87" t="s">
        <v>159</v>
      </c>
      <c r="D69" s="87" t="s">
        <v>160</v>
      </c>
      <c r="E69" s="87" t="s">
        <v>1943</v>
      </c>
      <c r="F69" s="87" t="s">
        <v>681</v>
      </c>
      <c r="G69" s="87" t="s">
        <v>682</v>
      </c>
      <c r="H69" s="87"/>
      <c r="I69" s="87" t="s">
        <v>683</v>
      </c>
      <c r="J69" s="86"/>
      <c r="K69" s="88">
        <v>1</v>
      </c>
      <c r="L69" s="89"/>
      <c r="M69" s="89">
        <v>10252</v>
      </c>
      <c r="N69" s="89">
        <v>12097.36</v>
      </c>
      <c r="O69" s="89">
        <v>922.68</v>
      </c>
      <c r="P69" s="89">
        <v>922.68</v>
      </c>
      <c r="Q69" s="89"/>
      <c r="R69" s="89"/>
    </row>
    <row r="70" spans="1:18" x14ac:dyDescent="0.25">
      <c r="A70" s="86">
        <v>44211</v>
      </c>
      <c r="B70" s="87" t="s">
        <v>2016</v>
      </c>
      <c r="C70" s="87" t="s">
        <v>138</v>
      </c>
      <c r="D70" s="87" t="s">
        <v>158</v>
      </c>
      <c r="E70" s="87" t="s">
        <v>2017</v>
      </c>
      <c r="F70" s="87" t="s">
        <v>1764</v>
      </c>
      <c r="G70" s="87" t="s">
        <v>394</v>
      </c>
      <c r="H70" s="87" t="s">
        <v>2018</v>
      </c>
      <c r="I70" s="87" t="s">
        <v>395</v>
      </c>
      <c r="J70" s="86">
        <v>44211</v>
      </c>
      <c r="K70" s="88">
        <v>10</v>
      </c>
      <c r="L70" s="89"/>
      <c r="M70" s="89">
        <v>124491.5</v>
      </c>
      <c r="N70" s="89">
        <v>117520</v>
      </c>
      <c r="O70" s="89">
        <v>8963.39</v>
      </c>
      <c r="P70" s="89">
        <v>8963.39</v>
      </c>
      <c r="Q70" s="89"/>
      <c r="R70" s="89"/>
    </row>
    <row r="71" spans="1:18" x14ac:dyDescent="0.25">
      <c r="A71" s="86">
        <v>44211</v>
      </c>
      <c r="B71" s="87" t="s">
        <v>2019</v>
      </c>
      <c r="C71" s="87" t="s">
        <v>19</v>
      </c>
      <c r="D71" s="87" t="s">
        <v>21</v>
      </c>
      <c r="E71" s="87" t="s">
        <v>2020</v>
      </c>
      <c r="F71" s="87" t="s">
        <v>1399</v>
      </c>
      <c r="G71" s="87" t="s">
        <v>285</v>
      </c>
      <c r="H71" s="87" t="s">
        <v>2021</v>
      </c>
      <c r="I71" s="87" t="s">
        <v>286</v>
      </c>
      <c r="J71" s="86">
        <v>44211</v>
      </c>
      <c r="K71" s="88">
        <v>5</v>
      </c>
      <c r="L71" s="89"/>
      <c r="M71" s="89">
        <v>120762.7</v>
      </c>
      <c r="N71" s="89">
        <v>142500</v>
      </c>
      <c r="O71" s="89">
        <v>10868.64</v>
      </c>
      <c r="P71" s="89">
        <v>10868.64</v>
      </c>
      <c r="Q71" s="89"/>
      <c r="R71" s="89"/>
    </row>
    <row r="72" spans="1:18" x14ac:dyDescent="0.25">
      <c r="A72" s="86">
        <v>44212</v>
      </c>
      <c r="B72" s="87" t="s">
        <v>2022</v>
      </c>
      <c r="C72" s="87" t="s">
        <v>138</v>
      </c>
      <c r="D72" s="87" t="s">
        <v>158</v>
      </c>
      <c r="E72" s="87" t="s">
        <v>1861</v>
      </c>
      <c r="F72" s="87" t="s">
        <v>291</v>
      </c>
      <c r="G72" s="87" t="s">
        <v>292</v>
      </c>
      <c r="H72" s="87" t="s">
        <v>2023</v>
      </c>
      <c r="I72" s="87" t="s">
        <v>286</v>
      </c>
      <c r="J72" s="86">
        <v>44212</v>
      </c>
      <c r="K72" s="88">
        <v>1</v>
      </c>
      <c r="L72" s="89"/>
      <c r="M72" s="89">
        <v>38127.120000000003</v>
      </c>
      <c r="N72" s="89">
        <v>34867</v>
      </c>
      <c r="O72" s="89">
        <v>2659.37</v>
      </c>
      <c r="P72" s="89">
        <v>2659.37</v>
      </c>
      <c r="Q72" s="89"/>
      <c r="R72" s="89"/>
    </row>
    <row r="73" spans="1:18" x14ac:dyDescent="0.25">
      <c r="A73" s="86">
        <v>44212</v>
      </c>
      <c r="B73" s="87" t="s">
        <v>2024</v>
      </c>
      <c r="C73" s="87" t="s">
        <v>138</v>
      </c>
      <c r="D73" s="87" t="s">
        <v>158</v>
      </c>
      <c r="E73" s="87" t="s">
        <v>2017</v>
      </c>
      <c r="F73" s="87" t="s">
        <v>1764</v>
      </c>
      <c r="G73" s="87" t="s">
        <v>394</v>
      </c>
      <c r="H73" s="87" t="s">
        <v>2025</v>
      </c>
      <c r="I73" s="87" t="s">
        <v>395</v>
      </c>
      <c r="J73" s="86">
        <v>44212</v>
      </c>
      <c r="K73" s="88">
        <v>10</v>
      </c>
      <c r="L73" s="89"/>
      <c r="M73" s="89">
        <v>125339</v>
      </c>
      <c r="N73" s="89">
        <v>118320</v>
      </c>
      <c r="O73" s="89">
        <v>9024.41</v>
      </c>
      <c r="P73" s="89">
        <v>9024.41</v>
      </c>
      <c r="Q73" s="89"/>
      <c r="R73" s="89"/>
    </row>
    <row r="74" spans="1:18" x14ac:dyDescent="0.25">
      <c r="A74" s="86">
        <v>44212</v>
      </c>
      <c r="B74" s="87" t="s">
        <v>2026</v>
      </c>
      <c r="C74" s="87" t="s">
        <v>138</v>
      </c>
      <c r="D74" s="87" t="s">
        <v>158</v>
      </c>
      <c r="E74" s="87" t="s">
        <v>2027</v>
      </c>
      <c r="F74" s="87" t="s">
        <v>446</v>
      </c>
      <c r="G74" s="87" t="s">
        <v>132</v>
      </c>
      <c r="H74" s="87" t="s">
        <v>2028</v>
      </c>
      <c r="I74" s="87" t="s">
        <v>395</v>
      </c>
      <c r="J74" s="86">
        <v>44212</v>
      </c>
      <c r="K74" s="88">
        <v>2</v>
      </c>
      <c r="L74" s="89"/>
      <c r="M74" s="89">
        <v>25067.8</v>
      </c>
      <c r="N74" s="89">
        <v>23220</v>
      </c>
      <c r="O74" s="89">
        <v>1771.04</v>
      </c>
      <c r="P74" s="89">
        <v>1771.04</v>
      </c>
      <c r="Q74" s="89"/>
      <c r="R74" s="89"/>
    </row>
    <row r="75" spans="1:18" x14ac:dyDescent="0.25">
      <c r="A75" s="86">
        <v>44212</v>
      </c>
      <c r="B75" s="87" t="s">
        <v>2029</v>
      </c>
      <c r="C75" s="87" t="s">
        <v>138</v>
      </c>
      <c r="D75" s="87" t="s">
        <v>158</v>
      </c>
      <c r="E75" s="87" t="s">
        <v>1906</v>
      </c>
      <c r="F75" s="87" t="s">
        <v>619</v>
      </c>
      <c r="G75" s="87" t="s">
        <v>394</v>
      </c>
      <c r="H75" s="87" t="s">
        <v>2030</v>
      </c>
      <c r="I75" s="87" t="s">
        <v>395</v>
      </c>
      <c r="J75" s="86">
        <v>44212</v>
      </c>
      <c r="K75" s="88">
        <v>8</v>
      </c>
      <c r="L75" s="89"/>
      <c r="M75" s="89">
        <v>44000</v>
      </c>
      <c r="N75" s="89">
        <v>41536</v>
      </c>
      <c r="O75" s="89">
        <v>3168</v>
      </c>
      <c r="P75" s="89">
        <v>3168</v>
      </c>
      <c r="Q75" s="89"/>
      <c r="R75" s="89"/>
    </row>
    <row r="76" spans="1:18" x14ac:dyDescent="0.25">
      <c r="A76" s="86">
        <v>44212</v>
      </c>
      <c r="B76" s="87" t="s">
        <v>2031</v>
      </c>
      <c r="C76" s="87" t="s">
        <v>138</v>
      </c>
      <c r="D76" s="87" t="s">
        <v>158</v>
      </c>
      <c r="E76" s="87" t="s">
        <v>1906</v>
      </c>
      <c r="F76" s="87" t="s">
        <v>619</v>
      </c>
      <c r="G76" s="87" t="s">
        <v>394</v>
      </c>
      <c r="H76" s="87" t="s">
        <v>2032</v>
      </c>
      <c r="I76" s="87" t="s">
        <v>395</v>
      </c>
      <c r="J76" s="86">
        <v>44212</v>
      </c>
      <c r="K76" s="88">
        <v>1</v>
      </c>
      <c r="L76" s="89"/>
      <c r="M76" s="89">
        <v>5500</v>
      </c>
      <c r="N76" s="89">
        <v>5192</v>
      </c>
      <c r="O76" s="89">
        <v>396</v>
      </c>
      <c r="P76" s="89">
        <v>396</v>
      </c>
      <c r="Q76" s="89"/>
      <c r="R76" s="89"/>
    </row>
    <row r="77" spans="1:18" x14ac:dyDescent="0.25">
      <c r="A77" s="86">
        <v>44212</v>
      </c>
      <c r="B77" s="87" t="s">
        <v>2031</v>
      </c>
      <c r="C77" s="87" t="s">
        <v>138</v>
      </c>
      <c r="D77" s="87" t="s">
        <v>158</v>
      </c>
      <c r="E77" s="87" t="s">
        <v>2033</v>
      </c>
      <c r="F77" s="87" t="s">
        <v>2034</v>
      </c>
      <c r="G77" s="87" t="s">
        <v>132</v>
      </c>
      <c r="H77" s="87"/>
      <c r="I77" s="87" t="s">
        <v>683</v>
      </c>
      <c r="J77" s="86"/>
      <c r="K77" s="88">
        <v>5</v>
      </c>
      <c r="L77" s="89"/>
      <c r="M77" s="89">
        <v>110127.1</v>
      </c>
      <c r="N77" s="89">
        <v>102660</v>
      </c>
      <c r="O77" s="89">
        <v>7830.04</v>
      </c>
      <c r="P77" s="89">
        <v>7830.04</v>
      </c>
      <c r="Q77" s="89"/>
      <c r="R77" s="89"/>
    </row>
    <row r="78" spans="1:18" x14ac:dyDescent="0.25">
      <c r="A78" s="86">
        <v>44212</v>
      </c>
      <c r="B78" s="87" t="s">
        <v>2035</v>
      </c>
      <c r="C78" s="87" t="s">
        <v>161</v>
      </c>
      <c r="D78" s="87" t="s">
        <v>162</v>
      </c>
      <c r="E78" s="87" t="s">
        <v>2036</v>
      </c>
      <c r="F78" s="87" t="s">
        <v>2037</v>
      </c>
      <c r="G78" s="87" t="s">
        <v>1890</v>
      </c>
      <c r="H78" s="87" t="s">
        <v>2038</v>
      </c>
      <c r="I78" s="87" t="s">
        <v>272</v>
      </c>
      <c r="J78" s="86">
        <v>44212</v>
      </c>
      <c r="K78" s="88">
        <v>3</v>
      </c>
      <c r="L78" s="89"/>
      <c r="M78" s="89">
        <v>71343.75</v>
      </c>
      <c r="N78" s="89">
        <v>88580</v>
      </c>
      <c r="O78" s="89">
        <v>9688.48</v>
      </c>
      <c r="P78" s="89">
        <v>9688.48</v>
      </c>
      <c r="Q78" s="89"/>
      <c r="R78" s="89"/>
    </row>
    <row r="79" spans="1:18" x14ac:dyDescent="0.25">
      <c r="A79" s="86">
        <v>44214</v>
      </c>
      <c r="B79" s="87" t="s">
        <v>2039</v>
      </c>
      <c r="C79" s="87" t="s">
        <v>173</v>
      </c>
      <c r="D79" s="87" t="s">
        <v>174</v>
      </c>
      <c r="E79" s="87" t="s">
        <v>2040</v>
      </c>
      <c r="F79" s="87" t="s">
        <v>1121</v>
      </c>
      <c r="G79" s="87" t="s">
        <v>794</v>
      </c>
      <c r="H79" s="87" t="s">
        <v>2041</v>
      </c>
      <c r="I79" s="87" t="s">
        <v>795</v>
      </c>
      <c r="J79" s="86">
        <v>44214</v>
      </c>
      <c r="K79" s="88">
        <v>1</v>
      </c>
      <c r="L79" s="89"/>
      <c r="M79" s="89">
        <v>4237</v>
      </c>
      <c r="N79" s="89">
        <v>5000</v>
      </c>
      <c r="O79" s="89">
        <v>381.33</v>
      </c>
      <c r="P79" s="89">
        <v>381.33</v>
      </c>
      <c r="Q79" s="89"/>
      <c r="R79" s="89"/>
    </row>
    <row r="80" spans="1:18" x14ac:dyDescent="0.25">
      <c r="A80" s="86">
        <v>44215</v>
      </c>
      <c r="B80" s="87" t="s">
        <v>2042</v>
      </c>
      <c r="C80" s="87" t="s">
        <v>175</v>
      </c>
      <c r="D80" s="87" t="s">
        <v>176</v>
      </c>
      <c r="E80" s="87" t="s">
        <v>2043</v>
      </c>
      <c r="F80" s="87" t="s">
        <v>1139</v>
      </c>
      <c r="G80" s="87" t="s">
        <v>369</v>
      </c>
      <c r="H80" s="87" t="s">
        <v>2044</v>
      </c>
      <c r="I80" s="87" t="s">
        <v>272</v>
      </c>
      <c r="J80" s="86">
        <v>44215</v>
      </c>
      <c r="K80" s="88">
        <v>1</v>
      </c>
      <c r="L80" s="89"/>
      <c r="M80" s="89">
        <v>32812.5</v>
      </c>
      <c r="N80" s="89">
        <v>42000</v>
      </c>
      <c r="O80" s="89">
        <v>4593.75</v>
      </c>
      <c r="P80" s="89">
        <v>4593.75</v>
      </c>
      <c r="Q80" s="89"/>
      <c r="R80" s="89"/>
    </row>
    <row r="81" spans="1:18" x14ac:dyDescent="0.25">
      <c r="A81" s="86">
        <v>44215</v>
      </c>
      <c r="B81" s="87" t="s">
        <v>2045</v>
      </c>
      <c r="C81" s="87" t="s">
        <v>163</v>
      </c>
      <c r="D81" s="87" t="s">
        <v>164</v>
      </c>
      <c r="E81" s="87" t="s">
        <v>2046</v>
      </c>
      <c r="F81" s="87" t="s">
        <v>1144</v>
      </c>
      <c r="G81" s="87" t="s">
        <v>1145</v>
      </c>
      <c r="H81" s="87" t="s">
        <v>2047</v>
      </c>
      <c r="I81" s="87" t="s">
        <v>1146</v>
      </c>
      <c r="J81" s="86">
        <v>44215</v>
      </c>
      <c r="K81" s="88">
        <v>2</v>
      </c>
      <c r="L81" s="89"/>
      <c r="M81" s="89">
        <v>4200</v>
      </c>
      <c r="N81" s="89">
        <v>4956</v>
      </c>
      <c r="O81" s="89">
        <v>378</v>
      </c>
      <c r="P81" s="89">
        <v>378</v>
      </c>
      <c r="Q81" s="89"/>
      <c r="R81" s="89"/>
    </row>
    <row r="82" spans="1:18" x14ac:dyDescent="0.25">
      <c r="A82" s="86">
        <v>44215</v>
      </c>
      <c r="B82" s="87" t="s">
        <v>2048</v>
      </c>
      <c r="C82" s="87" t="s">
        <v>2049</v>
      </c>
      <c r="D82" s="87" t="s">
        <v>2050</v>
      </c>
      <c r="E82" s="87" t="s">
        <v>2051</v>
      </c>
      <c r="F82" s="87" t="s">
        <v>306</v>
      </c>
      <c r="G82" s="87" t="s">
        <v>307</v>
      </c>
      <c r="H82" s="87" t="s">
        <v>2052</v>
      </c>
      <c r="I82" s="87" t="s">
        <v>308</v>
      </c>
      <c r="J82" s="86">
        <v>44215</v>
      </c>
      <c r="K82" s="88">
        <v>25</v>
      </c>
      <c r="L82" s="89"/>
      <c r="M82" s="89">
        <v>99576.28</v>
      </c>
      <c r="N82" s="89">
        <v>117500</v>
      </c>
      <c r="O82" s="89">
        <v>8961.8700000000008</v>
      </c>
      <c r="P82" s="89">
        <v>8961.8700000000008</v>
      </c>
      <c r="Q82" s="89"/>
      <c r="R82" s="89"/>
    </row>
    <row r="83" spans="1:18" x14ac:dyDescent="0.25">
      <c r="A83" s="86">
        <v>44215</v>
      </c>
      <c r="B83" s="87" t="s">
        <v>2053</v>
      </c>
      <c r="C83" s="87" t="s">
        <v>138</v>
      </c>
      <c r="D83" s="87" t="s">
        <v>158</v>
      </c>
      <c r="E83" s="87" t="s">
        <v>2054</v>
      </c>
      <c r="F83" s="87" t="s">
        <v>959</v>
      </c>
      <c r="G83" s="87" t="s">
        <v>960</v>
      </c>
      <c r="H83" s="87" t="s">
        <v>2055</v>
      </c>
      <c r="I83" s="87" t="s">
        <v>263</v>
      </c>
      <c r="J83" s="86">
        <v>44215</v>
      </c>
      <c r="K83" s="88">
        <v>1</v>
      </c>
      <c r="L83" s="89"/>
      <c r="M83" s="89">
        <v>86432.2</v>
      </c>
      <c r="N83" s="89">
        <v>78022</v>
      </c>
      <c r="O83" s="89">
        <v>5950.86</v>
      </c>
      <c r="P83" s="89">
        <v>5950.86</v>
      </c>
      <c r="Q83" s="89"/>
      <c r="R83" s="89"/>
    </row>
    <row r="84" spans="1:18" x14ac:dyDescent="0.25">
      <c r="A84" s="86">
        <v>44215</v>
      </c>
      <c r="B84" s="87" t="s">
        <v>2056</v>
      </c>
      <c r="C84" s="87" t="s">
        <v>138</v>
      </c>
      <c r="D84" s="87" t="s">
        <v>158</v>
      </c>
      <c r="E84" s="87" t="s">
        <v>1906</v>
      </c>
      <c r="F84" s="87" t="s">
        <v>619</v>
      </c>
      <c r="G84" s="87" t="s">
        <v>394</v>
      </c>
      <c r="H84" s="87" t="s">
        <v>2057</v>
      </c>
      <c r="I84" s="87" t="s">
        <v>395</v>
      </c>
      <c r="J84" s="86">
        <v>44215</v>
      </c>
      <c r="K84" s="88">
        <v>1</v>
      </c>
      <c r="L84" s="89"/>
      <c r="M84" s="89">
        <v>5500</v>
      </c>
      <c r="N84" s="89">
        <v>5192</v>
      </c>
      <c r="O84" s="89">
        <v>396</v>
      </c>
      <c r="P84" s="89">
        <v>396</v>
      </c>
      <c r="Q84" s="89"/>
      <c r="R84" s="89"/>
    </row>
    <row r="85" spans="1:18" x14ac:dyDescent="0.25">
      <c r="A85" s="86">
        <v>44215</v>
      </c>
      <c r="B85" s="87" t="s">
        <v>2058</v>
      </c>
      <c r="C85" s="87" t="s">
        <v>173</v>
      </c>
      <c r="D85" s="87" t="s">
        <v>174</v>
      </c>
      <c r="E85" s="87" t="s">
        <v>2059</v>
      </c>
      <c r="F85" s="87" t="s">
        <v>1142</v>
      </c>
      <c r="G85" s="87" t="s">
        <v>421</v>
      </c>
      <c r="H85" s="87" t="s">
        <v>150</v>
      </c>
      <c r="I85" s="87" t="s">
        <v>395</v>
      </c>
      <c r="J85" s="86">
        <v>44215</v>
      </c>
      <c r="K85" s="88">
        <v>1</v>
      </c>
      <c r="L85" s="89"/>
      <c r="M85" s="89">
        <v>6144.07</v>
      </c>
      <c r="N85" s="89">
        <v>7250</v>
      </c>
      <c r="O85" s="89">
        <v>552.97</v>
      </c>
      <c r="P85" s="89">
        <v>552.97</v>
      </c>
      <c r="Q85" s="89"/>
      <c r="R85" s="89"/>
    </row>
    <row r="86" spans="1:18" x14ac:dyDescent="0.25">
      <c r="A86" s="86">
        <v>44215</v>
      </c>
      <c r="B86" s="87" t="s">
        <v>2060</v>
      </c>
      <c r="C86" s="87" t="s">
        <v>169</v>
      </c>
      <c r="D86" s="87" t="s">
        <v>170</v>
      </c>
      <c r="E86" s="87" t="s">
        <v>2061</v>
      </c>
      <c r="F86" s="87" t="s">
        <v>1159</v>
      </c>
      <c r="G86" s="87" t="s">
        <v>278</v>
      </c>
      <c r="H86" s="87" t="s">
        <v>2062</v>
      </c>
      <c r="I86" s="87" t="s">
        <v>547</v>
      </c>
      <c r="J86" s="86">
        <v>44215</v>
      </c>
      <c r="K86" s="88">
        <v>1</v>
      </c>
      <c r="L86" s="89"/>
      <c r="M86" s="89">
        <v>51562</v>
      </c>
      <c r="N86" s="89">
        <v>66000</v>
      </c>
      <c r="O86" s="89">
        <v>7218.68</v>
      </c>
      <c r="P86" s="89">
        <v>7218.68</v>
      </c>
      <c r="Q86" s="89"/>
      <c r="R86" s="89"/>
    </row>
    <row r="87" spans="1:18" x14ac:dyDescent="0.25">
      <c r="A87" s="86">
        <v>44215</v>
      </c>
      <c r="B87" s="87" t="s">
        <v>2063</v>
      </c>
      <c r="C87" s="87" t="s">
        <v>1934</v>
      </c>
      <c r="D87" s="87" t="s">
        <v>1935</v>
      </c>
      <c r="E87" s="87" t="s">
        <v>1936</v>
      </c>
      <c r="F87" s="87" t="s">
        <v>1149</v>
      </c>
      <c r="G87" s="87" t="s">
        <v>278</v>
      </c>
      <c r="H87" s="87" t="s">
        <v>2064</v>
      </c>
      <c r="I87" s="87" t="s">
        <v>547</v>
      </c>
      <c r="J87" s="86">
        <v>44215</v>
      </c>
      <c r="K87" s="88">
        <v>10</v>
      </c>
      <c r="L87" s="89"/>
      <c r="M87" s="89">
        <v>114618.6</v>
      </c>
      <c r="N87" s="89">
        <v>135250</v>
      </c>
      <c r="O87" s="89">
        <v>10315.67</v>
      </c>
      <c r="P87" s="89">
        <v>10315.67</v>
      </c>
      <c r="Q87" s="89"/>
      <c r="R87" s="89"/>
    </row>
    <row r="88" spans="1:18" x14ac:dyDescent="0.25">
      <c r="A88" s="86">
        <v>44215</v>
      </c>
      <c r="B88" s="87" t="s">
        <v>2065</v>
      </c>
      <c r="C88" s="87" t="s">
        <v>154</v>
      </c>
      <c r="D88" s="87" t="s">
        <v>155</v>
      </c>
      <c r="E88" s="87" t="s">
        <v>2066</v>
      </c>
      <c r="F88" s="87" t="s">
        <v>1429</v>
      </c>
      <c r="G88" s="87" t="s">
        <v>1430</v>
      </c>
      <c r="H88" s="87" t="s">
        <v>2067</v>
      </c>
      <c r="I88" s="87" t="s">
        <v>272</v>
      </c>
      <c r="J88" s="86">
        <v>44215</v>
      </c>
      <c r="K88" s="88">
        <v>2</v>
      </c>
      <c r="L88" s="89"/>
      <c r="M88" s="89">
        <v>124218.75</v>
      </c>
      <c r="N88" s="89">
        <v>159000</v>
      </c>
      <c r="O88" s="89">
        <v>17390.63</v>
      </c>
      <c r="P88" s="89">
        <v>17390.63</v>
      </c>
      <c r="Q88" s="89"/>
      <c r="R88" s="89"/>
    </row>
    <row r="89" spans="1:18" x14ac:dyDescent="0.25">
      <c r="A89" s="86">
        <v>44215</v>
      </c>
      <c r="B89" s="87" t="s">
        <v>2065</v>
      </c>
      <c r="C89" s="87" t="s">
        <v>154</v>
      </c>
      <c r="D89" s="87" t="s">
        <v>155</v>
      </c>
      <c r="E89" s="87" t="s">
        <v>2066</v>
      </c>
      <c r="F89" s="87" t="s">
        <v>1429</v>
      </c>
      <c r="G89" s="87" t="s">
        <v>1430</v>
      </c>
      <c r="H89" s="87"/>
      <c r="I89" s="87" t="s">
        <v>272</v>
      </c>
      <c r="J89" s="86"/>
      <c r="K89" s="88">
        <v>1</v>
      </c>
      <c r="L89" s="89"/>
      <c r="M89" s="89"/>
      <c r="N89" s="89"/>
      <c r="O89" s="89"/>
      <c r="P89" s="89"/>
      <c r="Q89" s="89"/>
      <c r="R89" s="89"/>
    </row>
    <row r="90" spans="1:18" x14ac:dyDescent="0.25">
      <c r="A90" s="86">
        <v>44216</v>
      </c>
      <c r="B90" s="87" t="s">
        <v>2068</v>
      </c>
      <c r="C90" s="87" t="s">
        <v>138</v>
      </c>
      <c r="D90" s="87" t="s">
        <v>158</v>
      </c>
      <c r="E90" s="87" t="s">
        <v>1867</v>
      </c>
      <c r="F90" s="87" t="s">
        <v>809</v>
      </c>
      <c r="G90" s="87" t="s">
        <v>15</v>
      </c>
      <c r="H90" s="87" t="s">
        <v>2069</v>
      </c>
      <c r="I90" s="87" t="s">
        <v>343</v>
      </c>
      <c r="J90" s="86">
        <v>44216</v>
      </c>
      <c r="K90" s="88">
        <v>1</v>
      </c>
      <c r="L90" s="89"/>
      <c r="M90" s="89">
        <v>15923.73</v>
      </c>
      <c r="N90" s="89">
        <v>15445</v>
      </c>
      <c r="O90" s="89">
        <v>1178.04</v>
      </c>
      <c r="P90" s="89">
        <v>1178.04</v>
      </c>
      <c r="Q90" s="89"/>
      <c r="R90" s="89"/>
    </row>
    <row r="91" spans="1:18" x14ac:dyDescent="0.25">
      <c r="A91" s="86">
        <v>44217</v>
      </c>
      <c r="B91" s="87" t="s">
        <v>2070</v>
      </c>
      <c r="C91" s="87" t="s">
        <v>2071</v>
      </c>
      <c r="D91" s="87" t="s">
        <v>2072</v>
      </c>
      <c r="E91" s="87" t="s">
        <v>1307</v>
      </c>
      <c r="F91" s="87" t="s">
        <v>1307</v>
      </c>
      <c r="G91" s="87" t="s">
        <v>271</v>
      </c>
      <c r="H91" s="87" t="s">
        <v>2073</v>
      </c>
      <c r="I91" s="87" t="s">
        <v>323</v>
      </c>
      <c r="J91" s="86">
        <v>44217</v>
      </c>
      <c r="K91" s="88">
        <v>2</v>
      </c>
      <c r="L91" s="89"/>
      <c r="M91" s="89">
        <v>50410.94</v>
      </c>
      <c r="N91" s="89">
        <v>62590</v>
      </c>
      <c r="O91" s="89">
        <v>6845.81</v>
      </c>
      <c r="P91" s="89">
        <v>6845.81</v>
      </c>
      <c r="Q91" s="89"/>
      <c r="R91" s="89"/>
    </row>
    <row r="92" spans="1:18" x14ac:dyDescent="0.25">
      <c r="A92" s="86">
        <v>44217</v>
      </c>
      <c r="B92" s="87" t="s">
        <v>2074</v>
      </c>
      <c r="C92" s="87" t="s">
        <v>141</v>
      </c>
      <c r="D92" s="87" t="s">
        <v>21</v>
      </c>
      <c r="E92" s="87" t="s">
        <v>2075</v>
      </c>
      <c r="F92" s="87" t="s">
        <v>491</v>
      </c>
      <c r="G92" s="87" t="s">
        <v>307</v>
      </c>
      <c r="H92" s="87" t="s">
        <v>2076</v>
      </c>
      <c r="I92" s="87" t="s">
        <v>492</v>
      </c>
      <c r="J92" s="86">
        <v>44217</v>
      </c>
      <c r="K92" s="88">
        <v>30</v>
      </c>
      <c r="L92" s="89"/>
      <c r="M92" s="89">
        <v>136652.4</v>
      </c>
      <c r="N92" s="89">
        <v>130500</v>
      </c>
      <c r="O92" s="89">
        <v>9953.39</v>
      </c>
      <c r="P92" s="89">
        <v>9953.39</v>
      </c>
      <c r="Q92" s="89"/>
      <c r="R92" s="89"/>
    </row>
    <row r="93" spans="1:18" x14ac:dyDescent="0.25">
      <c r="A93" s="86">
        <v>44217</v>
      </c>
      <c r="B93" s="87" t="s">
        <v>2077</v>
      </c>
      <c r="C93" s="87" t="s">
        <v>152</v>
      </c>
      <c r="D93" s="87" t="s">
        <v>153</v>
      </c>
      <c r="E93" s="87" t="s">
        <v>2078</v>
      </c>
      <c r="F93" s="87" t="s">
        <v>2079</v>
      </c>
      <c r="G93" s="87" t="s">
        <v>262</v>
      </c>
      <c r="H93" s="87" t="s">
        <v>2080</v>
      </c>
      <c r="I93" s="87" t="s">
        <v>263</v>
      </c>
      <c r="J93" s="86">
        <v>44217</v>
      </c>
      <c r="K93" s="88">
        <v>1</v>
      </c>
      <c r="L93" s="89"/>
      <c r="M93" s="89">
        <v>17868.64</v>
      </c>
      <c r="N93" s="89">
        <v>18213</v>
      </c>
      <c r="O93" s="89">
        <v>1389.03</v>
      </c>
      <c r="P93" s="89">
        <v>1389.03</v>
      </c>
      <c r="Q93" s="89"/>
      <c r="R93" s="89"/>
    </row>
    <row r="94" spans="1:18" x14ac:dyDescent="0.25">
      <c r="A94" s="86">
        <v>44217</v>
      </c>
      <c r="B94" s="87" t="s">
        <v>2077</v>
      </c>
      <c r="C94" s="87" t="s">
        <v>152</v>
      </c>
      <c r="D94" s="87" t="s">
        <v>153</v>
      </c>
      <c r="E94" s="87" t="s">
        <v>2078</v>
      </c>
      <c r="F94" s="87" t="s">
        <v>2079</v>
      </c>
      <c r="G94" s="87" t="s">
        <v>262</v>
      </c>
      <c r="H94" s="87"/>
      <c r="I94" s="87" t="s">
        <v>263</v>
      </c>
      <c r="J94" s="86"/>
      <c r="K94" s="88">
        <v>1</v>
      </c>
      <c r="L94" s="89"/>
      <c r="M94" s="89">
        <v>17868.64</v>
      </c>
      <c r="N94" s="89">
        <v>21085</v>
      </c>
      <c r="O94" s="89">
        <v>1608.18</v>
      </c>
      <c r="P94" s="89">
        <v>1608.18</v>
      </c>
      <c r="Q94" s="89"/>
      <c r="R94" s="89"/>
    </row>
    <row r="95" spans="1:18" x14ac:dyDescent="0.25">
      <c r="A95" s="86">
        <v>44217</v>
      </c>
      <c r="B95" s="87" t="s">
        <v>2077</v>
      </c>
      <c r="C95" s="87" t="s">
        <v>152</v>
      </c>
      <c r="D95" s="87" t="s">
        <v>153</v>
      </c>
      <c r="E95" s="87" t="s">
        <v>2081</v>
      </c>
      <c r="F95" s="87" t="s">
        <v>2082</v>
      </c>
      <c r="G95" s="87" t="s">
        <v>262</v>
      </c>
      <c r="H95" s="87"/>
      <c r="I95" s="87" t="s">
        <v>263</v>
      </c>
      <c r="J95" s="86"/>
      <c r="K95" s="88">
        <v>1</v>
      </c>
      <c r="L95" s="89"/>
      <c r="M95" s="89">
        <v>17169.490000000002</v>
      </c>
      <c r="N95" s="89">
        <v>20260</v>
      </c>
      <c r="O95" s="89">
        <v>1545.25</v>
      </c>
      <c r="P95" s="89">
        <v>1545.25</v>
      </c>
      <c r="Q95" s="89"/>
      <c r="R95" s="89"/>
    </row>
    <row r="96" spans="1:18" x14ac:dyDescent="0.25">
      <c r="A96" s="86">
        <v>44217</v>
      </c>
      <c r="B96" s="87" t="s">
        <v>2077</v>
      </c>
      <c r="C96" s="87" t="s">
        <v>152</v>
      </c>
      <c r="D96" s="87" t="s">
        <v>153</v>
      </c>
      <c r="E96" s="87" t="s">
        <v>2083</v>
      </c>
      <c r="F96" s="87" t="s">
        <v>1726</v>
      </c>
      <c r="G96" s="87" t="s">
        <v>262</v>
      </c>
      <c r="H96" s="87"/>
      <c r="I96" s="87" t="s">
        <v>263</v>
      </c>
      <c r="J96" s="86"/>
      <c r="K96" s="88">
        <v>1</v>
      </c>
      <c r="L96" s="89"/>
      <c r="M96" s="89">
        <v>22519.49</v>
      </c>
      <c r="N96" s="89">
        <v>26573</v>
      </c>
      <c r="O96" s="89">
        <v>2026.75</v>
      </c>
      <c r="P96" s="89">
        <v>2026.75</v>
      </c>
      <c r="Q96" s="89"/>
      <c r="R96" s="89"/>
    </row>
    <row r="97" spans="1:18" x14ac:dyDescent="0.25">
      <c r="A97" s="86">
        <v>44217</v>
      </c>
      <c r="B97" s="87" t="s">
        <v>2077</v>
      </c>
      <c r="C97" s="87" t="s">
        <v>152</v>
      </c>
      <c r="D97" s="87" t="s">
        <v>153</v>
      </c>
      <c r="E97" s="87" t="s">
        <v>2083</v>
      </c>
      <c r="F97" s="87" t="s">
        <v>1726</v>
      </c>
      <c r="G97" s="87" t="s">
        <v>262</v>
      </c>
      <c r="H97" s="87"/>
      <c r="I97" s="87" t="s">
        <v>263</v>
      </c>
      <c r="J97" s="86"/>
      <c r="K97" s="88">
        <v>1</v>
      </c>
      <c r="L97" s="89"/>
      <c r="M97" s="89">
        <v>22519.49</v>
      </c>
      <c r="N97" s="89">
        <v>26573</v>
      </c>
      <c r="O97" s="89">
        <v>2026.75</v>
      </c>
      <c r="P97" s="89">
        <v>2026.75</v>
      </c>
      <c r="Q97" s="89"/>
      <c r="R97" s="89"/>
    </row>
    <row r="98" spans="1:18" x14ac:dyDescent="0.25">
      <c r="A98" s="86">
        <v>44217</v>
      </c>
      <c r="B98" s="87" t="s">
        <v>2077</v>
      </c>
      <c r="C98" s="87" t="s">
        <v>152</v>
      </c>
      <c r="D98" s="87" t="s">
        <v>153</v>
      </c>
      <c r="E98" s="87" t="s">
        <v>2084</v>
      </c>
      <c r="F98" s="87" t="s">
        <v>2085</v>
      </c>
      <c r="G98" s="87" t="s">
        <v>262</v>
      </c>
      <c r="H98" s="87"/>
      <c r="I98" s="87" t="s">
        <v>263</v>
      </c>
      <c r="J98" s="86"/>
      <c r="K98" s="88">
        <v>1</v>
      </c>
      <c r="L98" s="89"/>
      <c r="M98" s="89">
        <v>23803.39</v>
      </c>
      <c r="N98" s="89">
        <v>28088</v>
      </c>
      <c r="O98" s="89">
        <v>2142.31</v>
      </c>
      <c r="P98" s="89">
        <v>2142.31</v>
      </c>
      <c r="Q98" s="89"/>
      <c r="R98" s="89"/>
    </row>
    <row r="99" spans="1:18" x14ac:dyDescent="0.25">
      <c r="A99" s="86">
        <v>44217</v>
      </c>
      <c r="B99" s="87" t="s">
        <v>2086</v>
      </c>
      <c r="C99" s="87" t="s">
        <v>141</v>
      </c>
      <c r="D99" s="87" t="s">
        <v>21</v>
      </c>
      <c r="E99" s="87" t="s">
        <v>2075</v>
      </c>
      <c r="F99" s="87" t="s">
        <v>491</v>
      </c>
      <c r="G99" s="87" t="s">
        <v>307</v>
      </c>
      <c r="H99" s="87" t="s">
        <v>2087</v>
      </c>
      <c r="I99" s="87" t="s">
        <v>492</v>
      </c>
      <c r="J99" s="86">
        <v>44217</v>
      </c>
      <c r="K99" s="88">
        <v>30</v>
      </c>
      <c r="L99" s="89"/>
      <c r="M99" s="89">
        <v>136652.4</v>
      </c>
      <c r="N99" s="89">
        <v>130500</v>
      </c>
      <c r="O99" s="89">
        <v>9953.39</v>
      </c>
      <c r="P99" s="89">
        <v>9953.39</v>
      </c>
      <c r="Q99" s="89"/>
      <c r="R99" s="89"/>
    </row>
    <row r="100" spans="1:18" x14ac:dyDescent="0.25">
      <c r="A100" s="86">
        <v>44218</v>
      </c>
      <c r="B100" s="87" t="s">
        <v>2088</v>
      </c>
      <c r="C100" s="87" t="s">
        <v>2071</v>
      </c>
      <c r="D100" s="87" t="s">
        <v>2072</v>
      </c>
      <c r="E100" s="87" t="s">
        <v>2089</v>
      </c>
      <c r="F100" s="87" t="s">
        <v>2090</v>
      </c>
      <c r="G100" s="87" t="s">
        <v>1586</v>
      </c>
      <c r="H100" s="87" t="s">
        <v>2091</v>
      </c>
      <c r="I100" s="87" t="s">
        <v>323</v>
      </c>
      <c r="J100" s="86">
        <v>44218</v>
      </c>
      <c r="K100" s="88">
        <v>1</v>
      </c>
      <c r="L100" s="89"/>
      <c r="M100" s="89">
        <v>23495.31</v>
      </c>
      <c r="N100" s="89">
        <v>21540.99</v>
      </c>
      <c r="O100" s="89">
        <v>2356.0700000000002</v>
      </c>
      <c r="P100" s="89">
        <v>2356.0700000000002</v>
      </c>
      <c r="Q100" s="89"/>
      <c r="R100" s="89"/>
    </row>
    <row r="101" spans="1:18" x14ac:dyDescent="0.25">
      <c r="A101" s="86">
        <v>44218</v>
      </c>
      <c r="B101" s="87" t="s">
        <v>2088</v>
      </c>
      <c r="C101" s="87" t="s">
        <v>2071</v>
      </c>
      <c r="D101" s="87" t="s">
        <v>2072</v>
      </c>
      <c r="E101" s="87" t="s">
        <v>2092</v>
      </c>
      <c r="F101" s="87" t="s">
        <v>1585</v>
      </c>
      <c r="G101" s="87" t="s">
        <v>1586</v>
      </c>
      <c r="H101" s="87"/>
      <c r="I101" s="87" t="s">
        <v>272</v>
      </c>
      <c r="J101" s="86"/>
      <c r="K101" s="88">
        <v>4</v>
      </c>
      <c r="L101" s="89"/>
      <c r="M101" s="89">
        <v>111071.88</v>
      </c>
      <c r="N101" s="89">
        <v>142172.01</v>
      </c>
      <c r="O101" s="89">
        <v>15550.06</v>
      </c>
      <c r="P101" s="89">
        <v>15550.06</v>
      </c>
      <c r="Q101" s="89"/>
      <c r="R101" s="89"/>
    </row>
    <row r="102" spans="1:18" x14ac:dyDescent="0.25">
      <c r="A102" s="86">
        <v>44218</v>
      </c>
      <c r="B102" s="87" t="s">
        <v>2088</v>
      </c>
      <c r="C102" s="87" t="s">
        <v>2071</v>
      </c>
      <c r="D102" s="87" t="s">
        <v>2072</v>
      </c>
      <c r="E102" s="87" t="s">
        <v>1307</v>
      </c>
      <c r="F102" s="87" t="s">
        <v>1307</v>
      </c>
      <c r="G102" s="87" t="s">
        <v>271</v>
      </c>
      <c r="H102" s="87"/>
      <c r="I102" s="87" t="s">
        <v>323</v>
      </c>
      <c r="J102" s="86"/>
      <c r="K102" s="88">
        <v>2</v>
      </c>
      <c r="L102" s="89"/>
      <c r="M102" s="89">
        <v>50410.94</v>
      </c>
      <c r="N102" s="89">
        <v>64526</v>
      </c>
      <c r="O102" s="89">
        <v>7057.53</v>
      </c>
      <c r="P102" s="89">
        <v>7057.53</v>
      </c>
      <c r="Q102" s="89"/>
      <c r="R102" s="89"/>
    </row>
    <row r="103" spans="1:18" x14ac:dyDescent="0.25">
      <c r="A103" s="86">
        <v>44218</v>
      </c>
      <c r="B103" s="87" t="s">
        <v>2088</v>
      </c>
      <c r="C103" s="87" t="s">
        <v>2071</v>
      </c>
      <c r="D103" s="87" t="s">
        <v>2072</v>
      </c>
      <c r="E103" s="87" t="s">
        <v>2093</v>
      </c>
      <c r="F103" s="87" t="s">
        <v>2094</v>
      </c>
      <c r="G103" s="87" t="s">
        <v>271</v>
      </c>
      <c r="H103" s="87"/>
      <c r="I103" s="87" t="s">
        <v>2095</v>
      </c>
      <c r="J103" s="86"/>
      <c r="K103" s="88">
        <v>1</v>
      </c>
      <c r="L103" s="89"/>
      <c r="M103" s="89">
        <v>37229.69</v>
      </c>
      <c r="N103" s="89">
        <v>47654</v>
      </c>
      <c r="O103" s="89">
        <v>5212.16</v>
      </c>
      <c r="P103" s="89">
        <v>5212.16</v>
      </c>
      <c r="Q103" s="89"/>
      <c r="R103" s="89"/>
    </row>
    <row r="104" spans="1:18" x14ac:dyDescent="0.25">
      <c r="A104" s="86">
        <v>44218</v>
      </c>
      <c r="B104" s="87" t="s">
        <v>2096</v>
      </c>
      <c r="C104" s="87" t="s">
        <v>2097</v>
      </c>
      <c r="D104" s="87" t="s">
        <v>2098</v>
      </c>
      <c r="E104" s="87" t="s">
        <v>2099</v>
      </c>
      <c r="F104" s="87" t="s">
        <v>2100</v>
      </c>
      <c r="G104" s="87" t="s">
        <v>798</v>
      </c>
      <c r="H104" s="87" t="s">
        <v>2101</v>
      </c>
      <c r="I104" s="87" t="s">
        <v>1208</v>
      </c>
      <c r="J104" s="86">
        <v>44218</v>
      </c>
      <c r="K104" s="88">
        <v>2</v>
      </c>
      <c r="L104" s="89"/>
      <c r="M104" s="89">
        <v>10498.83</v>
      </c>
      <c r="N104" s="89">
        <v>12388.62</v>
      </c>
      <c r="O104" s="89">
        <v>944.89</v>
      </c>
      <c r="P104" s="89">
        <v>944.89</v>
      </c>
      <c r="Q104" s="89"/>
      <c r="R104" s="89"/>
    </row>
    <row r="105" spans="1:18" x14ac:dyDescent="0.25">
      <c r="A105" s="86">
        <v>44218</v>
      </c>
      <c r="B105" s="87" t="s">
        <v>2096</v>
      </c>
      <c r="C105" s="87" t="s">
        <v>2097</v>
      </c>
      <c r="D105" s="87" t="s">
        <v>2098</v>
      </c>
      <c r="E105" s="87" t="s">
        <v>2102</v>
      </c>
      <c r="F105" s="87" t="s">
        <v>2103</v>
      </c>
      <c r="G105" s="87"/>
      <c r="H105" s="87"/>
      <c r="I105" s="87" t="s">
        <v>2104</v>
      </c>
      <c r="J105" s="86"/>
      <c r="K105" s="88">
        <v>2</v>
      </c>
      <c r="L105" s="89"/>
      <c r="M105" s="89">
        <v>11414.13</v>
      </c>
      <c r="N105" s="89">
        <v>13468.67</v>
      </c>
      <c r="O105" s="89">
        <v>1027.27</v>
      </c>
      <c r="P105" s="89">
        <v>1027.27</v>
      </c>
      <c r="Q105" s="89"/>
      <c r="R105" s="89"/>
    </row>
    <row r="106" spans="1:18" x14ac:dyDescent="0.25">
      <c r="A106" s="86">
        <v>44218</v>
      </c>
      <c r="B106" s="87" t="s">
        <v>2096</v>
      </c>
      <c r="C106" s="87" t="s">
        <v>2097</v>
      </c>
      <c r="D106" s="87" t="s">
        <v>2098</v>
      </c>
      <c r="E106" s="87" t="s">
        <v>2105</v>
      </c>
      <c r="F106" s="87" t="s">
        <v>2106</v>
      </c>
      <c r="G106" s="87" t="s">
        <v>2107</v>
      </c>
      <c r="H106" s="87"/>
      <c r="I106" s="87"/>
      <c r="J106" s="86"/>
      <c r="K106" s="88">
        <v>2</v>
      </c>
      <c r="L106" s="89"/>
      <c r="M106" s="89">
        <v>9780.15</v>
      </c>
      <c r="N106" s="89">
        <v>11540.58</v>
      </c>
      <c r="O106" s="89">
        <v>880.21</v>
      </c>
      <c r="P106" s="89">
        <v>880.21</v>
      </c>
      <c r="Q106" s="89"/>
      <c r="R106" s="89"/>
    </row>
    <row r="107" spans="1:18" x14ac:dyDescent="0.25">
      <c r="A107" s="86">
        <v>44218</v>
      </c>
      <c r="B107" s="87" t="s">
        <v>2096</v>
      </c>
      <c r="C107" s="87" t="s">
        <v>2097</v>
      </c>
      <c r="D107" s="87" t="s">
        <v>2098</v>
      </c>
      <c r="E107" s="87" t="s">
        <v>2108</v>
      </c>
      <c r="F107" s="87" t="s">
        <v>2109</v>
      </c>
      <c r="G107" s="87" t="s">
        <v>2107</v>
      </c>
      <c r="H107" s="87"/>
      <c r="I107" s="87" t="s">
        <v>799</v>
      </c>
      <c r="J107" s="86"/>
      <c r="K107" s="88">
        <v>2</v>
      </c>
      <c r="L107" s="89"/>
      <c r="M107" s="89">
        <v>10627.65</v>
      </c>
      <c r="N107" s="89">
        <v>12540.63</v>
      </c>
      <c r="O107" s="89">
        <v>956.49</v>
      </c>
      <c r="P107" s="89">
        <v>956.49</v>
      </c>
      <c r="Q107" s="89"/>
      <c r="R107" s="89"/>
    </row>
    <row r="108" spans="1:18" x14ac:dyDescent="0.25">
      <c r="A108" s="86">
        <v>44218</v>
      </c>
      <c r="B108" s="87" t="s">
        <v>2096</v>
      </c>
      <c r="C108" s="87" t="s">
        <v>2097</v>
      </c>
      <c r="D108" s="87" t="s">
        <v>2098</v>
      </c>
      <c r="E108" s="87" t="s">
        <v>2110</v>
      </c>
      <c r="F108" s="87" t="s">
        <v>2111</v>
      </c>
      <c r="G108" s="87" t="s">
        <v>2107</v>
      </c>
      <c r="H108" s="87"/>
      <c r="I108" s="87" t="s">
        <v>1208</v>
      </c>
      <c r="J108" s="86"/>
      <c r="K108" s="88">
        <v>1</v>
      </c>
      <c r="L108" s="89"/>
      <c r="M108" s="89">
        <v>6173.19</v>
      </c>
      <c r="N108" s="89">
        <v>7284.36</v>
      </c>
      <c r="O108" s="89">
        <v>555.59</v>
      </c>
      <c r="P108" s="89">
        <v>555.59</v>
      </c>
      <c r="Q108" s="89"/>
      <c r="R108" s="89"/>
    </row>
    <row r="109" spans="1:18" x14ac:dyDescent="0.25">
      <c r="A109" s="86">
        <v>44218</v>
      </c>
      <c r="B109" s="87" t="s">
        <v>2096</v>
      </c>
      <c r="C109" s="87" t="s">
        <v>2097</v>
      </c>
      <c r="D109" s="87" t="s">
        <v>2098</v>
      </c>
      <c r="E109" s="87" t="s">
        <v>2112</v>
      </c>
      <c r="F109" s="87" t="s">
        <v>2113</v>
      </c>
      <c r="G109" s="87" t="s">
        <v>2107</v>
      </c>
      <c r="H109" s="87"/>
      <c r="I109" s="87" t="s">
        <v>1208</v>
      </c>
      <c r="J109" s="86"/>
      <c r="K109" s="88">
        <v>1</v>
      </c>
      <c r="L109" s="89"/>
      <c r="M109" s="89">
        <v>5763.85</v>
      </c>
      <c r="N109" s="89">
        <v>6801.34</v>
      </c>
      <c r="O109" s="89">
        <v>518.75</v>
      </c>
      <c r="P109" s="89">
        <v>518.75</v>
      </c>
      <c r="Q109" s="89"/>
      <c r="R109" s="89"/>
    </row>
    <row r="110" spans="1:18" x14ac:dyDescent="0.25">
      <c r="A110" s="86">
        <v>44218</v>
      </c>
      <c r="B110" s="87" t="s">
        <v>2096</v>
      </c>
      <c r="C110" s="87" t="s">
        <v>2097</v>
      </c>
      <c r="D110" s="87" t="s">
        <v>2098</v>
      </c>
      <c r="E110" s="87" t="s">
        <v>2114</v>
      </c>
      <c r="F110" s="87" t="s">
        <v>2115</v>
      </c>
      <c r="G110" s="87" t="s">
        <v>2107</v>
      </c>
      <c r="H110" s="87"/>
      <c r="I110" s="87" t="s">
        <v>395</v>
      </c>
      <c r="J110" s="86"/>
      <c r="K110" s="88">
        <v>1</v>
      </c>
      <c r="L110" s="89"/>
      <c r="M110" s="89">
        <v>6607.96</v>
      </c>
      <c r="N110" s="89">
        <v>7797.39</v>
      </c>
      <c r="O110" s="89">
        <v>594.72</v>
      </c>
      <c r="P110" s="89">
        <v>594.72</v>
      </c>
      <c r="Q110" s="89"/>
      <c r="R110" s="89"/>
    </row>
    <row r="111" spans="1:18" x14ac:dyDescent="0.25">
      <c r="A111" s="86">
        <v>44218</v>
      </c>
      <c r="B111" s="87" t="s">
        <v>2096</v>
      </c>
      <c r="C111" s="87" t="s">
        <v>2097</v>
      </c>
      <c r="D111" s="87" t="s">
        <v>2098</v>
      </c>
      <c r="E111" s="87" t="s">
        <v>2116</v>
      </c>
      <c r="F111" s="87" t="s">
        <v>2117</v>
      </c>
      <c r="G111" s="87" t="s">
        <v>2118</v>
      </c>
      <c r="H111" s="87"/>
      <c r="I111" s="87" t="s">
        <v>2119</v>
      </c>
      <c r="J111" s="86"/>
      <c r="K111" s="88">
        <v>4</v>
      </c>
      <c r="L111" s="89"/>
      <c r="M111" s="89">
        <v>2389.9499999999998</v>
      </c>
      <c r="N111" s="89">
        <v>2820.14</v>
      </c>
      <c r="O111" s="89">
        <v>215.1</v>
      </c>
      <c r="P111" s="89">
        <v>215.1</v>
      </c>
      <c r="Q111" s="89"/>
      <c r="R111" s="89"/>
    </row>
    <row r="112" spans="1:18" x14ac:dyDescent="0.25">
      <c r="A112" s="86">
        <v>44218</v>
      </c>
      <c r="B112" s="87" t="s">
        <v>2096</v>
      </c>
      <c r="C112" s="87" t="s">
        <v>2097</v>
      </c>
      <c r="D112" s="87" t="s">
        <v>2098</v>
      </c>
      <c r="E112" s="87" t="s">
        <v>2120</v>
      </c>
      <c r="F112" s="87" t="s">
        <v>2121</v>
      </c>
      <c r="G112" s="87" t="s">
        <v>2118</v>
      </c>
      <c r="H112" s="87"/>
      <c r="I112" s="87" t="s">
        <v>422</v>
      </c>
      <c r="J112" s="86"/>
      <c r="K112" s="88">
        <v>6</v>
      </c>
      <c r="L112" s="89"/>
      <c r="M112" s="89">
        <v>5451.12</v>
      </c>
      <c r="N112" s="89">
        <v>6432.32</v>
      </c>
      <c r="O112" s="89">
        <v>490.6</v>
      </c>
      <c r="P112" s="89">
        <v>490.6</v>
      </c>
      <c r="Q112" s="89"/>
      <c r="R112" s="89"/>
    </row>
    <row r="113" spans="1:18" x14ac:dyDescent="0.25">
      <c r="A113" s="86">
        <v>44218</v>
      </c>
      <c r="B113" s="87" t="s">
        <v>2096</v>
      </c>
      <c r="C113" s="87" t="s">
        <v>2097</v>
      </c>
      <c r="D113" s="87" t="s">
        <v>2098</v>
      </c>
      <c r="E113" s="87" t="s">
        <v>2122</v>
      </c>
      <c r="F113" s="87" t="s">
        <v>2123</v>
      </c>
      <c r="G113" s="87"/>
      <c r="H113" s="87"/>
      <c r="I113" s="87" t="s">
        <v>422</v>
      </c>
      <c r="J113" s="86"/>
      <c r="K113" s="88">
        <v>3</v>
      </c>
      <c r="L113" s="89"/>
      <c r="M113" s="89">
        <v>3254.4</v>
      </c>
      <c r="N113" s="89">
        <v>3840.19</v>
      </c>
      <c r="O113" s="89">
        <v>292.89999999999998</v>
      </c>
      <c r="P113" s="89">
        <v>292.89999999999998</v>
      </c>
      <c r="Q113" s="89"/>
      <c r="R113" s="89"/>
    </row>
    <row r="114" spans="1:18" x14ac:dyDescent="0.25">
      <c r="A114" s="86">
        <v>44218</v>
      </c>
      <c r="B114" s="87" t="s">
        <v>2096</v>
      </c>
      <c r="C114" s="87" t="s">
        <v>2097</v>
      </c>
      <c r="D114" s="87" t="s">
        <v>2098</v>
      </c>
      <c r="E114" s="87" t="s">
        <v>2124</v>
      </c>
      <c r="F114" s="87" t="s">
        <v>2125</v>
      </c>
      <c r="G114" s="87" t="s">
        <v>394</v>
      </c>
      <c r="H114" s="87"/>
      <c r="I114" s="87" t="s">
        <v>395</v>
      </c>
      <c r="J114" s="86"/>
      <c r="K114" s="88">
        <v>2</v>
      </c>
      <c r="L114" s="89"/>
      <c r="M114" s="89">
        <v>7740.3</v>
      </c>
      <c r="N114" s="89">
        <v>9133.76</v>
      </c>
      <c r="O114" s="89">
        <v>696.63</v>
      </c>
      <c r="P114" s="89">
        <v>696.63</v>
      </c>
      <c r="Q114" s="89"/>
      <c r="R114" s="89"/>
    </row>
    <row r="115" spans="1:18" x14ac:dyDescent="0.25">
      <c r="A115" s="86">
        <v>44219</v>
      </c>
      <c r="B115" s="87" t="s">
        <v>2126</v>
      </c>
      <c r="C115" s="87" t="s">
        <v>2127</v>
      </c>
      <c r="D115" s="87" t="s">
        <v>2128</v>
      </c>
      <c r="E115" s="87" t="s">
        <v>2129</v>
      </c>
      <c r="F115" s="87" t="s">
        <v>1538</v>
      </c>
      <c r="G115" s="87" t="s">
        <v>278</v>
      </c>
      <c r="H115" s="87" t="s">
        <v>2130</v>
      </c>
      <c r="I115" s="87" t="s">
        <v>337</v>
      </c>
      <c r="J115" s="86">
        <v>44219</v>
      </c>
      <c r="K115" s="88">
        <v>6</v>
      </c>
      <c r="L115" s="89"/>
      <c r="M115" s="89">
        <v>70774.8</v>
      </c>
      <c r="N115" s="89">
        <v>83514.259999999995</v>
      </c>
      <c r="O115" s="89">
        <v>6369.73</v>
      </c>
      <c r="P115" s="89">
        <v>6369.73</v>
      </c>
      <c r="Q115" s="89"/>
      <c r="R115" s="89"/>
    </row>
    <row r="116" spans="1:18" x14ac:dyDescent="0.25">
      <c r="A116" s="86">
        <v>44219</v>
      </c>
      <c r="B116" s="87" t="s">
        <v>2126</v>
      </c>
      <c r="C116" s="87" t="s">
        <v>2127</v>
      </c>
      <c r="D116" s="87" t="s">
        <v>2128</v>
      </c>
      <c r="E116" s="87" t="s">
        <v>2131</v>
      </c>
      <c r="F116" s="87" t="s">
        <v>1382</v>
      </c>
      <c r="G116" s="87" t="s">
        <v>278</v>
      </c>
      <c r="H116" s="87"/>
      <c r="I116" s="87" t="s">
        <v>337</v>
      </c>
      <c r="J116" s="86"/>
      <c r="K116" s="88">
        <v>6</v>
      </c>
      <c r="L116" s="89"/>
      <c r="M116" s="89">
        <v>107995.2</v>
      </c>
      <c r="N116" s="89">
        <v>138233.74</v>
      </c>
      <c r="O116" s="89">
        <v>15119.33</v>
      </c>
      <c r="P116" s="89">
        <v>15119.33</v>
      </c>
      <c r="Q116" s="89"/>
      <c r="R116" s="89"/>
    </row>
    <row r="117" spans="1:18" x14ac:dyDescent="0.25">
      <c r="A117" s="86">
        <v>44219</v>
      </c>
      <c r="B117" s="87" t="s">
        <v>2132</v>
      </c>
      <c r="C117" s="87" t="s">
        <v>175</v>
      </c>
      <c r="D117" s="87" t="s">
        <v>176</v>
      </c>
      <c r="E117" s="87" t="s">
        <v>2133</v>
      </c>
      <c r="F117" s="87" t="s">
        <v>1535</v>
      </c>
      <c r="G117" s="87" t="s">
        <v>369</v>
      </c>
      <c r="H117" s="87" t="s">
        <v>2134</v>
      </c>
      <c r="I117" s="87" t="s">
        <v>272</v>
      </c>
      <c r="J117" s="86">
        <v>44219</v>
      </c>
      <c r="K117" s="88">
        <v>9</v>
      </c>
      <c r="L117" s="89"/>
      <c r="M117" s="89">
        <v>203906.25</v>
      </c>
      <c r="N117" s="89">
        <v>261000</v>
      </c>
      <c r="O117" s="89">
        <v>28546.880000000001</v>
      </c>
      <c r="P117" s="89">
        <v>28546.880000000001</v>
      </c>
      <c r="Q117" s="89"/>
      <c r="R117" s="89"/>
    </row>
    <row r="118" spans="1:18" x14ac:dyDescent="0.25">
      <c r="A118" s="86">
        <v>44219</v>
      </c>
      <c r="B118" s="87" t="s">
        <v>2135</v>
      </c>
      <c r="C118" s="87" t="s">
        <v>175</v>
      </c>
      <c r="D118" s="87" t="s">
        <v>176</v>
      </c>
      <c r="E118" s="87" t="s">
        <v>2133</v>
      </c>
      <c r="F118" s="87" t="s">
        <v>1535</v>
      </c>
      <c r="G118" s="87" t="s">
        <v>369</v>
      </c>
      <c r="H118" s="87" t="s">
        <v>2136</v>
      </c>
      <c r="I118" s="87" t="s">
        <v>272</v>
      </c>
      <c r="J118" s="86">
        <v>44219</v>
      </c>
      <c r="K118" s="88">
        <v>2</v>
      </c>
      <c r="L118" s="89"/>
      <c r="M118" s="89">
        <v>45312.5</v>
      </c>
      <c r="N118" s="89">
        <v>58000</v>
      </c>
      <c r="O118" s="89">
        <v>6343.75</v>
      </c>
      <c r="P118" s="89">
        <v>6343.75</v>
      </c>
      <c r="Q118" s="89"/>
      <c r="R118" s="89"/>
    </row>
    <row r="119" spans="1:18" x14ac:dyDescent="0.25">
      <c r="A119" s="86">
        <v>44219</v>
      </c>
      <c r="B119" s="87" t="s">
        <v>2135</v>
      </c>
      <c r="C119" s="87" t="s">
        <v>175</v>
      </c>
      <c r="D119" s="87" t="s">
        <v>176</v>
      </c>
      <c r="E119" s="87" t="s">
        <v>2137</v>
      </c>
      <c r="F119" s="87" t="s">
        <v>823</v>
      </c>
      <c r="G119" s="87" t="s">
        <v>369</v>
      </c>
      <c r="H119" s="87"/>
      <c r="I119" s="87" t="s">
        <v>824</v>
      </c>
      <c r="J119" s="86"/>
      <c r="K119" s="88">
        <v>5</v>
      </c>
      <c r="L119" s="89"/>
      <c r="M119" s="89">
        <v>101562.5</v>
      </c>
      <c r="N119" s="89">
        <v>130000</v>
      </c>
      <c r="O119" s="89">
        <v>14218.75</v>
      </c>
      <c r="P119" s="89">
        <v>14218.75</v>
      </c>
      <c r="Q119" s="89"/>
      <c r="R119" s="89"/>
    </row>
    <row r="120" spans="1:18" x14ac:dyDescent="0.25">
      <c r="A120" s="86">
        <v>44219</v>
      </c>
      <c r="B120" s="87" t="s">
        <v>2138</v>
      </c>
      <c r="C120" s="87" t="s">
        <v>161</v>
      </c>
      <c r="D120" s="87" t="s">
        <v>162</v>
      </c>
      <c r="E120" s="87" t="s">
        <v>2139</v>
      </c>
      <c r="F120" s="87" t="s">
        <v>2140</v>
      </c>
      <c r="G120" s="87" t="s">
        <v>394</v>
      </c>
      <c r="H120" s="87" t="s">
        <v>2141</v>
      </c>
      <c r="I120" s="87" t="s">
        <v>395</v>
      </c>
      <c r="J120" s="86">
        <v>44214</v>
      </c>
      <c r="K120" s="88">
        <v>1</v>
      </c>
      <c r="L120" s="89"/>
      <c r="M120" s="89">
        <v>6566.95</v>
      </c>
      <c r="N120" s="89">
        <v>3304</v>
      </c>
      <c r="O120" s="89">
        <v>251.98</v>
      </c>
      <c r="P120" s="89">
        <v>251.98</v>
      </c>
      <c r="Q120" s="89"/>
      <c r="R120" s="89"/>
    </row>
    <row r="121" spans="1:18" x14ac:dyDescent="0.25">
      <c r="A121" s="86">
        <v>44219</v>
      </c>
      <c r="B121" s="87" t="s">
        <v>2142</v>
      </c>
      <c r="C121" s="87" t="s">
        <v>161</v>
      </c>
      <c r="D121" s="87" t="s">
        <v>162</v>
      </c>
      <c r="E121" s="87" t="s">
        <v>2143</v>
      </c>
      <c r="F121" s="87" t="s">
        <v>2143</v>
      </c>
      <c r="G121" s="87" t="s">
        <v>15</v>
      </c>
      <c r="H121" s="87" t="s">
        <v>2144</v>
      </c>
      <c r="I121" s="87" t="s">
        <v>298</v>
      </c>
      <c r="J121" s="86">
        <v>44219</v>
      </c>
      <c r="K121" s="88">
        <v>2</v>
      </c>
      <c r="L121" s="89"/>
      <c r="M121" s="89">
        <v>18049.16</v>
      </c>
      <c r="N121" s="89">
        <v>18166.990000000002</v>
      </c>
      <c r="O121" s="89">
        <v>1385.6</v>
      </c>
      <c r="P121" s="89">
        <v>1385.6</v>
      </c>
      <c r="Q121" s="89"/>
      <c r="R121" s="89"/>
    </row>
    <row r="122" spans="1:18" x14ac:dyDescent="0.25">
      <c r="A122" s="86">
        <v>44219</v>
      </c>
      <c r="B122" s="87" t="s">
        <v>2142</v>
      </c>
      <c r="C122" s="87" t="s">
        <v>161</v>
      </c>
      <c r="D122" s="87" t="s">
        <v>162</v>
      </c>
      <c r="E122" s="87" t="s">
        <v>2145</v>
      </c>
      <c r="F122" s="87" t="s">
        <v>1376</v>
      </c>
      <c r="G122" s="87" t="s">
        <v>15</v>
      </c>
      <c r="H122" s="87"/>
      <c r="I122" s="87" t="s">
        <v>1344</v>
      </c>
      <c r="J122" s="86"/>
      <c r="K122" s="88">
        <v>3</v>
      </c>
      <c r="L122" s="89"/>
      <c r="M122" s="89">
        <v>27073.74</v>
      </c>
      <c r="N122" s="89">
        <v>31947.01</v>
      </c>
      <c r="O122" s="89">
        <v>2436.64</v>
      </c>
      <c r="P122" s="89">
        <v>2436.64</v>
      </c>
      <c r="Q122" s="89"/>
      <c r="R122" s="89"/>
    </row>
    <row r="123" spans="1:18" x14ac:dyDescent="0.25">
      <c r="A123" s="86">
        <v>44219</v>
      </c>
      <c r="B123" s="87" t="s">
        <v>2146</v>
      </c>
      <c r="C123" s="87" t="s">
        <v>161</v>
      </c>
      <c r="D123" s="87" t="s">
        <v>162</v>
      </c>
      <c r="E123" s="87" t="s">
        <v>2147</v>
      </c>
      <c r="F123" s="87" t="s">
        <v>1395</v>
      </c>
      <c r="G123" s="87" t="s">
        <v>798</v>
      </c>
      <c r="H123" s="87" t="s">
        <v>2148</v>
      </c>
      <c r="I123" s="87" t="s">
        <v>799</v>
      </c>
      <c r="J123" s="86">
        <v>44219</v>
      </c>
      <c r="K123" s="88">
        <v>29</v>
      </c>
      <c r="L123" s="89"/>
      <c r="M123" s="89">
        <v>127157.75</v>
      </c>
      <c r="N123" s="89">
        <v>132341</v>
      </c>
      <c r="O123" s="89">
        <v>10093.780000000001</v>
      </c>
      <c r="P123" s="89">
        <v>10093.780000000001</v>
      </c>
      <c r="Q123" s="89"/>
      <c r="R123" s="89"/>
    </row>
    <row r="124" spans="1:18" x14ac:dyDescent="0.25">
      <c r="A124" s="86">
        <v>44219</v>
      </c>
      <c r="B124" s="87" t="s">
        <v>2149</v>
      </c>
      <c r="C124" s="87" t="s">
        <v>2127</v>
      </c>
      <c r="D124" s="87" t="s">
        <v>2128</v>
      </c>
      <c r="E124" s="87" t="s">
        <v>2131</v>
      </c>
      <c r="F124" s="87" t="s">
        <v>1382</v>
      </c>
      <c r="G124" s="87" t="s">
        <v>278</v>
      </c>
      <c r="H124" s="87" t="s">
        <v>2150</v>
      </c>
      <c r="I124" s="87" t="s">
        <v>337</v>
      </c>
      <c r="J124" s="86">
        <v>44219</v>
      </c>
      <c r="K124" s="88">
        <v>4</v>
      </c>
      <c r="L124" s="89"/>
      <c r="M124" s="89">
        <v>71996.800000000003</v>
      </c>
      <c r="N124" s="89">
        <v>92156</v>
      </c>
      <c r="O124" s="89">
        <v>10079.549999999999</v>
      </c>
      <c r="P124" s="89">
        <v>10079.549999999999</v>
      </c>
      <c r="Q124" s="89"/>
      <c r="R124" s="89"/>
    </row>
    <row r="125" spans="1:18" x14ac:dyDescent="0.25">
      <c r="A125" s="86">
        <v>44221</v>
      </c>
      <c r="B125" s="87" t="s">
        <v>2151</v>
      </c>
      <c r="C125" s="87" t="s">
        <v>163</v>
      </c>
      <c r="D125" s="87" t="s">
        <v>164</v>
      </c>
      <c r="E125" s="87" t="s">
        <v>2152</v>
      </c>
      <c r="F125" s="87" t="s">
        <v>1543</v>
      </c>
      <c r="G125" s="87" t="s">
        <v>1544</v>
      </c>
      <c r="H125" s="87" t="s">
        <v>2153</v>
      </c>
      <c r="I125" s="87" t="s">
        <v>1545</v>
      </c>
      <c r="J125" s="86">
        <v>44221</v>
      </c>
      <c r="K125" s="88">
        <v>1</v>
      </c>
      <c r="L125" s="89"/>
      <c r="M125" s="89">
        <v>2013</v>
      </c>
      <c r="N125" s="89">
        <v>2375.6999999999998</v>
      </c>
      <c r="O125" s="89">
        <v>181.17</v>
      </c>
      <c r="P125" s="89">
        <v>181.17</v>
      </c>
      <c r="Q125" s="89"/>
      <c r="R125" s="89"/>
    </row>
    <row r="126" spans="1:18" x14ac:dyDescent="0.25">
      <c r="A126" s="86">
        <v>44221</v>
      </c>
      <c r="B126" s="87" t="s">
        <v>2151</v>
      </c>
      <c r="C126" s="87" t="s">
        <v>163</v>
      </c>
      <c r="D126" s="87" t="s">
        <v>164</v>
      </c>
      <c r="E126" s="87" t="s">
        <v>2154</v>
      </c>
      <c r="F126" s="87" t="s">
        <v>1539</v>
      </c>
      <c r="G126" s="87" t="s">
        <v>1540</v>
      </c>
      <c r="H126" s="87"/>
      <c r="I126" s="87" t="s">
        <v>1541</v>
      </c>
      <c r="J126" s="86"/>
      <c r="K126" s="88">
        <v>1</v>
      </c>
      <c r="L126" s="89"/>
      <c r="M126" s="89">
        <v>1635</v>
      </c>
      <c r="N126" s="89">
        <v>1929.3</v>
      </c>
      <c r="O126" s="89">
        <v>147.15</v>
      </c>
      <c r="P126" s="89">
        <v>147.15</v>
      </c>
      <c r="Q126" s="89"/>
      <c r="R126" s="89"/>
    </row>
    <row r="127" spans="1:18" x14ac:dyDescent="0.25">
      <c r="A127" s="86">
        <v>44221</v>
      </c>
      <c r="B127" s="87" t="s">
        <v>2155</v>
      </c>
      <c r="C127" s="87" t="s">
        <v>156</v>
      </c>
      <c r="D127" s="87" t="s">
        <v>157</v>
      </c>
      <c r="E127" s="87" t="s">
        <v>2156</v>
      </c>
      <c r="F127" s="87" t="s">
        <v>1554</v>
      </c>
      <c r="G127" s="87" t="s">
        <v>15</v>
      </c>
      <c r="H127" s="87" t="s">
        <v>2157</v>
      </c>
      <c r="I127" s="87" t="s">
        <v>298</v>
      </c>
      <c r="J127" s="86">
        <v>44221</v>
      </c>
      <c r="K127" s="88">
        <v>3</v>
      </c>
      <c r="L127" s="89"/>
      <c r="M127" s="89">
        <v>36864.42</v>
      </c>
      <c r="N127" s="89">
        <v>43500</v>
      </c>
      <c r="O127" s="89">
        <v>3317.8</v>
      </c>
      <c r="P127" s="89">
        <v>3317.8</v>
      </c>
      <c r="Q127" s="89"/>
      <c r="R127" s="89"/>
    </row>
    <row r="128" spans="1:18" x14ac:dyDescent="0.25">
      <c r="A128" s="86">
        <v>44221</v>
      </c>
      <c r="B128" s="87" t="s">
        <v>2158</v>
      </c>
      <c r="C128" s="87" t="s">
        <v>2071</v>
      </c>
      <c r="D128" s="87" t="s">
        <v>2072</v>
      </c>
      <c r="E128" s="87" t="s">
        <v>2093</v>
      </c>
      <c r="F128" s="87" t="s">
        <v>2094</v>
      </c>
      <c r="G128" s="87" t="s">
        <v>271</v>
      </c>
      <c r="H128" s="87" t="s">
        <v>2159</v>
      </c>
      <c r="I128" s="87" t="s">
        <v>2095</v>
      </c>
      <c r="J128" s="86">
        <v>44221</v>
      </c>
      <c r="K128" s="88">
        <v>1</v>
      </c>
      <c r="L128" s="89"/>
      <c r="M128" s="89">
        <v>37229.69</v>
      </c>
      <c r="N128" s="89">
        <v>30975</v>
      </c>
      <c r="O128" s="89">
        <v>3387.89</v>
      </c>
      <c r="P128" s="89">
        <v>3387.89</v>
      </c>
      <c r="Q128" s="89"/>
      <c r="R128" s="89"/>
    </row>
    <row r="129" spans="1:18" x14ac:dyDescent="0.25">
      <c r="A129" s="86">
        <v>44221</v>
      </c>
      <c r="B129" s="87" t="s">
        <v>2158</v>
      </c>
      <c r="C129" s="87" t="s">
        <v>2071</v>
      </c>
      <c r="D129" s="87" t="s">
        <v>2072</v>
      </c>
      <c r="E129" s="87" t="s">
        <v>2160</v>
      </c>
      <c r="F129" s="87" t="s">
        <v>2161</v>
      </c>
      <c r="G129" s="87" t="s">
        <v>369</v>
      </c>
      <c r="H129" s="87"/>
      <c r="I129" s="87" t="s">
        <v>272</v>
      </c>
      <c r="J129" s="86"/>
      <c r="K129" s="88">
        <v>5</v>
      </c>
      <c r="L129" s="89"/>
      <c r="M129" s="89">
        <v>161730.45000000001</v>
      </c>
      <c r="N129" s="89">
        <v>207014.98</v>
      </c>
      <c r="O129" s="89">
        <v>22642.26</v>
      </c>
      <c r="P129" s="89">
        <v>22642.26</v>
      </c>
      <c r="Q129" s="89"/>
      <c r="R129" s="89"/>
    </row>
    <row r="130" spans="1:18" x14ac:dyDescent="0.25">
      <c r="A130" s="86">
        <v>44221</v>
      </c>
      <c r="B130" s="87" t="s">
        <v>2158</v>
      </c>
      <c r="C130" s="87" t="s">
        <v>2071</v>
      </c>
      <c r="D130" s="87" t="s">
        <v>2072</v>
      </c>
      <c r="E130" s="87" t="s">
        <v>1307</v>
      </c>
      <c r="F130" s="87" t="s">
        <v>1307</v>
      </c>
      <c r="G130" s="87" t="s">
        <v>271</v>
      </c>
      <c r="H130" s="87"/>
      <c r="I130" s="87" t="s">
        <v>323</v>
      </c>
      <c r="J130" s="86"/>
      <c r="K130" s="88">
        <v>4</v>
      </c>
      <c r="L130" s="89"/>
      <c r="M130" s="89">
        <v>100821.88</v>
      </c>
      <c r="N130" s="89">
        <v>129052.01</v>
      </c>
      <c r="O130" s="89">
        <v>14115.06</v>
      </c>
      <c r="P130" s="89">
        <v>14115.06</v>
      </c>
      <c r="Q130" s="89"/>
      <c r="R130" s="89"/>
    </row>
    <row r="131" spans="1:18" x14ac:dyDescent="0.25">
      <c r="A131" s="86">
        <v>44221</v>
      </c>
      <c r="B131" s="87" t="s">
        <v>2158</v>
      </c>
      <c r="C131" s="87" t="s">
        <v>2071</v>
      </c>
      <c r="D131" s="87" t="s">
        <v>2072</v>
      </c>
      <c r="E131" s="87" t="s">
        <v>2089</v>
      </c>
      <c r="F131" s="87" t="s">
        <v>2090</v>
      </c>
      <c r="G131" s="87" t="s">
        <v>1586</v>
      </c>
      <c r="H131" s="87"/>
      <c r="I131" s="87" t="s">
        <v>323</v>
      </c>
      <c r="J131" s="86"/>
      <c r="K131" s="88">
        <v>1</v>
      </c>
      <c r="L131" s="89"/>
      <c r="M131" s="89">
        <v>23495.31</v>
      </c>
      <c r="N131" s="89">
        <v>30074</v>
      </c>
      <c r="O131" s="89">
        <v>3289.34</v>
      </c>
      <c r="P131" s="89">
        <v>3289.34</v>
      </c>
      <c r="Q131" s="89"/>
      <c r="R131" s="89"/>
    </row>
    <row r="132" spans="1:18" x14ac:dyDescent="0.25">
      <c r="A132" s="86">
        <v>44221</v>
      </c>
      <c r="B132" s="87" t="s">
        <v>2158</v>
      </c>
      <c r="C132" s="87" t="s">
        <v>2071</v>
      </c>
      <c r="D132" s="87" t="s">
        <v>2072</v>
      </c>
      <c r="E132" s="87" t="s">
        <v>2092</v>
      </c>
      <c r="F132" s="87" t="s">
        <v>1585</v>
      </c>
      <c r="G132" s="87" t="s">
        <v>1586</v>
      </c>
      <c r="H132" s="87"/>
      <c r="I132" s="87" t="s">
        <v>272</v>
      </c>
      <c r="J132" s="86"/>
      <c r="K132" s="88">
        <v>4</v>
      </c>
      <c r="L132" s="89"/>
      <c r="M132" s="89">
        <v>111071.88</v>
      </c>
      <c r="N132" s="89">
        <v>142172.01</v>
      </c>
      <c r="O132" s="89">
        <v>15550.06</v>
      </c>
      <c r="P132" s="89">
        <v>15550.06</v>
      </c>
      <c r="Q132" s="89"/>
      <c r="R132" s="89"/>
    </row>
    <row r="133" spans="1:18" x14ac:dyDescent="0.25">
      <c r="A133" s="86">
        <v>44221</v>
      </c>
      <c r="B133" s="87" t="s">
        <v>2162</v>
      </c>
      <c r="C133" s="87" t="s">
        <v>2163</v>
      </c>
      <c r="D133" s="87" t="s">
        <v>2164</v>
      </c>
      <c r="E133" s="87" t="s">
        <v>1940</v>
      </c>
      <c r="F133" s="87" t="s">
        <v>372</v>
      </c>
      <c r="G133" s="87" t="s">
        <v>373</v>
      </c>
      <c r="H133" s="87" t="s">
        <v>2165</v>
      </c>
      <c r="I133" s="87" t="s">
        <v>374</v>
      </c>
      <c r="J133" s="86">
        <v>44221</v>
      </c>
      <c r="K133" s="88">
        <v>6</v>
      </c>
      <c r="L133" s="89"/>
      <c r="M133" s="89">
        <v>10678</v>
      </c>
      <c r="N133" s="89">
        <v>12600</v>
      </c>
      <c r="O133" s="89">
        <v>961.02</v>
      </c>
      <c r="P133" s="89">
        <v>961.02</v>
      </c>
      <c r="Q133" s="89"/>
      <c r="R133" s="89"/>
    </row>
    <row r="134" spans="1:18" x14ac:dyDescent="0.25">
      <c r="A134" s="86">
        <v>44221</v>
      </c>
      <c r="B134" s="87" t="s">
        <v>2166</v>
      </c>
      <c r="C134" s="87" t="s">
        <v>2071</v>
      </c>
      <c r="D134" s="87" t="s">
        <v>2072</v>
      </c>
      <c r="E134" s="87" t="s">
        <v>2089</v>
      </c>
      <c r="F134" s="87" t="s">
        <v>2090</v>
      </c>
      <c r="G134" s="87" t="s">
        <v>1586</v>
      </c>
      <c r="H134" s="87" t="s">
        <v>2167</v>
      </c>
      <c r="I134" s="87" t="s">
        <v>323</v>
      </c>
      <c r="J134" s="86">
        <v>44221</v>
      </c>
      <c r="K134" s="88">
        <v>1</v>
      </c>
      <c r="L134" s="89"/>
      <c r="M134" s="89">
        <v>23495.31</v>
      </c>
      <c r="N134" s="89">
        <v>21190.01</v>
      </c>
      <c r="O134" s="89">
        <v>2317.61</v>
      </c>
      <c r="P134" s="89">
        <v>2317.61</v>
      </c>
      <c r="Q134" s="89"/>
      <c r="R134" s="89"/>
    </row>
    <row r="135" spans="1:18" x14ac:dyDescent="0.25">
      <c r="A135" s="86">
        <v>44221</v>
      </c>
      <c r="B135" s="87" t="s">
        <v>2166</v>
      </c>
      <c r="C135" s="87" t="s">
        <v>2071</v>
      </c>
      <c r="D135" s="87" t="s">
        <v>2072</v>
      </c>
      <c r="E135" s="87" t="s">
        <v>2092</v>
      </c>
      <c r="F135" s="87" t="s">
        <v>1585</v>
      </c>
      <c r="G135" s="87" t="s">
        <v>1586</v>
      </c>
      <c r="H135" s="87"/>
      <c r="I135" s="87" t="s">
        <v>272</v>
      </c>
      <c r="J135" s="86"/>
      <c r="K135" s="88">
        <v>2</v>
      </c>
      <c r="L135" s="89"/>
      <c r="M135" s="89">
        <v>55535.94</v>
      </c>
      <c r="N135" s="89">
        <v>71086</v>
      </c>
      <c r="O135" s="89">
        <v>7775.03</v>
      </c>
      <c r="P135" s="89">
        <v>7775.03</v>
      </c>
      <c r="Q135" s="89"/>
      <c r="R135" s="89"/>
    </row>
    <row r="136" spans="1:18" x14ac:dyDescent="0.25">
      <c r="A136" s="86">
        <v>44221</v>
      </c>
      <c r="B136" s="87" t="s">
        <v>2166</v>
      </c>
      <c r="C136" s="87" t="s">
        <v>2071</v>
      </c>
      <c r="D136" s="87" t="s">
        <v>2072</v>
      </c>
      <c r="E136" s="87" t="s">
        <v>2093</v>
      </c>
      <c r="F136" s="87" t="s">
        <v>2094</v>
      </c>
      <c r="G136" s="87" t="s">
        <v>271</v>
      </c>
      <c r="H136" s="87"/>
      <c r="I136" s="87" t="s">
        <v>2095</v>
      </c>
      <c r="J136" s="86"/>
      <c r="K136" s="88">
        <v>1</v>
      </c>
      <c r="L136" s="89"/>
      <c r="M136" s="89">
        <v>37229.69</v>
      </c>
      <c r="N136" s="89">
        <v>47654</v>
      </c>
      <c r="O136" s="89">
        <v>5212.16</v>
      </c>
      <c r="P136" s="89">
        <v>5212.16</v>
      </c>
      <c r="Q136" s="89"/>
      <c r="R136" s="89"/>
    </row>
    <row r="137" spans="1:18" x14ac:dyDescent="0.25">
      <c r="A137" s="86">
        <v>44221</v>
      </c>
      <c r="B137" s="87" t="s">
        <v>2166</v>
      </c>
      <c r="C137" s="87" t="s">
        <v>2071</v>
      </c>
      <c r="D137" s="87" t="s">
        <v>2072</v>
      </c>
      <c r="E137" s="87" t="s">
        <v>1307</v>
      </c>
      <c r="F137" s="87" t="s">
        <v>1307</v>
      </c>
      <c r="G137" s="87" t="s">
        <v>271</v>
      </c>
      <c r="H137" s="87"/>
      <c r="I137" s="87" t="s">
        <v>323</v>
      </c>
      <c r="J137" s="86"/>
      <c r="K137" s="88">
        <v>2</v>
      </c>
      <c r="L137" s="89"/>
      <c r="M137" s="89">
        <v>50410.94</v>
      </c>
      <c r="N137" s="89">
        <v>64526</v>
      </c>
      <c r="O137" s="89">
        <v>7057.53</v>
      </c>
      <c r="P137" s="89">
        <v>7057.53</v>
      </c>
      <c r="Q137" s="89"/>
      <c r="R137" s="89"/>
    </row>
    <row r="138" spans="1:18" x14ac:dyDescent="0.25">
      <c r="A138" s="86">
        <v>44221</v>
      </c>
      <c r="B138" s="87" t="s">
        <v>2166</v>
      </c>
      <c r="C138" s="87" t="s">
        <v>2071</v>
      </c>
      <c r="D138" s="87" t="s">
        <v>2072</v>
      </c>
      <c r="E138" s="87" t="s">
        <v>2160</v>
      </c>
      <c r="F138" s="87" t="s">
        <v>2161</v>
      </c>
      <c r="G138" s="87" t="s">
        <v>369</v>
      </c>
      <c r="H138" s="87"/>
      <c r="I138" s="87" t="s">
        <v>272</v>
      </c>
      <c r="J138" s="86"/>
      <c r="K138" s="88">
        <v>2</v>
      </c>
      <c r="L138" s="89"/>
      <c r="M138" s="89">
        <v>64692.18</v>
      </c>
      <c r="N138" s="89">
        <v>82805.990000000005</v>
      </c>
      <c r="O138" s="89">
        <v>9056.91</v>
      </c>
      <c r="P138" s="89">
        <v>9056.91</v>
      </c>
      <c r="Q138" s="89"/>
      <c r="R138" s="89"/>
    </row>
    <row r="139" spans="1:18" x14ac:dyDescent="0.25">
      <c r="A139" s="86">
        <v>44223</v>
      </c>
      <c r="B139" s="87" t="s">
        <v>2168</v>
      </c>
      <c r="C139" s="87" t="s">
        <v>138</v>
      </c>
      <c r="D139" s="87" t="s">
        <v>158</v>
      </c>
      <c r="E139" s="87" t="s">
        <v>2169</v>
      </c>
      <c r="F139" s="87" t="s">
        <v>595</v>
      </c>
      <c r="G139" s="87" t="s">
        <v>292</v>
      </c>
      <c r="H139" s="87" t="s">
        <v>2170</v>
      </c>
      <c r="I139" s="87" t="s">
        <v>596</v>
      </c>
      <c r="J139" s="86">
        <v>44223</v>
      </c>
      <c r="K139" s="88">
        <v>1</v>
      </c>
      <c r="L139" s="89"/>
      <c r="M139" s="89">
        <v>67788.14</v>
      </c>
      <c r="N139" s="89">
        <v>61992</v>
      </c>
      <c r="O139" s="89">
        <v>4728.22</v>
      </c>
      <c r="P139" s="89">
        <v>4728.22</v>
      </c>
      <c r="Q139" s="89"/>
      <c r="R139" s="89"/>
    </row>
    <row r="140" spans="1:18" x14ac:dyDescent="0.25">
      <c r="A140" s="86">
        <v>44223</v>
      </c>
      <c r="B140" s="87" t="s">
        <v>2171</v>
      </c>
      <c r="C140" s="87" t="s">
        <v>138</v>
      </c>
      <c r="D140" s="87" t="s">
        <v>158</v>
      </c>
      <c r="E140" s="87" t="s">
        <v>1870</v>
      </c>
      <c r="F140" s="87" t="s">
        <v>519</v>
      </c>
      <c r="G140" s="87" t="s">
        <v>520</v>
      </c>
      <c r="H140" s="87" t="s">
        <v>2172</v>
      </c>
      <c r="I140" s="87" t="s">
        <v>315</v>
      </c>
      <c r="J140" s="86">
        <v>44223</v>
      </c>
      <c r="K140" s="88">
        <v>1</v>
      </c>
      <c r="L140" s="89"/>
      <c r="M140" s="89">
        <v>44523.44</v>
      </c>
      <c r="N140" s="89">
        <v>46162</v>
      </c>
      <c r="O140" s="89">
        <v>5048.96</v>
      </c>
      <c r="P140" s="89">
        <v>5048.96</v>
      </c>
      <c r="Q140" s="89"/>
      <c r="R140" s="89"/>
    </row>
    <row r="141" spans="1:18" x14ac:dyDescent="0.25">
      <c r="A141" s="86">
        <v>44223</v>
      </c>
      <c r="B141" s="87" t="s">
        <v>2173</v>
      </c>
      <c r="C141" s="87" t="s">
        <v>138</v>
      </c>
      <c r="D141" s="87" t="s">
        <v>158</v>
      </c>
      <c r="E141" s="87" t="s">
        <v>2174</v>
      </c>
      <c r="F141" s="87" t="s">
        <v>2175</v>
      </c>
      <c r="G141" s="87" t="s">
        <v>285</v>
      </c>
      <c r="H141" s="87" t="s">
        <v>2176</v>
      </c>
      <c r="I141" s="87" t="s">
        <v>286</v>
      </c>
      <c r="J141" s="86">
        <v>44223</v>
      </c>
      <c r="K141" s="88">
        <v>1</v>
      </c>
      <c r="L141" s="89"/>
      <c r="M141" s="89">
        <v>21601.69</v>
      </c>
      <c r="N141" s="89">
        <v>21463</v>
      </c>
      <c r="O141" s="89">
        <v>1636.98</v>
      </c>
      <c r="P141" s="89">
        <v>1636.98</v>
      </c>
      <c r="Q141" s="89"/>
      <c r="R141" s="89"/>
    </row>
    <row r="142" spans="1:18" x14ac:dyDescent="0.25">
      <c r="A142" s="86">
        <v>44224</v>
      </c>
      <c r="B142" s="87" t="s">
        <v>2177</v>
      </c>
      <c r="C142" s="87" t="s">
        <v>138</v>
      </c>
      <c r="D142" s="87" t="s">
        <v>158</v>
      </c>
      <c r="E142" s="87" t="s">
        <v>2178</v>
      </c>
      <c r="F142" s="87" t="s">
        <v>1253</v>
      </c>
      <c r="G142" s="87" t="s">
        <v>682</v>
      </c>
      <c r="H142" s="87" t="s">
        <v>2179</v>
      </c>
      <c r="I142" s="87" t="s">
        <v>596</v>
      </c>
      <c r="J142" s="86">
        <v>44224</v>
      </c>
      <c r="K142" s="88">
        <v>2</v>
      </c>
      <c r="L142" s="89"/>
      <c r="M142" s="89">
        <v>31677.96</v>
      </c>
      <c r="N142" s="89">
        <v>30913.66</v>
      </c>
      <c r="O142" s="89">
        <v>2357.79</v>
      </c>
      <c r="P142" s="89">
        <v>2357.79</v>
      </c>
      <c r="Q142" s="89"/>
      <c r="R142" s="89"/>
    </row>
    <row r="143" spans="1:18" x14ac:dyDescent="0.25">
      <c r="A143" s="86">
        <v>44224</v>
      </c>
      <c r="B143" s="87" t="s">
        <v>2177</v>
      </c>
      <c r="C143" s="87" t="s">
        <v>138</v>
      </c>
      <c r="D143" s="87" t="s">
        <v>158</v>
      </c>
      <c r="E143" s="87" t="s">
        <v>2180</v>
      </c>
      <c r="F143" s="87" t="s">
        <v>129</v>
      </c>
      <c r="G143" s="87" t="s">
        <v>130</v>
      </c>
      <c r="H143" s="87"/>
      <c r="I143" s="87" t="s">
        <v>255</v>
      </c>
      <c r="J143" s="86"/>
      <c r="K143" s="88">
        <v>2</v>
      </c>
      <c r="L143" s="89"/>
      <c r="M143" s="89">
        <v>52525.42</v>
      </c>
      <c r="N143" s="89">
        <v>49274.11</v>
      </c>
      <c r="O143" s="89">
        <v>3758.19</v>
      </c>
      <c r="P143" s="89">
        <v>3758.19</v>
      </c>
      <c r="Q143" s="89"/>
      <c r="R143" s="89"/>
    </row>
    <row r="144" spans="1:18" x14ac:dyDescent="0.25">
      <c r="A144" s="86">
        <v>44224</v>
      </c>
      <c r="B144" s="87" t="s">
        <v>2177</v>
      </c>
      <c r="C144" s="87" t="s">
        <v>138</v>
      </c>
      <c r="D144" s="87" t="s">
        <v>158</v>
      </c>
      <c r="E144" s="87" t="s">
        <v>2181</v>
      </c>
      <c r="F144" s="87" t="s">
        <v>2182</v>
      </c>
      <c r="G144" s="87" t="s">
        <v>682</v>
      </c>
      <c r="H144" s="87"/>
      <c r="I144" s="87" t="s">
        <v>683</v>
      </c>
      <c r="J144" s="86"/>
      <c r="K144" s="88">
        <v>2</v>
      </c>
      <c r="L144" s="89"/>
      <c r="M144" s="89">
        <v>19135.599999999999</v>
      </c>
      <c r="N144" s="89">
        <v>19644.599999999999</v>
      </c>
      <c r="O144" s="89">
        <v>1498.32</v>
      </c>
      <c r="P144" s="89">
        <v>1498.32</v>
      </c>
      <c r="Q144" s="89"/>
      <c r="R144" s="89"/>
    </row>
    <row r="145" spans="1:18" x14ac:dyDescent="0.25">
      <c r="A145" s="86">
        <v>44224</v>
      </c>
      <c r="B145" s="87" t="s">
        <v>2177</v>
      </c>
      <c r="C145" s="87" t="s">
        <v>138</v>
      </c>
      <c r="D145" s="87" t="s">
        <v>158</v>
      </c>
      <c r="E145" s="87" t="s">
        <v>2183</v>
      </c>
      <c r="F145" s="87" t="s">
        <v>2184</v>
      </c>
      <c r="G145" s="87" t="s">
        <v>15</v>
      </c>
      <c r="H145" s="87"/>
      <c r="I145" s="87" t="s">
        <v>298</v>
      </c>
      <c r="J145" s="86"/>
      <c r="K145" s="88">
        <v>1</v>
      </c>
      <c r="L145" s="89"/>
      <c r="M145" s="89">
        <v>18211.86</v>
      </c>
      <c r="N145" s="89">
        <v>16869.63</v>
      </c>
      <c r="O145" s="89">
        <v>1286.67</v>
      </c>
      <c r="P145" s="89">
        <v>1286.67</v>
      </c>
      <c r="Q145" s="89"/>
      <c r="R145" s="89"/>
    </row>
    <row r="146" spans="1:18" x14ac:dyDescent="0.25">
      <c r="A146" s="86">
        <v>44224</v>
      </c>
      <c r="B146" s="87" t="s">
        <v>2185</v>
      </c>
      <c r="C146" s="87" t="s">
        <v>154</v>
      </c>
      <c r="D146" s="87" t="s">
        <v>155</v>
      </c>
      <c r="E146" s="87" t="s">
        <v>2186</v>
      </c>
      <c r="F146" s="87" t="s">
        <v>1687</v>
      </c>
      <c r="G146" s="87" t="s">
        <v>369</v>
      </c>
      <c r="H146" s="87" t="s">
        <v>2187</v>
      </c>
      <c r="I146" s="87" t="s">
        <v>272</v>
      </c>
      <c r="J146" s="86">
        <v>44224</v>
      </c>
      <c r="K146" s="88">
        <v>5</v>
      </c>
      <c r="L146" s="89"/>
      <c r="M146" s="89">
        <v>152343.75</v>
      </c>
      <c r="N146" s="89">
        <v>195000</v>
      </c>
      <c r="O146" s="89">
        <v>21328.13</v>
      </c>
      <c r="P146" s="89">
        <v>21328.13</v>
      </c>
      <c r="Q146" s="89"/>
      <c r="R146" s="89"/>
    </row>
    <row r="147" spans="1:18" x14ac:dyDescent="0.25">
      <c r="A147" s="86">
        <v>44224</v>
      </c>
      <c r="B147" s="87" t="s">
        <v>2188</v>
      </c>
      <c r="C147" s="87" t="s">
        <v>154</v>
      </c>
      <c r="D147" s="87" t="s">
        <v>155</v>
      </c>
      <c r="E147" s="87" t="s">
        <v>2186</v>
      </c>
      <c r="F147" s="87" t="s">
        <v>1687</v>
      </c>
      <c r="G147" s="87" t="s">
        <v>369</v>
      </c>
      <c r="H147" s="87" t="s">
        <v>2189</v>
      </c>
      <c r="I147" s="87" t="s">
        <v>272</v>
      </c>
      <c r="J147" s="86">
        <v>44224</v>
      </c>
      <c r="K147" s="88">
        <v>14</v>
      </c>
      <c r="L147" s="89"/>
      <c r="M147" s="89">
        <v>426562.5</v>
      </c>
      <c r="N147" s="89">
        <v>546000</v>
      </c>
      <c r="O147" s="89">
        <v>59718.75</v>
      </c>
      <c r="P147" s="89">
        <v>59718.75</v>
      </c>
      <c r="Q147" s="89"/>
      <c r="R147" s="89"/>
    </row>
    <row r="148" spans="1:18" x14ac:dyDescent="0.25">
      <c r="A148" s="86">
        <v>44225</v>
      </c>
      <c r="B148" s="87" t="s">
        <v>2190</v>
      </c>
      <c r="C148" s="87" t="s">
        <v>138</v>
      </c>
      <c r="D148" s="87" t="s">
        <v>158</v>
      </c>
      <c r="E148" s="87" t="s">
        <v>1895</v>
      </c>
      <c r="F148" s="87" t="s">
        <v>527</v>
      </c>
      <c r="G148" s="87" t="s">
        <v>130</v>
      </c>
      <c r="H148" s="87" t="s">
        <v>2191</v>
      </c>
      <c r="I148" s="87" t="s">
        <v>528</v>
      </c>
      <c r="J148" s="86">
        <v>44225</v>
      </c>
      <c r="K148" s="88">
        <v>3</v>
      </c>
      <c r="L148" s="89"/>
      <c r="M148" s="89">
        <v>59211.87</v>
      </c>
      <c r="N148" s="89">
        <v>55197</v>
      </c>
      <c r="O148" s="89">
        <v>4209.96</v>
      </c>
      <c r="P148" s="89">
        <v>4209.96</v>
      </c>
      <c r="Q148" s="89"/>
      <c r="R148" s="89"/>
    </row>
    <row r="149" spans="1:18" x14ac:dyDescent="0.25">
      <c r="A149" s="86">
        <v>44225</v>
      </c>
      <c r="B149" s="87" t="s">
        <v>2192</v>
      </c>
      <c r="C149" s="87" t="s">
        <v>2193</v>
      </c>
      <c r="D149" s="87" t="s">
        <v>2194</v>
      </c>
      <c r="E149" s="87" t="s">
        <v>2195</v>
      </c>
      <c r="F149" s="87" t="s">
        <v>2196</v>
      </c>
      <c r="G149" s="87" t="s">
        <v>15</v>
      </c>
      <c r="H149" s="87" t="s">
        <v>2197</v>
      </c>
      <c r="I149" s="87" t="s">
        <v>2198</v>
      </c>
      <c r="J149" s="86">
        <v>44225</v>
      </c>
      <c r="K149" s="88">
        <v>12</v>
      </c>
      <c r="L149" s="89"/>
      <c r="M149" s="89">
        <v>128421.22</v>
      </c>
      <c r="N149" s="89">
        <v>151537.04</v>
      </c>
      <c r="O149" s="89">
        <v>11557.91</v>
      </c>
      <c r="P149" s="89">
        <v>11557.91</v>
      </c>
      <c r="Q149" s="89"/>
      <c r="R149" s="89"/>
    </row>
    <row r="150" spans="1:18" x14ac:dyDescent="0.25">
      <c r="A150" s="86">
        <v>44225</v>
      </c>
      <c r="B150" s="87" t="s">
        <v>2199</v>
      </c>
      <c r="C150" s="87" t="s">
        <v>2193</v>
      </c>
      <c r="D150" s="87" t="s">
        <v>2194</v>
      </c>
      <c r="E150" s="87" t="s">
        <v>2200</v>
      </c>
      <c r="F150" s="87" t="s">
        <v>2201</v>
      </c>
      <c r="G150" s="87" t="s">
        <v>15</v>
      </c>
      <c r="H150" s="87" t="s">
        <v>2202</v>
      </c>
      <c r="I150" s="87" t="s">
        <v>2198</v>
      </c>
      <c r="J150" s="86">
        <v>44225</v>
      </c>
      <c r="K150" s="88">
        <v>10</v>
      </c>
      <c r="L150" s="89"/>
      <c r="M150" s="89">
        <v>120330.5</v>
      </c>
      <c r="N150" s="89">
        <v>141990</v>
      </c>
      <c r="O150" s="89">
        <v>10829.75</v>
      </c>
      <c r="P150" s="89">
        <v>10829.75</v>
      </c>
      <c r="Q150" s="89"/>
      <c r="R150" s="89"/>
    </row>
    <row r="151" spans="1:18" x14ac:dyDescent="0.25">
      <c r="A151" s="86">
        <v>44225</v>
      </c>
      <c r="B151" s="87" t="s">
        <v>2203</v>
      </c>
      <c r="C151" s="87" t="s">
        <v>2193</v>
      </c>
      <c r="D151" s="87" t="s">
        <v>2194</v>
      </c>
      <c r="E151" s="87" t="s">
        <v>2200</v>
      </c>
      <c r="F151" s="87" t="s">
        <v>2201</v>
      </c>
      <c r="G151" s="87" t="s">
        <v>15</v>
      </c>
      <c r="H151" s="87" t="s">
        <v>2204</v>
      </c>
      <c r="I151" s="87" t="s">
        <v>2198</v>
      </c>
      <c r="J151" s="86">
        <v>44225</v>
      </c>
      <c r="K151" s="88">
        <v>2</v>
      </c>
      <c r="L151" s="89"/>
      <c r="M151" s="89">
        <v>8089.82</v>
      </c>
      <c r="N151" s="89">
        <v>9546</v>
      </c>
      <c r="O151" s="89">
        <v>728.08</v>
      </c>
      <c r="P151" s="89">
        <v>728.08</v>
      </c>
      <c r="Q151" s="89"/>
      <c r="R151" s="89"/>
    </row>
    <row r="152" spans="1:18" x14ac:dyDescent="0.25">
      <c r="A152" s="86">
        <v>44225</v>
      </c>
      <c r="B152" s="87" t="s">
        <v>2205</v>
      </c>
      <c r="C152" s="87" t="s">
        <v>19</v>
      </c>
      <c r="D152" s="87" t="s">
        <v>21</v>
      </c>
      <c r="E152" s="87" t="s">
        <v>2206</v>
      </c>
      <c r="F152" s="87" t="s">
        <v>2207</v>
      </c>
      <c r="G152" s="87"/>
      <c r="H152" s="87" t="s">
        <v>2208</v>
      </c>
      <c r="I152" s="87" t="s">
        <v>272</v>
      </c>
      <c r="J152" s="86">
        <v>44225</v>
      </c>
      <c r="K152" s="88">
        <v>2</v>
      </c>
      <c r="L152" s="89"/>
      <c r="M152" s="89">
        <v>34376</v>
      </c>
      <c r="N152" s="89">
        <v>43989.599999999999</v>
      </c>
      <c r="O152" s="89">
        <v>4812.6400000000003</v>
      </c>
      <c r="P152" s="89">
        <v>4812.6400000000003</v>
      </c>
      <c r="Q152" s="89"/>
      <c r="R152" s="89"/>
    </row>
    <row r="153" spans="1:18" x14ac:dyDescent="0.25">
      <c r="A153" s="86">
        <v>44225</v>
      </c>
      <c r="B153" s="87" t="s">
        <v>2205</v>
      </c>
      <c r="C153" s="87" t="s">
        <v>19</v>
      </c>
      <c r="D153" s="87" t="s">
        <v>21</v>
      </c>
      <c r="E153" s="87" t="s">
        <v>2209</v>
      </c>
      <c r="F153" s="87" t="s">
        <v>2210</v>
      </c>
      <c r="G153" s="87"/>
      <c r="H153" s="87"/>
      <c r="I153" s="87" t="s">
        <v>272</v>
      </c>
      <c r="J153" s="86"/>
      <c r="K153" s="88">
        <v>5</v>
      </c>
      <c r="L153" s="89"/>
      <c r="M153" s="89">
        <v>99610</v>
      </c>
      <c r="N153" s="89">
        <v>127500.8</v>
      </c>
      <c r="O153" s="89">
        <v>13945.4</v>
      </c>
      <c r="P153" s="89">
        <v>13945.4</v>
      </c>
      <c r="Q153" s="89"/>
      <c r="R153" s="89"/>
    </row>
    <row r="154" spans="1:18" x14ac:dyDescent="0.25">
      <c r="A154" s="86">
        <v>44225</v>
      </c>
      <c r="B154" s="87" t="s">
        <v>2205</v>
      </c>
      <c r="C154" s="87" t="s">
        <v>19</v>
      </c>
      <c r="D154" s="87" t="s">
        <v>21</v>
      </c>
      <c r="E154" s="87" t="s">
        <v>2211</v>
      </c>
      <c r="F154" s="87" t="s">
        <v>2212</v>
      </c>
      <c r="G154" s="87" t="s">
        <v>369</v>
      </c>
      <c r="H154" s="87"/>
      <c r="I154" s="87" t="s">
        <v>272</v>
      </c>
      <c r="J154" s="86"/>
      <c r="K154" s="88">
        <v>5</v>
      </c>
      <c r="L154" s="89"/>
      <c r="M154" s="89">
        <v>117190</v>
      </c>
      <c r="N154" s="89">
        <v>150003.20000000001</v>
      </c>
      <c r="O154" s="89">
        <v>16406.599999999999</v>
      </c>
      <c r="P154" s="89">
        <v>16406.599999999999</v>
      </c>
      <c r="Q154" s="89"/>
      <c r="R154" s="89"/>
    </row>
    <row r="155" spans="1:18" x14ac:dyDescent="0.25">
      <c r="A155" s="86">
        <v>44225</v>
      </c>
      <c r="B155" s="87" t="s">
        <v>2205</v>
      </c>
      <c r="C155" s="87" t="s">
        <v>19</v>
      </c>
      <c r="D155" s="87" t="s">
        <v>21</v>
      </c>
      <c r="E155" s="87" t="s">
        <v>2213</v>
      </c>
      <c r="F155" s="87" t="s">
        <v>2214</v>
      </c>
      <c r="G155" s="87" t="s">
        <v>369</v>
      </c>
      <c r="H155" s="87"/>
      <c r="I155" s="87" t="s">
        <v>2095</v>
      </c>
      <c r="J155" s="86"/>
      <c r="K155" s="88">
        <v>10</v>
      </c>
      <c r="L155" s="89"/>
      <c r="M155" s="89">
        <v>265630</v>
      </c>
      <c r="N155" s="89">
        <v>340006.40000000002</v>
      </c>
      <c r="O155" s="89">
        <v>37188.199999999997</v>
      </c>
      <c r="P155" s="89">
        <v>37188.199999999997</v>
      </c>
      <c r="Q155" s="89"/>
      <c r="R155" s="89"/>
    </row>
    <row r="156" spans="1:18" x14ac:dyDescent="0.25">
      <c r="A156" s="86">
        <v>44225</v>
      </c>
      <c r="B156" s="87" t="s">
        <v>2215</v>
      </c>
      <c r="C156" s="87" t="s">
        <v>152</v>
      </c>
      <c r="D156" s="87" t="s">
        <v>153</v>
      </c>
      <c r="E156" s="87" t="s">
        <v>2216</v>
      </c>
      <c r="F156" s="87" t="s">
        <v>336</v>
      </c>
      <c r="G156" s="87" t="s">
        <v>278</v>
      </c>
      <c r="H156" s="87" t="s">
        <v>2217</v>
      </c>
      <c r="I156" s="87" t="s">
        <v>337</v>
      </c>
      <c r="J156" s="86">
        <v>44225</v>
      </c>
      <c r="K156" s="88">
        <v>3</v>
      </c>
      <c r="L156" s="89"/>
      <c r="M156" s="89">
        <v>43474.59</v>
      </c>
      <c r="N156" s="89">
        <v>51300.02</v>
      </c>
      <c r="O156" s="89">
        <v>3912.71</v>
      </c>
      <c r="P156" s="89">
        <v>3912.71</v>
      </c>
      <c r="Q156" s="89"/>
      <c r="R156" s="89"/>
    </row>
    <row r="157" spans="1:18" x14ac:dyDescent="0.25">
      <c r="A157" s="86">
        <v>44225</v>
      </c>
      <c r="B157" s="87" t="s">
        <v>2215</v>
      </c>
      <c r="C157" s="87" t="s">
        <v>152</v>
      </c>
      <c r="D157" s="87" t="s">
        <v>153</v>
      </c>
      <c r="E157" s="87" t="s">
        <v>2218</v>
      </c>
      <c r="F157" s="87" t="s">
        <v>566</v>
      </c>
      <c r="G157" s="87" t="s">
        <v>278</v>
      </c>
      <c r="H157" s="87"/>
      <c r="I157" s="87" t="s">
        <v>337</v>
      </c>
      <c r="J157" s="86"/>
      <c r="K157" s="88">
        <v>1</v>
      </c>
      <c r="L157" s="89"/>
      <c r="M157" s="89">
        <v>25390.63</v>
      </c>
      <c r="N157" s="89">
        <v>32500.01</v>
      </c>
      <c r="O157" s="89">
        <v>3554.69</v>
      </c>
      <c r="P157" s="89">
        <v>3554.69</v>
      </c>
      <c r="Q157" s="89"/>
      <c r="R157" s="89"/>
    </row>
    <row r="158" spans="1:18" x14ac:dyDescent="0.25">
      <c r="A158" s="86">
        <v>44225</v>
      </c>
      <c r="B158" s="87" t="s">
        <v>2215</v>
      </c>
      <c r="C158" s="87" t="s">
        <v>152</v>
      </c>
      <c r="D158" s="87" t="s">
        <v>153</v>
      </c>
      <c r="E158" s="87" t="s">
        <v>2219</v>
      </c>
      <c r="F158" s="87" t="s">
        <v>2220</v>
      </c>
      <c r="G158" s="87"/>
      <c r="H158" s="87"/>
      <c r="I158" s="87" t="s">
        <v>337</v>
      </c>
      <c r="J158" s="86"/>
      <c r="K158" s="88">
        <v>1</v>
      </c>
      <c r="L158" s="89"/>
      <c r="M158" s="89">
        <v>29843.75</v>
      </c>
      <c r="N158" s="89">
        <v>38199.97</v>
      </c>
      <c r="O158" s="89">
        <v>4178.13</v>
      </c>
      <c r="P158" s="89">
        <v>4178.13</v>
      </c>
      <c r="Q158" s="89"/>
      <c r="R158" s="89"/>
    </row>
    <row r="159" spans="1:18" x14ac:dyDescent="0.25">
      <c r="A159" s="86">
        <v>44226</v>
      </c>
      <c r="B159" s="87" t="s">
        <v>2221</v>
      </c>
      <c r="C159" s="87" t="s">
        <v>166</v>
      </c>
      <c r="D159" s="87" t="s">
        <v>167</v>
      </c>
      <c r="E159" s="87" t="s">
        <v>2222</v>
      </c>
      <c r="F159" s="87" t="s">
        <v>2223</v>
      </c>
      <c r="G159" s="87" t="s">
        <v>278</v>
      </c>
      <c r="H159" s="87" t="s">
        <v>2224</v>
      </c>
      <c r="I159" s="87" t="s">
        <v>337</v>
      </c>
      <c r="J159" s="86">
        <v>44226</v>
      </c>
      <c r="K159" s="88">
        <v>10</v>
      </c>
      <c r="L159" s="89"/>
      <c r="M159" s="89">
        <v>122801.4</v>
      </c>
      <c r="N159" s="89">
        <v>144905.65</v>
      </c>
      <c r="O159" s="89">
        <v>11052.13</v>
      </c>
      <c r="P159" s="89">
        <v>11052.13</v>
      </c>
      <c r="Q159" s="89"/>
      <c r="R159" s="89"/>
    </row>
    <row r="160" spans="1:18" x14ac:dyDescent="0.25">
      <c r="A160" s="86">
        <v>44226</v>
      </c>
      <c r="B160" s="87" t="s">
        <v>2221</v>
      </c>
      <c r="C160" s="87" t="s">
        <v>166</v>
      </c>
      <c r="D160" s="87" t="s">
        <v>167</v>
      </c>
      <c r="E160" s="87" t="s">
        <v>2225</v>
      </c>
      <c r="F160" s="87" t="s">
        <v>277</v>
      </c>
      <c r="G160" s="87" t="s">
        <v>278</v>
      </c>
      <c r="H160" s="87"/>
      <c r="I160" s="87" t="s">
        <v>279</v>
      </c>
      <c r="J160" s="86"/>
      <c r="K160" s="88">
        <v>3</v>
      </c>
      <c r="L160" s="89"/>
      <c r="M160" s="89">
        <v>56531.55</v>
      </c>
      <c r="N160" s="89">
        <v>72360.38</v>
      </c>
      <c r="O160" s="89">
        <v>7914.42</v>
      </c>
      <c r="P160" s="89">
        <v>7914.42</v>
      </c>
      <c r="Q160" s="89"/>
      <c r="R160" s="89"/>
    </row>
    <row r="161" spans="1:18" x14ac:dyDescent="0.25">
      <c r="A161" s="86">
        <v>44226</v>
      </c>
      <c r="B161" s="87" t="s">
        <v>2221</v>
      </c>
      <c r="C161" s="87" t="s">
        <v>166</v>
      </c>
      <c r="D161" s="87" t="s">
        <v>167</v>
      </c>
      <c r="E161" s="87" t="s">
        <v>2226</v>
      </c>
      <c r="F161" s="87" t="s">
        <v>2227</v>
      </c>
      <c r="G161" s="87" t="s">
        <v>278</v>
      </c>
      <c r="H161" s="87"/>
      <c r="I161" s="87" t="s">
        <v>2228</v>
      </c>
      <c r="J161" s="86"/>
      <c r="K161" s="88">
        <v>2</v>
      </c>
      <c r="L161" s="89"/>
      <c r="M161" s="89">
        <v>30149.86</v>
      </c>
      <c r="N161" s="89">
        <v>38591.82</v>
      </c>
      <c r="O161" s="89">
        <v>4220.9799999999996</v>
      </c>
      <c r="P161" s="89">
        <v>4220.9799999999996</v>
      </c>
      <c r="Q161" s="89"/>
      <c r="R161" s="89"/>
    </row>
    <row r="162" spans="1:18" x14ac:dyDescent="0.25">
      <c r="A162" s="86">
        <v>44226</v>
      </c>
      <c r="B162" s="87" t="s">
        <v>2221</v>
      </c>
      <c r="C162" s="87" t="s">
        <v>166</v>
      </c>
      <c r="D162" s="87" t="s">
        <v>167</v>
      </c>
      <c r="E162" s="87" t="s">
        <v>2229</v>
      </c>
      <c r="F162" s="87" t="s">
        <v>2230</v>
      </c>
      <c r="G162" s="87" t="s">
        <v>278</v>
      </c>
      <c r="H162" s="87"/>
      <c r="I162" s="87" t="s">
        <v>279</v>
      </c>
      <c r="J162" s="86"/>
      <c r="K162" s="88">
        <v>4</v>
      </c>
      <c r="L162" s="89"/>
      <c r="M162" s="89">
        <v>105526.76</v>
      </c>
      <c r="N162" s="89">
        <v>135074.25</v>
      </c>
      <c r="O162" s="89">
        <v>14773.75</v>
      </c>
      <c r="P162" s="89">
        <v>14773.75</v>
      </c>
      <c r="Q162" s="89"/>
      <c r="R162" s="89"/>
    </row>
    <row r="163" spans="1:18" x14ac:dyDescent="0.25">
      <c r="A163" s="86">
        <v>44226</v>
      </c>
      <c r="B163" s="87" t="s">
        <v>2221</v>
      </c>
      <c r="C163" s="87" t="s">
        <v>166</v>
      </c>
      <c r="D163" s="87" t="s">
        <v>167</v>
      </c>
      <c r="E163" s="87" t="s">
        <v>2231</v>
      </c>
      <c r="F163" s="87" t="s">
        <v>2232</v>
      </c>
      <c r="G163" s="87" t="s">
        <v>278</v>
      </c>
      <c r="H163" s="87"/>
      <c r="I163" s="87" t="s">
        <v>337</v>
      </c>
      <c r="J163" s="86"/>
      <c r="K163" s="88">
        <v>4</v>
      </c>
      <c r="L163" s="89"/>
      <c r="M163" s="89">
        <v>120602.48</v>
      </c>
      <c r="N163" s="89">
        <v>154370.9</v>
      </c>
      <c r="O163" s="89">
        <v>16884.349999999999</v>
      </c>
      <c r="P163" s="89">
        <v>16884.349999999999</v>
      </c>
      <c r="Q163" s="89"/>
      <c r="R163" s="89"/>
    </row>
    <row r="164" spans="1:18" x14ac:dyDescent="0.25">
      <c r="A164" s="86">
        <v>44226</v>
      </c>
      <c r="B164" s="87" t="s">
        <v>2233</v>
      </c>
      <c r="C164" s="87" t="s">
        <v>138</v>
      </c>
      <c r="D164" s="87" t="s">
        <v>158</v>
      </c>
      <c r="E164" s="87" t="s">
        <v>2234</v>
      </c>
      <c r="F164" s="87" t="s">
        <v>2235</v>
      </c>
      <c r="G164" s="87" t="s">
        <v>292</v>
      </c>
      <c r="H164" s="87" t="s">
        <v>2236</v>
      </c>
      <c r="I164" s="87" t="s">
        <v>286</v>
      </c>
      <c r="J164" s="86">
        <v>44227</v>
      </c>
      <c r="K164" s="88">
        <v>2</v>
      </c>
      <c r="L164" s="89"/>
      <c r="M164" s="89">
        <v>63542.38</v>
      </c>
      <c r="N164" s="89">
        <v>58484</v>
      </c>
      <c r="O164" s="89">
        <v>4460.68</v>
      </c>
      <c r="P164" s="89">
        <v>4460.68</v>
      </c>
      <c r="Q164" s="89"/>
      <c r="R164" s="89"/>
    </row>
    <row r="165" spans="1:18" x14ac:dyDescent="0.25">
      <c r="A165" s="86">
        <v>44226</v>
      </c>
      <c r="B165" s="87" t="s">
        <v>2237</v>
      </c>
      <c r="C165" s="87" t="s">
        <v>161</v>
      </c>
      <c r="D165" s="87" t="s">
        <v>162</v>
      </c>
      <c r="E165" s="87" t="s">
        <v>2147</v>
      </c>
      <c r="F165" s="87" t="s">
        <v>1395</v>
      </c>
      <c r="G165" s="87" t="s">
        <v>798</v>
      </c>
      <c r="H165" s="87" t="s">
        <v>2238</v>
      </c>
      <c r="I165" s="87" t="s">
        <v>799</v>
      </c>
      <c r="J165" s="86">
        <v>44226</v>
      </c>
      <c r="K165" s="88">
        <v>6</v>
      </c>
      <c r="L165" s="89"/>
      <c r="M165" s="89">
        <v>26308.5</v>
      </c>
      <c r="N165" s="89">
        <v>27381</v>
      </c>
      <c r="O165" s="89">
        <v>2088.37</v>
      </c>
      <c r="P165" s="89">
        <v>2088.37</v>
      </c>
      <c r="Q165" s="89"/>
      <c r="R165" s="89"/>
    </row>
    <row r="166" spans="1:18" x14ac:dyDescent="0.25">
      <c r="A166" s="86">
        <v>44226</v>
      </c>
      <c r="B166" s="87" t="s">
        <v>2239</v>
      </c>
      <c r="C166" s="87" t="s">
        <v>161</v>
      </c>
      <c r="D166" s="87" t="s">
        <v>162</v>
      </c>
      <c r="E166" s="87" t="s">
        <v>2240</v>
      </c>
      <c r="F166" s="87" t="s">
        <v>1473</v>
      </c>
      <c r="G166" s="87" t="s">
        <v>1474</v>
      </c>
      <c r="H166" s="87" t="s">
        <v>2241</v>
      </c>
      <c r="I166" s="87" t="s">
        <v>1475</v>
      </c>
      <c r="J166" s="86">
        <v>44226</v>
      </c>
      <c r="K166" s="88">
        <v>10</v>
      </c>
      <c r="L166" s="89"/>
      <c r="M166" s="89">
        <v>46186.400000000001</v>
      </c>
      <c r="N166" s="89">
        <v>54499.95</v>
      </c>
      <c r="O166" s="89">
        <v>4156.78</v>
      </c>
      <c r="P166" s="89">
        <v>4156.78</v>
      </c>
      <c r="Q166" s="89"/>
      <c r="R166" s="89"/>
    </row>
    <row r="167" spans="1:18" x14ac:dyDescent="0.25">
      <c r="A167" s="86">
        <v>44226</v>
      </c>
      <c r="B167" s="87" t="s">
        <v>2239</v>
      </c>
      <c r="C167" s="87" t="s">
        <v>161</v>
      </c>
      <c r="D167" s="87" t="s">
        <v>162</v>
      </c>
      <c r="E167" s="87" t="s">
        <v>2242</v>
      </c>
      <c r="F167" s="87" t="s">
        <v>2243</v>
      </c>
      <c r="G167" s="87" t="s">
        <v>2244</v>
      </c>
      <c r="H167" s="87"/>
      <c r="I167" s="87" t="s">
        <v>1475</v>
      </c>
      <c r="J167" s="86"/>
      <c r="K167" s="88">
        <v>3</v>
      </c>
      <c r="L167" s="89"/>
      <c r="M167" s="89">
        <v>19042.38</v>
      </c>
      <c r="N167" s="89">
        <v>22470.01</v>
      </c>
      <c r="O167" s="89">
        <v>1713.81</v>
      </c>
      <c r="P167" s="89">
        <v>1713.81</v>
      </c>
      <c r="Q167" s="89"/>
      <c r="R167" s="89"/>
    </row>
    <row r="168" spans="1:18" x14ac:dyDescent="0.25">
      <c r="A168" s="86">
        <v>44226</v>
      </c>
      <c r="B168" s="87" t="s">
        <v>2239</v>
      </c>
      <c r="C168" s="87" t="s">
        <v>161</v>
      </c>
      <c r="D168" s="87" t="s">
        <v>162</v>
      </c>
      <c r="E168" s="87" t="s">
        <v>2245</v>
      </c>
      <c r="F168" s="87" t="s">
        <v>1481</v>
      </c>
      <c r="G168" s="87" t="s">
        <v>1482</v>
      </c>
      <c r="H168" s="87"/>
      <c r="I168" s="87" t="s">
        <v>1483</v>
      </c>
      <c r="J168" s="86"/>
      <c r="K168" s="88">
        <v>10</v>
      </c>
      <c r="L168" s="89"/>
      <c r="M168" s="89">
        <v>2542.4</v>
      </c>
      <c r="N168" s="89">
        <v>-1617.96</v>
      </c>
      <c r="O168" s="89">
        <v>-123.42</v>
      </c>
      <c r="P168" s="89">
        <v>-123.42</v>
      </c>
      <c r="Q168" s="89"/>
      <c r="R168" s="89"/>
    </row>
    <row r="169" spans="1:18" x14ac:dyDescent="0.25">
      <c r="A169" s="86">
        <v>44226</v>
      </c>
      <c r="B169" s="87" t="s">
        <v>2246</v>
      </c>
      <c r="C169" s="87" t="s">
        <v>2097</v>
      </c>
      <c r="D169" s="87" t="s">
        <v>2098</v>
      </c>
      <c r="E169" s="87" t="s">
        <v>2059</v>
      </c>
      <c r="F169" s="87" t="s">
        <v>1142</v>
      </c>
      <c r="G169" s="87" t="s">
        <v>421</v>
      </c>
      <c r="H169" s="87" t="s">
        <v>2247</v>
      </c>
      <c r="I169" s="87" t="s">
        <v>395</v>
      </c>
      <c r="J169" s="86">
        <v>44226</v>
      </c>
      <c r="K169" s="88">
        <v>6</v>
      </c>
      <c r="L169" s="89"/>
      <c r="M169" s="89">
        <v>36924.47</v>
      </c>
      <c r="N169" s="89">
        <v>43571.01</v>
      </c>
      <c r="O169" s="89">
        <v>3323.2</v>
      </c>
      <c r="P169" s="89">
        <v>3323.2</v>
      </c>
      <c r="Q169" s="89"/>
      <c r="R169" s="89"/>
    </row>
    <row r="170" spans="1:18" x14ac:dyDescent="0.25">
      <c r="A170" s="86">
        <v>44226</v>
      </c>
      <c r="B170" s="87" t="s">
        <v>2246</v>
      </c>
      <c r="C170" s="87" t="s">
        <v>2097</v>
      </c>
      <c r="D170" s="87" t="s">
        <v>2098</v>
      </c>
      <c r="E170" s="87" t="s">
        <v>2248</v>
      </c>
      <c r="F170" s="87" t="s">
        <v>2249</v>
      </c>
      <c r="G170" s="87" t="s">
        <v>421</v>
      </c>
      <c r="H170" s="87"/>
      <c r="I170" s="87" t="s">
        <v>422</v>
      </c>
      <c r="J170" s="86"/>
      <c r="K170" s="88">
        <v>4</v>
      </c>
      <c r="L170" s="89"/>
      <c r="M170" s="89">
        <v>39572.660000000003</v>
      </c>
      <c r="N170" s="89">
        <v>46695.74</v>
      </c>
      <c r="O170" s="89">
        <v>3561.54</v>
      </c>
      <c r="P170" s="89">
        <v>3561.54</v>
      </c>
      <c r="Q170" s="89"/>
      <c r="R170" s="89"/>
    </row>
    <row r="171" spans="1:18" x14ac:dyDescent="0.25">
      <c r="A171" s="86">
        <v>44226</v>
      </c>
      <c r="B171" s="87" t="s">
        <v>2246</v>
      </c>
      <c r="C171" s="87" t="s">
        <v>2097</v>
      </c>
      <c r="D171" s="87" t="s">
        <v>2098</v>
      </c>
      <c r="E171" s="87" t="s">
        <v>2250</v>
      </c>
      <c r="F171" s="87" t="s">
        <v>2251</v>
      </c>
      <c r="G171" s="87" t="s">
        <v>421</v>
      </c>
      <c r="H171" s="87"/>
      <c r="I171" s="87" t="s">
        <v>422</v>
      </c>
      <c r="J171" s="86"/>
      <c r="K171" s="88">
        <v>2</v>
      </c>
      <c r="L171" s="89"/>
      <c r="M171" s="89">
        <v>25569.7</v>
      </c>
      <c r="N171" s="89">
        <v>30172.25</v>
      </c>
      <c r="O171" s="89">
        <v>2301.27</v>
      </c>
      <c r="P171" s="89">
        <v>2301.27</v>
      </c>
      <c r="Q171" s="89"/>
      <c r="R171" s="89"/>
    </row>
    <row r="172" spans="1:18" x14ac:dyDescent="0.25">
      <c r="A172" s="86">
        <v>44226</v>
      </c>
      <c r="B172" s="87" t="s">
        <v>2252</v>
      </c>
      <c r="C172" s="87" t="s">
        <v>161</v>
      </c>
      <c r="D172" s="87" t="s">
        <v>162</v>
      </c>
      <c r="E172" s="87" t="s">
        <v>2240</v>
      </c>
      <c r="F172" s="87" t="s">
        <v>1473</v>
      </c>
      <c r="G172" s="87" t="s">
        <v>1474</v>
      </c>
      <c r="H172" s="87" t="s">
        <v>2253</v>
      </c>
      <c r="I172" s="87" t="s">
        <v>1475</v>
      </c>
      <c r="J172" s="86">
        <v>44226</v>
      </c>
      <c r="K172" s="88">
        <v>10</v>
      </c>
      <c r="L172" s="89"/>
      <c r="M172" s="89">
        <v>46186.400000000001</v>
      </c>
      <c r="N172" s="89">
        <v>46735.95</v>
      </c>
      <c r="O172" s="89">
        <v>3564.61</v>
      </c>
      <c r="P172" s="89">
        <v>3564.61</v>
      </c>
      <c r="Q172" s="89"/>
      <c r="R172" s="89"/>
    </row>
    <row r="173" spans="1:18" x14ac:dyDescent="0.25">
      <c r="A173" s="86">
        <v>44226</v>
      </c>
      <c r="B173" s="87" t="s">
        <v>2252</v>
      </c>
      <c r="C173" s="87" t="s">
        <v>161</v>
      </c>
      <c r="D173" s="87" t="s">
        <v>162</v>
      </c>
      <c r="E173" s="87" t="s">
        <v>2254</v>
      </c>
      <c r="F173" s="87" t="s">
        <v>2255</v>
      </c>
      <c r="G173" s="87" t="s">
        <v>1474</v>
      </c>
      <c r="H173" s="87"/>
      <c r="I173" s="87" t="s">
        <v>1475</v>
      </c>
      <c r="J173" s="86"/>
      <c r="K173" s="88">
        <v>5</v>
      </c>
      <c r="L173" s="89"/>
      <c r="M173" s="89">
        <v>31737.3</v>
      </c>
      <c r="N173" s="89">
        <v>37450.01</v>
      </c>
      <c r="O173" s="89">
        <v>2856.36</v>
      </c>
      <c r="P173" s="89">
        <v>2856.36</v>
      </c>
      <c r="Q173" s="89"/>
      <c r="R173" s="89"/>
    </row>
    <row r="174" spans="1:18" x14ac:dyDescent="0.25">
      <c r="A174" s="86">
        <v>44226</v>
      </c>
      <c r="B174" s="87" t="s">
        <v>2252</v>
      </c>
      <c r="C174" s="87" t="s">
        <v>161</v>
      </c>
      <c r="D174" s="87" t="s">
        <v>162</v>
      </c>
      <c r="E174" s="87" t="s">
        <v>2242</v>
      </c>
      <c r="F174" s="87" t="s">
        <v>2243</v>
      </c>
      <c r="G174" s="87" t="s">
        <v>2244</v>
      </c>
      <c r="H174" s="87"/>
      <c r="I174" s="87" t="s">
        <v>1475</v>
      </c>
      <c r="J174" s="86"/>
      <c r="K174" s="88">
        <v>5</v>
      </c>
      <c r="L174" s="89"/>
      <c r="M174" s="89">
        <v>31737.3</v>
      </c>
      <c r="N174" s="89">
        <v>37450.01</v>
      </c>
      <c r="O174" s="89">
        <v>2856.36</v>
      </c>
      <c r="P174" s="89">
        <v>2856.36</v>
      </c>
      <c r="Q174" s="89"/>
      <c r="R174" s="89"/>
    </row>
    <row r="175" spans="1:18" x14ac:dyDescent="0.25">
      <c r="A175" s="86">
        <v>44226</v>
      </c>
      <c r="B175" s="87" t="s">
        <v>2252</v>
      </c>
      <c r="C175" s="87" t="s">
        <v>161</v>
      </c>
      <c r="D175" s="87" t="s">
        <v>162</v>
      </c>
      <c r="E175" s="87" t="s">
        <v>2256</v>
      </c>
      <c r="F175" s="87" t="s">
        <v>2257</v>
      </c>
      <c r="G175" s="87" t="s">
        <v>2258</v>
      </c>
      <c r="H175" s="87"/>
      <c r="I175" s="87"/>
      <c r="J175" s="86"/>
      <c r="K175" s="88">
        <v>10</v>
      </c>
      <c r="L175" s="89"/>
      <c r="M175" s="89">
        <v>2542.4</v>
      </c>
      <c r="N175" s="89">
        <v>3000.03</v>
      </c>
      <c r="O175" s="89">
        <v>228.82</v>
      </c>
      <c r="P175" s="89">
        <v>228.82</v>
      </c>
      <c r="Q175" s="89"/>
      <c r="R175" s="89"/>
    </row>
    <row r="176" spans="1:18" x14ac:dyDescent="0.25">
      <c r="A176" s="86">
        <v>44226</v>
      </c>
      <c r="B176" s="87" t="s">
        <v>2259</v>
      </c>
      <c r="C176" s="87" t="s">
        <v>161</v>
      </c>
      <c r="D176" s="87" t="s">
        <v>162</v>
      </c>
      <c r="E176" s="87" t="s">
        <v>2240</v>
      </c>
      <c r="F176" s="87" t="s">
        <v>1473</v>
      </c>
      <c r="G176" s="87" t="s">
        <v>1474</v>
      </c>
      <c r="H176" s="87" t="s">
        <v>2260</v>
      </c>
      <c r="I176" s="87" t="s">
        <v>1475</v>
      </c>
      <c r="J176" s="86">
        <v>44226</v>
      </c>
      <c r="K176" s="88">
        <v>10</v>
      </c>
      <c r="L176" s="89"/>
      <c r="M176" s="89">
        <v>46186.400000000001</v>
      </c>
      <c r="N176" s="89">
        <v>46735.95</v>
      </c>
      <c r="O176" s="89">
        <v>3564.61</v>
      </c>
      <c r="P176" s="89">
        <v>3564.61</v>
      </c>
      <c r="Q176" s="89"/>
      <c r="R176" s="89"/>
    </row>
    <row r="177" spans="1:18" x14ac:dyDescent="0.25">
      <c r="A177" s="86">
        <v>44226</v>
      </c>
      <c r="B177" s="87" t="s">
        <v>2259</v>
      </c>
      <c r="C177" s="87" t="s">
        <v>161</v>
      </c>
      <c r="D177" s="87" t="s">
        <v>162</v>
      </c>
      <c r="E177" s="87" t="s">
        <v>2254</v>
      </c>
      <c r="F177" s="87" t="s">
        <v>2255</v>
      </c>
      <c r="G177" s="87" t="s">
        <v>1474</v>
      </c>
      <c r="H177" s="87"/>
      <c r="I177" s="87" t="s">
        <v>1475</v>
      </c>
      <c r="J177" s="86"/>
      <c r="K177" s="88">
        <v>5</v>
      </c>
      <c r="L177" s="89"/>
      <c r="M177" s="89">
        <v>31737.3</v>
      </c>
      <c r="N177" s="89">
        <v>37450.01</v>
      </c>
      <c r="O177" s="89">
        <v>2856.36</v>
      </c>
      <c r="P177" s="89">
        <v>2856.36</v>
      </c>
      <c r="Q177" s="89"/>
      <c r="R177" s="89"/>
    </row>
    <row r="178" spans="1:18" x14ac:dyDescent="0.25">
      <c r="A178" s="86">
        <v>44226</v>
      </c>
      <c r="B178" s="87" t="s">
        <v>2259</v>
      </c>
      <c r="C178" s="87" t="s">
        <v>161</v>
      </c>
      <c r="D178" s="87" t="s">
        <v>162</v>
      </c>
      <c r="E178" s="87" t="s">
        <v>2242</v>
      </c>
      <c r="F178" s="87" t="s">
        <v>2243</v>
      </c>
      <c r="G178" s="87" t="s">
        <v>2244</v>
      </c>
      <c r="H178" s="87"/>
      <c r="I178" s="87" t="s">
        <v>1475</v>
      </c>
      <c r="J178" s="86"/>
      <c r="K178" s="88">
        <v>5</v>
      </c>
      <c r="L178" s="89"/>
      <c r="M178" s="89">
        <v>31737.3</v>
      </c>
      <c r="N178" s="89">
        <v>37450.01</v>
      </c>
      <c r="O178" s="89">
        <v>2856.36</v>
      </c>
      <c r="P178" s="89">
        <v>2856.36</v>
      </c>
      <c r="Q178" s="89"/>
      <c r="R178" s="89"/>
    </row>
    <row r="179" spans="1:18" x14ac:dyDescent="0.25">
      <c r="A179" s="86">
        <v>44226</v>
      </c>
      <c r="B179" s="87" t="s">
        <v>2259</v>
      </c>
      <c r="C179" s="87" t="s">
        <v>161</v>
      </c>
      <c r="D179" s="87" t="s">
        <v>162</v>
      </c>
      <c r="E179" s="87" t="s">
        <v>2256</v>
      </c>
      <c r="F179" s="87" t="s">
        <v>2257</v>
      </c>
      <c r="G179" s="87" t="s">
        <v>2258</v>
      </c>
      <c r="H179" s="87"/>
      <c r="I179" s="87"/>
      <c r="J179" s="86"/>
      <c r="K179" s="88">
        <v>10</v>
      </c>
      <c r="L179" s="89"/>
      <c r="M179" s="89">
        <v>2542.4</v>
      </c>
      <c r="N179" s="89">
        <v>3000.03</v>
      </c>
      <c r="O179" s="89">
        <v>228.82</v>
      </c>
      <c r="P179" s="89">
        <v>228.82</v>
      </c>
      <c r="Q179" s="89"/>
      <c r="R179" s="89"/>
    </row>
    <row r="180" spans="1:18" x14ac:dyDescent="0.25">
      <c r="A180" s="86">
        <v>44226</v>
      </c>
      <c r="B180" s="87" t="s">
        <v>2261</v>
      </c>
      <c r="C180" s="87" t="s">
        <v>138</v>
      </c>
      <c r="D180" s="87" t="s">
        <v>158</v>
      </c>
      <c r="E180" s="87" t="s">
        <v>2262</v>
      </c>
      <c r="F180" s="87" t="s">
        <v>2263</v>
      </c>
      <c r="G180" s="87" t="s">
        <v>278</v>
      </c>
      <c r="H180" s="87" t="s">
        <v>2264</v>
      </c>
      <c r="I180" s="87" t="s">
        <v>547</v>
      </c>
      <c r="J180" s="86">
        <v>44226</v>
      </c>
      <c r="K180" s="88">
        <v>2</v>
      </c>
      <c r="L180" s="89"/>
      <c r="M180" s="89">
        <v>57796.88</v>
      </c>
      <c r="N180" s="89">
        <v>69541</v>
      </c>
      <c r="O180" s="89">
        <v>7606.07</v>
      </c>
      <c r="P180" s="89">
        <v>7606.07</v>
      </c>
      <c r="Q180" s="89"/>
      <c r="R180" s="89"/>
    </row>
    <row r="181" spans="1:18" x14ac:dyDescent="0.25">
      <c r="A181" s="86">
        <v>44226</v>
      </c>
      <c r="B181" s="87" t="s">
        <v>2265</v>
      </c>
      <c r="C181" s="87" t="s">
        <v>152</v>
      </c>
      <c r="D181" s="87" t="s">
        <v>153</v>
      </c>
      <c r="E181" s="87" t="s">
        <v>2216</v>
      </c>
      <c r="F181" s="87" t="s">
        <v>336</v>
      </c>
      <c r="G181" s="87" t="s">
        <v>278</v>
      </c>
      <c r="H181" s="87" t="s">
        <v>2266</v>
      </c>
      <c r="I181" s="87" t="s">
        <v>337</v>
      </c>
      <c r="J181" s="86">
        <v>44226</v>
      </c>
      <c r="K181" s="88">
        <v>3</v>
      </c>
      <c r="L181" s="89"/>
      <c r="M181" s="89">
        <v>43474.59</v>
      </c>
      <c r="N181" s="89">
        <v>51300</v>
      </c>
      <c r="O181" s="89">
        <v>3912.71</v>
      </c>
      <c r="P181" s="89">
        <v>3912.71</v>
      </c>
      <c r="Q181" s="89"/>
      <c r="R181" s="89"/>
    </row>
    <row r="182" spans="1:18" x14ac:dyDescent="0.25">
      <c r="A182" s="86">
        <v>44227</v>
      </c>
      <c r="B182" s="87" t="s">
        <v>2267</v>
      </c>
      <c r="C182" s="87" t="s">
        <v>212</v>
      </c>
      <c r="D182" s="87" t="s">
        <v>2268</v>
      </c>
      <c r="E182" s="87" t="s">
        <v>1857</v>
      </c>
      <c r="F182" s="87" t="s">
        <v>314</v>
      </c>
      <c r="G182" s="87" t="s">
        <v>127</v>
      </c>
      <c r="H182" s="87" t="s">
        <v>2269</v>
      </c>
      <c r="I182" s="87" t="s">
        <v>315</v>
      </c>
      <c r="J182" s="86">
        <v>44209</v>
      </c>
      <c r="K182" s="88">
        <v>5</v>
      </c>
      <c r="L182" s="89"/>
      <c r="M182" s="89">
        <v>100390.65</v>
      </c>
      <c r="N182" s="89">
        <v>128500</v>
      </c>
      <c r="O182" s="89">
        <v>14054.69</v>
      </c>
      <c r="P182" s="89">
        <v>14054.69</v>
      </c>
      <c r="Q182" s="89"/>
      <c r="R182" s="89"/>
    </row>
    <row r="183" spans="1:18" x14ac:dyDescent="0.25">
      <c r="A183" s="86"/>
      <c r="B183" s="87" t="s">
        <v>6</v>
      </c>
      <c r="C183" s="87"/>
      <c r="D183" s="87"/>
      <c r="E183" s="87"/>
      <c r="F183" s="87"/>
      <c r="G183" s="87"/>
      <c r="H183" s="87"/>
      <c r="I183" s="87"/>
      <c r="J183" s="86"/>
      <c r="K183" s="88">
        <v>660</v>
      </c>
      <c r="L183" s="89"/>
      <c r="M183" s="89">
        <v>8870704.5199999996</v>
      </c>
      <c r="N183" s="89">
        <v>10332395.09</v>
      </c>
      <c r="O183" s="89">
        <v>984901.01</v>
      </c>
      <c r="P183" s="89">
        <v>984901.01</v>
      </c>
      <c r="Q183" s="89"/>
      <c r="R183" s="89"/>
    </row>
    <row r="184" spans="1:18" x14ac:dyDescent="0.25">
      <c r="A184" s="86"/>
      <c r="B184" s="87"/>
      <c r="C184" s="87"/>
      <c r="D184" s="87"/>
      <c r="E184" s="87"/>
      <c r="F184" s="87"/>
      <c r="G184" s="87"/>
      <c r="H184" s="87"/>
      <c r="I184" s="87"/>
      <c r="J184" s="86"/>
      <c r="K184" s="88"/>
      <c r="L184" s="89"/>
      <c r="M184" s="89"/>
      <c r="N184" s="89"/>
      <c r="O184" s="89"/>
      <c r="P184" s="89"/>
      <c r="Q184" s="89"/>
      <c r="R184" s="89"/>
    </row>
    <row r="185" spans="1:18" ht="15.75" thickBot="1" x14ac:dyDescent="0.3">
      <c r="A185" s="91"/>
      <c r="B185" s="92"/>
      <c r="C185" s="92"/>
      <c r="D185" s="92"/>
      <c r="E185" s="92"/>
      <c r="F185" s="92"/>
      <c r="G185" s="92"/>
      <c r="H185" s="92"/>
      <c r="I185" s="92"/>
      <c r="J185" s="91"/>
      <c r="K185" s="93"/>
      <c r="L185" s="94"/>
      <c r="M185" s="94"/>
      <c r="N185" s="94"/>
      <c r="O185" s="94"/>
      <c r="P185" s="94"/>
      <c r="Q185" s="94"/>
      <c r="R185" s="94"/>
    </row>
    <row r="186" spans="1:18" x14ac:dyDescent="0.25">
      <c r="A186" s="86"/>
      <c r="B186" s="87"/>
      <c r="C186" s="87"/>
      <c r="D186" s="87"/>
      <c r="E186" s="87"/>
      <c r="F186" s="87"/>
      <c r="G186" s="87"/>
      <c r="H186" s="87"/>
      <c r="I186" s="87"/>
      <c r="J186" s="86"/>
      <c r="K186" s="88"/>
      <c r="L186" s="89"/>
      <c r="M186" s="89"/>
      <c r="N186" s="89"/>
      <c r="O186" s="89"/>
      <c r="P186" s="89"/>
      <c r="Q186" s="89"/>
      <c r="R186" s="89"/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A40" workbookViewId="0">
      <selection activeCell="E53" sqref="E53"/>
    </sheetView>
  </sheetViews>
  <sheetFormatPr defaultRowHeight="15" x14ac:dyDescent="0.25"/>
  <cols>
    <col min="1" max="1" width="10.42578125" style="5" bestFit="1" customWidth="1"/>
    <col min="2" max="2" width="16.5703125" style="5" bestFit="1" customWidth="1"/>
    <col min="3" max="3" width="14" style="5" bestFit="1" customWidth="1"/>
    <col min="4" max="4" width="10.85546875" style="5" bestFit="1" customWidth="1"/>
    <col min="5" max="5" width="35.42578125" style="5" bestFit="1" customWidth="1"/>
    <col min="6" max="6" width="13.5703125" style="5" bestFit="1" customWidth="1"/>
    <col min="7" max="7" width="14.140625" style="5" bestFit="1" customWidth="1"/>
    <col min="8" max="8" width="10.5703125" style="5" bestFit="1" customWidth="1"/>
    <col min="9" max="9" width="33" style="5" bestFit="1" customWidth="1"/>
    <col min="10" max="10" width="8.5703125" style="5" bestFit="1" customWidth="1"/>
    <col min="11" max="256" width="9.140625" style="5"/>
    <col min="257" max="257" width="10.42578125" style="5" bestFit="1" customWidth="1"/>
    <col min="258" max="258" width="16.5703125" style="5" bestFit="1" customWidth="1"/>
    <col min="259" max="259" width="14" style="5" bestFit="1" customWidth="1"/>
    <col min="260" max="260" width="10.85546875" style="5" bestFit="1" customWidth="1"/>
    <col min="261" max="261" width="35.42578125" style="5" bestFit="1" customWidth="1"/>
    <col min="262" max="262" width="13.5703125" style="5" bestFit="1" customWidth="1"/>
    <col min="263" max="263" width="14.140625" style="5" bestFit="1" customWidth="1"/>
    <col min="264" max="264" width="10.5703125" style="5" bestFit="1" customWidth="1"/>
    <col min="265" max="265" width="33" style="5" bestFit="1" customWidth="1"/>
    <col min="266" max="266" width="8.5703125" style="5" bestFit="1" customWidth="1"/>
    <col min="267" max="512" width="9.140625" style="5"/>
    <col min="513" max="513" width="10.42578125" style="5" bestFit="1" customWidth="1"/>
    <col min="514" max="514" width="16.5703125" style="5" bestFit="1" customWidth="1"/>
    <col min="515" max="515" width="14" style="5" bestFit="1" customWidth="1"/>
    <col min="516" max="516" width="10.85546875" style="5" bestFit="1" customWidth="1"/>
    <col min="517" max="517" width="35.42578125" style="5" bestFit="1" customWidth="1"/>
    <col min="518" max="518" width="13.5703125" style="5" bestFit="1" customWidth="1"/>
    <col min="519" max="519" width="14.140625" style="5" bestFit="1" customWidth="1"/>
    <col min="520" max="520" width="10.5703125" style="5" bestFit="1" customWidth="1"/>
    <col min="521" max="521" width="33" style="5" bestFit="1" customWidth="1"/>
    <col min="522" max="522" width="8.5703125" style="5" bestFit="1" customWidth="1"/>
    <col min="523" max="768" width="9.140625" style="5"/>
    <col min="769" max="769" width="10.42578125" style="5" bestFit="1" customWidth="1"/>
    <col min="770" max="770" width="16.5703125" style="5" bestFit="1" customWidth="1"/>
    <col min="771" max="771" width="14" style="5" bestFit="1" customWidth="1"/>
    <col min="772" max="772" width="10.85546875" style="5" bestFit="1" customWidth="1"/>
    <col min="773" max="773" width="35.42578125" style="5" bestFit="1" customWidth="1"/>
    <col min="774" max="774" width="13.5703125" style="5" bestFit="1" customWidth="1"/>
    <col min="775" max="775" width="14.140625" style="5" bestFit="1" customWidth="1"/>
    <col min="776" max="776" width="10.5703125" style="5" bestFit="1" customWidth="1"/>
    <col min="777" max="777" width="33" style="5" bestFit="1" customWidth="1"/>
    <col min="778" max="778" width="8.5703125" style="5" bestFit="1" customWidth="1"/>
    <col min="779" max="1024" width="9.140625" style="5"/>
    <col min="1025" max="1025" width="10.42578125" style="5" bestFit="1" customWidth="1"/>
    <col min="1026" max="1026" width="16.5703125" style="5" bestFit="1" customWidth="1"/>
    <col min="1027" max="1027" width="14" style="5" bestFit="1" customWidth="1"/>
    <col min="1028" max="1028" width="10.85546875" style="5" bestFit="1" customWidth="1"/>
    <col min="1029" max="1029" width="35.42578125" style="5" bestFit="1" customWidth="1"/>
    <col min="1030" max="1030" width="13.5703125" style="5" bestFit="1" customWidth="1"/>
    <col min="1031" max="1031" width="14.140625" style="5" bestFit="1" customWidth="1"/>
    <col min="1032" max="1032" width="10.5703125" style="5" bestFit="1" customWidth="1"/>
    <col min="1033" max="1033" width="33" style="5" bestFit="1" customWidth="1"/>
    <col min="1034" max="1034" width="8.5703125" style="5" bestFit="1" customWidth="1"/>
    <col min="1035" max="1280" width="9.140625" style="5"/>
    <col min="1281" max="1281" width="10.42578125" style="5" bestFit="1" customWidth="1"/>
    <col min="1282" max="1282" width="16.5703125" style="5" bestFit="1" customWidth="1"/>
    <col min="1283" max="1283" width="14" style="5" bestFit="1" customWidth="1"/>
    <col min="1284" max="1284" width="10.85546875" style="5" bestFit="1" customWidth="1"/>
    <col min="1285" max="1285" width="35.42578125" style="5" bestFit="1" customWidth="1"/>
    <col min="1286" max="1286" width="13.5703125" style="5" bestFit="1" customWidth="1"/>
    <col min="1287" max="1287" width="14.140625" style="5" bestFit="1" customWidth="1"/>
    <col min="1288" max="1288" width="10.5703125" style="5" bestFit="1" customWidth="1"/>
    <col min="1289" max="1289" width="33" style="5" bestFit="1" customWidth="1"/>
    <col min="1290" max="1290" width="8.5703125" style="5" bestFit="1" customWidth="1"/>
    <col min="1291" max="1536" width="9.140625" style="5"/>
    <col min="1537" max="1537" width="10.42578125" style="5" bestFit="1" customWidth="1"/>
    <col min="1538" max="1538" width="16.5703125" style="5" bestFit="1" customWidth="1"/>
    <col min="1539" max="1539" width="14" style="5" bestFit="1" customWidth="1"/>
    <col min="1540" max="1540" width="10.85546875" style="5" bestFit="1" customWidth="1"/>
    <col min="1541" max="1541" width="35.42578125" style="5" bestFit="1" customWidth="1"/>
    <col min="1542" max="1542" width="13.5703125" style="5" bestFit="1" customWidth="1"/>
    <col min="1543" max="1543" width="14.140625" style="5" bestFit="1" customWidth="1"/>
    <col min="1544" max="1544" width="10.5703125" style="5" bestFit="1" customWidth="1"/>
    <col min="1545" max="1545" width="33" style="5" bestFit="1" customWidth="1"/>
    <col min="1546" max="1546" width="8.5703125" style="5" bestFit="1" customWidth="1"/>
    <col min="1547" max="1792" width="9.140625" style="5"/>
    <col min="1793" max="1793" width="10.42578125" style="5" bestFit="1" customWidth="1"/>
    <col min="1794" max="1794" width="16.5703125" style="5" bestFit="1" customWidth="1"/>
    <col min="1795" max="1795" width="14" style="5" bestFit="1" customWidth="1"/>
    <col min="1796" max="1796" width="10.85546875" style="5" bestFit="1" customWidth="1"/>
    <col min="1797" max="1797" width="35.42578125" style="5" bestFit="1" customWidth="1"/>
    <col min="1798" max="1798" width="13.5703125" style="5" bestFit="1" customWidth="1"/>
    <col min="1799" max="1799" width="14.140625" style="5" bestFit="1" customWidth="1"/>
    <col min="1800" max="1800" width="10.5703125" style="5" bestFit="1" customWidth="1"/>
    <col min="1801" max="1801" width="33" style="5" bestFit="1" customWidth="1"/>
    <col min="1802" max="1802" width="8.5703125" style="5" bestFit="1" customWidth="1"/>
    <col min="1803" max="2048" width="9.140625" style="5"/>
    <col min="2049" max="2049" width="10.42578125" style="5" bestFit="1" customWidth="1"/>
    <col min="2050" max="2050" width="16.5703125" style="5" bestFit="1" customWidth="1"/>
    <col min="2051" max="2051" width="14" style="5" bestFit="1" customWidth="1"/>
    <col min="2052" max="2052" width="10.85546875" style="5" bestFit="1" customWidth="1"/>
    <col min="2053" max="2053" width="35.42578125" style="5" bestFit="1" customWidth="1"/>
    <col min="2054" max="2054" width="13.5703125" style="5" bestFit="1" customWidth="1"/>
    <col min="2055" max="2055" width="14.140625" style="5" bestFit="1" customWidth="1"/>
    <col min="2056" max="2056" width="10.5703125" style="5" bestFit="1" customWidth="1"/>
    <col min="2057" max="2057" width="33" style="5" bestFit="1" customWidth="1"/>
    <col min="2058" max="2058" width="8.5703125" style="5" bestFit="1" customWidth="1"/>
    <col min="2059" max="2304" width="9.140625" style="5"/>
    <col min="2305" max="2305" width="10.42578125" style="5" bestFit="1" customWidth="1"/>
    <col min="2306" max="2306" width="16.5703125" style="5" bestFit="1" customWidth="1"/>
    <col min="2307" max="2307" width="14" style="5" bestFit="1" customWidth="1"/>
    <col min="2308" max="2308" width="10.85546875" style="5" bestFit="1" customWidth="1"/>
    <col min="2309" max="2309" width="35.42578125" style="5" bestFit="1" customWidth="1"/>
    <col min="2310" max="2310" width="13.5703125" style="5" bestFit="1" customWidth="1"/>
    <col min="2311" max="2311" width="14.140625" style="5" bestFit="1" customWidth="1"/>
    <col min="2312" max="2312" width="10.5703125" style="5" bestFit="1" customWidth="1"/>
    <col min="2313" max="2313" width="33" style="5" bestFit="1" customWidth="1"/>
    <col min="2314" max="2314" width="8.5703125" style="5" bestFit="1" customWidth="1"/>
    <col min="2315" max="2560" width="9.140625" style="5"/>
    <col min="2561" max="2561" width="10.42578125" style="5" bestFit="1" customWidth="1"/>
    <col min="2562" max="2562" width="16.5703125" style="5" bestFit="1" customWidth="1"/>
    <col min="2563" max="2563" width="14" style="5" bestFit="1" customWidth="1"/>
    <col min="2564" max="2564" width="10.85546875" style="5" bestFit="1" customWidth="1"/>
    <col min="2565" max="2565" width="35.42578125" style="5" bestFit="1" customWidth="1"/>
    <col min="2566" max="2566" width="13.5703125" style="5" bestFit="1" customWidth="1"/>
    <col min="2567" max="2567" width="14.140625" style="5" bestFit="1" customWidth="1"/>
    <col min="2568" max="2568" width="10.5703125" style="5" bestFit="1" customWidth="1"/>
    <col min="2569" max="2569" width="33" style="5" bestFit="1" customWidth="1"/>
    <col min="2570" max="2570" width="8.5703125" style="5" bestFit="1" customWidth="1"/>
    <col min="2571" max="2816" width="9.140625" style="5"/>
    <col min="2817" max="2817" width="10.42578125" style="5" bestFit="1" customWidth="1"/>
    <col min="2818" max="2818" width="16.5703125" style="5" bestFit="1" customWidth="1"/>
    <col min="2819" max="2819" width="14" style="5" bestFit="1" customWidth="1"/>
    <col min="2820" max="2820" width="10.85546875" style="5" bestFit="1" customWidth="1"/>
    <col min="2821" max="2821" width="35.42578125" style="5" bestFit="1" customWidth="1"/>
    <col min="2822" max="2822" width="13.5703125" style="5" bestFit="1" customWidth="1"/>
    <col min="2823" max="2823" width="14.140625" style="5" bestFit="1" customWidth="1"/>
    <col min="2824" max="2824" width="10.5703125" style="5" bestFit="1" customWidth="1"/>
    <col min="2825" max="2825" width="33" style="5" bestFit="1" customWidth="1"/>
    <col min="2826" max="2826" width="8.5703125" style="5" bestFit="1" customWidth="1"/>
    <col min="2827" max="3072" width="9.140625" style="5"/>
    <col min="3073" max="3073" width="10.42578125" style="5" bestFit="1" customWidth="1"/>
    <col min="3074" max="3074" width="16.5703125" style="5" bestFit="1" customWidth="1"/>
    <col min="3075" max="3075" width="14" style="5" bestFit="1" customWidth="1"/>
    <col min="3076" max="3076" width="10.85546875" style="5" bestFit="1" customWidth="1"/>
    <col min="3077" max="3077" width="35.42578125" style="5" bestFit="1" customWidth="1"/>
    <col min="3078" max="3078" width="13.5703125" style="5" bestFit="1" customWidth="1"/>
    <col min="3079" max="3079" width="14.140625" style="5" bestFit="1" customWidth="1"/>
    <col min="3080" max="3080" width="10.5703125" style="5" bestFit="1" customWidth="1"/>
    <col min="3081" max="3081" width="33" style="5" bestFit="1" customWidth="1"/>
    <col min="3082" max="3082" width="8.5703125" style="5" bestFit="1" customWidth="1"/>
    <col min="3083" max="3328" width="9.140625" style="5"/>
    <col min="3329" max="3329" width="10.42578125" style="5" bestFit="1" customWidth="1"/>
    <col min="3330" max="3330" width="16.5703125" style="5" bestFit="1" customWidth="1"/>
    <col min="3331" max="3331" width="14" style="5" bestFit="1" customWidth="1"/>
    <col min="3332" max="3332" width="10.85546875" style="5" bestFit="1" customWidth="1"/>
    <col min="3333" max="3333" width="35.42578125" style="5" bestFit="1" customWidth="1"/>
    <col min="3334" max="3334" width="13.5703125" style="5" bestFit="1" customWidth="1"/>
    <col min="3335" max="3335" width="14.140625" style="5" bestFit="1" customWidth="1"/>
    <col min="3336" max="3336" width="10.5703125" style="5" bestFit="1" customWidth="1"/>
    <col min="3337" max="3337" width="33" style="5" bestFit="1" customWidth="1"/>
    <col min="3338" max="3338" width="8.5703125" style="5" bestFit="1" customWidth="1"/>
    <col min="3339" max="3584" width="9.140625" style="5"/>
    <col min="3585" max="3585" width="10.42578125" style="5" bestFit="1" customWidth="1"/>
    <col min="3586" max="3586" width="16.5703125" style="5" bestFit="1" customWidth="1"/>
    <col min="3587" max="3587" width="14" style="5" bestFit="1" customWidth="1"/>
    <col min="3588" max="3588" width="10.85546875" style="5" bestFit="1" customWidth="1"/>
    <col min="3589" max="3589" width="35.42578125" style="5" bestFit="1" customWidth="1"/>
    <col min="3590" max="3590" width="13.5703125" style="5" bestFit="1" customWidth="1"/>
    <col min="3591" max="3591" width="14.140625" style="5" bestFit="1" customWidth="1"/>
    <col min="3592" max="3592" width="10.5703125" style="5" bestFit="1" customWidth="1"/>
    <col min="3593" max="3593" width="33" style="5" bestFit="1" customWidth="1"/>
    <col min="3594" max="3594" width="8.5703125" style="5" bestFit="1" customWidth="1"/>
    <col min="3595" max="3840" width="9.140625" style="5"/>
    <col min="3841" max="3841" width="10.42578125" style="5" bestFit="1" customWidth="1"/>
    <col min="3842" max="3842" width="16.5703125" style="5" bestFit="1" customWidth="1"/>
    <col min="3843" max="3843" width="14" style="5" bestFit="1" customWidth="1"/>
    <col min="3844" max="3844" width="10.85546875" style="5" bestFit="1" customWidth="1"/>
    <col min="3845" max="3845" width="35.42578125" style="5" bestFit="1" customWidth="1"/>
    <col min="3846" max="3846" width="13.5703125" style="5" bestFit="1" customWidth="1"/>
    <col min="3847" max="3847" width="14.140625" style="5" bestFit="1" customWidth="1"/>
    <col min="3848" max="3848" width="10.5703125" style="5" bestFit="1" customWidth="1"/>
    <col min="3849" max="3849" width="33" style="5" bestFit="1" customWidth="1"/>
    <col min="3850" max="3850" width="8.5703125" style="5" bestFit="1" customWidth="1"/>
    <col min="3851" max="4096" width="9.140625" style="5"/>
    <col min="4097" max="4097" width="10.42578125" style="5" bestFit="1" customWidth="1"/>
    <col min="4098" max="4098" width="16.5703125" style="5" bestFit="1" customWidth="1"/>
    <col min="4099" max="4099" width="14" style="5" bestFit="1" customWidth="1"/>
    <col min="4100" max="4100" width="10.85546875" style="5" bestFit="1" customWidth="1"/>
    <col min="4101" max="4101" width="35.42578125" style="5" bestFit="1" customWidth="1"/>
    <col min="4102" max="4102" width="13.5703125" style="5" bestFit="1" customWidth="1"/>
    <col min="4103" max="4103" width="14.140625" style="5" bestFit="1" customWidth="1"/>
    <col min="4104" max="4104" width="10.5703125" style="5" bestFit="1" customWidth="1"/>
    <col min="4105" max="4105" width="33" style="5" bestFit="1" customWidth="1"/>
    <col min="4106" max="4106" width="8.5703125" style="5" bestFit="1" customWidth="1"/>
    <col min="4107" max="4352" width="9.140625" style="5"/>
    <col min="4353" max="4353" width="10.42578125" style="5" bestFit="1" customWidth="1"/>
    <col min="4354" max="4354" width="16.5703125" style="5" bestFit="1" customWidth="1"/>
    <col min="4355" max="4355" width="14" style="5" bestFit="1" customWidth="1"/>
    <col min="4356" max="4356" width="10.85546875" style="5" bestFit="1" customWidth="1"/>
    <col min="4357" max="4357" width="35.42578125" style="5" bestFit="1" customWidth="1"/>
    <col min="4358" max="4358" width="13.5703125" style="5" bestFit="1" customWidth="1"/>
    <col min="4359" max="4359" width="14.140625" style="5" bestFit="1" customWidth="1"/>
    <col min="4360" max="4360" width="10.5703125" style="5" bestFit="1" customWidth="1"/>
    <col min="4361" max="4361" width="33" style="5" bestFit="1" customWidth="1"/>
    <col min="4362" max="4362" width="8.5703125" style="5" bestFit="1" customWidth="1"/>
    <col min="4363" max="4608" width="9.140625" style="5"/>
    <col min="4609" max="4609" width="10.42578125" style="5" bestFit="1" customWidth="1"/>
    <col min="4610" max="4610" width="16.5703125" style="5" bestFit="1" customWidth="1"/>
    <col min="4611" max="4611" width="14" style="5" bestFit="1" customWidth="1"/>
    <col min="4612" max="4612" width="10.85546875" style="5" bestFit="1" customWidth="1"/>
    <col min="4613" max="4613" width="35.42578125" style="5" bestFit="1" customWidth="1"/>
    <col min="4614" max="4614" width="13.5703125" style="5" bestFit="1" customWidth="1"/>
    <col min="4615" max="4615" width="14.140625" style="5" bestFit="1" customWidth="1"/>
    <col min="4616" max="4616" width="10.5703125" style="5" bestFit="1" customWidth="1"/>
    <col min="4617" max="4617" width="33" style="5" bestFit="1" customWidth="1"/>
    <col min="4618" max="4618" width="8.5703125" style="5" bestFit="1" customWidth="1"/>
    <col min="4619" max="4864" width="9.140625" style="5"/>
    <col min="4865" max="4865" width="10.42578125" style="5" bestFit="1" customWidth="1"/>
    <col min="4866" max="4866" width="16.5703125" style="5" bestFit="1" customWidth="1"/>
    <col min="4867" max="4867" width="14" style="5" bestFit="1" customWidth="1"/>
    <col min="4868" max="4868" width="10.85546875" style="5" bestFit="1" customWidth="1"/>
    <col min="4869" max="4869" width="35.42578125" style="5" bestFit="1" customWidth="1"/>
    <col min="4870" max="4870" width="13.5703125" style="5" bestFit="1" customWidth="1"/>
    <col min="4871" max="4871" width="14.140625" style="5" bestFit="1" customWidth="1"/>
    <col min="4872" max="4872" width="10.5703125" style="5" bestFit="1" customWidth="1"/>
    <col min="4873" max="4873" width="33" style="5" bestFit="1" customWidth="1"/>
    <col min="4874" max="4874" width="8.5703125" style="5" bestFit="1" customWidth="1"/>
    <col min="4875" max="5120" width="9.140625" style="5"/>
    <col min="5121" max="5121" width="10.42578125" style="5" bestFit="1" customWidth="1"/>
    <col min="5122" max="5122" width="16.5703125" style="5" bestFit="1" customWidth="1"/>
    <col min="5123" max="5123" width="14" style="5" bestFit="1" customWidth="1"/>
    <col min="5124" max="5124" width="10.85546875" style="5" bestFit="1" customWidth="1"/>
    <col min="5125" max="5125" width="35.42578125" style="5" bestFit="1" customWidth="1"/>
    <col min="5126" max="5126" width="13.5703125" style="5" bestFit="1" customWidth="1"/>
    <col min="5127" max="5127" width="14.140625" style="5" bestFit="1" customWidth="1"/>
    <col min="5128" max="5128" width="10.5703125" style="5" bestFit="1" customWidth="1"/>
    <col min="5129" max="5129" width="33" style="5" bestFit="1" customWidth="1"/>
    <col min="5130" max="5130" width="8.5703125" style="5" bestFit="1" customWidth="1"/>
    <col min="5131" max="5376" width="9.140625" style="5"/>
    <col min="5377" max="5377" width="10.42578125" style="5" bestFit="1" customWidth="1"/>
    <col min="5378" max="5378" width="16.5703125" style="5" bestFit="1" customWidth="1"/>
    <col min="5379" max="5379" width="14" style="5" bestFit="1" customWidth="1"/>
    <col min="5380" max="5380" width="10.85546875" style="5" bestFit="1" customWidth="1"/>
    <col min="5381" max="5381" width="35.42578125" style="5" bestFit="1" customWidth="1"/>
    <col min="5382" max="5382" width="13.5703125" style="5" bestFit="1" customWidth="1"/>
    <col min="5383" max="5383" width="14.140625" style="5" bestFit="1" customWidth="1"/>
    <col min="5384" max="5384" width="10.5703125" style="5" bestFit="1" customWidth="1"/>
    <col min="5385" max="5385" width="33" style="5" bestFit="1" customWidth="1"/>
    <col min="5386" max="5386" width="8.5703125" style="5" bestFit="1" customWidth="1"/>
    <col min="5387" max="5632" width="9.140625" style="5"/>
    <col min="5633" max="5633" width="10.42578125" style="5" bestFit="1" customWidth="1"/>
    <col min="5634" max="5634" width="16.5703125" style="5" bestFit="1" customWidth="1"/>
    <col min="5635" max="5635" width="14" style="5" bestFit="1" customWidth="1"/>
    <col min="5636" max="5636" width="10.85546875" style="5" bestFit="1" customWidth="1"/>
    <col min="5637" max="5637" width="35.42578125" style="5" bestFit="1" customWidth="1"/>
    <col min="5638" max="5638" width="13.5703125" style="5" bestFit="1" customWidth="1"/>
    <col min="5639" max="5639" width="14.140625" style="5" bestFit="1" customWidth="1"/>
    <col min="5640" max="5640" width="10.5703125" style="5" bestFit="1" customWidth="1"/>
    <col min="5641" max="5641" width="33" style="5" bestFit="1" customWidth="1"/>
    <col min="5642" max="5642" width="8.5703125" style="5" bestFit="1" customWidth="1"/>
    <col min="5643" max="5888" width="9.140625" style="5"/>
    <col min="5889" max="5889" width="10.42578125" style="5" bestFit="1" customWidth="1"/>
    <col min="5890" max="5890" width="16.5703125" style="5" bestFit="1" customWidth="1"/>
    <col min="5891" max="5891" width="14" style="5" bestFit="1" customWidth="1"/>
    <col min="5892" max="5892" width="10.85546875" style="5" bestFit="1" customWidth="1"/>
    <col min="5893" max="5893" width="35.42578125" style="5" bestFit="1" customWidth="1"/>
    <col min="5894" max="5894" width="13.5703125" style="5" bestFit="1" customWidth="1"/>
    <col min="5895" max="5895" width="14.140625" style="5" bestFit="1" customWidth="1"/>
    <col min="5896" max="5896" width="10.5703125" style="5" bestFit="1" customWidth="1"/>
    <col min="5897" max="5897" width="33" style="5" bestFit="1" customWidth="1"/>
    <col min="5898" max="5898" width="8.5703125" style="5" bestFit="1" customWidth="1"/>
    <col min="5899" max="6144" width="9.140625" style="5"/>
    <col min="6145" max="6145" width="10.42578125" style="5" bestFit="1" customWidth="1"/>
    <col min="6146" max="6146" width="16.5703125" style="5" bestFit="1" customWidth="1"/>
    <col min="6147" max="6147" width="14" style="5" bestFit="1" customWidth="1"/>
    <col min="6148" max="6148" width="10.85546875" style="5" bestFit="1" customWidth="1"/>
    <col min="6149" max="6149" width="35.42578125" style="5" bestFit="1" customWidth="1"/>
    <col min="6150" max="6150" width="13.5703125" style="5" bestFit="1" customWidth="1"/>
    <col min="6151" max="6151" width="14.140625" style="5" bestFit="1" customWidth="1"/>
    <col min="6152" max="6152" width="10.5703125" style="5" bestFit="1" customWidth="1"/>
    <col min="6153" max="6153" width="33" style="5" bestFit="1" customWidth="1"/>
    <col min="6154" max="6154" width="8.5703125" style="5" bestFit="1" customWidth="1"/>
    <col min="6155" max="6400" width="9.140625" style="5"/>
    <col min="6401" max="6401" width="10.42578125" style="5" bestFit="1" customWidth="1"/>
    <col min="6402" max="6402" width="16.5703125" style="5" bestFit="1" customWidth="1"/>
    <col min="6403" max="6403" width="14" style="5" bestFit="1" customWidth="1"/>
    <col min="6404" max="6404" width="10.85546875" style="5" bestFit="1" customWidth="1"/>
    <col min="6405" max="6405" width="35.42578125" style="5" bestFit="1" customWidth="1"/>
    <col min="6406" max="6406" width="13.5703125" style="5" bestFit="1" customWidth="1"/>
    <col min="6407" max="6407" width="14.140625" style="5" bestFit="1" customWidth="1"/>
    <col min="6408" max="6408" width="10.5703125" style="5" bestFit="1" customWidth="1"/>
    <col min="6409" max="6409" width="33" style="5" bestFit="1" customWidth="1"/>
    <col min="6410" max="6410" width="8.5703125" style="5" bestFit="1" customWidth="1"/>
    <col min="6411" max="6656" width="9.140625" style="5"/>
    <col min="6657" max="6657" width="10.42578125" style="5" bestFit="1" customWidth="1"/>
    <col min="6658" max="6658" width="16.5703125" style="5" bestFit="1" customWidth="1"/>
    <col min="6659" max="6659" width="14" style="5" bestFit="1" customWidth="1"/>
    <col min="6660" max="6660" width="10.85546875" style="5" bestFit="1" customWidth="1"/>
    <col min="6661" max="6661" width="35.42578125" style="5" bestFit="1" customWidth="1"/>
    <col min="6662" max="6662" width="13.5703125" style="5" bestFit="1" customWidth="1"/>
    <col min="6663" max="6663" width="14.140625" style="5" bestFit="1" customWidth="1"/>
    <col min="6664" max="6664" width="10.5703125" style="5" bestFit="1" customWidth="1"/>
    <col min="6665" max="6665" width="33" style="5" bestFit="1" customWidth="1"/>
    <col min="6666" max="6666" width="8.5703125" style="5" bestFit="1" customWidth="1"/>
    <col min="6667" max="6912" width="9.140625" style="5"/>
    <col min="6913" max="6913" width="10.42578125" style="5" bestFit="1" customWidth="1"/>
    <col min="6914" max="6914" width="16.5703125" style="5" bestFit="1" customWidth="1"/>
    <col min="6915" max="6915" width="14" style="5" bestFit="1" customWidth="1"/>
    <col min="6916" max="6916" width="10.85546875" style="5" bestFit="1" customWidth="1"/>
    <col min="6917" max="6917" width="35.42578125" style="5" bestFit="1" customWidth="1"/>
    <col min="6918" max="6918" width="13.5703125" style="5" bestFit="1" customWidth="1"/>
    <col min="6919" max="6919" width="14.140625" style="5" bestFit="1" customWidth="1"/>
    <col min="6920" max="6920" width="10.5703125" style="5" bestFit="1" customWidth="1"/>
    <col min="6921" max="6921" width="33" style="5" bestFit="1" customWidth="1"/>
    <col min="6922" max="6922" width="8.5703125" style="5" bestFit="1" customWidth="1"/>
    <col min="6923" max="7168" width="9.140625" style="5"/>
    <col min="7169" max="7169" width="10.42578125" style="5" bestFit="1" customWidth="1"/>
    <col min="7170" max="7170" width="16.5703125" style="5" bestFit="1" customWidth="1"/>
    <col min="7171" max="7171" width="14" style="5" bestFit="1" customWidth="1"/>
    <col min="7172" max="7172" width="10.85546875" style="5" bestFit="1" customWidth="1"/>
    <col min="7173" max="7173" width="35.42578125" style="5" bestFit="1" customWidth="1"/>
    <col min="7174" max="7174" width="13.5703125" style="5" bestFit="1" customWidth="1"/>
    <col min="7175" max="7175" width="14.140625" style="5" bestFit="1" customWidth="1"/>
    <col min="7176" max="7176" width="10.5703125" style="5" bestFit="1" customWidth="1"/>
    <col min="7177" max="7177" width="33" style="5" bestFit="1" customWidth="1"/>
    <col min="7178" max="7178" width="8.5703125" style="5" bestFit="1" customWidth="1"/>
    <col min="7179" max="7424" width="9.140625" style="5"/>
    <col min="7425" max="7425" width="10.42578125" style="5" bestFit="1" customWidth="1"/>
    <col min="7426" max="7426" width="16.5703125" style="5" bestFit="1" customWidth="1"/>
    <col min="7427" max="7427" width="14" style="5" bestFit="1" customWidth="1"/>
    <col min="7428" max="7428" width="10.85546875" style="5" bestFit="1" customWidth="1"/>
    <col min="7429" max="7429" width="35.42578125" style="5" bestFit="1" customWidth="1"/>
    <col min="7430" max="7430" width="13.5703125" style="5" bestFit="1" customWidth="1"/>
    <col min="7431" max="7431" width="14.140625" style="5" bestFit="1" customWidth="1"/>
    <col min="7432" max="7432" width="10.5703125" style="5" bestFit="1" customWidth="1"/>
    <col min="7433" max="7433" width="33" style="5" bestFit="1" customWidth="1"/>
    <col min="7434" max="7434" width="8.5703125" style="5" bestFit="1" customWidth="1"/>
    <col min="7435" max="7680" width="9.140625" style="5"/>
    <col min="7681" max="7681" width="10.42578125" style="5" bestFit="1" customWidth="1"/>
    <col min="7682" max="7682" width="16.5703125" style="5" bestFit="1" customWidth="1"/>
    <col min="7683" max="7683" width="14" style="5" bestFit="1" customWidth="1"/>
    <col min="7684" max="7684" width="10.85546875" style="5" bestFit="1" customWidth="1"/>
    <col min="7685" max="7685" width="35.42578125" style="5" bestFit="1" customWidth="1"/>
    <col min="7686" max="7686" width="13.5703125" style="5" bestFit="1" customWidth="1"/>
    <col min="7687" max="7687" width="14.140625" style="5" bestFit="1" customWidth="1"/>
    <col min="7688" max="7688" width="10.5703125" style="5" bestFit="1" customWidth="1"/>
    <col min="7689" max="7689" width="33" style="5" bestFit="1" customWidth="1"/>
    <col min="7690" max="7690" width="8.5703125" style="5" bestFit="1" customWidth="1"/>
    <col min="7691" max="7936" width="9.140625" style="5"/>
    <col min="7937" max="7937" width="10.42578125" style="5" bestFit="1" customWidth="1"/>
    <col min="7938" max="7938" width="16.5703125" style="5" bestFit="1" customWidth="1"/>
    <col min="7939" max="7939" width="14" style="5" bestFit="1" customWidth="1"/>
    <col min="7940" max="7940" width="10.85546875" style="5" bestFit="1" customWidth="1"/>
    <col min="7941" max="7941" width="35.42578125" style="5" bestFit="1" customWidth="1"/>
    <col min="7942" max="7942" width="13.5703125" style="5" bestFit="1" customWidth="1"/>
    <col min="7943" max="7943" width="14.140625" style="5" bestFit="1" customWidth="1"/>
    <col min="7944" max="7944" width="10.5703125" style="5" bestFit="1" customWidth="1"/>
    <col min="7945" max="7945" width="33" style="5" bestFit="1" customWidth="1"/>
    <col min="7946" max="7946" width="8.5703125" style="5" bestFit="1" customWidth="1"/>
    <col min="7947" max="8192" width="9.140625" style="5"/>
    <col min="8193" max="8193" width="10.42578125" style="5" bestFit="1" customWidth="1"/>
    <col min="8194" max="8194" width="16.5703125" style="5" bestFit="1" customWidth="1"/>
    <col min="8195" max="8195" width="14" style="5" bestFit="1" customWidth="1"/>
    <col min="8196" max="8196" width="10.85546875" style="5" bestFit="1" customWidth="1"/>
    <col min="8197" max="8197" width="35.42578125" style="5" bestFit="1" customWidth="1"/>
    <col min="8198" max="8198" width="13.5703125" style="5" bestFit="1" customWidth="1"/>
    <col min="8199" max="8199" width="14.140625" style="5" bestFit="1" customWidth="1"/>
    <col min="8200" max="8200" width="10.5703125" style="5" bestFit="1" customWidth="1"/>
    <col min="8201" max="8201" width="33" style="5" bestFit="1" customWidth="1"/>
    <col min="8202" max="8202" width="8.5703125" style="5" bestFit="1" customWidth="1"/>
    <col min="8203" max="8448" width="9.140625" style="5"/>
    <col min="8449" max="8449" width="10.42578125" style="5" bestFit="1" customWidth="1"/>
    <col min="8450" max="8450" width="16.5703125" style="5" bestFit="1" customWidth="1"/>
    <col min="8451" max="8451" width="14" style="5" bestFit="1" customWidth="1"/>
    <col min="8452" max="8452" width="10.85546875" style="5" bestFit="1" customWidth="1"/>
    <col min="8453" max="8453" width="35.42578125" style="5" bestFit="1" customWidth="1"/>
    <col min="8454" max="8454" width="13.5703125" style="5" bestFit="1" customWidth="1"/>
    <col min="8455" max="8455" width="14.140625" style="5" bestFit="1" customWidth="1"/>
    <col min="8456" max="8456" width="10.5703125" style="5" bestFit="1" customWidth="1"/>
    <col min="8457" max="8457" width="33" style="5" bestFit="1" customWidth="1"/>
    <col min="8458" max="8458" width="8.5703125" style="5" bestFit="1" customWidth="1"/>
    <col min="8459" max="8704" width="9.140625" style="5"/>
    <col min="8705" max="8705" width="10.42578125" style="5" bestFit="1" customWidth="1"/>
    <col min="8706" max="8706" width="16.5703125" style="5" bestFit="1" customWidth="1"/>
    <col min="8707" max="8707" width="14" style="5" bestFit="1" customWidth="1"/>
    <col min="8708" max="8708" width="10.85546875" style="5" bestFit="1" customWidth="1"/>
    <col min="8709" max="8709" width="35.42578125" style="5" bestFit="1" customWidth="1"/>
    <col min="8710" max="8710" width="13.5703125" style="5" bestFit="1" customWidth="1"/>
    <col min="8711" max="8711" width="14.140625" style="5" bestFit="1" customWidth="1"/>
    <col min="8712" max="8712" width="10.5703125" style="5" bestFit="1" customWidth="1"/>
    <col min="8713" max="8713" width="33" style="5" bestFit="1" customWidth="1"/>
    <col min="8714" max="8714" width="8.5703125" style="5" bestFit="1" customWidth="1"/>
    <col min="8715" max="8960" width="9.140625" style="5"/>
    <col min="8961" max="8961" width="10.42578125" style="5" bestFit="1" customWidth="1"/>
    <col min="8962" max="8962" width="16.5703125" style="5" bestFit="1" customWidth="1"/>
    <col min="8963" max="8963" width="14" style="5" bestFit="1" customWidth="1"/>
    <col min="8964" max="8964" width="10.85546875" style="5" bestFit="1" customWidth="1"/>
    <col min="8965" max="8965" width="35.42578125" style="5" bestFit="1" customWidth="1"/>
    <col min="8966" max="8966" width="13.5703125" style="5" bestFit="1" customWidth="1"/>
    <col min="8967" max="8967" width="14.140625" style="5" bestFit="1" customWidth="1"/>
    <col min="8968" max="8968" width="10.5703125" style="5" bestFit="1" customWidth="1"/>
    <col min="8969" max="8969" width="33" style="5" bestFit="1" customWidth="1"/>
    <col min="8970" max="8970" width="8.5703125" style="5" bestFit="1" customWidth="1"/>
    <col min="8971" max="9216" width="9.140625" style="5"/>
    <col min="9217" max="9217" width="10.42578125" style="5" bestFit="1" customWidth="1"/>
    <col min="9218" max="9218" width="16.5703125" style="5" bestFit="1" customWidth="1"/>
    <col min="9219" max="9219" width="14" style="5" bestFit="1" customWidth="1"/>
    <col min="9220" max="9220" width="10.85546875" style="5" bestFit="1" customWidth="1"/>
    <col min="9221" max="9221" width="35.42578125" style="5" bestFit="1" customWidth="1"/>
    <col min="9222" max="9222" width="13.5703125" style="5" bestFit="1" customWidth="1"/>
    <col min="9223" max="9223" width="14.140625" style="5" bestFit="1" customWidth="1"/>
    <col min="9224" max="9224" width="10.5703125" style="5" bestFit="1" customWidth="1"/>
    <col min="9225" max="9225" width="33" style="5" bestFit="1" customWidth="1"/>
    <col min="9226" max="9226" width="8.5703125" style="5" bestFit="1" customWidth="1"/>
    <col min="9227" max="9472" width="9.140625" style="5"/>
    <col min="9473" max="9473" width="10.42578125" style="5" bestFit="1" customWidth="1"/>
    <col min="9474" max="9474" width="16.5703125" style="5" bestFit="1" customWidth="1"/>
    <col min="9475" max="9475" width="14" style="5" bestFit="1" customWidth="1"/>
    <col min="9476" max="9476" width="10.85546875" style="5" bestFit="1" customWidth="1"/>
    <col min="9477" max="9477" width="35.42578125" style="5" bestFit="1" customWidth="1"/>
    <col min="9478" max="9478" width="13.5703125" style="5" bestFit="1" customWidth="1"/>
    <col min="9479" max="9479" width="14.140625" style="5" bestFit="1" customWidth="1"/>
    <col min="9480" max="9480" width="10.5703125" style="5" bestFit="1" customWidth="1"/>
    <col min="9481" max="9481" width="33" style="5" bestFit="1" customWidth="1"/>
    <col min="9482" max="9482" width="8.5703125" style="5" bestFit="1" customWidth="1"/>
    <col min="9483" max="9728" width="9.140625" style="5"/>
    <col min="9729" max="9729" width="10.42578125" style="5" bestFit="1" customWidth="1"/>
    <col min="9730" max="9730" width="16.5703125" style="5" bestFit="1" customWidth="1"/>
    <col min="9731" max="9731" width="14" style="5" bestFit="1" customWidth="1"/>
    <col min="9732" max="9732" width="10.85546875" style="5" bestFit="1" customWidth="1"/>
    <col min="9733" max="9733" width="35.42578125" style="5" bestFit="1" customWidth="1"/>
    <col min="9734" max="9734" width="13.5703125" style="5" bestFit="1" customWidth="1"/>
    <col min="9735" max="9735" width="14.140625" style="5" bestFit="1" customWidth="1"/>
    <col min="9736" max="9736" width="10.5703125" style="5" bestFit="1" customWidth="1"/>
    <col min="9737" max="9737" width="33" style="5" bestFit="1" customWidth="1"/>
    <col min="9738" max="9738" width="8.5703125" style="5" bestFit="1" customWidth="1"/>
    <col min="9739" max="9984" width="9.140625" style="5"/>
    <col min="9985" max="9985" width="10.42578125" style="5" bestFit="1" customWidth="1"/>
    <col min="9986" max="9986" width="16.5703125" style="5" bestFit="1" customWidth="1"/>
    <col min="9987" max="9987" width="14" style="5" bestFit="1" customWidth="1"/>
    <col min="9988" max="9988" width="10.85546875" style="5" bestFit="1" customWidth="1"/>
    <col min="9989" max="9989" width="35.42578125" style="5" bestFit="1" customWidth="1"/>
    <col min="9990" max="9990" width="13.5703125" style="5" bestFit="1" customWidth="1"/>
    <col min="9991" max="9991" width="14.140625" style="5" bestFit="1" customWidth="1"/>
    <col min="9992" max="9992" width="10.5703125" style="5" bestFit="1" customWidth="1"/>
    <col min="9993" max="9993" width="33" style="5" bestFit="1" customWidth="1"/>
    <col min="9994" max="9994" width="8.5703125" style="5" bestFit="1" customWidth="1"/>
    <col min="9995" max="10240" width="9.140625" style="5"/>
    <col min="10241" max="10241" width="10.42578125" style="5" bestFit="1" customWidth="1"/>
    <col min="10242" max="10242" width="16.5703125" style="5" bestFit="1" customWidth="1"/>
    <col min="10243" max="10243" width="14" style="5" bestFit="1" customWidth="1"/>
    <col min="10244" max="10244" width="10.85546875" style="5" bestFit="1" customWidth="1"/>
    <col min="10245" max="10245" width="35.42578125" style="5" bestFit="1" customWidth="1"/>
    <col min="10246" max="10246" width="13.5703125" style="5" bestFit="1" customWidth="1"/>
    <col min="10247" max="10247" width="14.140625" style="5" bestFit="1" customWidth="1"/>
    <col min="10248" max="10248" width="10.5703125" style="5" bestFit="1" customWidth="1"/>
    <col min="10249" max="10249" width="33" style="5" bestFit="1" customWidth="1"/>
    <col min="10250" max="10250" width="8.5703125" style="5" bestFit="1" customWidth="1"/>
    <col min="10251" max="10496" width="9.140625" style="5"/>
    <col min="10497" max="10497" width="10.42578125" style="5" bestFit="1" customWidth="1"/>
    <col min="10498" max="10498" width="16.5703125" style="5" bestFit="1" customWidth="1"/>
    <col min="10499" max="10499" width="14" style="5" bestFit="1" customWidth="1"/>
    <col min="10500" max="10500" width="10.85546875" style="5" bestFit="1" customWidth="1"/>
    <col min="10501" max="10501" width="35.42578125" style="5" bestFit="1" customWidth="1"/>
    <col min="10502" max="10502" width="13.5703125" style="5" bestFit="1" customWidth="1"/>
    <col min="10503" max="10503" width="14.140625" style="5" bestFit="1" customWidth="1"/>
    <col min="10504" max="10504" width="10.5703125" style="5" bestFit="1" customWidth="1"/>
    <col min="10505" max="10505" width="33" style="5" bestFit="1" customWidth="1"/>
    <col min="10506" max="10506" width="8.5703125" style="5" bestFit="1" customWidth="1"/>
    <col min="10507" max="10752" width="9.140625" style="5"/>
    <col min="10753" max="10753" width="10.42578125" style="5" bestFit="1" customWidth="1"/>
    <col min="10754" max="10754" width="16.5703125" style="5" bestFit="1" customWidth="1"/>
    <col min="10755" max="10755" width="14" style="5" bestFit="1" customWidth="1"/>
    <col min="10756" max="10756" width="10.85546875" style="5" bestFit="1" customWidth="1"/>
    <col min="10757" max="10757" width="35.42578125" style="5" bestFit="1" customWidth="1"/>
    <col min="10758" max="10758" width="13.5703125" style="5" bestFit="1" customWidth="1"/>
    <col min="10759" max="10759" width="14.140625" style="5" bestFit="1" customWidth="1"/>
    <col min="10760" max="10760" width="10.5703125" style="5" bestFit="1" customWidth="1"/>
    <col min="10761" max="10761" width="33" style="5" bestFit="1" customWidth="1"/>
    <col min="10762" max="10762" width="8.5703125" style="5" bestFit="1" customWidth="1"/>
    <col min="10763" max="11008" width="9.140625" style="5"/>
    <col min="11009" max="11009" width="10.42578125" style="5" bestFit="1" customWidth="1"/>
    <col min="11010" max="11010" width="16.5703125" style="5" bestFit="1" customWidth="1"/>
    <col min="11011" max="11011" width="14" style="5" bestFit="1" customWidth="1"/>
    <col min="11012" max="11012" width="10.85546875" style="5" bestFit="1" customWidth="1"/>
    <col min="11013" max="11013" width="35.42578125" style="5" bestFit="1" customWidth="1"/>
    <col min="11014" max="11014" width="13.5703125" style="5" bestFit="1" customWidth="1"/>
    <col min="11015" max="11015" width="14.140625" style="5" bestFit="1" customWidth="1"/>
    <col min="11016" max="11016" width="10.5703125" style="5" bestFit="1" customWidth="1"/>
    <col min="11017" max="11017" width="33" style="5" bestFit="1" customWidth="1"/>
    <col min="11018" max="11018" width="8.5703125" style="5" bestFit="1" customWidth="1"/>
    <col min="11019" max="11264" width="9.140625" style="5"/>
    <col min="11265" max="11265" width="10.42578125" style="5" bestFit="1" customWidth="1"/>
    <col min="11266" max="11266" width="16.5703125" style="5" bestFit="1" customWidth="1"/>
    <col min="11267" max="11267" width="14" style="5" bestFit="1" customWidth="1"/>
    <col min="11268" max="11268" width="10.85546875" style="5" bestFit="1" customWidth="1"/>
    <col min="11269" max="11269" width="35.42578125" style="5" bestFit="1" customWidth="1"/>
    <col min="11270" max="11270" width="13.5703125" style="5" bestFit="1" customWidth="1"/>
    <col min="11271" max="11271" width="14.140625" style="5" bestFit="1" customWidth="1"/>
    <col min="11272" max="11272" width="10.5703125" style="5" bestFit="1" customWidth="1"/>
    <col min="11273" max="11273" width="33" style="5" bestFit="1" customWidth="1"/>
    <col min="11274" max="11274" width="8.5703125" style="5" bestFit="1" customWidth="1"/>
    <col min="11275" max="11520" width="9.140625" style="5"/>
    <col min="11521" max="11521" width="10.42578125" style="5" bestFit="1" customWidth="1"/>
    <col min="11522" max="11522" width="16.5703125" style="5" bestFit="1" customWidth="1"/>
    <col min="11523" max="11523" width="14" style="5" bestFit="1" customWidth="1"/>
    <col min="11524" max="11524" width="10.85546875" style="5" bestFit="1" customWidth="1"/>
    <col min="11525" max="11525" width="35.42578125" style="5" bestFit="1" customWidth="1"/>
    <col min="11526" max="11526" width="13.5703125" style="5" bestFit="1" customWidth="1"/>
    <col min="11527" max="11527" width="14.140625" style="5" bestFit="1" customWidth="1"/>
    <col min="11528" max="11528" width="10.5703125" style="5" bestFit="1" customWidth="1"/>
    <col min="11529" max="11529" width="33" style="5" bestFit="1" customWidth="1"/>
    <col min="11530" max="11530" width="8.5703125" style="5" bestFit="1" customWidth="1"/>
    <col min="11531" max="11776" width="9.140625" style="5"/>
    <col min="11777" max="11777" width="10.42578125" style="5" bestFit="1" customWidth="1"/>
    <col min="11778" max="11778" width="16.5703125" style="5" bestFit="1" customWidth="1"/>
    <col min="11779" max="11779" width="14" style="5" bestFit="1" customWidth="1"/>
    <col min="11780" max="11780" width="10.85546875" style="5" bestFit="1" customWidth="1"/>
    <col min="11781" max="11781" width="35.42578125" style="5" bestFit="1" customWidth="1"/>
    <col min="11782" max="11782" width="13.5703125" style="5" bestFit="1" customWidth="1"/>
    <col min="11783" max="11783" width="14.140625" style="5" bestFit="1" customWidth="1"/>
    <col min="11784" max="11784" width="10.5703125" style="5" bestFit="1" customWidth="1"/>
    <col min="11785" max="11785" width="33" style="5" bestFit="1" customWidth="1"/>
    <col min="11786" max="11786" width="8.5703125" style="5" bestFit="1" customWidth="1"/>
    <col min="11787" max="12032" width="9.140625" style="5"/>
    <col min="12033" max="12033" width="10.42578125" style="5" bestFit="1" customWidth="1"/>
    <col min="12034" max="12034" width="16.5703125" style="5" bestFit="1" customWidth="1"/>
    <col min="12035" max="12035" width="14" style="5" bestFit="1" customWidth="1"/>
    <col min="12036" max="12036" width="10.85546875" style="5" bestFit="1" customWidth="1"/>
    <col min="12037" max="12037" width="35.42578125" style="5" bestFit="1" customWidth="1"/>
    <col min="12038" max="12038" width="13.5703125" style="5" bestFit="1" customWidth="1"/>
    <col min="12039" max="12039" width="14.140625" style="5" bestFit="1" customWidth="1"/>
    <col min="12040" max="12040" width="10.5703125" style="5" bestFit="1" customWidth="1"/>
    <col min="12041" max="12041" width="33" style="5" bestFit="1" customWidth="1"/>
    <col min="12042" max="12042" width="8.5703125" style="5" bestFit="1" customWidth="1"/>
    <col min="12043" max="12288" width="9.140625" style="5"/>
    <col min="12289" max="12289" width="10.42578125" style="5" bestFit="1" customWidth="1"/>
    <col min="12290" max="12290" width="16.5703125" style="5" bestFit="1" customWidth="1"/>
    <col min="12291" max="12291" width="14" style="5" bestFit="1" customWidth="1"/>
    <col min="12292" max="12292" width="10.85546875" style="5" bestFit="1" customWidth="1"/>
    <col min="12293" max="12293" width="35.42578125" style="5" bestFit="1" customWidth="1"/>
    <col min="12294" max="12294" width="13.5703125" style="5" bestFit="1" customWidth="1"/>
    <col min="12295" max="12295" width="14.140625" style="5" bestFit="1" customWidth="1"/>
    <col min="12296" max="12296" width="10.5703125" style="5" bestFit="1" customWidth="1"/>
    <col min="12297" max="12297" width="33" style="5" bestFit="1" customWidth="1"/>
    <col min="12298" max="12298" width="8.5703125" style="5" bestFit="1" customWidth="1"/>
    <col min="12299" max="12544" width="9.140625" style="5"/>
    <col min="12545" max="12545" width="10.42578125" style="5" bestFit="1" customWidth="1"/>
    <col min="12546" max="12546" width="16.5703125" style="5" bestFit="1" customWidth="1"/>
    <col min="12547" max="12547" width="14" style="5" bestFit="1" customWidth="1"/>
    <col min="12548" max="12548" width="10.85546875" style="5" bestFit="1" customWidth="1"/>
    <col min="12549" max="12549" width="35.42578125" style="5" bestFit="1" customWidth="1"/>
    <col min="12550" max="12550" width="13.5703125" style="5" bestFit="1" customWidth="1"/>
    <col min="12551" max="12551" width="14.140625" style="5" bestFit="1" customWidth="1"/>
    <col min="12552" max="12552" width="10.5703125" style="5" bestFit="1" customWidth="1"/>
    <col min="12553" max="12553" width="33" style="5" bestFit="1" customWidth="1"/>
    <col min="12554" max="12554" width="8.5703125" style="5" bestFit="1" customWidth="1"/>
    <col min="12555" max="12800" width="9.140625" style="5"/>
    <col min="12801" max="12801" width="10.42578125" style="5" bestFit="1" customWidth="1"/>
    <col min="12802" max="12802" width="16.5703125" style="5" bestFit="1" customWidth="1"/>
    <col min="12803" max="12803" width="14" style="5" bestFit="1" customWidth="1"/>
    <col min="12804" max="12804" width="10.85546875" style="5" bestFit="1" customWidth="1"/>
    <col min="12805" max="12805" width="35.42578125" style="5" bestFit="1" customWidth="1"/>
    <col min="12806" max="12806" width="13.5703125" style="5" bestFit="1" customWidth="1"/>
    <col min="12807" max="12807" width="14.140625" style="5" bestFit="1" customWidth="1"/>
    <col min="12808" max="12808" width="10.5703125" style="5" bestFit="1" customWidth="1"/>
    <col min="12809" max="12809" width="33" style="5" bestFit="1" customWidth="1"/>
    <col min="12810" max="12810" width="8.5703125" style="5" bestFit="1" customWidth="1"/>
    <col min="12811" max="13056" width="9.140625" style="5"/>
    <col min="13057" max="13057" width="10.42578125" style="5" bestFit="1" customWidth="1"/>
    <col min="13058" max="13058" width="16.5703125" style="5" bestFit="1" customWidth="1"/>
    <col min="13059" max="13059" width="14" style="5" bestFit="1" customWidth="1"/>
    <col min="13060" max="13060" width="10.85546875" style="5" bestFit="1" customWidth="1"/>
    <col min="13061" max="13061" width="35.42578125" style="5" bestFit="1" customWidth="1"/>
    <col min="13062" max="13062" width="13.5703125" style="5" bestFit="1" customWidth="1"/>
    <col min="13063" max="13063" width="14.140625" style="5" bestFit="1" customWidth="1"/>
    <col min="13064" max="13064" width="10.5703125" style="5" bestFit="1" customWidth="1"/>
    <col min="13065" max="13065" width="33" style="5" bestFit="1" customWidth="1"/>
    <col min="13066" max="13066" width="8.5703125" style="5" bestFit="1" customWidth="1"/>
    <col min="13067" max="13312" width="9.140625" style="5"/>
    <col min="13313" max="13313" width="10.42578125" style="5" bestFit="1" customWidth="1"/>
    <col min="13314" max="13314" width="16.5703125" style="5" bestFit="1" customWidth="1"/>
    <col min="13315" max="13315" width="14" style="5" bestFit="1" customWidth="1"/>
    <col min="13316" max="13316" width="10.85546875" style="5" bestFit="1" customWidth="1"/>
    <col min="13317" max="13317" width="35.42578125" style="5" bestFit="1" customWidth="1"/>
    <col min="13318" max="13318" width="13.5703125" style="5" bestFit="1" customWidth="1"/>
    <col min="13319" max="13319" width="14.140625" style="5" bestFit="1" customWidth="1"/>
    <col min="13320" max="13320" width="10.5703125" style="5" bestFit="1" customWidth="1"/>
    <col min="13321" max="13321" width="33" style="5" bestFit="1" customWidth="1"/>
    <col min="13322" max="13322" width="8.5703125" style="5" bestFit="1" customWidth="1"/>
    <col min="13323" max="13568" width="9.140625" style="5"/>
    <col min="13569" max="13569" width="10.42578125" style="5" bestFit="1" customWidth="1"/>
    <col min="13570" max="13570" width="16.5703125" style="5" bestFit="1" customWidth="1"/>
    <col min="13571" max="13571" width="14" style="5" bestFit="1" customWidth="1"/>
    <col min="13572" max="13572" width="10.85546875" style="5" bestFit="1" customWidth="1"/>
    <col min="13573" max="13573" width="35.42578125" style="5" bestFit="1" customWidth="1"/>
    <col min="13574" max="13574" width="13.5703125" style="5" bestFit="1" customWidth="1"/>
    <col min="13575" max="13575" width="14.140625" style="5" bestFit="1" customWidth="1"/>
    <col min="13576" max="13576" width="10.5703125" style="5" bestFit="1" customWidth="1"/>
    <col min="13577" max="13577" width="33" style="5" bestFit="1" customWidth="1"/>
    <col min="13578" max="13578" width="8.5703125" style="5" bestFit="1" customWidth="1"/>
    <col min="13579" max="13824" width="9.140625" style="5"/>
    <col min="13825" max="13825" width="10.42578125" style="5" bestFit="1" customWidth="1"/>
    <col min="13826" max="13826" width="16.5703125" style="5" bestFit="1" customWidth="1"/>
    <col min="13827" max="13827" width="14" style="5" bestFit="1" customWidth="1"/>
    <col min="13828" max="13828" width="10.85546875" style="5" bestFit="1" customWidth="1"/>
    <col min="13829" max="13829" width="35.42578125" style="5" bestFit="1" customWidth="1"/>
    <col min="13830" max="13830" width="13.5703125" style="5" bestFit="1" customWidth="1"/>
    <col min="13831" max="13831" width="14.140625" style="5" bestFit="1" customWidth="1"/>
    <col min="13832" max="13832" width="10.5703125" style="5" bestFit="1" customWidth="1"/>
    <col min="13833" max="13833" width="33" style="5" bestFit="1" customWidth="1"/>
    <col min="13834" max="13834" width="8.5703125" style="5" bestFit="1" customWidth="1"/>
    <col min="13835" max="14080" width="9.140625" style="5"/>
    <col min="14081" max="14081" width="10.42578125" style="5" bestFit="1" customWidth="1"/>
    <col min="14082" max="14082" width="16.5703125" style="5" bestFit="1" customWidth="1"/>
    <col min="14083" max="14083" width="14" style="5" bestFit="1" customWidth="1"/>
    <col min="14084" max="14084" width="10.85546875" style="5" bestFit="1" customWidth="1"/>
    <col min="14085" max="14085" width="35.42578125" style="5" bestFit="1" customWidth="1"/>
    <col min="14086" max="14086" width="13.5703125" style="5" bestFit="1" customWidth="1"/>
    <col min="14087" max="14087" width="14.140625" style="5" bestFit="1" customWidth="1"/>
    <col min="14088" max="14088" width="10.5703125" style="5" bestFit="1" customWidth="1"/>
    <col min="14089" max="14089" width="33" style="5" bestFit="1" customWidth="1"/>
    <col min="14090" max="14090" width="8.5703125" style="5" bestFit="1" customWidth="1"/>
    <col min="14091" max="14336" width="9.140625" style="5"/>
    <col min="14337" max="14337" width="10.42578125" style="5" bestFit="1" customWidth="1"/>
    <col min="14338" max="14338" width="16.5703125" style="5" bestFit="1" customWidth="1"/>
    <col min="14339" max="14339" width="14" style="5" bestFit="1" customWidth="1"/>
    <col min="14340" max="14340" width="10.85546875" style="5" bestFit="1" customWidth="1"/>
    <col min="14341" max="14341" width="35.42578125" style="5" bestFit="1" customWidth="1"/>
    <col min="14342" max="14342" width="13.5703125" style="5" bestFit="1" customWidth="1"/>
    <col min="14343" max="14343" width="14.140625" style="5" bestFit="1" customWidth="1"/>
    <col min="14344" max="14344" width="10.5703125" style="5" bestFit="1" customWidth="1"/>
    <col min="14345" max="14345" width="33" style="5" bestFit="1" customWidth="1"/>
    <col min="14346" max="14346" width="8.5703125" style="5" bestFit="1" customWidth="1"/>
    <col min="14347" max="14592" width="9.140625" style="5"/>
    <col min="14593" max="14593" width="10.42578125" style="5" bestFit="1" customWidth="1"/>
    <col min="14594" max="14594" width="16.5703125" style="5" bestFit="1" customWidth="1"/>
    <col min="14595" max="14595" width="14" style="5" bestFit="1" customWidth="1"/>
    <col min="14596" max="14596" width="10.85546875" style="5" bestFit="1" customWidth="1"/>
    <col min="14597" max="14597" width="35.42578125" style="5" bestFit="1" customWidth="1"/>
    <col min="14598" max="14598" width="13.5703125" style="5" bestFit="1" customWidth="1"/>
    <col min="14599" max="14599" width="14.140625" style="5" bestFit="1" customWidth="1"/>
    <col min="14600" max="14600" width="10.5703125" style="5" bestFit="1" customWidth="1"/>
    <col min="14601" max="14601" width="33" style="5" bestFit="1" customWidth="1"/>
    <col min="14602" max="14602" width="8.5703125" style="5" bestFit="1" customWidth="1"/>
    <col min="14603" max="14848" width="9.140625" style="5"/>
    <col min="14849" max="14849" width="10.42578125" style="5" bestFit="1" customWidth="1"/>
    <col min="14850" max="14850" width="16.5703125" style="5" bestFit="1" customWidth="1"/>
    <col min="14851" max="14851" width="14" style="5" bestFit="1" customWidth="1"/>
    <col min="14852" max="14852" width="10.85546875" style="5" bestFit="1" customWidth="1"/>
    <col min="14853" max="14853" width="35.42578125" style="5" bestFit="1" customWidth="1"/>
    <col min="14854" max="14854" width="13.5703125" style="5" bestFit="1" customWidth="1"/>
    <col min="14855" max="14855" width="14.140625" style="5" bestFit="1" customWidth="1"/>
    <col min="14856" max="14856" width="10.5703125" style="5" bestFit="1" customWidth="1"/>
    <col min="14857" max="14857" width="33" style="5" bestFit="1" customWidth="1"/>
    <col min="14858" max="14858" width="8.5703125" style="5" bestFit="1" customWidth="1"/>
    <col min="14859" max="15104" width="9.140625" style="5"/>
    <col min="15105" max="15105" width="10.42578125" style="5" bestFit="1" customWidth="1"/>
    <col min="15106" max="15106" width="16.5703125" style="5" bestFit="1" customWidth="1"/>
    <col min="15107" max="15107" width="14" style="5" bestFit="1" customWidth="1"/>
    <col min="15108" max="15108" width="10.85546875" style="5" bestFit="1" customWidth="1"/>
    <col min="15109" max="15109" width="35.42578125" style="5" bestFit="1" customWidth="1"/>
    <col min="15110" max="15110" width="13.5703125" style="5" bestFit="1" customWidth="1"/>
    <col min="15111" max="15111" width="14.140625" style="5" bestFit="1" customWidth="1"/>
    <col min="15112" max="15112" width="10.5703125" style="5" bestFit="1" customWidth="1"/>
    <col min="15113" max="15113" width="33" style="5" bestFit="1" customWidth="1"/>
    <col min="15114" max="15114" width="8.5703125" style="5" bestFit="1" customWidth="1"/>
    <col min="15115" max="15360" width="9.140625" style="5"/>
    <col min="15361" max="15361" width="10.42578125" style="5" bestFit="1" customWidth="1"/>
    <col min="15362" max="15362" width="16.5703125" style="5" bestFit="1" customWidth="1"/>
    <col min="15363" max="15363" width="14" style="5" bestFit="1" customWidth="1"/>
    <col min="15364" max="15364" width="10.85546875" style="5" bestFit="1" customWidth="1"/>
    <col min="15365" max="15365" width="35.42578125" style="5" bestFit="1" customWidth="1"/>
    <col min="15366" max="15366" width="13.5703125" style="5" bestFit="1" customWidth="1"/>
    <col min="15367" max="15367" width="14.140625" style="5" bestFit="1" customWidth="1"/>
    <col min="15368" max="15368" width="10.5703125" style="5" bestFit="1" customWidth="1"/>
    <col min="15369" max="15369" width="33" style="5" bestFit="1" customWidth="1"/>
    <col min="15370" max="15370" width="8.5703125" style="5" bestFit="1" customWidth="1"/>
    <col min="15371" max="15616" width="9.140625" style="5"/>
    <col min="15617" max="15617" width="10.42578125" style="5" bestFit="1" customWidth="1"/>
    <col min="15618" max="15618" width="16.5703125" style="5" bestFit="1" customWidth="1"/>
    <col min="15619" max="15619" width="14" style="5" bestFit="1" customWidth="1"/>
    <col min="15620" max="15620" width="10.85546875" style="5" bestFit="1" customWidth="1"/>
    <col min="15621" max="15621" width="35.42578125" style="5" bestFit="1" customWidth="1"/>
    <col min="15622" max="15622" width="13.5703125" style="5" bestFit="1" customWidth="1"/>
    <col min="15623" max="15623" width="14.140625" style="5" bestFit="1" customWidth="1"/>
    <col min="15624" max="15624" width="10.5703125" style="5" bestFit="1" customWidth="1"/>
    <col min="15625" max="15625" width="33" style="5" bestFit="1" customWidth="1"/>
    <col min="15626" max="15626" width="8.5703125" style="5" bestFit="1" customWidth="1"/>
    <col min="15627" max="15872" width="9.140625" style="5"/>
    <col min="15873" max="15873" width="10.42578125" style="5" bestFit="1" customWidth="1"/>
    <col min="15874" max="15874" width="16.5703125" style="5" bestFit="1" customWidth="1"/>
    <col min="15875" max="15875" width="14" style="5" bestFit="1" customWidth="1"/>
    <col min="15876" max="15876" width="10.85546875" style="5" bestFit="1" customWidth="1"/>
    <col min="15877" max="15877" width="35.42578125" style="5" bestFit="1" customWidth="1"/>
    <col min="15878" max="15878" width="13.5703125" style="5" bestFit="1" customWidth="1"/>
    <col min="15879" max="15879" width="14.140625" style="5" bestFit="1" customWidth="1"/>
    <col min="15880" max="15880" width="10.5703125" style="5" bestFit="1" customWidth="1"/>
    <col min="15881" max="15881" width="33" style="5" bestFit="1" customWidth="1"/>
    <col min="15882" max="15882" width="8.5703125" style="5" bestFit="1" customWidth="1"/>
    <col min="15883" max="16128" width="9.140625" style="5"/>
    <col min="16129" max="16129" width="10.42578125" style="5" bestFit="1" customWidth="1"/>
    <col min="16130" max="16130" width="16.5703125" style="5" bestFit="1" customWidth="1"/>
    <col min="16131" max="16131" width="14" style="5" bestFit="1" customWidth="1"/>
    <col min="16132" max="16132" width="10.85546875" style="5" bestFit="1" customWidth="1"/>
    <col min="16133" max="16133" width="35.42578125" style="5" bestFit="1" customWidth="1"/>
    <col min="16134" max="16134" width="13.5703125" style="5" bestFit="1" customWidth="1"/>
    <col min="16135" max="16135" width="14.140625" style="5" bestFit="1" customWidth="1"/>
    <col min="16136" max="16136" width="10.5703125" style="5" bestFit="1" customWidth="1"/>
    <col min="16137" max="16137" width="33" style="5" bestFit="1" customWidth="1"/>
    <col min="16138" max="16138" width="8.5703125" style="5" bestFit="1" customWidth="1"/>
    <col min="16139" max="16384" width="9.140625" style="5"/>
  </cols>
  <sheetData>
    <row r="1" spans="1:11" ht="20.100000000000001" customHeight="1" x14ac:dyDescent="0.25">
      <c r="A1" s="102" t="s">
        <v>3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x14ac:dyDescent="0.25">
      <c r="A2" s="104" t="s">
        <v>2270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</row>
    <row r="4" spans="1:11" x14ac:dyDescent="0.25">
      <c r="A4" s="81" t="s">
        <v>4</v>
      </c>
      <c r="B4" s="82" t="s">
        <v>134</v>
      </c>
      <c r="C4" s="82" t="s">
        <v>2271</v>
      </c>
      <c r="D4" s="82" t="s">
        <v>2272</v>
      </c>
      <c r="E4" s="82" t="s">
        <v>145</v>
      </c>
      <c r="F4" s="84" t="s">
        <v>135</v>
      </c>
      <c r="G4" s="84" t="s">
        <v>136</v>
      </c>
      <c r="H4" s="84" t="s">
        <v>137</v>
      </c>
      <c r="I4" s="82" t="s">
        <v>40</v>
      </c>
      <c r="J4" s="82" t="s">
        <v>17</v>
      </c>
      <c r="K4" s="9"/>
    </row>
    <row r="5" spans="1:11" x14ac:dyDescent="0.25">
      <c r="A5" s="81"/>
      <c r="B5" s="82"/>
      <c r="C5" s="82"/>
      <c r="D5" s="82"/>
      <c r="E5" s="82"/>
      <c r="F5" s="84"/>
      <c r="G5" s="84"/>
      <c r="H5" s="84"/>
      <c r="I5" s="82"/>
      <c r="J5" s="82"/>
      <c r="K5" s="9"/>
    </row>
    <row r="6" spans="1:11" x14ac:dyDescent="0.25">
      <c r="A6" s="105" t="s">
        <v>2273</v>
      </c>
      <c r="B6" s="106"/>
      <c r="C6" s="106"/>
      <c r="D6" s="106"/>
      <c r="E6" s="106"/>
      <c r="F6" s="107"/>
      <c r="G6" s="107"/>
      <c r="H6" s="107"/>
      <c r="I6" s="106"/>
      <c r="J6" s="106"/>
    </row>
    <row r="7" spans="1:11" x14ac:dyDescent="0.25">
      <c r="A7" s="86"/>
      <c r="B7" s="87"/>
      <c r="C7" s="87"/>
      <c r="D7" s="87"/>
      <c r="E7" s="87" t="s">
        <v>2274</v>
      </c>
      <c r="F7" s="89">
        <v>16147.87</v>
      </c>
      <c r="G7" s="89"/>
      <c r="H7" s="89" t="s">
        <v>2275</v>
      </c>
      <c r="I7" s="87"/>
      <c r="J7" s="87"/>
    </row>
    <row r="8" spans="1:11" x14ac:dyDescent="0.25">
      <c r="A8" s="86">
        <v>44197</v>
      </c>
      <c r="B8" s="87" t="s">
        <v>2276</v>
      </c>
      <c r="C8" s="87"/>
      <c r="D8" s="87"/>
      <c r="E8" s="87" t="s">
        <v>2277</v>
      </c>
      <c r="F8" s="89">
        <v>64.900000000000006</v>
      </c>
      <c r="G8" s="89"/>
      <c r="H8" s="89" t="s">
        <v>2278</v>
      </c>
      <c r="I8" s="87" t="s">
        <v>2279</v>
      </c>
      <c r="J8" s="87"/>
    </row>
    <row r="9" spans="1:11" x14ac:dyDescent="0.25">
      <c r="A9" s="86">
        <v>44197</v>
      </c>
      <c r="B9" s="87" t="s">
        <v>2280</v>
      </c>
      <c r="C9" s="87"/>
      <c r="D9" s="87"/>
      <c r="E9" s="87" t="s">
        <v>138</v>
      </c>
      <c r="F9" s="89"/>
      <c r="G9" s="89">
        <v>27.5</v>
      </c>
      <c r="H9" s="89" t="s">
        <v>2281</v>
      </c>
      <c r="I9" s="87" t="s">
        <v>2282</v>
      </c>
      <c r="J9" s="87"/>
    </row>
    <row r="10" spans="1:11" x14ac:dyDescent="0.25">
      <c r="A10" s="86">
        <v>44198</v>
      </c>
      <c r="B10" s="87" t="s">
        <v>140</v>
      </c>
      <c r="C10" s="87"/>
      <c r="D10" s="87"/>
      <c r="E10" s="87" t="s">
        <v>100</v>
      </c>
      <c r="F10" s="89">
        <v>83.9</v>
      </c>
      <c r="G10" s="89"/>
      <c r="H10" s="89" t="s">
        <v>2283</v>
      </c>
      <c r="I10" s="87" t="s">
        <v>2284</v>
      </c>
      <c r="J10" s="87"/>
    </row>
    <row r="11" spans="1:11" x14ac:dyDescent="0.25">
      <c r="A11" s="86">
        <v>44200</v>
      </c>
      <c r="B11" s="87" t="s">
        <v>2285</v>
      </c>
      <c r="C11" s="87"/>
      <c r="D11" s="87"/>
      <c r="E11" s="87" t="s">
        <v>138</v>
      </c>
      <c r="F11" s="89"/>
      <c r="G11" s="89">
        <v>51</v>
      </c>
      <c r="H11" s="89" t="s">
        <v>2286</v>
      </c>
      <c r="I11" s="87" t="s">
        <v>2287</v>
      </c>
      <c r="J11" s="87"/>
    </row>
    <row r="12" spans="1:11" x14ac:dyDescent="0.25">
      <c r="A12" s="86">
        <v>44201</v>
      </c>
      <c r="B12" s="87" t="s">
        <v>2288</v>
      </c>
      <c r="C12" s="87"/>
      <c r="D12" s="87"/>
      <c r="E12" s="87" t="s">
        <v>138</v>
      </c>
      <c r="F12" s="89"/>
      <c r="G12" s="89">
        <v>3.48</v>
      </c>
      <c r="H12" s="89" t="s">
        <v>2289</v>
      </c>
      <c r="I12" s="87" t="s">
        <v>2290</v>
      </c>
      <c r="J12" s="87"/>
    </row>
    <row r="13" spans="1:11" x14ac:dyDescent="0.25">
      <c r="A13" s="86">
        <v>44201</v>
      </c>
      <c r="B13" s="87" t="s">
        <v>2288</v>
      </c>
      <c r="C13" s="87"/>
      <c r="D13" s="87"/>
      <c r="E13" s="87" t="s">
        <v>138</v>
      </c>
      <c r="F13" s="89"/>
      <c r="G13" s="89">
        <v>2.4300000000000002</v>
      </c>
      <c r="H13" s="89" t="s">
        <v>2291</v>
      </c>
      <c r="I13" s="87" t="s">
        <v>2290</v>
      </c>
      <c r="J13" s="87"/>
    </row>
    <row r="14" spans="1:11" x14ac:dyDescent="0.25">
      <c r="A14" s="86">
        <v>44201</v>
      </c>
      <c r="B14" s="87" t="s">
        <v>2288</v>
      </c>
      <c r="C14" s="87"/>
      <c r="D14" s="87"/>
      <c r="E14" s="87" t="s">
        <v>138</v>
      </c>
      <c r="F14" s="89"/>
      <c r="G14" s="89">
        <v>34.5</v>
      </c>
      <c r="H14" s="89" t="s">
        <v>2292</v>
      </c>
      <c r="I14" s="87" t="s">
        <v>2290</v>
      </c>
      <c r="J14" s="87"/>
    </row>
    <row r="15" spans="1:11" x14ac:dyDescent="0.25">
      <c r="A15" s="86">
        <v>44201</v>
      </c>
      <c r="B15" s="87" t="s">
        <v>2288</v>
      </c>
      <c r="C15" s="87"/>
      <c r="D15" s="87"/>
      <c r="E15" s="87" t="s">
        <v>138</v>
      </c>
      <c r="F15" s="89"/>
      <c r="G15" s="89">
        <v>148.5</v>
      </c>
      <c r="H15" s="89" t="s">
        <v>2293</v>
      </c>
      <c r="I15" s="87" t="s">
        <v>2290</v>
      </c>
      <c r="J15" s="87"/>
    </row>
    <row r="16" spans="1:11" x14ac:dyDescent="0.25">
      <c r="A16" s="86">
        <v>44201</v>
      </c>
      <c r="B16" s="87" t="s">
        <v>2288</v>
      </c>
      <c r="C16" s="87"/>
      <c r="D16" s="87"/>
      <c r="E16" s="87" t="s">
        <v>138</v>
      </c>
      <c r="F16" s="89"/>
      <c r="G16" s="89">
        <v>394.77</v>
      </c>
      <c r="H16" s="89" t="s">
        <v>2294</v>
      </c>
      <c r="I16" s="87" t="s">
        <v>2290</v>
      </c>
      <c r="J16" s="87"/>
    </row>
    <row r="17" spans="1:10" x14ac:dyDescent="0.25">
      <c r="A17" s="86">
        <v>44202</v>
      </c>
      <c r="B17" s="87" t="s">
        <v>2295</v>
      </c>
      <c r="C17" s="87"/>
      <c r="D17" s="87"/>
      <c r="E17" s="87" t="s">
        <v>138</v>
      </c>
      <c r="F17" s="89"/>
      <c r="G17" s="89">
        <v>16.5</v>
      </c>
      <c r="H17" s="89" t="s">
        <v>2296</v>
      </c>
      <c r="I17" s="87" t="s">
        <v>2297</v>
      </c>
      <c r="J17" s="87"/>
    </row>
    <row r="18" spans="1:10" x14ac:dyDescent="0.25">
      <c r="A18" s="86">
        <v>44202</v>
      </c>
      <c r="B18" s="87" t="s">
        <v>2295</v>
      </c>
      <c r="C18" s="87"/>
      <c r="D18" s="87"/>
      <c r="E18" s="87" t="s">
        <v>138</v>
      </c>
      <c r="F18" s="89"/>
      <c r="G18" s="89">
        <v>142.41999999999999</v>
      </c>
      <c r="H18" s="89" t="s">
        <v>2298</v>
      </c>
      <c r="I18" s="87" t="s">
        <v>2297</v>
      </c>
      <c r="J18" s="87"/>
    </row>
    <row r="19" spans="1:10" x14ac:dyDescent="0.25">
      <c r="A19" s="86">
        <v>44205</v>
      </c>
      <c r="B19" s="87" t="s">
        <v>2299</v>
      </c>
      <c r="C19" s="87"/>
      <c r="D19" s="87"/>
      <c r="E19" s="87" t="s">
        <v>138</v>
      </c>
      <c r="F19" s="89"/>
      <c r="G19" s="89">
        <v>20.83</v>
      </c>
      <c r="H19" s="89" t="s">
        <v>2300</v>
      </c>
      <c r="I19" s="87" t="s">
        <v>2301</v>
      </c>
      <c r="J19" s="87"/>
    </row>
    <row r="20" spans="1:10" x14ac:dyDescent="0.25">
      <c r="A20" s="86">
        <v>44207</v>
      </c>
      <c r="B20" s="87" t="s">
        <v>2302</v>
      </c>
      <c r="C20" s="87"/>
      <c r="D20" s="87"/>
      <c r="E20" s="87" t="s">
        <v>138</v>
      </c>
      <c r="F20" s="89"/>
      <c r="G20" s="89">
        <v>21.94</v>
      </c>
      <c r="H20" s="89" t="s">
        <v>2303</v>
      </c>
      <c r="I20" s="87" t="s">
        <v>2304</v>
      </c>
      <c r="J20" s="87"/>
    </row>
    <row r="21" spans="1:10" x14ac:dyDescent="0.25">
      <c r="A21" s="86">
        <v>44207</v>
      </c>
      <c r="B21" s="87" t="s">
        <v>2305</v>
      </c>
      <c r="C21" s="87"/>
      <c r="D21" s="87"/>
      <c r="E21" s="87" t="s">
        <v>142</v>
      </c>
      <c r="F21" s="89">
        <v>1620</v>
      </c>
      <c r="G21" s="89"/>
      <c r="H21" s="89" t="s">
        <v>2306</v>
      </c>
      <c r="I21" s="87" t="s">
        <v>2307</v>
      </c>
      <c r="J21" s="87" t="s">
        <v>2308</v>
      </c>
    </row>
    <row r="22" spans="1:10" x14ac:dyDescent="0.25">
      <c r="A22" s="86">
        <v>44208</v>
      </c>
      <c r="B22" s="87" t="s">
        <v>2309</v>
      </c>
      <c r="C22" s="87"/>
      <c r="D22" s="87"/>
      <c r="E22" s="87" t="s">
        <v>138</v>
      </c>
      <c r="F22" s="89"/>
      <c r="G22" s="89">
        <v>1.3</v>
      </c>
      <c r="H22" s="89" t="s">
        <v>2310</v>
      </c>
      <c r="I22" s="87" t="s">
        <v>2311</v>
      </c>
      <c r="J22" s="87"/>
    </row>
    <row r="23" spans="1:10" x14ac:dyDescent="0.25">
      <c r="A23" s="86">
        <v>44208</v>
      </c>
      <c r="B23" s="87" t="s">
        <v>2309</v>
      </c>
      <c r="C23" s="87"/>
      <c r="D23" s="87"/>
      <c r="E23" s="87" t="s">
        <v>138</v>
      </c>
      <c r="F23" s="89"/>
      <c r="G23" s="89">
        <v>95.2</v>
      </c>
      <c r="H23" s="89" t="s">
        <v>2312</v>
      </c>
      <c r="I23" s="87" t="s">
        <v>2311</v>
      </c>
      <c r="J23" s="87"/>
    </row>
    <row r="24" spans="1:10" x14ac:dyDescent="0.25">
      <c r="A24" s="86">
        <v>44209</v>
      </c>
      <c r="B24" s="87" t="s">
        <v>2313</v>
      </c>
      <c r="C24" s="87"/>
      <c r="D24" s="87"/>
      <c r="E24" s="87" t="s">
        <v>138</v>
      </c>
      <c r="F24" s="89"/>
      <c r="G24" s="89">
        <v>59.04</v>
      </c>
      <c r="H24" s="89" t="s">
        <v>2314</v>
      </c>
      <c r="I24" s="87" t="s">
        <v>2315</v>
      </c>
      <c r="J24" s="87"/>
    </row>
    <row r="25" spans="1:10" x14ac:dyDescent="0.25">
      <c r="A25" s="86">
        <v>44209</v>
      </c>
      <c r="B25" s="87" t="s">
        <v>2313</v>
      </c>
      <c r="C25" s="87"/>
      <c r="D25" s="87"/>
      <c r="E25" s="87" t="s">
        <v>138</v>
      </c>
      <c r="F25" s="89"/>
      <c r="G25" s="89">
        <v>3</v>
      </c>
      <c r="H25" s="89" t="s">
        <v>2316</v>
      </c>
      <c r="I25" s="87" t="s">
        <v>2315</v>
      </c>
      <c r="J25" s="87"/>
    </row>
    <row r="26" spans="1:10" x14ac:dyDescent="0.25">
      <c r="A26" s="86">
        <v>44209</v>
      </c>
      <c r="B26" s="87" t="s">
        <v>2313</v>
      </c>
      <c r="C26" s="87"/>
      <c r="D26" s="87"/>
      <c r="E26" s="87" t="s">
        <v>138</v>
      </c>
      <c r="F26" s="89"/>
      <c r="G26" s="89">
        <v>3</v>
      </c>
      <c r="H26" s="89" t="s">
        <v>2317</v>
      </c>
      <c r="I26" s="87" t="s">
        <v>2315</v>
      </c>
      <c r="J26" s="87"/>
    </row>
    <row r="27" spans="1:10" x14ac:dyDescent="0.25">
      <c r="A27" s="86">
        <v>44211</v>
      </c>
      <c r="B27" s="87" t="s">
        <v>2318</v>
      </c>
      <c r="C27" s="87"/>
      <c r="D27" s="87"/>
      <c r="E27" s="87" t="s">
        <v>138</v>
      </c>
      <c r="F27" s="89"/>
      <c r="G27" s="89">
        <v>181.5</v>
      </c>
      <c r="H27" s="89" t="s">
        <v>2319</v>
      </c>
      <c r="I27" s="87" t="s">
        <v>2320</v>
      </c>
      <c r="J27" s="87"/>
    </row>
    <row r="28" spans="1:10" x14ac:dyDescent="0.25">
      <c r="A28" s="86">
        <v>44211</v>
      </c>
      <c r="B28" s="87" t="s">
        <v>2318</v>
      </c>
      <c r="C28" s="87"/>
      <c r="D28" s="87"/>
      <c r="E28" s="87" t="s">
        <v>138</v>
      </c>
      <c r="F28" s="89"/>
      <c r="G28" s="89">
        <v>80.2</v>
      </c>
      <c r="H28" s="89" t="s">
        <v>2321</v>
      </c>
      <c r="I28" s="87" t="s">
        <v>2320</v>
      </c>
      <c r="J28" s="87"/>
    </row>
    <row r="29" spans="1:10" x14ac:dyDescent="0.25">
      <c r="A29" s="86">
        <v>44211</v>
      </c>
      <c r="B29" s="87" t="s">
        <v>2318</v>
      </c>
      <c r="C29" s="87"/>
      <c r="D29" s="87"/>
      <c r="E29" s="87" t="s">
        <v>138</v>
      </c>
      <c r="F29" s="89"/>
      <c r="G29" s="89">
        <v>294.5</v>
      </c>
      <c r="H29" s="89" t="s">
        <v>2322</v>
      </c>
      <c r="I29" s="87" t="s">
        <v>2320</v>
      </c>
      <c r="J29" s="87"/>
    </row>
    <row r="30" spans="1:10" x14ac:dyDescent="0.25">
      <c r="A30" s="86">
        <v>44214</v>
      </c>
      <c r="B30" s="87" t="s">
        <v>2323</v>
      </c>
      <c r="C30" s="87"/>
      <c r="D30" s="87"/>
      <c r="E30" s="87" t="s">
        <v>138</v>
      </c>
      <c r="F30" s="89"/>
      <c r="G30" s="89">
        <v>19.2</v>
      </c>
      <c r="H30" s="89" t="s">
        <v>2324</v>
      </c>
      <c r="I30" s="87" t="s">
        <v>2325</v>
      </c>
      <c r="J30" s="87"/>
    </row>
    <row r="31" spans="1:10" x14ac:dyDescent="0.25">
      <c r="A31" s="86">
        <v>44214</v>
      </c>
      <c r="B31" s="87" t="s">
        <v>2323</v>
      </c>
      <c r="C31" s="87"/>
      <c r="D31" s="87"/>
      <c r="E31" s="87" t="s">
        <v>138</v>
      </c>
      <c r="F31" s="89"/>
      <c r="G31" s="89">
        <v>270.22000000000003</v>
      </c>
      <c r="H31" s="89" t="s">
        <v>2326</v>
      </c>
      <c r="I31" s="87" t="s">
        <v>2325</v>
      </c>
      <c r="J31" s="87"/>
    </row>
    <row r="32" spans="1:10" x14ac:dyDescent="0.25">
      <c r="A32" s="86">
        <v>44214</v>
      </c>
      <c r="B32" s="87" t="s">
        <v>2323</v>
      </c>
      <c r="C32" s="87"/>
      <c r="D32" s="87"/>
      <c r="E32" s="87" t="s">
        <v>138</v>
      </c>
      <c r="F32" s="89"/>
      <c r="G32" s="89">
        <v>272</v>
      </c>
      <c r="H32" s="89" t="s">
        <v>2327</v>
      </c>
      <c r="I32" s="87" t="s">
        <v>2325</v>
      </c>
      <c r="J32" s="87"/>
    </row>
    <row r="33" spans="1:10" x14ac:dyDescent="0.25">
      <c r="A33" s="86">
        <v>44214</v>
      </c>
      <c r="B33" s="87" t="s">
        <v>2323</v>
      </c>
      <c r="C33" s="87"/>
      <c r="D33" s="87"/>
      <c r="E33" s="87" t="s">
        <v>138</v>
      </c>
      <c r="F33" s="89"/>
      <c r="G33" s="89">
        <v>19.25</v>
      </c>
      <c r="H33" s="89" t="s">
        <v>2328</v>
      </c>
      <c r="I33" s="87" t="s">
        <v>2325</v>
      </c>
      <c r="J33" s="87"/>
    </row>
    <row r="34" spans="1:10" x14ac:dyDescent="0.25">
      <c r="A34" s="86">
        <v>44214</v>
      </c>
      <c r="B34" s="87" t="s">
        <v>2323</v>
      </c>
      <c r="C34" s="87"/>
      <c r="D34" s="87"/>
      <c r="E34" s="87" t="s">
        <v>138</v>
      </c>
      <c r="F34" s="89"/>
      <c r="G34" s="89">
        <v>60.97</v>
      </c>
      <c r="H34" s="89" t="s">
        <v>2329</v>
      </c>
      <c r="I34" s="87" t="s">
        <v>2325</v>
      </c>
      <c r="J34" s="87"/>
    </row>
    <row r="35" spans="1:10" x14ac:dyDescent="0.25">
      <c r="A35" s="86">
        <v>44215</v>
      </c>
      <c r="B35" s="87" t="s">
        <v>2330</v>
      </c>
      <c r="C35" s="87"/>
      <c r="D35" s="87"/>
      <c r="E35" s="87" t="s">
        <v>138</v>
      </c>
      <c r="F35" s="89"/>
      <c r="G35" s="89">
        <v>6.74</v>
      </c>
      <c r="H35" s="89" t="s">
        <v>2331</v>
      </c>
      <c r="I35" s="87" t="s">
        <v>2332</v>
      </c>
      <c r="J35" s="87"/>
    </row>
    <row r="36" spans="1:10" x14ac:dyDescent="0.25">
      <c r="A36" s="86">
        <v>44215</v>
      </c>
      <c r="B36" s="87" t="s">
        <v>2330</v>
      </c>
      <c r="C36" s="87"/>
      <c r="D36" s="87"/>
      <c r="E36" s="87" t="s">
        <v>138</v>
      </c>
      <c r="F36" s="89"/>
      <c r="G36" s="89">
        <v>228.5</v>
      </c>
      <c r="H36" s="89" t="s">
        <v>2333</v>
      </c>
      <c r="I36" s="87" t="s">
        <v>2332</v>
      </c>
      <c r="J36" s="87"/>
    </row>
    <row r="37" spans="1:10" x14ac:dyDescent="0.25">
      <c r="A37" s="86">
        <v>44215</v>
      </c>
      <c r="B37" s="87" t="s">
        <v>2330</v>
      </c>
      <c r="C37" s="87"/>
      <c r="D37" s="87"/>
      <c r="E37" s="87" t="s">
        <v>138</v>
      </c>
      <c r="F37" s="89"/>
      <c r="G37" s="89">
        <v>54</v>
      </c>
      <c r="H37" s="89" t="s">
        <v>2334</v>
      </c>
      <c r="I37" s="87" t="s">
        <v>2332</v>
      </c>
      <c r="J37" s="87"/>
    </row>
    <row r="38" spans="1:10" x14ac:dyDescent="0.25">
      <c r="A38" s="86">
        <v>44215</v>
      </c>
      <c r="B38" s="87" t="s">
        <v>2330</v>
      </c>
      <c r="C38" s="87"/>
      <c r="D38" s="87"/>
      <c r="E38" s="87" t="s">
        <v>138</v>
      </c>
      <c r="F38" s="89"/>
      <c r="G38" s="89">
        <v>12</v>
      </c>
      <c r="H38" s="89" t="s">
        <v>2335</v>
      </c>
      <c r="I38" s="87" t="s">
        <v>2332</v>
      </c>
      <c r="J38" s="87"/>
    </row>
    <row r="39" spans="1:10" x14ac:dyDescent="0.25">
      <c r="A39" s="86">
        <v>44217</v>
      </c>
      <c r="B39" s="87" t="s">
        <v>2336</v>
      </c>
      <c r="C39" s="87"/>
      <c r="D39" s="87"/>
      <c r="E39" s="87" t="s">
        <v>138</v>
      </c>
      <c r="F39" s="89"/>
      <c r="G39" s="89">
        <v>19.5</v>
      </c>
      <c r="H39" s="89" t="s">
        <v>2337</v>
      </c>
      <c r="I39" s="87" t="s">
        <v>2338</v>
      </c>
      <c r="J39" s="87"/>
    </row>
    <row r="40" spans="1:10" x14ac:dyDescent="0.25">
      <c r="A40" s="86">
        <v>44217</v>
      </c>
      <c r="B40" s="87" t="s">
        <v>2336</v>
      </c>
      <c r="C40" s="87"/>
      <c r="D40" s="87"/>
      <c r="E40" s="87" t="s">
        <v>138</v>
      </c>
      <c r="F40" s="89"/>
      <c r="G40" s="89">
        <v>12.26</v>
      </c>
      <c r="H40" s="89" t="s">
        <v>2339</v>
      </c>
      <c r="I40" s="87" t="s">
        <v>2338</v>
      </c>
      <c r="J40" s="87"/>
    </row>
    <row r="41" spans="1:10" x14ac:dyDescent="0.25">
      <c r="A41" s="86">
        <v>44217</v>
      </c>
      <c r="B41" s="87" t="s">
        <v>2336</v>
      </c>
      <c r="C41" s="87"/>
      <c r="D41" s="87"/>
      <c r="E41" s="87" t="s">
        <v>138</v>
      </c>
      <c r="F41" s="89"/>
      <c r="G41" s="89">
        <v>172.67</v>
      </c>
      <c r="H41" s="89" t="s">
        <v>2340</v>
      </c>
      <c r="I41" s="87" t="s">
        <v>2338</v>
      </c>
      <c r="J41" s="87"/>
    </row>
    <row r="42" spans="1:10" x14ac:dyDescent="0.25">
      <c r="A42" s="86">
        <v>44217</v>
      </c>
      <c r="B42" s="87" t="s">
        <v>2336</v>
      </c>
      <c r="C42" s="87"/>
      <c r="D42" s="87"/>
      <c r="E42" s="87" t="s">
        <v>138</v>
      </c>
      <c r="F42" s="89"/>
      <c r="G42" s="89">
        <v>49.16</v>
      </c>
      <c r="H42" s="89" t="s">
        <v>2341</v>
      </c>
      <c r="I42" s="87" t="s">
        <v>2338</v>
      </c>
      <c r="J42" s="87"/>
    </row>
    <row r="43" spans="1:10" x14ac:dyDescent="0.25">
      <c r="A43" s="86">
        <v>44218</v>
      </c>
      <c r="B43" s="87" t="s">
        <v>2342</v>
      </c>
      <c r="C43" s="87"/>
      <c r="D43" s="87"/>
      <c r="E43" s="87" t="s">
        <v>138</v>
      </c>
      <c r="F43" s="89"/>
      <c r="G43" s="89">
        <v>16</v>
      </c>
      <c r="H43" s="89" t="s">
        <v>2343</v>
      </c>
      <c r="I43" s="87" t="s">
        <v>2344</v>
      </c>
      <c r="J43" s="87"/>
    </row>
    <row r="44" spans="1:10" x14ac:dyDescent="0.25">
      <c r="A44" s="86">
        <v>44222</v>
      </c>
      <c r="B44" s="87" t="s">
        <v>2345</v>
      </c>
      <c r="C44" s="87"/>
      <c r="D44" s="87"/>
      <c r="E44" s="87" t="s">
        <v>2346</v>
      </c>
      <c r="F44" s="89">
        <v>8100</v>
      </c>
      <c r="G44" s="89"/>
      <c r="H44" s="89" t="s">
        <v>2347</v>
      </c>
      <c r="I44" s="87" t="s">
        <v>2348</v>
      </c>
      <c r="J44" s="87"/>
    </row>
    <row r="45" spans="1:10" x14ac:dyDescent="0.25">
      <c r="A45" s="86">
        <v>44225</v>
      </c>
      <c r="B45" s="87" t="s">
        <v>2349</v>
      </c>
      <c r="C45" s="87"/>
      <c r="D45" s="87"/>
      <c r="E45" s="87" t="s">
        <v>138</v>
      </c>
      <c r="F45" s="89"/>
      <c r="G45" s="89">
        <v>142.5</v>
      </c>
      <c r="H45" s="89" t="s">
        <v>2350</v>
      </c>
      <c r="I45" s="87" t="s">
        <v>2351</v>
      </c>
      <c r="J45" s="87"/>
    </row>
    <row r="46" spans="1:10" x14ac:dyDescent="0.25">
      <c r="A46" s="86">
        <v>44225</v>
      </c>
      <c r="B46" s="87" t="s">
        <v>2349</v>
      </c>
      <c r="C46" s="87"/>
      <c r="D46" s="87"/>
      <c r="E46" s="87" t="s">
        <v>138</v>
      </c>
      <c r="F46" s="89"/>
      <c r="G46" s="89">
        <v>152</v>
      </c>
      <c r="H46" s="89" t="s">
        <v>2352</v>
      </c>
      <c r="I46" s="87" t="s">
        <v>2351</v>
      </c>
      <c r="J46" s="87"/>
    </row>
    <row r="47" spans="1:10" x14ac:dyDescent="0.25">
      <c r="A47" s="86">
        <v>44225</v>
      </c>
      <c r="B47" s="87" t="s">
        <v>2349</v>
      </c>
      <c r="C47" s="87"/>
      <c r="D47" s="87"/>
      <c r="E47" s="87" t="s">
        <v>138</v>
      </c>
      <c r="F47" s="89"/>
      <c r="G47" s="89">
        <v>49</v>
      </c>
      <c r="H47" s="89" t="s">
        <v>2353</v>
      </c>
      <c r="I47" s="87" t="s">
        <v>2351</v>
      </c>
      <c r="J47" s="87"/>
    </row>
    <row r="48" spans="1:10" x14ac:dyDescent="0.25">
      <c r="A48" s="86">
        <v>44225</v>
      </c>
      <c r="B48" s="87" t="s">
        <v>2349</v>
      </c>
      <c r="C48" s="87"/>
      <c r="D48" s="87"/>
      <c r="E48" s="87" t="s">
        <v>138</v>
      </c>
      <c r="F48" s="89"/>
      <c r="G48" s="89">
        <v>9</v>
      </c>
      <c r="H48" s="89" t="s">
        <v>2354</v>
      </c>
      <c r="I48" s="87" t="s">
        <v>2351</v>
      </c>
      <c r="J48" s="87"/>
    </row>
    <row r="49" spans="1:11" x14ac:dyDescent="0.25">
      <c r="A49" s="86">
        <v>44226</v>
      </c>
      <c r="B49" s="87" t="s">
        <v>2355</v>
      </c>
      <c r="C49" s="87"/>
      <c r="D49" s="87"/>
      <c r="E49" s="87" t="s">
        <v>2356</v>
      </c>
      <c r="F49" s="89">
        <v>2322</v>
      </c>
      <c r="G49" s="89"/>
      <c r="H49" s="89" t="s">
        <v>2357</v>
      </c>
      <c r="I49" s="87" t="s">
        <v>2358</v>
      </c>
      <c r="J49" s="87"/>
    </row>
    <row r="50" spans="1:11" x14ac:dyDescent="0.25">
      <c r="A50" s="86">
        <v>44226</v>
      </c>
      <c r="B50" s="87" t="s">
        <v>2359</v>
      </c>
      <c r="C50" s="87"/>
      <c r="D50" s="87"/>
      <c r="E50" s="87" t="s">
        <v>138</v>
      </c>
      <c r="F50" s="89"/>
      <c r="G50" s="89">
        <v>17.5</v>
      </c>
      <c r="H50" s="89" t="s">
        <v>2360</v>
      </c>
      <c r="I50" s="87" t="s">
        <v>2361</v>
      </c>
      <c r="J50" s="87"/>
    </row>
    <row r="51" spans="1:11" x14ac:dyDescent="0.25">
      <c r="A51" s="86">
        <v>44226</v>
      </c>
      <c r="B51" s="87" t="s">
        <v>2359</v>
      </c>
      <c r="C51" s="87"/>
      <c r="D51" s="87"/>
      <c r="E51" s="87" t="s">
        <v>138</v>
      </c>
      <c r="F51" s="89"/>
      <c r="G51" s="89">
        <v>259</v>
      </c>
      <c r="H51" s="89" t="s">
        <v>2362</v>
      </c>
      <c r="I51" s="87" t="s">
        <v>2361</v>
      </c>
      <c r="J51" s="87"/>
    </row>
    <row r="52" spans="1:11" x14ac:dyDescent="0.25">
      <c r="A52" s="86">
        <v>44227</v>
      </c>
      <c r="B52" s="87" t="s">
        <v>2363</v>
      </c>
      <c r="C52" s="87"/>
      <c r="D52" s="87"/>
      <c r="E52" s="87" t="s">
        <v>2277</v>
      </c>
      <c r="F52" s="89">
        <v>699</v>
      </c>
      <c r="G52" s="89"/>
      <c r="H52" s="89" t="s">
        <v>2364</v>
      </c>
      <c r="I52" s="87" t="s">
        <v>2365</v>
      </c>
      <c r="J52" s="87"/>
    </row>
    <row r="53" spans="1:11" x14ac:dyDescent="0.25">
      <c r="A53" s="86">
        <v>44227</v>
      </c>
      <c r="B53" s="87" t="s">
        <v>2366</v>
      </c>
      <c r="C53" s="87"/>
      <c r="D53" s="87"/>
      <c r="E53" s="87" t="s">
        <v>18</v>
      </c>
      <c r="F53" s="89">
        <v>160.27000000000001</v>
      </c>
      <c r="G53" s="89"/>
      <c r="H53" s="89" t="s">
        <v>2367</v>
      </c>
      <c r="I53" s="87" t="s">
        <v>2368</v>
      </c>
      <c r="J53" s="87"/>
    </row>
    <row r="54" spans="1:11" x14ac:dyDescent="0.25">
      <c r="A54" s="86"/>
      <c r="B54" s="87"/>
      <c r="C54" s="87" t="s">
        <v>2369</v>
      </c>
      <c r="D54" s="87"/>
      <c r="E54" s="87"/>
      <c r="F54" s="89">
        <v>29197.94</v>
      </c>
      <c r="G54" s="89">
        <v>3423.08</v>
      </c>
      <c r="H54" s="89" t="s">
        <v>2367</v>
      </c>
      <c r="I54" s="87"/>
      <c r="J54" s="87"/>
    </row>
    <row r="55" spans="1:11" x14ac:dyDescent="0.25">
      <c r="A55" s="86"/>
      <c r="B55" s="87"/>
      <c r="C55" s="87"/>
      <c r="D55" s="87"/>
      <c r="E55" s="87"/>
      <c r="F55" s="89"/>
      <c r="G55" s="89"/>
      <c r="H55" s="89"/>
      <c r="I55" s="87"/>
      <c r="J55" s="87"/>
    </row>
    <row r="56" spans="1:11" ht="15.75" thickBot="1" x14ac:dyDescent="0.3">
      <c r="A56" s="91"/>
      <c r="B56" s="92"/>
      <c r="C56" s="92"/>
      <c r="D56" s="92"/>
      <c r="E56" s="92"/>
      <c r="F56" s="94"/>
      <c r="G56" s="94"/>
      <c r="H56" s="94"/>
      <c r="I56" s="92"/>
      <c r="J56" s="92"/>
    </row>
    <row r="57" spans="1:11" x14ac:dyDescent="0.25">
      <c r="A57" s="86"/>
      <c r="B57" s="87"/>
      <c r="C57" s="87"/>
      <c r="D57" s="87"/>
      <c r="E57" s="87"/>
      <c r="F57" s="89"/>
      <c r="G57" s="89"/>
      <c r="H57" s="89"/>
      <c r="I57" s="87"/>
      <c r="J57" s="87"/>
    </row>
    <row r="58" spans="1:11" x14ac:dyDescent="0.25">
      <c r="A58" s="81" t="s">
        <v>4</v>
      </c>
      <c r="B58" s="82" t="s">
        <v>134</v>
      </c>
      <c r="C58" s="82" t="s">
        <v>2271</v>
      </c>
      <c r="D58" s="82" t="s">
        <v>2272</v>
      </c>
      <c r="E58" s="82" t="s">
        <v>145</v>
      </c>
      <c r="F58" s="84" t="s">
        <v>135</v>
      </c>
      <c r="G58" s="84" t="s">
        <v>136</v>
      </c>
      <c r="H58" s="84" t="s">
        <v>137</v>
      </c>
      <c r="I58" s="82" t="s">
        <v>40</v>
      </c>
      <c r="J58" s="82" t="s">
        <v>17</v>
      </c>
      <c r="K58" s="9"/>
    </row>
    <row r="59" spans="1:11" x14ac:dyDescent="0.25">
      <c r="A59" s="81"/>
      <c r="B59" s="82"/>
      <c r="C59" s="82"/>
      <c r="D59" s="82"/>
      <c r="E59" s="82"/>
      <c r="F59" s="84"/>
      <c r="G59" s="84"/>
      <c r="H59" s="84"/>
      <c r="I59" s="82"/>
      <c r="J59" s="82"/>
      <c r="K59" s="9"/>
    </row>
    <row r="60" spans="1:11" x14ac:dyDescent="0.25">
      <c r="A60" s="105" t="s">
        <v>2370</v>
      </c>
      <c r="B60" s="106"/>
      <c r="C60" s="106"/>
      <c r="D60" s="106"/>
      <c r="E60" s="106"/>
      <c r="F60" s="107"/>
      <c r="G60" s="107"/>
      <c r="H60" s="107"/>
      <c r="I60" s="106"/>
      <c r="J60" s="106"/>
    </row>
    <row r="61" spans="1:11" x14ac:dyDescent="0.25">
      <c r="A61" s="86"/>
      <c r="B61" s="87"/>
      <c r="C61" s="87"/>
      <c r="D61" s="87"/>
      <c r="E61" s="87" t="s">
        <v>2274</v>
      </c>
      <c r="F61" s="89">
        <v>16147.87</v>
      </c>
      <c r="G61" s="89"/>
      <c r="H61" s="89" t="s">
        <v>2275</v>
      </c>
      <c r="I61" s="87"/>
      <c r="J61" s="87"/>
    </row>
    <row r="62" spans="1:11" x14ac:dyDescent="0.25">
      <c r="A62" s="86">
        <v>44197</v>
      </c>
      <c r="B62" s="87" t="s">
        <v>2276</v>
      </c>
      <c r="C62" s="87"/>
      <c r="D62" s="87"/>
      <c r="E62" s="87" t="s">
        <v>2277</v>
      </c>
      <c r="F62" s="89">
        <v>64.900000000000006</v>
      </c>
      <c r="G62" s="89"/>
      <c r="H62" s="89" t="s">
        <v>2278</v>
      </c>
      <c r="I62" s="87" t="s">
        <v>2279</v>
      </c>
      <c r="J62" s="87"/>
    </row>
    <row r="63" spans="1:11" x14ac:dyDescent="0.25">
      <c r="A63" s="86">
        <v>44197</v>
      </c>
      <c r="B63" s="87" t="s">
        <v>2280</v>
      </c>
      <c r="C63" s="87"/>
      <c r="D63" s="87"/>
      <c r="E63" s="87" t="s">
        <v>138</v>
      </c>
      <c r="F63" s="89"/>
      <c r="G63" s="89">
        <v>27.5</v>
      </c>
      <c r="H63" s="89" t="s">
        <v>2281</v>
      </c>
      <c r="I63" s="87" t="s">
        <v>2282</v>
      </c>
      <c r="J63" s="87"/>
    </row>
    <row r="64" spans="1:11" x14ac:dyDescent="0.25">
      <c r="A64" s="86">
        <v>44198</v>
      </c>
      <c r="B64" s="87" t="s">
        <v>140</v>
      </c>
      <c r="C64" s="87"/>
      <c r="D64" s="87"/>
      <c r="E64" s="87" t="s">
        <v>100</v>
      </c>
      <c r="F64" s="89">
        <v>83.9</v>
      </c>
      <c r="G64" s="89"/>
      <c r="H64" s="89" t="s">
        <v>2283</v>
      </c>
      <c r="I64" s="87" t="s">
        <v>2284</v>
      </c>
      <c r="J64" s="87"/>
    </row>
    <row r="65" spans="1:10" x14ac:dyDescent="0.25">
      <c r="A65" s="86">
        <v>44200</v>
      </c>
      <c r="B65" s="87" t="s">
        <v>2285</v>
      </c>
      <c r="C65" s="87"/>
      <c r="D65" s="87"/>
      <c r="E65" s="87" t="s">
        <v>138</v>
      </c>
      <c r="F65" s="89"/>
      <c r="G65" s="89">
        <v>51</v>
      </c>
      <c r="H65" s="89" t="s">
        <v>2286</v>
      </c>
      <c r="I65" s="87" t="s">
        <v>2287</v>
      </c>
      <c r="J65" s="87"/>
    </row>
    <row r="66" spans="1:10" x14ac:dyDescent="0.25">
      <c r="A66" s="86">
        <v>44201</v>
      </c>
      <c r="B66" s="87" t="s">
        <v>2288</v>
      </c>
      <c r="C66" s="87"/>
      <c r="D66" s="87"/>
      <c r="E66" s="87" t="s">
        <v>138</v>
      </c>
      <c r="F66" s="89"/>
      <c r="G66" s="89">
        <v>3.48</v>
      </c>
      <c r="H66" s="89" t="s">
        <v>2289</v>
      </c>
      <c r="I66" s="87" t="s">
        <v>2290</v>
      </c>
      <c r="J66" s="87"/>
    </row>
    <row r="67" spans="1:10" x14ac:dyDescent="0.25">
      <c r="A67" s="86">
        <v>44201</v>
      </c>
      <c r="B67" s="87" t="s">
        <v>2288</v>
      </c>
      <c r="C67" s="87"/>
      <c r="D67" s="87"/>
      <c r="E67" s="87" t="s">
        <v>138</v>
      </c>
      <c r="F67" s="89"/>
      <c r="G67" s="89">
        <v>2.4300000000000002</v>
      </c>
      <c r="H67" s="89" t="s">
        <v>2291</v>
      </c>
      <c r="I67" s="87" t="s">
        <v>2290</v>
      </c>
      <c r="J67" s="87"/>
    </row>
    <row r="68" spans="1:10" x14ac:dyDescent="0.25">
      <c r="A68" s="86">
        <v>44201</v>
      </c>
      <c r="B68" s="87" t="s">
        <v>2288</v>
      </c>
      <c r="C68" s="87"/>
      <c r="D68" s="87"/>
      <c r="E68" s="87" t="s">
        <v>138</v>
      </c>
      <c r="F68" s="89"/>
      <c r="G68" s="89">
        <v>34.5</v>
      </c>
      <c r="H68" s="89" t="s">
        <v>2292</v>
      </c>
      <c r="I68" s="87" t="s">
        <v>2290</v>
      </c>
      <c r="J68" s="87"/>
    </row>
    <row r="69" spans="1:10" x14ac:dyDescent="0.25">
      <c r="A69" s="86">
        <v>44201</v>
      </c>
      <c r="B69" s="87" t="s">
        <v>2288</v>
      </c>
      <c r="C69" s="87"/>
      <c r="D69" s="87"/>
      <c r="E69" s="87" t="s">
        <v>138</v>
      </c>
      <c r="F69" s="89"/>
      <c r="G69" s="89">
        <v>148.5</v>
      </c>
      <c r="H69" s="89" t="s">
        <v>2293</v>
      </c>
      <c r="I69" s="87" t="s">
        <v>2290</v>
      </c>
      <c r="J69" s="87"/>
    </row>
    <row r="70" spans="1:10" x14ac:dyDescent="0.25">
      <c r="A70" s="86">
        <v>44201</v>
      </c>
      <c r="B70" s="87" t="s">
        <v>2288</v>
      </c>
      <c r="C70" s="87"/>
      <c r="D70" s="87"/>
      <c r="E70" s="87" t="s">
        <v>138</v>
      </c>
      <c r="F70" s="89"/>
      <c r="G70" s="89">
        <v>394.77</v>
      </c>
      <c r="H70" s="89" t="s">
        <v>2294</v>
      </c>
      <c r="I70" s="87" t="s">
        <v>2290</v>
      </c>
      <c r="J70" s="87"/>
    </row>
    <row r="71" spans="1:10" x14ac:dyDescent="0.25">
      <c r="A71" s="86">
        <v>44202</v>
      </c>
      <c r="B71" s="87" t="s">
        <v>2295</v>
      </c>
      <c r="C71" s="87"/>
      <c r="D71" s="87"/>
      <c r="E71" s="87" t="s">
        <v>138</v>
      </c>
      <c r="F71" s="89"/>
      <c r="G71" s="89">
        <v>16.5</v>
      </c>
      <c r="H71" s="89" t="s">
        <v>2296</v>
      </c>
      <c r="I71" s="87" t="s">
        <v>2297</v>
      </c>
      <c r="J71" s="87"/>
    </row>
    <row r="72" spans="1:10" x14ac:dyDescent="0.25">
      <c r="A72" s="86">
        <v>44202</v>
      </c>
      <c r="B72" s="87" t="s">
        <v>2295</v>
      </c>
      <c r="C72" s="87"/>
      <c r="D72" s="87"/>
      <c r="E72" s="87" t="s">
        <v>138</v>
      </c>
      <c r="F72" s="89"/>
      <c r="G72" s="89">
        <v>142.41999999999999</v>
      </c>
      <c r="H72" s="89" t="s">
        <v>2298</v>
      </c>
      <c r="I72" s="87" t="s">
        <v>2297</v>
      </c>
      <c r="J72" s="87"/>
    </row>
    <row r="73" spans="1:10" x14ac:dyDescent="0.25">
      <c r="A73" s="86">
        <v>44205</v>
      </c>
      <c r="B73" s="87" t="s">
        <v>2299</v>
      </c>
      <c r="C73" s="87"/>
      <c r="D73" s="87"/>
      <c r="E73" s="87" t="s">
        <v>138</v>
      </c>
      <c r="F73" s="89"/>
      <c r="G73" s="89">
        <v>20.83</v>
      </c>
      <c r="H73" s="89" t="s">
        <v>2300</v>
      </c>
      <c r="I73" s="87" t="s">
        <v>2301</v>
      </c>
      <c r="J73" s="87"/>
    </row>
    <row r="74" spans="1:10" x14ac:dyDescent="0.25">
      <c r="A74" s="86">
        <v>44207</v>
      </c>
      <c r="B74" s="87" t="s">
        <v>2302</v>
      </c>
      <c r="C74" s="87"/>
      <c r="D74" s="87"/>
      <c r="E74" s="87" t="s">
        <v>138</v>
      </c>
      <c r="F74" s="89"/>
      <c r="G74" s="89">
        <v>21.94</v>
      </c>
      <c r="H74" s="89" t="s">
        <v>2303</v>
      </c>
      <c r="I74" s="87" t="s">
        <v>2304</v>
      </c>
      <c r="J74" s="87"/>
    </row>
    <row r="75" spans="1:10" x14ac:dyDescent="0.25">
      <c r="A75" s="86">
        <v>44207</v>
      </c>
      <c r="B75" s="87" t="s">
        <v>2305</v>
      </c>
      <c r="C75" s="87"/>
      <c r="D75" s="87"/>
      <c r="E75" s="87" t="s">
        <v>142</v>
      </c>
      <c r="F75" s="89">
        <v>1620</v>
      </c>
      <c r="G75" s="89"/>
      <c r="H75" s="89" t="s">
        <v>2306</v>
      </c>
      <c r="I75" s="87" t="s">
        <v>2307</v>
      </c>
      <c r="J75" s="87" t="s">
        <v>2308</v>
      </c>
    </row>
    <row r="76" spans="1:10" x14ac:dyDescent="0.25">
      <c r="A76" s="86">
        <v>44208</v>
      </c>
      <c r="B76" s="87" t="s">
        <v>2309</v>
      </c>
      <c r="C76" s="87"/>
      <c r="D76" s="87"/>
      <c r="E76" s="87" t="s">
        <v>138</v>
      </c>
      <c r="F76" s="89"/>
      <c r="G76" s="89">
        <v>1.3</v>
      </c>
      <c r="H76" s="89" t="s">
        <v>2310</v>
      </c>
      <c r="I76" s="87" t="s">
        <v>2311</v>
      </c>
      <c r="J76" s="87"/>
    </row>
    <row r="77" spans="1:10" x14ac:dyDescent="0.25">
      <c r="A77" s="86">
        <v>44208</v>
      </c>
      <c r="B77" s="87" t="s">
        <v>2309</v>
      </c>
      <c r="C77" s="87"/>
      <c r="D77" s="87"/>
      <c r="E77" s="87" t="s">
        <v>138</v>
      </c>
      <c r="F77" s="89"/>
      <c r="G77" s="89">
        <v>95.2</v>
      </c>
      <c r="H77" s="89" t="s">
        <v>2312</v>
      </c>
      <c r="I77" s="87" t="s">
        <v>2311</v>
      </c>
      <c r="J77" s="87"/>
    </row>
    <row r="78" spans="1:10" x14ac:dyDescent="0.25">
      <c r="A78" s="86">
        <v>44209</v>
      </c>
      <c r="B78" s="87" t="s">
        <v>2313</v>
      </c>
      <c r="C78" s="87"/>
      <c r="D78" s="87"/>
      <c r="E78" s="87" t="s">
        <v>138</v>
      </c>
      <c r="F78" s="89"/>
      <c r="G78" s="89">
        <v>59.04</v>
      </c>
      <c r="H78" s="89" t="s">
        <v>2314</v>
      </c>
      <c r="I78" s="87" t="s">
        <v>2315</v>
      </c>
      <c r="J78" s="87"/>
    </row>
    <row r="79" spans="1:10" x14ac:dyDescent="0.25">
      <c r="A79" s="86">
        <v>44209</v>
      </c>
      <c r="B79" s="87" t="s">
        <v>2313</v>
      </c>
      <c r="C79" s="87"/>
      <c r="D79" s="87"/>
      <c r="E79" s="87" t="s">
        <v>138</v>
      </c>
      <c r="F79" s="89"/>
      <c r="G79" s="89">
        <v>3</v>
      </c>
      <c r="H79" s="89" t="s">
        <v>2316</v>
      </c>
      <c r="I79" s="87" t="s">
        <v>2315</v>
      </c>
      <c r="J79" s="87"/>
    </row>
    <row r="80" spans="1:10" x14ac:dyDescent="0.25">
      <c r="A80" s="86">
        <v>44209</v>
      </c>
      <c r="B80" s="87" t="s">
        <v>2313</v>
      </c>
      <c r="C80" s="87"/>
      <c r="D80" s="87"/>
      <c r="E80" s="87" t="s">
        <v>138</v>
      </c>
      <c r="F80" s="89"/>
      <c r="G80" s="89">
        <v>3</v>
      </c>
      <c r="H80" s="89" t="s">
        <v>2317</v>
      </c>
      <c r="I80" s="87" t="s">
        <v>2315</v>
      </c>
      <c r="J80" s="87"/>
    </row>
    <row r="81" spans="1:10" x14ac:dyDescent="0.25">
      <c r="A81" s="86">
        <v>44211</v>
      </c>
      <c r="B81" s="87" t="s">
        <v>2318</v>
      </c>
      <c r="C81" s="87"/>
      <c r="D81" s="87"/>
      <c r="E81" s="87" t="s">
        <v>138</v>
      </c>
      <c r="F81" s="89"/>
      <c r="G81" s="89">
        <v>181.5</v>
      </c>
      <c r="H81" s="89" t="s">
        <v>2319</v>
      </c>
      <c r="I81" s="87" t="s">
        <v>2320</v>
      </c>
      <c r="J81" s="87"/>
    </row>
    <row r="82" spans="1:10" x14ac:dyDescent="0.25">
      <c r="A82" s="86">
        <v>44211</v>
      </c>
      <c r="B82" s="87" t="s">
        <v>2318</v>
      </c>
      <c r="C82" s="87"/>
      <c r="D82" s="87"/>
      <c r="E82" s="87" t="s">
        <v>138</v>
      </c>
      <c r="F82" s="89"/>
      <c r="G82" s="89">
        <v>80.2</v>
      </c>
      <c r="H82" s="89" t="s">
        <v>2321</v>
      </c>
      <c r="I82" s="87" t="s">
        <v>2320</v>
      </c>
      <c r="J82" s="87"/>
    </row>
    <row r="83" spans="1:10" x14ac:dyDescent="0.25">
      <c r="A83" s="86">
        <v>44211</v>
      </c>
      <c r="B83" s="87" t="s">
        <v>2318</v>
      </c>
      <c r="C83" s="87"/>
      <c r="D83" s="87"/>
      <c r="E83" s="87" t="s">
        <v>138</v>
      </c>
      <c r="F83" s="89"/>
      <c r="G83" s="89">
        <v>294.5</v>
      </c>
      <c r="H83" s="89" t="s">
        <v>2322</v>
      </c>
      <c r="I83" s="87" t="s">
        <v>2320</v>
      </c>
      <c r="J83" s="87"/>
    </row>
    <row r="84" spans="1:10" x14ac:dyDescent="0.25">
      <c r="A84" s="86">
        <v>44214</v>
      </c>
      <c r="B84" s="87" t="s">
        <v>2323</v>
      </c>
      <c r="C84" s="87"/>
      <c r="D84" s="87"/>
      <c r="E84" s="87" t="s">
        <v>138</v>
      </c>
      <c r="F84" s="89"/>
      <c r="G84" s="89">
        <v>19.2</v>
      </c>
      <c r="H84" s="89" t="s">
        <v>2324</v>
      </c>
      <c r="I84" s="87" t="s">
        <v>2325</v>
      </c>
      <c r="J84" s="87"/>
    </row>
    <row r="85" spans="1:10" x14ac:dyDescent="0.25">
      <c r="A85" s="86">
        <v>44214</v>
      </c>
      <c r="B85" s="87" t="s">
        <v>2323</v>
      </c>
      <c r="C85" s="87"/>
      <c r="D85" s="87"/>
      <c r="E85" s="87" t="s">
        <v>138</v>
      </c>
      <c r="F85" s="89"/>
      <c r="G85" s="89">
        <v>270.22000000000003</v>
      </c>
      <c r="H85" s="89" t="s">
        <v>2326</v>
      </c>
      <c r="I85" s="87" t="s">
        <v>2325</v>
      </c>
      <c r="J85" s="87"/>
    </row>
    <row r="86" spans="1:10" x14ac:dyDescent="0.25">
      <c r="A86" s="86">
        <v>44214</v>
      </c>
      <c r="B86" s="87" t="s">
        <v>2323</v>
      </c>
      <c r="C86" s="87"/>
      <c r="D86" s="87"/>
      <c r="E86" s="87" t="s">
        <v>138</v>
      </c>
      <c r="F86" s="89"/>
      <c r="G86" s="89">
        <v>272</v>
      </c>
      <c r="H86" s="89" t="s">
        <v>2327</v>
      </c>
      <c r="I86" s="87" t="s">
        <v>2325</v>
      </c>
      <c r="J86" s="87"/>
    </row>
    <row r="87" spans="1:10" x14ac:dyDescent="0.25">
      <c r="A87" s="86">
        <v>44214</v>
      </c>
      <c r="B87" s="87" t="s">
        <v>2323</v>
      </c>
      <c r="C87" s="87"/>
      <c r="D87" s="87"/>
      <c r="E87" s="87" t="s">
        <v>138</v>
      </c>
      <c r="F87" s="89"/>
      <c r="G87" s="89">
        <v>19.25</v>
      </c>
      <c r="H87" s="89" t="s">
        <v>2328</v>
      </c>
      <c r="I87" s="87" t="s">
        <v>2325</v>
      </c>
      <c r="J87" s="87"/>
    </row>
    <row r="88" spans="1:10" x14ac:dyDescent="0.25">
      <c r="A88" s="86">
        <v>44214</v>
      </c>
      <c r="B88" s="87" t="s">
        <v>2323</v>
      </c>
      <c r="C88" s="87"/>
      <c r="D88" s="87"/>
      <c r="E88" s="87" t="s">
        <v>138</v>
      </c>
      <c r="F88" s="89"/>
      <c r="G88" s="89">
        <v>60.97</v>
      </c>
      <c r="H88" s="89" t="s">
        <v>2329</v>
      </c>
      <c r="I88" s="87" t="s">
        <v>2325</v>
      </c>
      <c r="J88" s="87"/>
    </row>
    <row r="89" spans="1:10" x14ac:dyDescent="0.25">
      <c r="A89" s="86">
        <v>44215</v>
      </c>
      <c r="B89" s="87" t="s">
        <v>2330</v>
      </c>
      <c r="C89" s="87"/>
      <c r="D89" s="87"/>
      <c r="E89" s="87" t="s">
        <v>138</v>
      </c>
      <c r="F89" s="89"/>
      <c r="G89" s="89">
        <v>6.74</v>
      </c>
      <c r="H89" s="89" t="s">
        <v>2331</v>
      </c>
      <c r="I89" s="87" t="s">
        <v>2332</v>
      </c>
      <c r="J89" s="87"/>
    </row>
    <row r="90" spans="1:10" x14ac:dyDescent="0.25">
      <c r="A90" s="86">
        <v>44215</v>
      </c>
      <c r="B90" s="87" t="s">
        <v>2330</v>
      </c>
      <c r="C90" s="87"/>
      <c r="D90" s="87"/>
      <c r="E90" s="87" t="s">
        <v>138</v>
      </c>
      <c r="F90" s="89"/>
      <c r="G90" s="89">
        <v>228.5</v>
      </c>
      <c r="H90" s="89" t="s">
        <v>2333</v>
      </c>
      <c r="I90" s="87" t="s">
        <v>2332</v>
      </c>
      <c r="J90" s="87"/>
    </row>
    <row r="91" spans="1:10" x14ac:dyDescent="0.25">
      <c r="A91" s="86">
        <v>44215</v>
      </c>
      <c r="B91" s="87" t="s">
        <v>2330</v>
      </c>
      <c r="C91" s="87"/>
      <c r="D91" s="87"/>
      <c r="E91" s="87" t="s">
        <v>138</v>
      </c>
      <c r="F91" s="89"/>
      <c r="G91" s="89">
        <v>54</v>
      </c>
      <c r="H91" s="89" t="s">
        <v>2334</v>
      </c>
      <c r="I91" s="87" t="s">
        <v>2332</v>
      </c>
      <c r="J91" s="87"/>
    </row>
    <row r="92" spans="1:10" x14ac:dyDescent="0.25">
      <c r="A92" s="86">
        <v>44215</v>
      </c>
      <c r="B92" s="87" t="s">
        <v>2330</v>
      </c>
      <c r="C92" s="87"/>
      <c r="D92" s="87"/>
      <c r="E92" s="87" t="s">
        <v>138</v>
      </c>
      <c r="F92" s="89"/>
      <c r="G92" s="89">
        <v>12</v>
      </c>
      <c r="H92" s="89" t="s">
        <v>2335</v>
      </c>
      <c r="I92" s="87" t="s">
        <v>2332</v>
      </c>
      <c r="J92" s="87"/>
    </row>
    <row r="93" spans="1:10" x14ac:dyDescent="0.25">
      <c r="A93" s="86">
        <v>44217</v>
      </c>
      <c r="B93" s="87" t="s">
        <v>2336</v>
      </c>
      <c r="C93" s="87"/>
      <c r="D93" s="87"/>
      <c r="E93" s="87" t="s">
        <v>138</v>
      </c>
      <c r="F93" s="89"/>
      <c r="G93" s="89">
        <v>19.5</v>
      </c>
      <c r="H93" s="89" t="s">
        <v>2337</v>
      </c>
      <c r="I93" s="87" t="s">
        <v>2338</v>
      </c>
      <c r="J93" s="87"/>
    </row>
    <row r="94" spans="1:10" x14ac:dyDescent="0.25">
      <c r="A94" s="86">
        <v>44217</v>
      </c>
      <c r="B94" s="87" t="s">
        <v>2336</v>
      </c>
      <c r="C94" s="87"/>
      <c r="D94" s="87"/>
      <c r="E94" s="87" t="s">
        <v>138</v>
      </c>
      <c r="F94" s="89"/>
      <c r="G94" s="89">
        <v>12.26</v>
      </c>
      <c r="H94" s="89" t="s">
        <v>2339</v>
      </c>
      <c r="I94" s="87" t="s">
        <v>2338</v>
      </c>
      <c r="J94" s="87"/>
    </row>
    <row r="95" spans="1:10" x14ac:dyDescent="0.25">
      <c r="A95" s="86">
        <v>44217</v>
      </c>
      <c r="B95" s="87" t="s">
        <v>2336</v>
      </c>
      <c r="C95" s="87"/>
      <c r="D95" s="87"/>
      <c r="E95" s="87" t="s">
        <v>138</v>
      </c>
      <c r="F95" s="89"/>
      <c r="G95" s="89">
        <v>172.67</v>
      </c>
      <c r="H95" s="89" t="s">
        <v>2340</v>
      </c>
      <c r="I95" s="87" t="s">
        <v>2338</v>
      </c>
      <c r="J95" s="87"/>
    </row>
    <row r="96" spans="1:10" x14ac:dyDescent="0.25">
      <c r="A96" s="86">
        <v>44217</v>
      </c>
      <c r="B96" s="87" t="s">
        <v>2336</v>
      </c>
      <c r="C96" s="87"/>
      <c r="D96" s="87"/>
      <c r="E96" s="87" t="s">
        <v>138</v>
      </c>
      <c r="F96" s="89"/>
      <c r="G96" s="89">
        <v>49.16</v>
      </c>
      <c r="H96" s="89" t="s">
        <v>2341</v>
      </c>
      <c r="I96" s="87" t="s">
        <v>2338</v>
      </c>
      <c r="J96" s="87"/>
    </row>
    <row r="97" spans="1:10" x14ac:dyDescent="0.25">
      <c r="A97" s="86">
        <v>44218</v>
      </c>
      <c r="B97" s="87" t="s">
        <v>2342</v>
      </c>
      <c r="C97" s="87"/>
      <c r="D97" s="87"/>
      <c r="E97" s="87" t="s">
        <v>138</v>
      </c>
      <c r="F97" s="89"/>
      <c r="G97" s="89">
        <v>16</v>
      </c>
      <c r="H97" s="89" t="s">
        <v>2343</v>
      </c>
      <c r="I97" s="87" t="s">
        <v>2344</v>
      </c>
      <c r="J97" s="87"/>
    </row>
    <row r="98" spans="1:10" x14ac:dyDescent="0.25">
      <c r="A98" s="86">
        <v>44222</v>
      </c>
      <c r="B98" s="87" t="s">
        <v>2345</v>
      </c>
      <c r="C98" s="87"/>
      <c r="D98" s="87"/>
      <c r="E98" s="87" t="s">
        <v>2346</v>
      </c>
      <c r="F98" s="89">
        <v>8100</v>
      </c>
      <c r="G98" s="89"/>
      <c r="H98" s="89" t="s">
        <v>2347</v>
      </c>
      <c r="I98" s="87" t="s">
        <v>2348</v>
      </c>
      <c r="J98" s="87"/>
    </row>
    <row r="99" spans="1:10" x14ac:dyDescent="0.25">
      <c r="A99" s="86">
        <v>44225</v>
      </c>
      <c r="B99" s="87" t="s">
        <v>2349</v>
      </c>
      <c r="C99" s="87"/>
      <c r="D99" s="87"/>
      <c r="E99" s="87" t="s">
        <v>138</v>
      </c>
      <c r="F99" s="89"/>
      <c r="G99" s="89">
        <v>142.5</v>
      </c>
      <c r="H99" s="89" t="s">
        <v>2350</v>
      </c>
      <c r="I99" s="87" t="s">
        <v>2351</v>
      </c>
      <c r="J99" s="87"/>
    </row>
    <row r="100" spans="1:10" x14ac:dyDescent="0.25">
      <c r="A100" s="86">
        <v>44225</v>
      </c>
      <c r="B100" s="87" t="s">
        <v>2349</v>
      </c>
      <c r="C100" s="87"/>
      <c r="D100" s="87"/>
      <c r="E100" s="87" t="s">
        <v>138</v>
      </c>
      <c r="F100" s="89"/>
      <c r="G100" s="89">
        <v>152</v>
      </c>
      <c r="H100" s="89" t="s">
        <v>2352</v>
      </c>
      <c r="I100" s="87" t="s">
        <v>2351</v>
      </c>
      <c r="J100" s="87"/>
    </row>
    <row r="101" spans="1:10" x14ac:dyDescent="0.25">
      <c r="A101" s="86">
        <v>44225</v>
      </c>
      <c r="B101" s="87" t="s">
        <v>2349</v>
      </c>
      <c r="C101" s="87"/>
      <c r="D101" s="87"/>
      <c r="E101" s="87" t="s">
        <v>138</v>
      </c>
      <c r="F101" s="89"/>
      <c r="G101" s="89">
        <v>49</v>
      </c>
      <c r="H101" s="89" t="s">
        <v>2353</v>
      </c>
      <c r="I101" s="87" t="s">
        <v>2351</v>
      </c>
      <c r="J101" s="87"/>
    </row>
    <row r="102" spans="1:10" x14ac:dyDescent="0.25">
      <c r="A102" s="86">
        <v>44225</v>
      </c>
      <c r="B102" s="87" t="s">
        <v>2349</v>
      </c>
      <c r="C102" s="87"/>
      <c r="D102" s="87"/>
      <c r="E102" s="87" t="s">
        <v>138</v>
      </c>
      <c r="F102" s="89"/>
      <c r="G102" s="89">
        <v>9</v>
      </c>
      <c r="H102" s="89" t="s">
        <v>2354</v>
      </c>
      <c r="I102" s="87" t="s">
        <v>2351</v>
      </c>
      <c r="J102" s="87"/>
    </row>
    <row r="103" spans="1:10" x14ac:dyDescent="0.25">
      <c r="A103" s="86">
        <v>44226</v>
      </c>
      <c r="B103" s="87" t="s">
        <v>2355</v>
      </c>
      <c r="C103" s="87"/>
      <c r="D103" s="87"/>
      <c r="E103" s="87" t="s">
        <v>2356</v>
      </c>
      <c r="F103" s="89">
        <v>2322</v>
      </c>
      <c r="G103" s="89"/>
      <c r="H103" s="89" t="s">
        <v>2357</v>
      </c>
      <c r="I103" s="87" t="s">
        <v>2358</v>
      </c>
      <c r="J103" s="87"/>
    </row>
    <row r="104" spans="1:10" x14ac:dyDescent="0.25">
      <c r="A104" s="86">
        <v>44226</v>
      </c>
      <c r="B104" s="87" t="s">
        <v>2359</v>
      </c>
      <c r="C104" s="87"/>
      <c r="D104" s="87"/>
      <c r="E104" s="87" t="s">
        <v>138</v>
      </c>
      <c r="F104" s="89"/>
      <c r="G104" s="89">
        <v>17.5</v>
      </c>
      <c r="H104" s="89" t="s">
        <v>2360</v>
      </c>
      <c r="I104" s="87" t="s">
        <v>2361</v>
      </c>
      <c r="J104" s="87"/>
    </row>
    <row r="105" spans="1:10" x14ac:dyDescent="0.25">
      <c r="A105" s="86">
        <v>44226</v>
      </c>
      <c r="B105" s="87" t="s">
        <v>2359</v>
      </c>
      <c r="C105" s="87"/>
      <c r="D105" s="87"/>
      <c r="E105" s="87" t="s">
        <v>138</v>
      </c>
      <c r="F105" s="89"/>
      <c r="G105" s="89">
        <v>259</v>
      </c>
      <c r="H105" s="89" t="s">
        <v>2362</v>
      </c>
      <c r="I105" s="87" t="s">
        <v>2361</v>
      </c>
      <c r="J105" s="87"/>
    </row>
    <row r="106" spans="1:10" x14ac:dyDescent="0.25">
      <c r="A106" s="86">
        <v>44227</v>
      </c>
      <c r="B106" s="87" t="s">
        <v>2363</v>
      </c>
      <c r="C106" s="87"/>
      <c r="D106" s="87"/>
      <c r="E106" s="87" t="s">
        <v>2277</v>
      </c>
      <c r="F106" s="89">
        <v>699</v>
      </c>
      <c r="G106" s="89"/>
      <c r="H106" s="89" t="s">
        <v>2364</v>
      </c>
      <c r="I106" s="87" t="s">
        <v>2365</v>
      </c>
      <c r="J106" s="87"/>
    </row>
    <row r="107" spans="1:10" x14ac:dyDescent="0.25">
      <c r="A107" s="86">
        <v>44227</v>
      </c>
      <c r="B107" s="87" t="s">
        <v>2366</v>
      </c>
      <c r="C107" s="87"/>
      <c r="D107" s="87"/>
      <c r="E107" s="87" t="s">
        <v>18</v>
      </c>
      <c r="F107" s="89">
        <v>160.27000000000001</v>
      </c>
      <c r="G107" s="89"/>
      <c r="H107" s="89" t="s">
        <v>2367</v>
      </c>
      <c r="I107" s="87" t="s">
        <v>2368</v>
      </c>
      <c r="J107" s="87"/>
    </row>
    <row r="108" spans="1:10" x14ac:dyDescent="0.25">
      <c r="A108" s="86"/>
      <c r="B108" s="87"/>
      <c r="C108" s="87" t="s">
        <v>2369</v>
      </c>
      <c r="D108" s="87"/>
      <c r="E108" s="87"/>
      <c r="F108" s="89">
        <v>29197.94</v>
      </c>
      <c r="G108" s="89">
        <v>3423.08</v>
      </c>
      <c r="H108" s="89" t="s">
        <v>2367</v>
      </c>
      <c r="I108" s="87"/>
      <c r="J108" s="87"/>
    </row>
    <row r="109" spans="1:10" x14ac:dyDescent="0.25">
      <c r="A109" s="86"/>
      <c r="B109" s="87"/>
      <c r="C109" s="87"/>
      <c r="D109" s="87"/>
      <c r="E109" s="87"/>
      <c r="F109" s="89"/>
      <c r="G109" s="89"/>
      <c r="H109" s="89"/>
      <c r="I109" s="87"/>
      <c r="J109" s="87"/>
    </row>
    <row r="110" spans="1:10" ht="15.75" thickBot="1" x14ac:dyDescent="0.3">
      <c r="A110" s="91"/>
      <c r="B110" s="92"/>
      <c r="C110" s="92"/>
      <c r="D110" s="92"/>
      <c r="E110" s="92"/>
      <c r="F110" s="94"/>
      <c r="G110" s="94"/>
      <c r="H110" s="94"/>
      <c r="I110" s="92"/>
      <c r="J110" s="92"/>
    </row>
    <row r="111" spans="1:10" x14ac:dyDescent="0.25">
      <c r="A111" s="86"/>
      <c r="B111" s="87"/>
      <c r="C111" s="87"/>
      <c r="D111" s="87"/>
      <c r="E111" s="87"/>
      <c r="F111" s="89"/>
      <c r="G111" s="89"/>
      <c r="H111" s="89"/>
      <c r="I111" s="87"/>
      <c r="J111" s="87"/>
    </row>
    <row r="112" spans="1:10" x14ac:dyDescent="0.25">
      <c r="A112" s="81" t="s">
        <v>4</v>
      </c>
      <c r="B112" s="82" t="s">
        <v>134</v>
      </c>
      <c r="C112" s="82" t="s">
        <v>2271</v>
      </c>
      <c r="D112" s="82" t="s">
        <v>2272</v>
      </c>
      <c r="E112" s="82" t="s">
        <v>145</v>
      </c>
      <c r="F112" s="84" t="s">
        <v>135</v>
      </c>
      <c r="G112" s="84" t="s">
        <v>136</v>
      </c>
      <c r="H112" s="84" t="s">
        <v>137</v>
      </c>
      <c r="I112" s="82" t="s">
        <v>40</v>
      </c>
      <c r="J112" s="82" t="s">
        <v>17</v>
      </c>
    </row>
    <row r="113" spans="1:10" x14ac:dyDescent="0.25">
      <c r="A113" s="81"/>
      <c r="B113" s="82"/>
      <c r="C113" s="82"/>
      <c r="D113" s="82"/>
      <c r="E113" s="82"/>
      <c r="F113" s="84"/>
      <c r="G113" s="84"/>
      <c r="H113" s="84"/>
      <c r="I113" s="82"/>
      <c r="J113" s="82"/>
    </row>
    <row r="114" spans="1:10" x14ac:dyDescent="0.25">
      <c r="A114" s="105" t="s">
        <v>2371</v>
      </c>
      <c r="B114" s="106"/>
      <c r="C114" s="106"/>
      <c r="D114" s="106"/>
      <c r="E114" s="106"/>
      <c r="F114" s="107"/>
      <c r="G114" s="107"/>
      <c r="H114" s="107"/>
      <c r="I114" s="106"/>
      <c r="J114" s="106"/>
    </row>
    <row r="115" spans="1:10" x14ac:dyDescent="0.25">
      <c r="A115" s="86"/>
      <c r="B115" s="87"/>
      <c r="C115" s="87"/>
      <c r="D115" s="87"/>
      <c r="E115" s="87" t="s">
        <v>2274</v>
      </c>
      <c r="F115" s="89">
        <v>279390.12</v>
      </c>
      <c r="G115" s="89"/>
      <c r="H115" s="89" t="s">
        <v>143</v>
      </c>
      <c r="I115" s="87"/>
      <c r="J115" s="87"/>
    </row>
    <row r="116" spans="1:10" x14ac:dyDescent="0.25">
      <c r="A116" s="86">
        <v>44227</v>
      </c>
      <c r="B116" s="87" t="s">
        <v>2366</v>
      </c>
      <c r="C116" s="87"/>
      <c r="D116" s="87"/>
      <c r="E116" s="87" t="s">
        <v>18</v>
      </c>
      <c r="F116" s="89">
        <v>2675</v>
      </c>
      <c r="G116" s="89"/>
      <c r="H116" s="89" t="s">
        <v>2372</v>
      </c>
      <c r="I116" s="87" t="s">
        <v>2368</v>
      </c>
      <c r="J116" s="87"/>
    </row>
    <row r="117" spans="1:10" x14ac:dyDescent="0.25">
      <c r="A117" s="86">
        <v>44227</v>
      </c>
      <c r="B117" s="87" t="s">
        <v>2366</v>
      </c>
      <c r="C117" s="87"/>
      <c r="D117" s="87"/>
      <c r="E117" s="87" t="s">
        <v>9</v>
      </c>
      <c r="F117" s="89">
        <v>17229</v>
      </c>
      <c r="G117" s="89"/>
      <c r="H117" s="89" t="s">
        <v>2373</v>
      </c>
      <c r="I117" s="87" t="s">
        <v>2368</v>
      </c>
      <c r="J117" s="87"/>
    </row>
    <row r="118" spans="1:10" x14ac:dyDescent="0.25">
      <c r="A118" s="86"/>
      <c r="B118" s="87"/>
      <c r="C118" s="87" t="s">
        <v>2369</v>
      </c>
      <c r="D118" s="87"/>
      <c r="E118" s="87"/>
      <c r="F118" s="89">
        <v>299294.12</v>
      </c>
      <c r="G118" s="89"/>
      <c r="H118" s="89" t="s">
        <v>2373</v>
      </c>
      <c r="I118" s="87"/>
      <c r="J118" s="87"/>
    </row>
    <row r="119" spans="1:10" x14ac:dyDescent="0.25">
      <c r="A119" s="86"/>
      <c r="B119" s="87"/>
      <c r="C119" s="87"/>
      <c r="D119" s="87"/>
      <c r="E119" s="87"/>
      <c r="F119" s="89"/>
      <c r="G119" s="89"/>
      <c r="H119" s="89"/>
      <c r="I119" s="87"/>
      <c r="J119" s="87"/>
    </row>
    <row r="120" spans="1:10" ht="15.75" thickBot="1" x14ac:dyDescent="0.3">
      <c r="A120" s="91"/>
      <c r="B120" s="92"/>
      <c r="C120" s="92"/>
      <c r="D120" s="92"/>
      <c r="E120" s="92"/>
      <c r="F120" s="94"/>
      <c r="G120" s="94"/>
      <c r="H120" s="94"/>
      <c r="I120" s="92"/>
      <c r="J120" s="92"/>
    </row>
  </sheetData>
  <mergeCells count="6">
    <mergeCell ref="A114:J114"/>
    <mergeCell ref="A1:J1"/>
    <mergeCell ref="A2:J2"/>
    <mergeCell ref="A3:J3"/>
    <mergeCell ref="A6:J6"/>
    <mergeCell ref="A60:J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4" sqref="D24"/>
    </sheetView>
  </sheetViews>
  <sheetFormatPr defaultRowHeight="15" x14ac:dyDescent="0.25"/>
  <cols>
    <col min="1" max="1" width="25" bestFit="1" customWidth="1"/>
    <col min="2" max="2" width="26" bestFit="1" customWidth="1"/>
    <col min="3" max="3" width="13.28515625" bestFit="1" customWidth="1"/>
    <col min="4" max="4" width="10.42578125" bestFit="1" customWidth="1"/>
    <col min="5" max="6" width="10.7109375" bestFit="1" customWidth="1"/>
    <col min="7" max="8" width="12.140625" bestFit="1" customWidth="1"/>
  </cols>
  <sheetData>
    <row r="1" spans="1:9" x14ac:dyDescent="0.25">
      <c r="A1" s="54" t="s">
        <v>188</v>
      </c>
      <c r="B1" s="54" t="s">
        <v>189</v>
      </c>
      <c r="C1" s="54" t="s">
        <v>190</v>
      </c>
      <c r="D1" s="54" t="s">
        <v>191</v>
      </c>
      <c r="E1" s="54" t="s">
        <v>192</v>
      </c>
      <c r="F1" s="54" t="s">
        <v>2</v>
      </c>
      <c r="G1" s="54" t="s">
        <v>1</v>
      </c>
      <c r="H1" s="54" t="s">
        <v>0</v>
      </c>
      <c r="I1" s="108" t="s">
        <v>208</v>
      </c>
    </row>
    <row r="2" spans="1:9" x14ac:dyDescent="0.25">
      <c r="A2" s="50" t="s">
        <v>149</v>
      </c>
      <c r="B2" s="50" t="s">
        <v>148</v>
      </c>
      <c r="C2" s="51" t="s">
        <v>168</v>
      </c>
      <c r="D2" s="52">
        <v>44165</v>
      </c>
      <c r="E2" s="53">
        <v>114843.75</v>
      </c>
      <c r="F2" s="53"/>
      <c r="G2" s="53">
        <v>16078.13</v>
      </c>
      <c r="H2" s="53">
        <v>16078.13</v>
      </c>
      <c r="I2" s="108"/>
    </row>
    <row r="3" spans="1:9" x14ac:dyDescent="0.25">
      <c r="A3" s="50" t="s">
        <v>149</v>
      </c>
      <c r="B3" s="50" t="s">
        <v>148</v>
      </c>
      <c r="C3" s="51" t="s">
        <v>182</v>
      </c>
      <c r="D3" s="52">
        <v>44139</v>
      </c>
      <c r="E3" s="53">
        <v>125000</v>
      </c>
      <c r="F3" s="53"/>
      <c r="G3" s="53">
        <v>11250</v>
      </c>
      <c r="H3" s="53">
        <v>11250</v>
      </c>
      <c r="I3" s="108"/>
    </row>
    <row r="4" spans="1:9" x14ac:dyDescent="0.25">
      <c r="A4" s="50" t="s">
        <v>149</v>
      </c>
      <c r="B4" s="50" t="s">
        <v>148</v>
      </c>
      <c r="C4" s="51" t="s">
        <v>183</v>
      </c>
      <c r="D4" s="52">
        <v>44140</v>
      </c>
      <c r="E4" s="53">
        <v>128906.25</v>
      </c>
      <c r="F4" s="53"/>
      <c r="G4" s="53">
        <v>18046.88</v>
      </c>
      <c r="H4" s="53">
        <v>18046.88</v>
      </c>
      <c r="I4" s="108"/>
    </row>
    <row r="5" spans="1:9" x14ac:dyDescent="0.25">
      <c r="A5" s="50" t="s">
        <v>149</v>
      </c>
      <c r="B5" s="50" t="s">
        <v>148</v>
      </c>
      <c r="C5" s="51" t="s">
        <v>184</v>
      </c>
      <c r="D5" s="52">
        <v>44152</v>
      </c>
      <c r="E5" s="53">
        <v>512838.9</v>
      </c>
      <c r="F5" s="53"/>
      <c r="G5" s="53">
        <v>46155.5</v>
      </c>
      <c r="H5" s="53">
        <v>46155.5</v>
      </c>
      <c r="I5" s="108"/>
    </row>
    <row r="6" spans="1:9" x14ac:dyDescent="0.25">
      <c r="A6" s="50" t="s">
        <v>149</v>
      </c>
      <c r="B6" s="50" t="s">
        <v>148</v>
      </c>
      <c r="C6" s="51" t="s">
        <v>185</v>
      </c>
      <c r="D6" s="52">
        <v>44152</v>
      </c>
      <c r="E6" s="53">
        <v>368406.74</v>
      </c>
      <c r="F6" s="53"/>
      <c r="G6" s="53">
        <v>33156.61</v>
      </c>
      <c r="H6" s="53">
        <v>33156.61</v>
      </c>
      <c r="I6" s="108"/>
    </row>
    <row r="7" spans="1:9" x14ac:dyDescent="0.25">
      <c r="A7" s="50" t="s">
        <v>149</v>
      </c>
      <c r="B7" s="50" t="s">
        <v>148</v>
      </c>
      <c r="C7" s="51" t="s">
        <v>186</v>
      </c>
      <c r="D7" s="52">
        <v>44154</v>
      </c>
      <c r="E7" s="53">
        <v>214843.75</v>
      </c>
      <c r="F7" s="53"/>
      <c r="G7" s="53">
        <v>30078.13</v>
      </c>
      <c r="H7" s="53">
        <v>30078.13</v>
      </c>
      <c r="I7" s="108"/>
    </row>
    <row r="8" spans="1:9" x14ac:dyDescent="0.25">
      <c r="A8" s="50" t="s">
        <v>149</v>
      </c>
      <c r="B8" s="50" t="s">
        <v>148</v>
      </c>
      <c r="C8" s="51" t="s">
        <v>187</v>
      </c>
      <c r="D8" s="52">
        <v>44154</v>
      </c>
      <c r="E8" s="53">
        <v>253125</v>
      </c>
      <c r="F8" s="53"/>
      <c r="G8" s="53">
        <v>35437.5</v>
      </c>
      <c r="H8" s="53">
        <v>35437.5</v>
      </c>
      <c r="I8" s="108"/>
    </row>
    <row r="9" spans="1:9" x14ac:dyDescent="0.25">
      <c r="A9" s="50" t="s">
        <v>149</v>
      </c>
      <c r="B9" s="50" t="s">
        <v>148</v>
      </c>
      <c r="C9" s="51"/>
      <c r="D9" s="52">
        <v>44165</v>
      </c>
      <c r="E9" s="53">
        <v>198750</v>
      </c>
      <c r="F9" s="53"/>
      <c r="G9" s="53">
        <v>27825</v>
      </c>
      <c r="H9" s="53">
        <v>27825</v>
      </c>
      <c r="I9" s="108"/>
    </row>
    <row r="10" spans="1:9" x14ac:dyDescent="0.25">
      <c r="A10" s="50" t="s">
        <v>176</v>
      </c>
      <c r="B10" s="50" t="s">
        <v>175</v>
      </c>
      <c r="C10" s="51" t="s">
        <v>193</v>
      </c>
      <c r="D10" s="52">
        <v>44154</v>
      </c>
      <c r="E10" s="53">
        <v>181875.04</v>
      </c>
      <c r="F10" s="53"/>
      <c r="G10" s="53">
        <v>25462.51</v>
      </c>
      <c r="H10" s="53">
        <v>25462.51</v>
      </c>
      <c r="I10" s="108"/>
    </row>
    <row r="11" spans="1:9" x14ac:dyDescent="0.25">
      <c r="A11" s="2" t="s">
        <v>164</v>
      </c>
      <c r="B11" s="63" t="s">
        <v>163</v>
      </c>
      <c r="C11" s="63" t="s">
        <v>165</v>
      </c>
      <c r="D11" s="2" t="s">
        <v>164</v>
      </c>
      <c r="E11" s="63" t="s">
        <v>165</v>
      </c>
      <c r="F11" s="64"/>
      <c r="G11" s="65">
        <v>1464.41</v>
      </c>
      <c r="H11" s="65">
        <v>1464.41</v>
      </c>
      <c r="I11" s="108"/>
    </row>
    <row r="12" spans="1:9" s="5" customFormat="1" x14ac:dyDescent="0.25">
      <c r="A12" s="63" t="s">
        <v>211</v>
      </c>
      <c r="B12" s="63" t="s">
        <v>210</v>
      </c>
      <c r="C12" s="70"/>
      <c r="D12" s="71"/>
      <c r="E12" s="64">
        <v>346992.17</v>
      </c>
      <c r="F12" s="72"/>
      <c r="G12" s="65">
        <v>48578.9</v>
      </c>
      <c r="H12" s="65">
        <v>48578.9</v>
      </c>
      <c r="I12" s="108"/>
    </row>
    <row r="13" spans="1:9" s="5" customFormat="1" x14ac:dyDescent="0.25">
      <c r="A13" s="63" t="s">
        <v>211</v>
      </c>
      <c r="B13" s="63" t="s">
        <v>210</v>
      </c>
      <c r="C13" s="70"/>
      <c r="D13" s="71"/>
      <c r="E13" s="64">
        <v>431864.4</v>
      </c>
      <c r="F13" s="72"/>
      <c r="G13" s="65">
        <v>38867.800000000003</v>
      </c>
      <c r="H13" s="65">
        <v>38867.800000000003</v>
      </c>
      <c r="I13" s="108"/>
    </row>
    <row r="14" spans="1:9" s="5" customFormat="1" x14ac:dyDescent="0.25">
      <c r="A14" s="63" t="s">
        <v>213</v>
      </c>
      <c r="B14" s="63" t="s">
        <v>76</v>
      </c>
      <c r="C14" s="63"/>
      <c r="D14" s="63" t="s">
        <v>214</v>
      </c>
      <c r="E14" s="64">
        <v>423728.81</v>
      </c>
      <c r="F14" s="64">
        <v>500000</v>
      </c>
      <c r="G14" s="65">
        <v>38135.589999999997</v>
      </c>
      <c r="H14" s="65">
        <v>38135.589999999997</v>
      </c>
      <c r="I14" s="108"/>
    </row>
    <row r="15" spans="1:9" s="5" customFormat="1" x14ac:dyDescent="0.25">
      <c r="A15" s="63" t="s">
        <v>242</v>
      </c>
      <c r="B15" s="63" t="s">
        <v>76</v>
      </c>
      <c r="C15" s="63"/>
      <c r="D15" s="63"/>
      <c r="E15" s="64">
        <v>423728.81</v>
      </c>
      <c r="F15" s="64">
        <v>500000</v>
      </c>
      <c r="G15" s="65">
        <v>38135.589999999997</v>
      </c>
      <c r="H15" s="65">
        <v>38135.589999999997</v>
      </c>
      <c r="I15" s="108"/>
    </row>
    <row r="16" spans="1:9" x14ac:dyDescent="0.25">
      <c r="A16" s="99" t="s">
        <v>79</v>
      </c>
      <c r="B16" s="100"/>
      <c r="C16" s="100"/>
      <c r="D16" s="100"/>
      <c r="E16" s="100"/>
      <c r="F16" s="101"/>
      <c r="G16" s="66">
        <f>SUM(G2:G15)</f>
        <v>408672.54999999993</v>
      </c>
      <c r="H16" s="66">
        <f>SUM(H2:H15)</f>
        <v>408672.54999999993</v>
      </c>
      <c r="I16" s="108"/>
    </row>
    <row r="18" spans="1:8" x14ac:dyDescent="0.25">
      <c r="A18" s="9" t="s">
        <v>194</v>
      </c>
    </row>
    <row r="19" spans="1:8" x14ac:dyDescent="0.25">
      <c r="A19" s="55" t="s">
        <v>155</v>
      </c>
      <c r="B19" s="50" t="s">
        <v>154</v>
      </c>
      <c r="C19" s="51" t="s">
        <v>195</v>
      </c>
      <c r="D19" s="52">
        <v>44162</v>
      </c>
      <c r="E19" s="53">
        <v>49218.75</v>
      </c>
      <c r="F19" s="53"/>
      <c r="G19" s="53">
        <v>6890.63</v>
      </c>
      <c r="H19" s="53">
        <v>6890.63</v>
      </c>
    </row>
    <row r="20" spans="1:8" x14ac:dyDescent="0.25">
      <c r="A20" s="50" t="s">
        <v>155</v>
      </c>
      <c r="B20" s="50" t="s">
        <v>154</v>
      </c>
      <c r="C20" s="51" t="s">
        <v>196</v>
      </c>
      <c r="D20" s="52">
        <v>44138</v>
      </c>
      <c r="E20" s="53">
        <v>59375</v>
      </c>
      <c r="F20" s="53"/>
      <c r="G20" s="53">
        <v>8312.5</v>
      </c>
      <c r="H20" s="53">
        <v>8312.5</v>
      </c>
    </row>
    <row r="21" spans="1:8" x14ac:dyDescent="0.25">
      <c r="A21" s="50" t="s">
        <v>155</v>
      </c>
      <c r="B21" s="50" t="s">
        <v>154</v>
      </c>
      <c r="C21" s="51" t="s">
        <v>197</v>
      </c>
      <c r="D21" s="52">
        <v>44141</v>
      </c>
      <c r="E21" s="53">
        <v>65625</v>
      </c>
      <c r="F21" s="53"/>
      <c r="G21" s="53">
        <v>9187.5</v>
      </c>
      <c r="H21" s="53">
        <v>9187.5</v>
      </c>
    </row>
    <row r="22" spans="1:8" x14ac:dyDescent="0.25">
      <c r="A22" s="50" t="s">
        <v>155</v>
      </c>
      <c r="B22" s="50" t="s">
        <v>154</v>
      </c>
      <c r="C22" s="51" t="s">
        <v>198</v>
      </c>
      <c r="D22" s="52">
        <v>44145</v>
      </c>
      <c r="E22" s="53">
        <v>51562.5</v>
      </c>
      <c r="F22" s="53"/>
      <c r="G22" s="53">
        <v>7218.75</v>
      </c>
      <c r="H22" s="53">
        <v>7218.75</v>
      </c>
    </row>
    <row r="23" spans="1:8" x14ac:dyDescent="0.25">
      <c r="A23" s="50" t="s">
        <v>155</v>
      </c>
      <c r="B23" s="50" t="s">
        <v>154</v>
      </c>
      <c r="C23" s="51" t="s">
        <v>199</v>
      </c>
      <c r="D23" s="52">
        <v>44148</v>
      </c>
      <c r="E23" s="53">
        <v>58593.760000000002</v>
      </c>
      <c r="F23" s="53"/>
      <c r="G23" s="53">
        <v>8203.1299999999992</v>
      </c>
      <c r="H23" s="53">
        <v>8203.1299999999992</v>
      </c>
    </row>
    <row r="24" spans="1:8" x14ac:dyDescent="0.25">
      <c r="A24" s="50" t="s">
        <v>155</v>
      </c>
      <c r="B24" s="50" t="s">
        <v>154</v>
      </c>
      <c r="C24" s="51" t="s">
        <v>200</v>
      </c>
      <c r="D24" s="52">
        <v>44158</v>
      </c>
      <c r="E24" s="53">
        <v>81250</v>
      </c>
      <c r="F24" s="53"/>
      <c r="G24" s="53">
        <v>11375</v>
      </c>
      <c r="H24" s="53">
        <v>11375</v>
      </c>
    </row>
    <row r="25" spans="1:8" x14ac:dyDescent="0.25">
      <c r="A25" s="50" t="s">
        <v>155</v>
      </c>
      <c r="B25" s="50" t="s">
        <v>154</v>
      </c>
      <c r="C25" s="51" t="s">
        <v>187</v>
      </c>
      <c r="D25" s="52">
        <v>44138</v>
      </c>
      <c r="E25" s="53">
        <v>40625</v>
      </c>
      <c r="F25" s="53"/>
      <c r="G25" s="53">
        <v>5687.5</v>
      </c>
      <c r="H25" s="53">
        <v>5687.5</v>
      </c>
    </row>
    <row r="26" spans="1:8" x14ac:dyDescent="0.25">
      <c r="G26">
        <f>SUM(G19:G25)</f>
        <v>56875.01</v>
      </c>
      <c r="H26" s="5">
        <f>SUM(H19:H25)</f>
        <v>56875.01</v>
      </c>
    </row>
  </sheetData>
  <mergeCells count="2">
    <mergeCell ref="A16:F16"/>
    <mergeCell ref="I1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3B Working</vt:lpstr>
      <vt:lpstr>2B</vt:lpstr>
      <vt:lpstr>Missing in 2B</vt:lpstr>
      <vt:lpstr>Exsit in Portal -Not in Book</vt:lpstr>
      <vt:lpstr>Sales-Jan</vt:lpstr>
      <vt:lpstr>sales Return</vt:lpstr>
      <vt:lpstr>Purchase</vt:lpstr>
      <vt:lpstr>Expenses</vt:lpstr>
      <vt:lpstr>Pur-not taken in Nov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cp:lastPrinted>2020-11-13T12:00:28Z</cp:lastPrinted>
  <dcterms:created xsi:type="dcterms:W3CDTF">2017-09-19T11:51:42Z</dcterms:created>
  <dcterms:modified xsi:type="dcterms:W3CDTF">2021-02-17T10:59:42Z</dcterms:modified>
</cp:coreProperties>
</file>