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278DDBE-E529-4458-8911-C2EE6AD8C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Return&amp;Risk" sheetId="2" r:id="rId2"/>
    <sheet name="Covariance Matrix" sheetId="3" r:id="rId3"/>
    <sheet name="Correlation" sheetId="4" r:id="rId4"/>
    <sheet name="Calculation" sheetId="5" r:id="rId5"/>
    <sheet name="Efficient Frontier" sheetId="6" r:id="rId6"/>
    <sheet name="Minimum Variance" sheetId="7" r:id="rId7"/>
    <sheet name="Portfolio Allocation" sheetId="8" r:id="rId8"/>
    <sheet name="Covid Consideration" sheetId="9" r:id="rId9"/>
  </sheets>
  <definedNames>
    <definedName name="solver_adj" localSheetId="4">Calculation!$E$2:$E$11</definedName>
    <definedName name="solver_adj" localSheetId="6">'Minimum Variance'!$E$2:$E$11</definedName>
    <definedName name="solver_lhs1" localSheetId="4">Calculation!$E$12</definedName>
    <definedName name="solver_lhs1" localSheetId="6">'Minimum Variance'!$E$12</definedName>
    <definedName name="solver_lhs2" localSheetId="4">Calculation!$H$4</definedName>
    <definedName name="solver_opt" localSheetId="4">Calculation!$E$12</definedName>
    <definedName name="solver_opt" localSheetId="6">'Minimum Variance'!$J$3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8" l="1"/>
  <c r="E13" i="8" s="1"/>
  <c r="E12" i="8"/>
  <c r="D12" i="8"/>
  <c r="D11" i="8"/>
  <c r="E11" i="8" s="1"/>
  <c r="D10" i="8"/>
  <c r="E10" i="8" s="1"/>
  <c r="D9" i="8"/>
  <c r="E9" i="8" s="1"/>
  <c r="E8" i="8"/>
  <c r="D8" i="8"/>
  <c r="D7" i="8"/>
  <c r="E7" i="8" s="1"/>
  <c r="E6" i="8"/>
  <c r="D6" i="8"/>
  <c r="D5" i="8"/>
  <c r="E5" i="8" s="1"/>
  <c r="D4" i="8"/>
  <c r="D15" i="8" s="1"/>
  <c r="E12" i="7"/>
  <c r="K6" i="7"/>
  <c r="J2" i="7" a="1"/>
  <c r="J2" i="7"/>
  <c r="J17" i="6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O9" i="6"/>
  <c r="L16" i="6" s="1"/>
  <c r="E12" i="5"/>
  <c r="I7" i="5"/>
  <c r="H2" i="5" a="1"/>
  <c r="H2" i="5" s="1"/>
  <c r="K248" i="2"/>
  <c r="J248" i="2"/>
  <c r="I248" i="2"/>
  <c r="H248" i="2"/>
  <c r="G248" i="2"/>
  <c r="F248" i="2"/>
  <c r="E248" i="2"/>
  <c r="D248" i="2"/>
  <c r="C248" i="2"/>
  <c r="B248" i="2"/>
  <c r="K247" i="2"/>
  <c r="J247" i="2"/>
  <c r="I247" i="2"/>
  <c r="H247" i="2"/>
  <c r="G247" i="2"/>
  <c r="F247" i="2"/>
  <c r="E247" i="2"/>
  <c r="D247" i="2"/>
  <c r="C247" i="2"/>
  <c r="B247" i="2"/>
  <c r="K246" i="2"/>
  <c r="J246" i="2"/>
  <c r="I246" i="2"/>
  <c r="H246" i="2"/>
  <c r="G246" i="2"/>
  <c r="F246" i="2"/>
  <c r="E246" i="2"/>
  <c r="D246" i="2"/>
  <c r="C246" i="2"/>
  <c r="B246" i="2"/>
  <c r="K245" i="2"/>
  <c r="J245" i="2"/>
  <c r="I245" i="2"/>
  <c r="H245" i="2"/>
  <c r="G245" i="2"/>
  <c r="F245" i="2"/>
  <c r="E245" i="2"/>
  <c r="D245" i="2"/>
  <c r="C245" i="2"/>
  <c r="B245" i="2"/>
  <c r="K244" i="2"/>
  <c r="J244" i="2"/>
  <c r="I244" i="2"/>
  <c r="H244" i="2"/>
  <c r="G244" i="2"/>
  <c r="F244" i="2"/>
  <c r="E244" i="2"/>
  <c r="D244" i="2"/>
  <c r="C244" i="2"/>
  <c r="B244" i="2"/>
  <c r="K243" i="2"/>
  <c r="J243" i="2"/>
  <c r="I243" i="2"/>
  <c r="H243" i="2"/>
  <c r="G243" i="2"/>
  <c r="F243" i="2"/>
  <c r="E243" i="2"/>
  <c r="D243" i="2"/>
  <c r="C243" i="2"/>
  <c r="B243" i="2"/>
  <c r="K242" i="2"/>
  <c r="J242" i="2"/>
  <c r="I242" i="2"/>
  <c r="H242" i="2"/>
  <c r="G242" i="2"/>
  <c r="F242" i="2"/>
  <c r="E242" i="2"/>
  <c r="D242" i="2"/>
  <c r="C242" i="2"/>
  <c r="B242" i="2"/>
  <c r="K241" i="2"/>
  <c r="J241" i="2"/>
  <c r="I241" i="2"/>
  <c r="H241" i="2"/>
  <c r="G241" i="2"/>
  <c r="F241" i="2"/>
  <c r="E241" i="2"/>
  <c r="D241" i="2"/>
  <c r="C241" i="2"/>
  <c r="B241" i="2"/>
  <c r="K240" i="2"/>
  <c r="J240" i="2"/>
  <c r="I240" i="2"/>
  <c r="H240" i="2"/>
  <c r="G240" i="2"/>
  <c r="F240" i="2"/>
  <c r="E240" i="2"/>
  <c r="D240" i="2"/>
  <c r="C240" i="2"/>
  <c r="B240" i="2"/>
  <c r="K239" i="2"/>
  <c r="J239" i="2"/>
  <c r="I239" i="2"/>
  <c r="H239" i="2"/>
  <c r="G239" i="2"/>
  <c r="F239" i="2"/>
  <c r="E239" i="2"/>
  <c r="D239" i="2"/>
  <c r="C239" i="2"/>
  <c r="B239" i="2"/>
  <c r="K238" i="2"/>
  <c r="J238" i="2"/>
  <c r="I238" i="2"/>
  <c r="H238" i="2"/>
  <c r="G238" i="2"/>
  <c r="F238" i="2"/>
  <c r="E238" i="2"/>
  <c r="D238" i="2"/>
  <c r="C238" i="2"/>
  <c r="B238" i="2"/>
  <c r="K237" i="2"/>
  <c r="J237" i="2"/>
  <c r="I237" i="2"/>
  <c r="H237" i="2"/>
  <c r="G237" i="2"/>
  <c r="F237" i="2"/>
  <c r="E237" i="2"/>
  <c r="D237" i="2"/>
  <c r="C237" i="2"/>
  <c r="B237" i="2"/>
  <c r="K236" i="2"/>
  <c r="J236" i="2"/>
  <c r="I236" i="2"/>
  <c r="H236" i="2"/>
  <c r="G236" i="2"/>
  <c r="F236" i="2"/>
  <c r="E236" i="2"/>
  <c r="D236" i="2"/>
  <c r="C236" i="2"/>
  <c r="B236" i="2"/>
  <c r="K235" i="2"/>
  <c r="J235" i="2"/>
  <c r="I235" i="2"/>
  <c r="H235" i="2"/>
  <c r="G235" i="2"/>
  <c r="F235" i="2"/>
  <c r="E235" i="2"/>
  <c r="D235" i="2"/>
  <c r="C235" i="2"/>
  <c r="B235" i="2"/>
  <c r="K234" i="2"/>
  <c r="J234" i="2"/>
  <c r="I234" i="2"/>
  <c r="H234" i="2"/>
  <c r="G234" i="2"/>
  <c r="F234" i="2"/>
  <c r="E234" i="2"/>
  <c r="D234" i="2"/>
  <c r="C234" i="2"/>
  <c r="B234" i="2"/>
  <c r="K233" i="2"/>
  <c r="J233" i="2"/>
  <c r="I233" i="2"/>
  <c r="H233" i="2"/>
  <c r="G233" i="2"/>
  <c r="F233" i="2"/>
  <c r="E233" i="2"/>
  <c r="D233" i="2"/>
  <c r="C233" i="2"/>
  <c r="B233" i="2"/>
  <c r="K232" i="2"/>
  <c r="J232" i="2"/>
  <c r="I232" i="2"/>
  <c r="H232" i="2"/>
  <c r="G232" i="2"/>
  <c r="F232" i="2"/>
  <c r="E232" i="2"/>
  <c r="D232" i="2"/>
  <c r="C232" i="2"/>
  <c r="B232" i="2"/>
  <c r="K231" i="2"/>
  <c r="J231" i="2"/>
  <c r="I231" i="2"/>
  <c r="H231" i="2"/>
  <c r="G231" i="2"/>
  <c r="F231" i="2"/>
  <c r="E231" i="2"/>
  <c r="D231" i="2"/>
  <c r="C231" i="2"/>
  <c r="B231" i="2"/>
  <c r="K230" i="2"/>
  <c r="J230" i="2"/>
  <c r="I230" i="2"/>
  <c r="H230" i="2"/>
  <c r="G230" i="2"/>
  <c r="F230" i="2"/>
  <c r="E230" i="2"/>
  <c r="D230" i="2"/>
  <c r="C230" i="2"/>
  <c r="B230" i="2"/>
  <c r="K229" i="2"/>
  <c r="J229" i="2"/>
  <c r="I229" i="2"/>
  <c r="H229" i="2"/>
  <c r="G229" i="2"/>
  <c r="F229" i="2"/>
  <c r="E229" i="2"/>
  <c r="D229" i="2"/>
  <c r="C229" i="2"/>
  <c r="B229" i="2"/>
  <c r="K228" i="2"/>
  <c r="J228" i="2"/>
  <c r="I228" i="2"/>
  <c r="H228" i="2"/>
  <c r="G228" i="2"/>
  <c r="F228" i="2"/>
  <c r="E228" i="2"/>
  <c r="D228" i="2"/>
  <c r="C228" i="2"/>
  <c r="B228" i="2"/>
  <c r="K227" i="2"/>
  <c r="J227" i="2"/>
  <c r="I227" i="2"/>
  <c r="H227" i="2"/>
  <c r="G227" i="2"/>
  <c r="F227" i="2"/>
  <c r="E227" i="2"/>
  <c r="D227" i="2"/>
  <c r="C227" i="2"/>
  <c r="B227" i="2"/>
  <c r="K226" i="2"/>
  <c r="J226" i="2"/>
  <c r="I226" i="2"/>
  <c r="H226" i="2"/>
  <c r="G226" i="2"/>
  <c r="F226" i="2"/>
  <c r="E226" i="2"/>
  <c r="D226" i="2"/>
  <c r="C226" i="2"/>
  <c r="B226" i="2"/>
  <c r="K225" i="2"/>
  <c r="J225" i="2"/>
  <c r="I225" i="2"/>
  <c r="H225" i="2"/>
  <c r="G225" i="2"/>
  <c r="F225" i="2"/>
  <c r="E225" i="2"/>
  <c r="D225" i="2"/>
  <c r="C225" i="2"/>
  <c r="B225" i="2"/>
  <c r="K224" i="2"/>
  <c r="J224" i="2"/>
  <c r="I224" i="2"/>
  <c r="H224" i="2"/>
  <c r="G224" i="2"/>
  <c r="F224" i="2"/>
  <c r="E224" i="2"/>
  <c r="D224" i="2"/>
  <c r="C224" i="2"/>
  <c r="B224" i="2"/>
  <c r="K223" i="2"/>
  <c r="J223" i="2"/>
  <c r="I223" i="2"/>
  <c r="H223" i="2"/>
  <c r="G223" i="2"/>
  <c r="F223" i="2"/>
  <c r="E223" i="2"/>
  <c r="D223" i="2"/>
  <c r="C223" i="2"/>
  <c r="B223" i="2"/>
  <c r="K222" i="2"/>
  <c r="J222" i="2"/>
  <c r="I222" i="2"/>
  <c r="H222" i="2"/>
  <c r="G222" i="2"/>
  <c r="F222" i="2"/>
  <c r="E222" i="2"/>
  <c r="D222" i="2"/>
  <c r="C222" i="2"/>
  <c r="B222" i="2"/>
  <c r="K221" i="2"/>
  <c r="J221" i="2"/>
  <c r="I221" i="2"/>
  <c r="H221" i="2"/>
  <c r="G221" i="2"/>
  <c r="F221" i="2"/>
  <c r="E221" i="2"/>
  <c r="D221" i="2"/>
  <c r="C221" i="2"/>
  <c r="B221" i="2"/>
  <c r="K220" i="2"/>
  <c r="J220" i="2"/>
  <c r="I220" i="2"/>
  <c r="H220" i="2"/>
  <c r="G220" i="2"/>
  <c r="F220" i="2"/>
  <c r="E220" i="2"/>
  <c r="D220" i="2"/>
  <c r="C220" i="2"/>
  <c r="B220" i="2"/>
  <c r="K219" i="2"/>
  <c r="J219" i="2"/>
  <c r="I219" i="2"/>
  <c r="H219" i="2"/>
  <c r="G219" i="2"/>
  <c r="F219" i="2"/>
  <c r="E219" i="2"/>
  <c r="D219" i="2"/>
  <c r="C219" i="2"/>
  <c r="B219" i="2"/>
  <c r="K218" i="2"/>
  <c r="J218" i="2"/>
  <c r="I218" i="2"/>
  <c r="H218" i="2"/>
  <c r="G218" i="2"/>
  <c r="F218" i="2"/>
  <c r="E218" i="2"/>
  <c r="D218" i="2"/>
  <c r="C218" i="2"/>
  <c r="B218" i="2"/>
  <c r="K217" i="2"/>
  <c r="J217" i="2"/>
  <c r="I217" i="2"/>
  <c r="H217" i="2"/>
  <c r="G217" i="2"/>
  <c r="F217" i="2"/>
  <c r="E217" i="2"/>
  <c r="D217" i="2"/>
  <c r="C217" i="2"/>
  <c r="B217" i="2"/>
  <c r="K216" i="2"/>
  <c r="J216" i="2"/>
  <c r="I216" i="2"/>
  <c r="H216" i="2"/>
  <c r="G216" i="2"/>
  <c r="F216" i="2"/>
  <c r="E216" i="2"/>
  <c r="D216" i="2"/>
  <c r="C216" i="2"/>
  <c r="B216" i="2"/>
  <c r="K215" i="2"/>
  <c r="J215" i="2"/>
  <c r="I215" i="2"/>
  <c r="H215" i="2"/>
  <c r="G215" i="2"/>
  <c r="F215" i="2"/>
  <c r="E215" i="2"/>
  <c r="D215" i="2"/>
  <c r="C215" i="2"/>
  <c r="B215" i="2"/>
  <c r="K214" i="2"/>
  <c r="J214" i="2"/>
  <c r="I214" i="2"/>
  <c r="H214" i="2"/>
  <c r="G214" i="2"/>
  <c r="F214" i="2"/>
  <c r="E214" i="2"/>
  <c r="D214" i="2"/>
  <c r="C214" i="2"/>
  <c r="B214" i="2"/>
  <c r="K213" i="2"/>
  <c r="J213" i="2"/>
  <c r="I213" i="2"/>
  <c r="H213" i="2"/>
  <c r="G213" i="2"/>
  <c r="F213" i="2"/>
  <c r="E213" i="2"/>
  <c r="D213" i="2"/>
  <c r="C213" i="2"/>
  <c r="B213" i="2"/>
  <c r="K212" i="2"/>
  <c r="J212" i="2"/>
  <c r="I212" i="2"/>
  <c r="H212" i="2"/>
  <c r="G212" i="2"/>
  <c r="F212" i="2"/>
  <c r="E212" i="2"/>
  <c r="D212" i="2"/>
  <c r="C212" i="2"/>
  <c r="B212" i="2"/>
  <c r="K211" i="2"/>
  <c r="J211" i="2"/>
  <c r="I211" i="2"/>
  <c r="H211" i="2"/>
  <c r="G211" i="2"/>
  <c r="F211" i="2"/>
  <c r="E211" i="2"/>
  <c r="D211" i="2"/>
  <c r="C211" i="2"/>
  <c r="B211" i="2"/>
  <c r="K210" i="2"/>
  <c r="J210" i="2"/>
  <c r="I210" i="2"/>
  <c r="H210" i="2"/>
  <c r="G210" i="2"/>
  <c r="F210" i="2"/>
  <c r="E210" i="2"/>
  <c r="D210" i="2"/>
  <c r="C210" i="2"/>
  <c r="B210" i="2"/>
  <c r="K209" i="2"/>
  <c r="J209" i="2"/>
  <c r="I209" i="2"/>
  <c r="H209" i="2"/>
  <c r="G209" i="2"/>
  <c r="F209" i="2"/>
  <c r="E209" i="2"/>
  <c r="D209" i="2"/>
  <c r="C209" i="2"/>
  <c r="B209" i="2"/>
  <c r="K208" i="2"/>
  <c r="J208" i="2"/>
  <c r="I208" i="2"/>
  <c r="H208" i="2"/>
  <c r="G208" i="2"/>
  <c r="F208" i="2"/>
  <c r="E208" i="2"/>
  <c r="D208" i="2"/>
  <c r="C208" i="2"/>
  <c r="B208" i="2"/>
  <c r="K207" i="2"/>
  <c r="J207" i="2"/>
  <c r="I207" i="2"/>
  <c r="H207" i="2"/>
  <c r="G207" i="2"/>
  <c r="F207" i="2"/>
  <c r="E207" i="2"/>
  <c r="D207" i="2"/>
  <c r="C207" i="2"/>
  <c r="B207" i="2"/>
  <c r="K206" i="2"/>
  <c r="J206" i="2"/>
  <c r="I206" i="2"/>
  <c r="H206" i="2"/>
  <c r="G206" i="2"/>
  <c r="F206" i="2"/>
  <c r="E206" i="2"/>
  <c r="D206" i="2"/>
  <c r="C206" i="2"/>
  <c r="B206" i="2"/>
  <c r="K205" i="2"/>
  <c r="J205" i="2"/>
  <c r="I205" i="2"/>
  <c r="H205" i="2"/>
  <c r="G205" i="2"/>
  <c r="F205" i="2"/>
  <c r="E205" i="2"/>
  <c r="D205" i="2"/>
  <c r="C205" i="2"/>
  <c r="B205" i="2"/>
  <c r="K204" i="2"/>
  <c r="J204" i="2"/>
  <c r="I204" i="2"/>
  <c r="H204" i="2"/>
  <c r="G204" i="2"/>
  <c r="F204" i="2"/>
  <c r="E204" i="2"/>
  <c r="D204" i="2"/>
  <c r="C204" i="2"/>
  <c r="B204" i="2"/>
  <c r="K203" i="2"/>
  <c r="J203" i="2"/>
  <c r="I203" i="2"/>
  <c r="H203" i="2"/>
  <c r="G203" i="2"/>
  <c r="F203" i="2"/>
  <c r="E203" i="2"/>
  <c r="D203" i="2"/>
  <c r="C203" i="2"/>
  <c r="B203" i="2"/>
  <c r="K202" i="2"/>
  <c r="J202" i="2"/>
  <c r="I202" i="2"/>
  <c r="H202" i="2"/>
  <c r="G202" i="2"/>
  <c r="F202" i="2"/>
  <c r="E202" i="2"/>
  <c r="D202" i="2"/>
  <c r="C202" i="2"/>
  <c r="B202" i="2"/>
  <c r="K201" i="2"/>
  <c r="J201" i="2"/>
  <c r="I201" i="2"/>
  <c r="H201" i="2"/>
  <c r="G201" i="2"/>
  <c r="F201" i="2"/>
  <c r="E201" i="2"/>
  <c r="D201" i="2"/>
  <c r="C201" i="2"/>
  <c r="B201" i="2"/>
  <c r="K200" i="2"/>
  <c r="J200" i="2"/>
  <c r="I200" i="2"/>
  <c r="H200" i="2"/>
  <c r="G200" i="2"/>
  <c r="F200" i="2"/>
  <c r="E200" i="2"/>
  <c r="D200" i="2"/>
  <c r="C200" i="2"/>
  <c r="B200" i="2"/>
  <c r="K199" i="2"/>
  <c r="J199" i="2"/>
  <c r="I199" i="2"/>
  <c r="H199" i="2"/>
  <c r="G199" i="2"/>
  <c r="F199" i="2"/>
  <c r="E199" i="2"/>
  <c r="D199" i="2"/>
  <c r="C199" i="2"/>
  <c r="B199" i="2"/>
  <c r="K198" i="2"/>
  <c r="J198" i="2"/>
  <c r="I198" i="2"/>
  <c r="H198" i="2"/>
  <c r="G198" i="2"/>
  <c r="F198" i="2"/>
  <c r="E198" i="2"/>
  <c r="D198" i="2"/>
  <c r="C198" i="2"/>
  <c r="B198" i="2"/>
  <c r="K197" i="2"/>
  <c r="J197" i="2"/>
  <c r="I197" i="2"/>
  <c r="H197" i="2"/>
  <c r="G197" i="2"/>
  <c r="F197" i="2"/>
  <c r="E197" i="2"/>
  <c r="D197" i="2"/>
  <c r="C197" i="2"/>
  <c r="B197" i="2"/>
  <c r="K196" i="2"/>
  <c r="J196" i="2"/>
  <c r="I196" i="2"/>
  <c r="H196" i="2"/>
  <c r="G196" i="2"/>
  <c r="F196" i="2"/>
  <c r="E196" i="2"/>
  <c r="D196" i="2"/>
  <c r="C196" i="2"/>
  <c r="B196" i="2"/>
  <c r="K195" i="2"/>
  <c r="J195" i="2"/>
  <c r="I195" i="2"/>
  <c r="H195" i="2"/>
  <c r="G195" i="2"/>
  <c r="F195" i="2"/>
  <c r="E195" i="2"/>
  <c r="D195" i="2"/>
  <c r="C195" i="2"/>
  <c r="B195" i="2"/>
  <c r="K194" i="2"/>
  <c r="J194" i="2"/>
  <c r="I194" i="2"/>
  <c r="H194" i="2"/>
  <c r="G194" i="2"/>
  <c r="F194" i="2"/>
  <c r="E194" i="2"/>
  <c r="D194" i="2"/>
  <c r="C194" i="2"/>
  <c r="B194" i="2"/>
  <c r="K193" i="2"/>
  <c r="J193" i="2"/>
  <c r="I193" i="2"/>
  <c r="H193" i="2"/>
  <c r="G193" i="2"/>
  <c r="F193" i="2"/>
  <c r="E193" i="2"/>
  <c r="D193" i="2"/>
  <c r="C193" i="2"/>
  <c r="B193" i="2"/>
  <c r="K192" i="2"/>
  <c r="J192" i="2"/>
  <c r="I192" i="2"/>
  <c r="H192" i="2"/>
  <c r="G192" i="2"/>
  <c r="F192" i="2"/>
  <c r="E192" i="2"/>
  <c r="D192" i="2"/>
  <c r="C192" i="2"/>
  <c r="B192" i="2"/>
  <c r="K191" i="2"/>
  <c r="J191" i="2"/>
  <c r="I191" i="2"/>
  <c r="H191" i="2"/>
  <c r="G191" i="2"/>
  <c r="F191" i="2"/>
  <c r="E191" i="2"/>
  <c r="D191" i="2"/>
  <c r="C191" i="2"/>
  <c r="B191" i="2"/>
  <c r="K190" i="2"/>
  <c r="J190" i="2"/>
  <c r="I190" i="2"/>
  <c r="H190" i="2"/>
  <c r="G190" i="2"/>
  <c r="F190" i="2"/>
  <c r="E190" i="2"/>
  <c r="D190" i="2"/>
  <c r="C190" i="2"/>
  <c r="B190" i="2"/>
  <c r="K189" i="2"/>
  <c r="J189" i="2"/>
  <c r="I189" i="2"/>
  <c r="H189" i="2"/>
  <c r="G189" i="2"/>
  <c r="F189" i="2"/>
  <c r="E189" i="2"/>
  <c r="D189" i="2"/>
  <c r="C189" i="2"/>
  <c r="B189" i="2"/>
  <c r="K188" i="2"/>
  <c r="J188" i="2"/>
  <c r="I188" i="2"/>
  <c r="H188" i="2"/>
  <c r="G188" i="2"/>
  <c r="F188" i="2"/>
  <c r="E188" i="2"/>
  <c r="D188" i="2"/>
  <c r="C188" i="2"/>
  <c r="B188" i="2"/>
  <c r="K187" i="2"/>
  <c r="J187" i="2"/>
  <c r="I187" i="2"/>
  <c r="H187" i="2"/>
  <c r="G187" i="2"/>
  <c r="F187" i="2"/>
  <c r="E187" i="2"/>
  <c r="D187" i="2"/>
  <c r="C187" i="2"/>
  <c r="B187" i="2"/>
  <c r="K186" i="2"/>
  <c r="J186" i="2"/>
  <c r="I186" i="2"/>
  <c r="H186" i="2"/>
  <c r="G186" i="2"/>
  <c r="F186" i="2"/>
  <c r="E186" i="2"/>
  <c r="D186" i="2"/>
  <c r="C186" i="2"/>
  <c r="B186" i="2"/>
  <c r="K185" i="2"/>
  <c r="J185" i="2"/>
  <c r="I185" i="2"/>
  <c r="H185" i="2"/>
  <c r="G185" i="2"/>
  <c r="F185" i="2"/>
  <c r="E185" i="2"/>
  <c r="D185" i="2"/>
  <c r="C185" i="2"/>
  <c r="B185" i="2"/>
  <c r="K184" i="2"/>
  <c r="J184" i="2"/>
  <c r="I184" i="2"/>
  <c r="H184" i="2"/>
  <c r="G184" i="2"/>
  <c r="F184" i="2"/>
  <c r="E184" i="2"/>
  <c r="D184" i="2"/>
  <c r="C184" i="2"/>
  <c r="B184" i="2"/>
  <c r="K183" i="2"/>
  <c r="J183" i="2"/>
  <c r="I183" i="2"/>
  <c r="H183" i="2"/>
  <c r="G183" i="2"/>
  <c r="F183" i="2"/>
  <c r="E183" i="2"/>
  <c r="D183" i="2"/>
  <c r="C183" i="2"/>
  <c r="B183" i="2"/>
  <c r="K182" i="2"/>
  <c r="J182" i="2"/>
  <c r="I182" i="2"/>
  <c r="H182" i="2"/>
  <c r="G182" i="2"/>
  <c r="F182" i="2"/>
  <c r="E182" i="2"/>
  <c r="D182" i="2"/>
  <c r="C182" i="2"/>
  <c r="B182" i="2"/>
  <c r="K181" i="2"/>
  <c r="J181" i="2"/>
  <c r="I181" i="2"/>
  <c r="H181" i="2"/>
  <c r="G181" i="2"/>
  <c r="F181" i="2"/>
  <c r="E181" i="2"/>
  <c r="D181" i="2"/>
  <c r="C181" i="2"/>
  <c r="B181" i="2"/>
  <c r="K180" i="2"/>
  <c r="J180" i="2"/>
  <c r="I180" i="2"/>
  <c r="H180" i="2"/>
  <c r="G180" i="2"/>
  <c r="F180" i="2"/>
  <c r="E180" i="2"/>
  <c r="D180" i="2"/>
  <c r="C180" i="2"/>
  <c r="B180" i="2"/>
  <c r="K179" i="2"/>
  <c r="J179" i="2"/>
  <c r="I179" i="2"/>
  <c r="H179" i="2"/>
  <c r="G179" i="2"/>
  <c r="F179" i="2"/>
  <c r="E179" i="2"/>
  <c r="D179" i="2"/>
  <c r="C179" i="2"/>
  <c r="B179" i="2"/>
  <c r="K178" i="2"/>
  <c r="J178" i="2"/>
  <c r="I178" i="2"/>
  <c r="H178" i="2"/>
  <c r="G178" i="2"/>
  <c r="F178" i="2"/>
  <c r="E178" i="2"/>
  <c r="D178" i="2"/>
  <c r="C178" i="2"/>
  <c r="B178" i="2"/>
  <c r="K177" i="2"/>
  <c r="J177" i="2"/>
  <c r="I177" i="2"/>
  <c r="H177" i="2"/>
  <c r="G177" i="2"/>
  <c r="F177" i="2"/>
  <c r="E177" i="2"/>
  <c r="D177" i="2"/>
  <c r="C177" i="2"/>
  <c r="B177" i="2"/>
  <c r="K176" i="2"/>
  <c r="J176" i="2"/>
  <c r="I176" i="2"/>
  <c r="H176" i="2"/>
  <c r="G176" i="2"/>
  <c r="F176" i="2"/>
  <c r="E176" i="2"/>
  <c r="D176" i="2"/>
  <c r="C176" i="2"/>
  <c r="B176" i="2"/>
  <c r="K175" i="2"/>
  <c r="J175" i="2"/>
  <c r="I175" i="2"/>
  <c r="H175" i="2"/>
  <c r="G175" i="2"/>
  <c r="F175" i="2"/>
  <c r="E175" i="2"/>
  <c r="D175" i="2"/>
  <c r="C175" i="2"/>
  <c r="B175" i="2"/>
  <c r="K174" i="2"/>
  <c r="J174" i="2"/>
  <c r="I174" i="2"/>
  <c r="H174" i="2"/>
  <c r="G174" i="2"/>
  <c r="F174" i="2"/>
  <c r="E174" i="2"/>
  <c r="D174" i="2"/>
  <c r="C174" i="2"/>
  <c r="B174" i="2"/>
  <c r="K173" i="2"/>
  <c r="J173" i="2"/>
  <c r="I173" i="2"/>
  <c r="H173" i="2"/>
  <c r="G173" i="2"/>
  <c r="F173" i="2"/>
  <c r="E173" i="2"/>
  <c r="D173" i="2"/>
  <c r="C173" i="2"/>
  <c r="B173" i="2"/>
  <c r="K172" i="2"/>
  <c r="J172" i="2"/>
  <c r="I172" i="2"/>
  <c r="H172" i="2"/>
  <c r="G172" i="2"/>
  <c r="F172" i="2"/>
  <c r="E172" i="2"/>
  <c r="D172" i="2"/>
  <c r="C172" i="2"/>
  <c r="B172" i="2"/>
  <c r="K171" i="2"/>
  <c r="J171" i="2"/>
  <c r="I171" i="2"/>
  <c r="H171" i="2"/>
  <c r="G171" i="2"/>
  <c r="F171" i="2"/>
  <c r="E171" i="2"/>
  <c r="D171" i="2"/>
  <c r="C171" i="2"/>
  <c r="B171" i="2"/>
  <c r="K170" i="2"/>
  <c r="J170" i="2"/>
  <c r="I170" i="2"/>
  <c r="H170" i="2"/>
  <c r="G170" i="2"/>
  <c r="F170" i="2"/>
  <c r="E170" i="2"/>
  <c r="D170" i="2"/>
  <c r="C170" i="2"/>
  <c r="B170" i="2"/>
  <c r="K169" i="2"/>
  <c r="J169" i="2"/>
  <c r="I169" i="2"/>
  <c r="H169" i="2"/>
  <c r="G169" i="2"/>
  <c r="F169" i="2"/>
  <c r="E169" i="2"/>
  <c r="D169" i="2"/>
  <c r="C169" i="2"/>
  <c r="B169" i="2"/>
  <c r="K168" i="2"/>
  <c r="J168" i="2"/>
  <c r="I168" i="2"/>
  <c r="H168" i="2"/>
  <c r="G168" i="2"/>
  <c r="F168" i="2"/>
  <c r="E168" i="2"/>
  <c r="D168" i="2"/>
  <c r="C168" i="2"/>
  <c r="B168" i="2"/>
  <c r="K167" i="2"/>
  <c r="J167" i="2"/>
  <c r="I167" i="2"/>
  <c r="H167" i="2"/>
  <c r="G167" i="2"/>
  <c r="F167" i="2"/>
  <c r="E167" i="2"/>
  <c r="D167" i="2"/>
  <c r="C167" i="2"/>
  <c r="B167" i="2"/>
  <c r="K166" i="2"/>
  <c r="J166" i="2"/>
  <c r="I166" i="2"/>
  <c r="H166" i="2"/>
  <c r="G166" i="2"/>
  <c r="F166" i="2"/>
  <c r="E166" i="2"/>
  <c r="D166" i="2"/>
  <c r="C166" i="2"/>
  <c r="B166" i="2"/>
  <c r="K165" i="2"/>
  <c r="J165" i="2"/>
  <c r="I165" i="2"/>
  <c r="H165" i="2"/>
  <c r="G165" i="2"/>
  <c r="F165" i="2"/>
  <c r="E165" i="2"/>
  <c r="D165" i="2"/>
  <c r="C165" i="2"/>
  <c r="B165" i="2"/>
  <c r="K164" i="2"/>
  <c r="J164" i="2"/>
  <c r="I164" i="2"/>
  <c r="H164" i="2"/>
  <c r="G164" i="2"/>
  <c r="F164" i="2"/>
  <c r="E164" i="2"/>
  <c r="D164" i="2"/>
  <c r="C164" i="2"/>
  <c r="B164" i="2"/>
  <c r="K163" i="2"/>
  <c r="J163" i="2"/>
  <c r="I163" i="2"/>
  <c r="H163" i="2"/>
  <c r="G163" i="2"/>
  <c r="F163" i="2"/>
  <c r="E163" i="2"/>
  <c r="D163" i="2"/>
  <c r="C163" i="2"/>
  <c r="B163" i="2"/>
  <c r="K162" i="2"/>
  <c r="J162" i="2"/>
  <c r="I162" i="2"/>
  <c r="H162" i="2"/>
  <c r="G162" i="2"/>
  <c r="F162" i="2"/>
  <c r="E162" i="2"/>
  <c r="D162" i="2"/>
  <c r="C162" i="2"/>
  <c r="B162" i="2"/>
  <c r="K161" i="2"/>
  <c r="J161" i="2"/>
  <c r="I161" i="2"/>
  <c r="H161" i="2"/>
  <c r="G161" i="2"/>
  <c r="F161" i="2"/>
  <c r="E161" i="2"/>
  <c r="D161" i="2"/>
  <c r="C161" i="2"/>
  <c r="B161" i="2"/>
  <c r="K160" i="2"/>
  <c r="J160" i="2"/>
  <c r="I160" i="2"/>
  <c r="H160" i="2"/>
  <c r="G160" i="2"/>
  <c r="F160" i="2"/>
  <c r="E160" i="2"/>
  <c r="D160" i="2"/>
  <c r="C160" i="2"/>
  <c r="B160" i="2"/>
  <c r="K159" i="2"/>
  <c r="J159" i="2"/>
  <c r="I159" i="2"/>
  <c r="H159" i="2"/>
  <c r="G159" i="2"/>
  <c r="F159" i="2"/>
  <c r="E159" i="2"/>
  <c r="D159" i="2"/>
  <c r="C159" i="2"/>
  <c r="B159" i="2"/>
  <c r="K158" i="2"/>
  <c r="J158" i="2"/>
  <c r="I158" i="2"/>
  <c r="H158" i="2"/>
  <c r="G158" i="2"/>
  <c r="F158" i="2"/>
  <c r="E158" i="2"/>
  <c r="D158" i="2"/>
  <c r="C158" i="2"/>
  <c r="B158" i="2"/>
  <c r="K157" i="2"/>
  <c r="J157" i="2"/>
  <c r="I157" i="2"/>
  <c r="H157" i="2"/>
  <c r="G157" i="2"/>
  <c r="F157" i="2"/>
  <c r="E157" i="2"/>
  <c r="D157" i="2"/>
  <c r="C157" i="2"/>
  <c r="B157" i="2"/>
  <c r="K156" i="2"/>
  <c r="J156" i="2"/>
  <c r="I156" i="2"/>
  <c r="H156" i="2"/>
  <c r="G156" i="2"/>
  <c r="F156" i="2"/>
  <c r="E156" i="2"/>
  <c r="D156" i="2"/>
  <c r="C156" i="2"/>
  <c r="B156" i="2"/>
  <c r="K155" i="2"/>
  <c r="J155" i="2"/>
  <c r="I155" i="2"/>
  <c r="H155" i="2"/>
  <c r="G155" i="2"/>
  <c r="F155" i="2"/>
  <c r="E155" i="2"/>
  <c r="D155" i="2"/>
  <c r="C155" i="2"/>
  <c r="B155" i="2"/>
  <c r="K154" i="2"/>
  <c r="J154" i="2"/>
  <c r="I154" i="2"/>
  <c r="H154" i="2"/>
  <c r="G154" i="2"/>
  <c r="F154" i="2"/>
  <c r="E154" i="2"/>
  <c r="D154" i="2"/>
  <c r="C154" i="2"/>
  <c r="B154" i="2"/>
  <c r="K153" i="2"/>
  <c r="J153" i="2"/>
  <c r="I153" i="2"/>
  <c r="H153" i="2"/>
  <c r="G153" i="2"/>
  <c r="F153" i="2"/>
  <c r="E153" i="2"/>
  <c r="D153" i="2"/>
  <c r="C153" i="2"/>
  <c r="B153" i="2"/>
  <c r="K152" i="2"/>
  <c r="J152" i="2"/>
  <c r="I152" i="2"/>
  <c r="H152" i="2"/>
  <c r="G152" i="2"/>
  <c r="F152" i="2"/>
  <c r="E152" i="2"/>
  <c r="D152" i="2"/>
  <c r="C152" i="2"/>
  <c r="B152" i="2"/>
  <c r="K151" i="2"/>
  <c r="J151" i="2"/>
  <c r="I151" i="2"/>
  <c r="H151" i="2"/>
  <c r="G151" i="2"/>
  <c r="F151" i="2"/>
  <c r="E151" i="2"/>
  <c r="D151" i="2"/>
  <c r="C151" i="2"/>
  <c r="B151" i="2"/>
  <c r="K150" i="2"/>
  <c r="J150" i="2"/>
  <c r="I150" i="2"/>
  <c r="H150" i="2"/>
  <c r="G150" i="2"/>
  <c r="F150" i="2"/>
  <c r="E150" i="2"/>
  <c r="D150" i="2"/>
  <c r="C150" i="2"/>
  <c r="B150" i="2"/>
  <c r="K149" i="2"/>
  <c r="J149" i="2"/>
  <c r="I149" i="2"/>
  <c r="H149" i="2"/>
  <c r="G149" i="2"/>
  <c r="F149" i="2"/>
  <c r="E149" i="2"/>
  <c r="D149" i="2"/>
  <c r="C149" i="2"/>
  <c r="B149" i="2"/>
  <c r="K148" i="2"/>
  <c r="J148" i="2"/>
  <c r="I148" i="2"/>
  <c r="H148" i="2"/>
  <c r="G148" i="2"/>
  <c r="F148" i="2"/>
  <c r="E148" i="2"/>
  <c r="D148" i="2"/>
  <c r="C148" i="2"/>
  <c r="B148" i="2"/>
  <c r="K147" i="2"/>
  <c r="J147" i="2"/>
  <c r="I147" i="2"/>
  <c r="H147" i="2"/>
  <c r="G147" i="2"/>
  <c r="F147" i="2"/>
  <c r="E147" i="2"/>
  <c r="D147" i="2"/>
  <c r="C147" i="2"/>
  <c r="B147" i="2"/>
  <c r="K146" i="2"/>
  <c r="J146" i="2"/>
  <c r="I146" i="2"/>
  <c r="H146" i="2"/>
  <c r="G146" i="2"/>
  <c r="F146" i="2"/>
  <c r="E146" i="2"/>
  <c r="D146" i="2"/>
  <c r="C146" i="2"/>
  <c r="B146" i="2"/>
  <c r="K145" i="2"/>
  <c r="J145" i="2"/>
  <c r="I145" i="2"/>
  <c r="H145" i="2"/>
  <c r="G145" i="2"/>
  <c r="F145" i="2"/>
  <c r="E145" i="2"/>
  <c r="D145" i="2"/>
  <c r="C145" i="2"/>
  <c r="B145" i="2"/>
  <c r="K144" i="2"/>
  <c r="J144" i="2"/>
  <c r="I144" i="2"/>
  <c r="H144" i="2"/>
  <c r="G144" i="2"/>
  <c r="F144" i="2"/>
  <c r="E144" i="2"/>
  <c r="D144" i="2"/>
  <c r="C144" i="2"/>
  <c r="B144" i="2"/>
  <c r="K143" i="2"/>
  <c r="J143" i="2"/>
  <c r="I143" i="2"/>
  <c r="H143" i="2"/>
  <c r="G143" i="2"/>
  <c r="F143" i="2"/>
  <c r="E143" i="2"/>
  <c r="D143" i="2"/>
  <c r="C143" i="2"/>
  <c r="B143" i="2"/>
  <c r="K142" i="2"/>
  <c r="J142" i="2"/>
  <c r="I142" i="2"/>
  <c r="H142" i="2"/>
  <c r="G142" i="2"/>
  <c r="F142" i="2"/>
  <c r="E142" i="2"/>
  <c r="D142" i="2"/>
  <c r="C142" i="2"/>
  <c r="B142" i="2"/>
  <c r="K141" i="2"/>
  <c r="J141" i="2"/>
  <c r="I141" i="2"/>
  <c r="H141" i="2"/>
  <c r="G141" i="2"/>
  <c r="F141" i="2"/>
  <c r="E141" i="2"/>
  <c r="D141" i="2"/>
  <c r="C141" i="2"/>
  <c r="B141" i="2"/>
  <c r="K140" i="2"/>
  <c r="J140" i="2"/>
  <c r="I140" i="2"/>
  <c r="H140" i="2"/>
  <c r="G140" i="2"/>
  <c r="F140" i="2"/>
  <c r="E140" i="2"/>
  <c r="D140" i="2"/>
  <c r="C140" i="2"/>
  <c r="B140" i="2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6" i="2"/>
  <c r="J136" i="2"/>
  <c r="I136" i="2"/>
  <c r="H136" i="2"/>
  <c r="G136" i="2"/>
  <c r="F136" i="2"/>
  <c r="E136" i="2"/>
  <c r="D136" i="2"/>
  <c r="C136" i="2"/>
  <c r="B136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7" i="2"/>
  <c r="J127" i="2"/>
  <c r="I127" i="2"/>
  <c r="H127" i="2"/>
  <c r="G127" i="2"/>
  <c r="F127" i="2"/>
  <c r="E127" i="2"/>
  <c r="D127" i="2"/>
  <c r="C127" i="2"/>
  <c r="B127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06" i="2"/>
  <c r="J106" i="2"/>
  <c r="I106" i="2"/>
  <c r="H106" i="2"/>
  <c r="G106" i="2"/>
  <c r="F106" i="2"/>
  <c r="E106" i="2"/>
  <c r="D106" i="2"/>
  <c r="C106" i="2"/>
  <c r="B106" i="2"/>
  <c r="K105" i="2"/>
  <c r="J105" i="2"/>
  <c r="I105" i="2"/>
  <c r="H105" i="2"/>
  <c r="G105" i="2"/>
  <c r="F105" i="2"/>
  <c r="E105" i="2"/>
  <c r="D105" i="2"/>
  <c r="C105" i="2"/>
  <c r="B105" i="2"/>
  <c r="K104" i="2"/>
  <c r="J104" i="2"/>
  <c r="I104" i="2"/>
  <c r="H104" i="2"/>
  <c r="G104" i="2"/>
  <c r="F104" i="2"/>
  <c r="E104" i="2"/>
  <c r="D104" i="2"/>
  <c r="C104" i="2"/>
  <c r="B104" i="2"/>
  <c r="K103" i="2"/>
  <c r="J103" i="2"/>
  <c r="I103" i="2"/>
  <c r="H103" i="2"/>
  <c r="G103" i="2"/>
  <c r="F103" i="2"/>
  <c r="E103" i="2"/>
  <c r="D103" i="2"/>
  <c r="C103" i="2"/>
  <c r="B103" i="2"/>
  <c r="K102" i="2"/>
  <c r="J102" i="2"/>
  <c r="I102" i="2"/>
  <c r="H102" i="2"/>
  <c r="G102" i="2"/>
  <c r="F102" i="2"/>
  <c r="E102" i="2"/>
  <c r="D102" i="2"/>
  <c r="C102" i="2"/>
  <c r="B102" i="2"/>
  <c r="K101" i="2"/>
  <c r="J101" i="2"/>
  <c r="I101" i="2"/>
  <c r="H101" i="2"/>
  <c r="G101" i="2"/>
  <c r="F101" i="2"/>
  <c r="E101" i="2"/>
  <c r="D101" i="2"/>
  <c r="C101" i="2"/>
  <c r="B101" i="2"/>
  <c r="K100" i="2"/>
  <c r="J100" i="2"/>
  <c r="I100" i="2"/>
  <c r="H100" i="2"/>
  <c r="G100" i="2"/>
  <c r="F100" i="2"/>
  <c r="E100" i="2"/>
  <c r="D100" i="2"/>
  <c r="C100" i="2"/>
  <c r="B100" i="2"/>
  <c r="K99" i="2"/>
  <c r="J99" i="2"/>
  <c r="I99" i="2"/>
  <c r="H99" i="2"/>
  <c r="G99" i="2"/>
  <c r="F99" i="2"/>
  <c r="E99" i="2"/>
  <c r="D99" i="2"/>
  <c r="C99" i="2"/>
  <c r="B99" i="2"/>
  <c r="K98" i="2"/>
  <c r="J98" i="2"/>
  <c r="I98" i="2"/>
  <c r="H98" i="2"/>
  <c r="G98" i="2"/>
  <c r="F98" i="2"/>
  <c r="E98" i="2"/>
  <c r="D98" i="2"/>
  <c r="C98" i="2"/>
  <c r="B98" i="2"/>
  <c r="K97" i="2"/>
  <c r="J97" i="2"/>
  <c r="I97" i="2"/>
  <c r="H97" i="2"/>
  <c r="G97" i="2"/>
  <c r="F97" i="2"/>
  <c r="E97" i="2"/>
  <c r="D97" i="2"/>
  <c r="C97" i="2"/>
  <c r="B97" i="2"/>
  <c r="K96" i="2"/>
  <c r="J96" i="2"/>
  <c r="I96" i="2"/>
  <c r="H96" i="2"/>
  <c r="G96" i="2"/>
  <c r="F96" i="2"/>
  <c r="E96" i="2"/>
  <c r="D96" i="2"/>
  <c r="C96" i="2"/>
  <c r="B96" i="2"/>
  <c r="K95" i="2"/>
  <c r="J95" i="2"/>
  <c r="I95" i="2"/>
  <c r="H95" i="2"/>
  <c r="G95" i="2"/>
  <c r="F95" i="2"/>
  <c r="E95" i="2"/>
  <c r="D95" i="2"/>
  <c r="C95" i="2"/>
  <c r="B95" i="2"/>
  <c r="K94" i="2"/>
  <c r="J94" i="2"/>
  <c r="I94" i="2"/>
  <c r="H94" i="2"/>
  <c r="G94" i="2"/>
  <c r="F94" i="2"/>
  <c r="E94" i="2"/>
  <c r="D94" i="2"/>
  <c r="C94" i="2"/>
  <c r="B94" i="2"/>
  <c r="K93" i="2"/>
  <c r="J93" i="2"/>
  <c r="I93" i="2"/>
  <c r="H93" i="2"/>
  <c r="G93" i="2"/>
  <c r="F93" i="2"/>
  <c r="E93" i="2"/>
  <c r="D93" i="2"/>
  <c r="C93" i="2"/>
  <c r="B93" i="2"/>
  <c r="K92" i="2"/>
  <c r="J92" i="2"/>
  <c r="I92" i="2"/>
  <c r="H92" i="2"/>
  <c r="G92" i="2"/>
  <c r="F92" i="2"/>
  <c r="E92" i="2"/>
  <c r="D92" i="2"/>
  <c r="C92" i="2"/>
  <c r="B92" i="2"/>
  <c r="K91" i="2"/>
  <c r="J91" i="2"/>
  <c r="I91" i="2"/>
  <c r="H91" i="2"/>
  <c r="G91" i="2"/>
  <c r="F91" i="2"/>
  <c r="E91" i="2"/>
  <c r="D91" i="2"/>
  <c r="C91" i="2"/>
  <c r="B91" i="2"/>
  <c r="K90" i="2"/>
  <c r="J90" i="2"/>
  <c r="I90" i="2"/>
  <c r="H90" i="2"/>
  <c r="G90" i="2"/>
  <c r="F90" i="2"/>
  <c r="E90" i="2"/>
  <c r="D90" i="2"/>
  <c r="C90" i="2"/>
  <c r="B90" i="2"/>
  <c r="K89" i="2"/>
  <c r="J89" i="2"/>
  <c r="I89" i="2"/>
  <c r="H89" i="2"/>
  <c r="G89" i="2"/>
  <c r="F89" i="2"/>
  <c r="E89" i="2"/>
  <c r="D89" i="2"/>
  <c r="C89" i="2"/>
  <c r="B89" i="2"/>
  <c r="K88" i="2"/>
  <c r="J88" i="2"/>
  <c r="I88" i="2"/>
  <c r="H88" i="2"/>
  <c r="G88" i="2"/>
  <c r="F88" i="2"/>
  <c r="E88" i="2"/>
  <c r="D88" i="2"/>
  <c r="C88" i="2"/>
  <c r="B88" i="2"/>
  <c r="K87" i="2"/>
  <c r="J87" i="2"/>
  <c r="I87" i="2"/>
  <c r="H87" i="2"/>
  <c r="G87" i="2"/>
  <c r="F87" i="2"/>
  <c r="E87" i="2"/>
  <c r="D87" i="2"/>
  <c r="C87" i="2"/>
  <c r="B87" i="2"/>
  <c r="K86" i="2"/>
  <c r="J86" i="2"/>
  <c r="I86" i="2"/>
  <c r="H86" i="2"/>
  <c r="G86" i="2"/>
  <c r="F86" i="2"/>
  <c r="E86" i="2"/>
  <c r="D86" i="2"/>
  <c r="C86" i="2"/>
  <c r="B86" i="2"/>
  <c r="K85" i="2"/>
  <c r="J85" i="2"/>
  <c r="I85" i="2"/>
  <c r="H85" i="2"/>
  <c r="G85" i="2"/>
  <c r="F85" i="2"/>
  <c r="E85" i="2"/>
  <c r="D85" i="2"/>
  <c r="C85" i="2"/>
  <c r="B85" i="2"/>
  <c r="K84" i="2"/>
  <c r="J84" i="2"/>
  <c r="I84" i="2"/>
  <c r="H84" i="2"/>
  <c r="G84" i="2"/>
  <c r="F84" i="2"/>
  <c r="E84" i="2"/>
  <c r="D84" i="2"/>
  <c r="C84" i="2"/>
  <c r="B84" i="2"/>
  <c r="K83" i="2"/>
  <c r="J83" i="2"/>
  <c r="I83" i="2"/>
  <c r="H83" i="2"/>
  <c r="G83" i="2"/>
  <c r="F83" i="2"/>
  <c r="E83" i="2"/>
  <c r="D83" i="2"/>
  <c r="C83" i="2"/>
  <c r="B83" i="2"/>
  <c r="K82" i="2"/>
  <c r="J82" i="2"/>
  <c r="I82" i="2"/>
  <c r="H82" i="2"/>
  <c r="G82" i="2"/>
  <c r="F82" i="2"/>
  <c r="E82" i="2"/>
  <c r="D82" i="2"/>
  <c r="C82" i="2"/>
  <c r="B82" i="2"/>
  <c r="K81" i="2"/>
  <c r="J81" i="2"/>
  <c r="I81" i="2"/>
  <c r="H81" i="2"/>
  <c r="G81" i="2"/>
  <c r="F81" i="2"/>
  <c r="E81" i="2"/>
  <c r="D81" i="2"/>
  <c r="C81" i="2"/>
  <c r="B81" i="2"/>
  <c r="K80" i="2"/>
  <c r="J80" i="2"/>
  <c r="I80" i="2"/>
  <c r="H80" i="2"/>
  <c r="G80" i="2"/>
  <c r="F80" i="2"/>
  <c r="E80" i="2"/>
  <c r="D80" i="2"/>
  <c r="C80" i="2"/>
  <c r="B80" i="2"/>
  <c r="K79" i="2"/>
  <c r="J79" i="2"/>
  <c r="I79" i="2"/>
  <c r="H79" i="2"/>
  <c r="G79" i="2"/>
  <c r="F79" i="2"/>
  <c r="E79" i="2"/>
  <c r="D79" i="2"/>
  <c r="C79" i="2"/>
  <c r="B79" i="2"/>
  <c r="K78" i="2"/>
  <c r="J78" i="2"/>
  <c r="I78" i="2"/>
  <c r="H78" i="2"/>
  <c r="G78" i="2"/>
  <c r="F78" i="2"/>
  <c r="E78" i="2"/>
  <c r="D78" i="2"/>
  <c r="C78" i="2"/>
  <c r="B78" i="2"/>
  <c r="K77" i="2"/>
  <c r="J77" i="2"/>
  <c r="I77" i="2"/>
  <c r="H77" i="2"/>
  <c r="G77" i="2"/>
  <c r="F77" i="2"/>
  <c r="E77" i="2"/>
  <c r="D77" i="2"/>
  <c r="C77" i="2"/>
  <c r="B77" i="2"/>
  <c r="K76" i="2"/>
  <c r="J76" i="2"/>
  <c r="I76" i="2"/>
  <c r="H76" i="2"/>
  <c r="G76" i="2"/>
  <c r="F76" i="2"/>
  <c r="E76" i="2"/>
  <c r="D76" i="2"/>
  <c r="C76" i="2"/>
  <c r="B76" i="2"/>
  <c r="K75" i="2"/>
  <c r="J75" i="2"/>
  <c r="I75" i="2"/>
  <c r="H75" i="2"/>
  <c r="G75" i="2"/>
  <c r="F75" i="2"/>
  <c r="E75" i="2"/>
  <c r="D75" i="2"/>
  <c r="C75" i="2"/>
  <c r="B75" i="2"/>
  <c r="K74" i="2"/>
  <c r="J74" i="2"/>
  <c r="I74" i="2"/>
  <c r="H74" i="2"/>
  <c r="G74" i="2"/>
  <c r="F74" i="2"/>
  <c r="E74" i="2"/>
  <c r="D74" i="2"/>
  <c r="C74" i="2"/>
  <c r="B74" i="2"/>
  <c r="K73" i="2"/>
  <c r="J73" i="2"/>
  <c r="I73" i="2"/>
  <c r="H73" i="2"/>
  <c r="G73" i="2"/>
  <c r="F73" i="2"/>
  <c r="E73" i="2"/>
  <c r="D73" i="2"/>
  <c r="C73" i="2"/>
  <c r="B73" i="2"/>
  <c r="K72" i="2"/>
  <c r="J72" i="2"/>
  <c r="I72" i="2"/>
  <c r="H72" i="2"/>
  <c r="G72" i="2"/>
  <c r="F72" i="2"/>
  <c r="E72" i="2"/>
  <c r="D72" i="2"/>
  <c r="C72" i="2"/>
  <c r="B72" i="2"/>
  <c r="K71" i="2"/>
  <c r="J71" i="2"/>
  <c r="I71" i="2"/>
  <c r="H71" i="2"/>
  <c r="G71" i="2"/>
  <c r="F71" i="2"/>
  <c r="E71" i="2"/>
  <c r="D71" i="2"/>
  <c r="C71" i="2"/>
  <c r="B71" i="2"/>
  <c r="K70" i="2"/>
  <c r="J70" i="2"/>
  <c r="I70" i="2"/>
  <c r="H70" i="2"/>
  <c r="G70" i="2"/>
  <c r="F70" i="2"/>
  <c r="E70" i="2"/>
  <c r="D70" i="2"/>
  <c r="C70" i="2"/>
  <c r="B70" i="2"/>
  <c r="K69" i="2"/>
  <c r="J69" i="2"/>
  <c r="I69" i="2"/>
  <c r="H69" i="2"/>
  <c r="G69" i="2"/>
  <c r="F69" i="2"/>
  <c r="E69" i="2"/>
  <c r="D69" i="2"/>
  <c r="C69" i="2"/>
  <c r="B69" i="2"/>
  <c r="K68" i="2"/>
  <c r="J68" i="2"/>
  <c r="I68" i="2"/>
  <c r="H68" i="2"/>
  <c r="G68" i="2"/>
  <c r="F68" i="2"/>
  <c r="E68" i="2"/>
  <c r="D68" i="2"/>
  <c r="C68" i="2"/>
  <c r="B68" i="2"/>
  <c r="K67" i="2"/>
  <c r="J67" i="2"/>
  <c r="I67" i="2"/>
  <c r="H67" i="2"/>
  <c r="G67" i="2"/>
  <c r="F67" i="2"/>
  <c r="E67" i="2"/>
  <c r="D67" i="2"/>
  <c r="C67" i="2"/>
  <c r="B67" i="2"/>
  <c r="K66" i="2"/>
  <c r="J66" i="2"/>
  <c r="I66" i="2"/>
  <c r="H66" i="2"/>
  <c r="G66" i="2"/>
  <c r="F66" i="2"/>
  <c r="E66" i="2"/>
  <c r="D66" i="2"/>
  <c r="C66" i="2"/>
  <c r="B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63" i="2"/>
  <c r="J63" i="2"/>
  <c r="I63" i="2"/>
  <c r="H63" i="2"/>
  <c r="G63" i="2"/>
  <c r="F63" i="2"/>
  <c r="E63" i="2"/>
  <c r="D63" i="2"/>
  <c r="C63" i="2"/>
  <c r="B63" i="2"/>
  <c r="K62" i="2"/>
  <c r="J62" i="2"/>
  <c r="I62" i="2"/>
  <c r="H62" i="2"/>
  <c r="G62" i="2"/>
  <c r="F62" i="2"/>
  <c r="E62" i="2"/>
  <c r="D62" i="2"/>
  <c r="C62" i="2"/>
  <c r="B62" i="2"/>
  <c r="K61" i="2"/>
  <c r="J61" i="2"/>
  <c r="I61" i="2"/>
  <c r="H61" i="2"/>
  <c r="G61" i="2"/>
  <c r="F61" i="2"/>
  <c r="E61" i="2"/>
  <c r="D61" i="2"/>
  <c r="C61" i="2"/>
  <c r="B61" i="2"/>
  <c r="K60" i="2"/>
  <c r="J60" i="2"/>
  <c r="I60" i="2"/>
  <c r="H60" i="2"/>
  <c r="G60" i="2"/>
  <c r="F60" i="2"/>
  <c r="E60" i="2"/>
  <c r="D60" i="2"/>
  <c r="C60" i="2"/>
  <c r="B60" i="2"/>
  <c r="K59" i="2"/>
  <c r="J59" i="2"/>
  <c r="I59" i="2"/>
  <c r="H59" i="2"/>
  <c r="G59" i="2"/>
  <c r="F59" i="2"/>
  <c r="E59" i="2"/>
  <c r="D59" i="2"/>
  <c r="C59" i="2"/>
  <c r="B59" i="2"/>
  <c r="K58" i="2"/>
  <c r="J58" i="2"/>
  <c r="I58" i="2"/>
  <c r="H58" i="2"/>
  <c r="G58" i="2"/>
  <c r="F58" i="2"/>
  <c r="E58" i="2"/>
  <c r="D58" i="2"/>
  <c r="C58" i="2"/>
  <c r="B58" i="2"/>
  <c r="K57" i="2"/>
  <c r="J57" i="2"/>
  <c r="I57" i="2"/>
  <c r="H57" i="2"/>
  <c r="G57" i="2"/>
  <c r="F57" i="2"/>
  <c r="E57" i="2"/>
  <c r="D57" i="2"/>
  <c r="C57" i="2"/>
  <c r="B57" i="2"/>
  <c r="K56" i="2"/>
  <c r="J56" i="2"/>
  <c r="I56" i="2"/>
  <c r="H56" i="2"/>
  <c r="G56" i="2"/>
  <c r="F56" i="2"/>
  <c r="E56" i="2"/>
  <c r="D56" i="2"/>
  <c r="C56" i="2"/>
  <c r="B56" i="2"/>
  <c r="K55" i="2"/>
  <c r="J55" i="2"/>
  <c r="I55" i="2"/>
  <c r="H55" i="2"/>
  <c r="G55" i="2"/>
  <c r="F55" i="2"/>
  <c r="E55" i="2"/>
  <c r="D55" i="2"/>
  <c r="C55" i="2"/>
  <c r="B55" i="2"/>
  <c r="K54" i="2"/>
  <c r="J54" i="2"/>
  <c r="I54" i="2"/>
  <c r="H54" i="2"/>
  <c r="G54" i="2"/>
  <c r="F54" i="2"/>
  <c r="E54" i="2"/>
  <c r="D54" i="2"/>
  <c r="C54" i="2"/>
  <c r="B54" i="2"/>
  <c r="K53" i="2"/>
  <c r="J53" i="2"/>
  <c r="I53" i="2"/>
  <c r="H53" i="2"/>
  <c r="G53" i="2"/>
  <c r="F53" i="2"/>
  <c r="E53" i="2"/>
  <c r="D53" i="2"/>
  <c r="C53" i="2"/>
  <c r="B53" i="2"/>
  <c r="K52" i="2"/>
  <c r="J52" i="2"/>
  <c r="I52" i="2"/>
  <c r="H52" i="2"/>
  <c r="G52" i="2"/>
  <c r="F52" i="2"/>
  <c r="E52" i="2"/>
  <c r="D52" i="2"/>
  <c r="C52" i="2"/>
  <c r="B52" i="2"/>
  <c r="K51" i="2"/>
  <c r="J51" i="2"/>
  <c r="I51" i="2"/>
  <c r="H51" i="2"/>
  <c r="G51" i="2"/>
  <c r="F51" i="2"/>
  <c r="E51" i="2"/>
  <c r="D51" i="2"/>
  <c r="C51" i="2"/>
  <c r="B51" i="2"/>
  <c r="K50" i="2"/>
  <c r="J50" i="2"/>
  <c r="I50" i="2"/>
  <c r="H50" i="2"/>
  <c r="G50" i="2"/>
  <c r="F50" i="2"/>
  <c r="E50" i="2"/>
  <c r="D50" i="2"/>
  <c r="C50" i="2"/>
  <c r="B50" i="2"/>
  <c r="K49" i="2"/>
  <c r="J49" i="2"/>
  <c r="I49" i="2"/>
  <c r="H49" i="2"/>
  <c r="G49" i="2"/>
  <c r="F49" i="2"/>
  <c r="E49" i="2"/>
  <c r="D49" i="2"/>
  <c r="C49" i="2"/>
  <c r="B49" i="2"/>
  <c r="K48" i="2"/>
  <c r="J48" i="2"/>
  <c r="I48" i="2"/>
  <c r="H48" i="2"/>
  <c r="G48" i="2"/>
  <c r="F48" i="2"/>
  <c r="E48" i="2"/>
  <c r="D48" i="2"/>
  <c r="C48" i="2"/>
  <c r="B48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K45" i="2"/>
  <c r="J45" i="2"/>
  <c r="I45" i="2"/>
  <c r="H45" i="2"/>
  <c r="G45" i="2"/>
  <c r="F45" i="2"/>
  <c r="E45" i="2"/>
  <c r="D45" i="2"/>
  <c r="C45" i="2"/>
  <c r="B45" i="2"/>
  <c r="K44" i="2"/>
  <c r="J44" i="2"/>
  <c r="I44" i="2"/>
  <c r="H44" i="2"/>
  <c r="G44" i="2"/>
  <c r="F44" i="2"/>
  <c r="E44" i="2"/>
  <c r="D44" i="2"/>
  <c r="C44" i="2"/>
  <c r="B44" i="2"/>
  <c r="K43" i="2"/>
  <c r="J43" i="2"/>
  <c r="I43" i="2"/>
  <c r="H43" i="2"/>
  <c r="G43" i="2"/>
  <c r="F43" i="2"/>
  <c r="E43" i="2"/>
  <c r="D43" i="2"/>
  <c r="C43" i="2"/>
  <c r="B43" i="2"/>
  <c r="K42" i="2"/>
  <c r="J42" i="2"/>
  <c r="I42" i="2"/>
  <c r="H42" i="2"/>
  <c r="G42" i="2"/>
  <c r="F42" i="2"/>
  <c r="E42" i="2"/>
  <c r="D42" i="2"/>
  <c r="C42" i="2"/>
  <c r="B42" i="2"/>
  <c r="K41" i="2"/>
  <c r="J41" i="2"/>
  <c r="I41" i="2"/>
  <c r="H41" i="2"/>
  <c r="G41" i="2"/>
  <c r="F41" i="2"/>
  <c r="E41" i="2"/>
  <c r="D41" i="2"/>
  <c r="C41" i="2"/>
  <c r="B41" i="2"/>
  <c r="K40" i="2"/>
  <c r="J40" i="2"/>
  <c r="I40" i="2"/>
  <c r="H40" i="2"/>
  <c r="G40" i="2"/>
  <c r="F40" i="2"/>
  <c r="E40" i="2"/>
  <c r="D40" i="2"/>
  <c r="C40" i="2"/>
  <c r="B40" i="2"/>
  <c r="K39" i="2"/>
  <c r="J39" i="2"/>
  <c r="I39" i="2"/>
  <c r="H39" i="2"/>
  <c r="G39" i="2"/>
  <c r="F39" i="2"/>
  <c r="E39" i="2"/>
  <c r="D39" i="2"/>
  <c r="C39" i="2"/>
  <c r="B39" i="2"/>
  <c r="K38" i="2"/>
  <c r="J38" i="2"/>
  <c r="I38" i="2"/>
  <c r="H38" i="2"/>
  <c r="G38" i="2"/>
  <c r="F38" i="2"/>
  <c r="E38" i="2"/>
  <c r="D38" i="2"/>
  <c r="C38" i="2"/>
  <c r="B38" i="2"/>
  <c r="K37" i="2"/>
  <c r="J37" i="2"/>
  <c r="I37" i="2"/>
  <c r="H37" i="2"/>
  <c r="G37" i="2"/>
  <c r="F37" i="2"/>
  <c r="E37" i="2"/>
  <c r="D37" i="2"/>
  <c r="C37" i="2"/>
  <c r="B37" i="2"/>
  <c r="K36" i="2"/>
  <c r="J36" i="2"/>
  <c r="I36" i="2"/>
  <c r="H36" i="2"/>
  <c r="G36" i="2"/>
  <c r="F36" i="2"/>
  <c r="E36" i="2"/>
  <c r="D36" i="2"/>
  <c r="C36" i="2"/>
  <c r="B36" i="2"/>
  <c r="K35" i="2"/>
  <c r="J35" i="2"/>
  <c r="I35" i="2"/>
  <c r="H35" i="2"/>
  <c r="G35" i="2"/>
  <c r="F35" i="2"/>
  <c r="E35" i="2"/>
  <c r="D35" i="2"/>
  <c r="C35" i="2"/>
  <c r="B35" i="2"/>
  <c r="K34" i="2"/>
  <c r="J34" i="2"/>
  <c r="I34" i="2"/>
  <c r="H34" i="2"/>
  <c r="G34" i="2"/>
  <c r="F34" i="2"/>
  <c r="E34" i="2"/>
  <c r="D34" i="2"/>
  <c r="C34" i="2"/>
  <c r="B34" i="2"/>
  <c r="K33" i="2"/>
  <c r="J33" i="2"/>
  <c r="I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30" i="2"/>
  <c r="J30" i="2"/>
  <c r="I30" i="2"/>
  <c r="H30" i="2"/>
  <c r="G30" i="2"/>
  <c r="F30" i="2"/>
  <c r="E30" i="2"/>
  <c r="D30" i="2"/>
  <c r="C30" i="2"/>
  <c r="B30" i="2"/>
  <c r="K29" i="2"/>
  <c r="J29" i="2"/>
  <c r="I29" i="2"/>
  <c r="H29" i="2"/>
  <c r="G29" i="2"/>
  <c r="F29" i="2"/>
  <c r="E29" i="2"/>
  <c r="D29" i="2"/>
  <c r="C29" i="2"/>
  <c r="B29" i="2"/>
  <c r="K28" i="2"/>
  <c r="J28" i="2"/>
  <c r="I28" i="2"/>
  <c r="H28" i="2"/>
  <c r="G28" i="2"/>
  <c r="F28" i="2"/>
  <c r="E28" i="2"/>
  <c r="D28" i="2"/>
  <c r="C28" i="2"/>
  <c r="B28" i="2"/>
  <c r="K27" i="2"/>
  <c r="J27" i="2"/>
  <c r="I27" i="2"/>
  <c r="H27" i="2"/>
  <c r="G27" i="2"/>
  <c r="F27" i="2"/>
  <c r="E27" i="2"/>
  <c r="D27" i="2"/>
  <c r="C27" i="2"/>
  <c r="B27" i="2"/>
  <c r="K26" i="2"/>
  <c r="J26" i="2"/>
  <c r="I26" i="2"/>
  <c r="H26" i="2"/>
  <c r="G26" i="2"/>
  <c r="F26" i="2"/>
  <c r="E26" i="2"/>
  <c r="D26" i="2"/>
  <c r="C26" i="2"/>
  <c r="B26" i="2"/>
  <c r="K25" i="2"/>
  <c r="J25" i="2"/>
  <c r="I25" i="2"/>
  <c r="H25" i="2"/>
  <c r="G25" i="2"/>
  <c r="F25" i="2"/>
  <c r="E25" i="2"/>
  <c r="D25" i="2"/>
  <c r="C25" i="2"/>
  <c r="B25" i="2"/>
  <c r="K24" i="2"/>
  <c r="J24" i="2"/>
  <c r="I24" i="2"/>
  <c r="H24" i="2"/>
  <c r="G24" i="2"/>
  <c r="F24" i="2"/>
  <c r="E24" i="2"/>
  <c r="D24" i="2"/>
  <c r="C24" i="2"/>
  <c r="B24" i="2"/>
  <c r="K23" i="2"/>
  <c r="J23" i="2"/>
  <c r="I23" i="2"/>
  <c r="H23" i="2"/>
  <c r="G23" i="2"/>
  <c r="F23" i="2"/>
  <c r="E23" i="2"/>
  <c r="D23" i="2"/>
  <c r="C23" i="2"/>
  <c r="B23" i="2"/>
  <c r="K22" i="2"/>
  <c r="J22" i="2"/>
  <c r="I22" i="2"/>
  <c r="H22" i="2"/>
  <c r="G22" i="2"/>
  <c r="F22" i="2"/>
  <c r="E22" i="2"/>
  <c r="D22" i="2"/>
  <c r="C22" i="2"/>
  <c r="B22" i="2"/>
  <c r="K21" i="2"/>
  <c r="J21" i="2"/>
  <c r="I21" i="2"/>
  <c r="H21" i="2"/>
  <c r="G21" i="2"/>
  <c r="F21" i="2"/>
  <c r="E21" i="2"/>
  <c r="D21" i="2"/>
  <c r="C21" i="2"/>
  <c r="B21" i="2"/>
  <c r="K20" i="2"/>
  <c r="J20" i="2"/>
  <c r="I20" i="2"/>
  <c r="H20" i="2"/>
  <c r="G20" i="2"/>
  <c r="F20" i="2"/>
  <c r="E20" i="2"/>
  <c r="D20" i="2"/>
  <c r="C20" i="2"/>
  <c r="B20" i="2"/>
  <c r="K19" i="2"/>
  <c r="J19" i="2"/>
  <c r="I19" i="2"/>
  <c r="H19" i="2"/>
  <c r="G19" i="2"/>
  <c r="F19" i="2"/>
  <c r="E19" i="2"/>
  <c r="D19" i="2"/>
  <c r="C19" i="2"/>
  <c r="B19" i="2"/>
  <c r="K18" i="2"/>
  <c r="J18" i="2"/>
  <c r="I18" i="2"/>
  <c r="H18" i="2"/>
  <c r="G18" i="2"/>
  <c r="F18" i="2"/>
  <c r="E18" i="2"/>
  <c r="D18" i="2"/>
  <c r="C18" i="2"/>
  <c r="B18" i="2"/>
  <c r="K17" i="2"/>
  <c r="J17" i="2"/>
  <c r="I17" i="2"/>
  <c r="H17" i="2"/>
  <c r="G17" i="2"/>
  <c r="F17" i="2"/>
  <c r="E17" i="2"/>
  <c r="D17" i="2"/>
  <c r="C17" i="2"/>
  <c r="B17" i="2"/>
  <c r="K16" i="2"/>
  <c r="J16" i="2"/>
  <c r="I16" i="2"/>
  <c r="H16" i="2"/>
  <c r="G16" i="2"/>
  <c r="F16" i="2"/>
  <c r="E16" i="2"/>
  <c r="D16" i="2"/>
  <c r="C16" i="2"/>
  <c r="B16" i="2"/>
  <c r="K15" i="2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I9" i="2"/>
  <c r="H9" i="2"/>
  <c r="G9" i="2"/>
  <c r="F9" i="2"/>
  <c r="E9" i="2"/>
  <c r="D9" i="2"/>
  <c r="C9" i="2"/>
  <c r="B9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J23" i="5" s="1"/>
  <c r="I4" i="2"/>
  <c r="I22" i="7" s="1"/>
  <c r="H4" i="2"/>
  <c r="G4" i="2"/>
  <c r="F4" i="2"/>
  <c r="E4" i="2"/>
  <c r="D4" i="2"/>
  <c r="C4" i="2"/>
  <c r="B4" i="2"/>
  <c r="K3" i="2"/>
  <c r="J3" i="2"/>
  <c r="J10" i="3" s="1"/>
  <c r="I3" i="2"/>
  <c r="I9" i="3" s="1"/>
  <c r="H3" i="2"/>
  <c r="H8" i="3" s="1"/>
  <c r="G3" i="2"/>
  <c r="G20" i="5" s="1"/>
  <c r="F3" i="2"/>
  <c r="E3" i="2"/>
  <c r="D3" i="2"/>
  <c r="D4" i="3" s="1"/>
  <c r="C3" i="2"/>
  <c r="B3" i="2"/>
  <c r="K2" i="2"/>
  <c r="K24" i="5" s="1"/>
  <c r="J2" i="2"/>
  <c r="I2" i="2"/>
  <c r="I22" i="5" s="1"/>
  <c r="H2" i="2"/>
  <c r="H21" i="7" s="1"/>
  <c r="G2" i="2"/>
  <c r="G20" i="7" s="1"/>
  <c r="F2" i="2"/>
  <c r="F6" i="3" s="1"/>
  <c r="E2" i="2"/>
  <c r="E5" i="3" s="1"/>
  <c r="D2" i="2"/>
  <c r="D17" i="7" s="1"/>
  <c r="C2" i="2"/>
  <c r="C3" i="3" s="1"/>
  <c r="B2" i="2"/>
  <c r="B2" i="3" s="1"/>
  <c r="G7" i="3" l="1"/>
  <c r="B15" i="5"/>
  <c r="J23" i="7"/>
  <c r="D17" i="5"/>
  <c r="K24" i="7"/>
  <c r="K11" i="3"/>
  <c r="E18" i="5"/>
  <c r="C16" i="5"/>
  <c r="F19" i="5"/>
  <c r="E4" i="8"/>
  <c r="E15" i="8" s="1"/>
  <c r="B15" i="7"/>
  <c r="H21" i="5"/>
  <c r="C16" i="7"/>
  <c r="E18" i="7"/>
  <c r="F19" i="7"/>
  <c r="O7" i="6" l="1" a="1"/>
  <c r="O7" i="6" s="1"/>
  <c r="O11" i="6" s="1"/>
  <c r="H3" i="5" a="1"/>
  <c r="H3" i="5" s="1"/>
  <c r="H4" i="5" s="1"/>
  <c r="L7" i="5" s="1"/>
  <c r="J3" i="7" a="1"/>
  <c r="J3" i="7" s="1"/>
  <c r="J4" i="7" s="1"/>
  <c r="N6" i="7" s="1"/>
  <c r="O10" i="6" l="1"/>
  <c r="K16" i="6"/>
</calcChain>
</file>

<file path=xl/sharedStrings.xml><?xml version="1.0" encoding="utf-8"?>
<sst xmlns="http://schemas.openxmlformats.org/spreadsheetml/2006/main" count="201" uniqueCount="42">
  <si>
    <t xml:space="preserve">Date </t>
  </si>
  <si>
    <t>HDFC</t>
  </si>
  <si>
    <t>ICICI</t>
  </si>
  <si>
    <t>Reliance</t>
  </si>
  <si>
    <t>Infosys</t>
  </si>
  <si>
    <t>SBI</t>
  </si>
  <si>
    <t>Tatamotors</t>
  </si>
  <si>
    <t>AXIS</t>
  </si>
  <si>
    <t>TCS</t>
  </si>
  <si>
    <t>ITC</t>
  </si>
  <si>
    <t>JSW</t>
  </si>
  <si>
    <t>Mean</t>
  </si>
  <si>
    <t>STD</t>
  </si>
  <si>
    <t>Variance</t>
  </si>
  <si>
    <t>Return</t>
  </si>
  <si>
    <t>Var</t>
  </si>
  <si>
    <t>Std</t>
  </si>
  <si>
    <t>Weights</t>
  </si>
  <si>
    <t>Portfolio Return</t>
  </si>
  <si>
    <t>Portfolio Var</t>
  </si>
  <si>
    <t>Portfolio Std</t>
  </si>
  <si>
    <t>RFR</t>
  </si>
  <si>
    <t>Sharpe Ratio</t>
  </si>
  <si>
    <t>TOTAL</t>
  </si>
  <si>
    <t>Linear Combination of 1 &amp; 2</t>
  </si>
  <si>
    <t>Covariance</t>
  </si>
  <si>
    <t>Portfolio 1</t>
  </si>
  <si>
    <t>Weight P1</t>
  </si>
  <si>
    <t>VAR</t>
  </si>
  <si>
    <t>Portfolio 2</t>
  </si>
  <si>
    <t>Total Portfolio</t>
  </si>
  <si>
    <t>Stock</t>
  </si>
  <si>
    <t>Stock Price (16th Apr)</t>
  </si>
  <si>
    <t>Portfolio Weight</t>
  </si>
  <si>
    <t>Money Invested in the stock</t>
  </si>
  <si>
    <t># of stocks bought</t>
  </si>
  <si>
    <t xml:space="preserve">                                               ITC</t>
  </si>
  <si>
    <t xml:space="preserve">                                              JSW</t>
  </si>
  <si>
    <t>Total</t>
  </si>
  <si>
    <t>In correlation matrix we could very well see that few of the sectors such as banking sectors have high correlation among each other</t>
  </si>
  <si>
    <t>as compared to that of other sectors, which needs to be taken care of.</t>
  </si>
  <si>
    <t xml:space="preserve">Due to COVID19 most companies with be affected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</si>
</sst>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%"/>
    <numFmt numFmtId="166" formatCode="0.000%"/>
  </numFmts>
  <fonts count="5">
    <font>
      <sz val="11"/>
      <name val="Calibri"/>
    </font>
    <font>
      <sz val="11"/>
      <color rgb="FFFF0000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15" fontId="0" fillId="0" borderId="1" xfId="0" applyNumberFormat="1" applyFont="1" applyBorder="1"/>
    <xf numFmtId="4" fontId="0" fillId="0" borderId="1" xfId="0" applyNumberFormat="1" applyFont="1" applyBorder="1"/>
    <xf numFmtId="10" fontId="0" fillId="0" borderId="1" xfId="0" applyNumberFormat="1" applyFont="1" applyBorder="1"/>
    <xf numFmtId="15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164" fontId="0" fillId="0" borderId="1" xfId="0" applyNumberFormat="1" applyFont="1" applyBorder="1"/>
    <xf numFmtId="2" fontId="0" fillId="0" borderId="1" xfId="0" applyNumberFormat="1" applyFont="1" applyBorder="1"/>
    <xf numFmtId="10" fontId="0" fillId="0" borderId="1" xfId="0" applyNumberFormat="1" applyFont="1" applyBorder="1"/>
    <xf numFmtId="9" fontId="1" fillId="2" borderId="1" xfId="0" applyNumberFormat="1" applyFont="1" applyFill="1" applyBorder="1"/>
    <xf numFmtId="165" fontId="0" fillId="0" borderId="0" xfId="0" applyNumberFormat="1" applyFont="1"/>
    <xf numFmtId="10" fontId="0" fillId="0" borderId="0" xfId="0" applyNumberFormat="1" applyFont="1"/>
    <xf numFmtId="0" fontId="1" fillId="0" borderId="1" xfId="0" applyFont="1" applyBorder="1"/>
    <xf numFmtId="9" fontId="0" fillId="0" borderId="0" xfId="0" applyNumberFormat="1" applyFont="1"/>
    <xf numFmtId="166" fontId="0" fillId="0" borderId="0" xfId="0" applyNumberFormat="1" applyFont="1"/>
    <xf numFmtId="0" fontId="1" fillId="2" borderId="2" xfId="0" applyFont="1" applyFill="1" applyBorder="1"/>
    <xf numFmtId="9" fontId="1" fillId="2" borderId="2" xfId="0" applyNumberFormat="1" applyFont="1" applyFill="1" applyBorder="1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 i="0">
                <a:solidFill>
                  <a:srgbClr val="757575"/>
                </a:solidFill>
                <a:latin typeface="+mn-lt"/>
              </a:defRPr>
            </a:pPr>
            <a:r>
              <a:rPr sz="1600" b="0" i="0">
                <a:solidFill>
                  <a:srgbClr val="757575"/>
                </a:solidFill>
                <a:latin typeface="+mn-lt"/>
              </a:rPr>
              <a:t>Efficient Frontier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'Efficient Frontier'!$K$16:$K$56</c:f>
              <c:numCache>
                <c:formatCode>General</c:formatCode>
                <c:ptCount val="41"/>
                <c:pt idx="0" formatCode="0.00%">
                  <c:v>1.2206038217802295E-4</c:v>
                </c:pt>
                <c:pt idx="1">
                  <c:v>3.2723555319178767E-4</c:v>
                </c:pt>
                <c:pt idx="2">
                  <c:v>3.1433671660790769E-4</c:v>
                </c:pt>
                <c:pt idx="3">
                  <c:v>3.0179953247626268E-4</c:v>
                </c:pt>
                <c:pt idx="4">
                  <c:v>2.8962400079685308E-4</c:v>
                </c:pt>
                <c:pt idx="5">
                  <c:v>2.7781012156967856E-4</c:v>
                </c:pt>
                <c:pt idx="6">
                  <c:v>2.6635789479473868E-4</c:v>
                </c:pt>
                <c:pt idx="7">
                  <c:v>2.5526732047203432E-4</c:v>
                </c:pt>
                <c:pt idx="8">
                  <c:v>2.4453839860156482E-4</c:v>
                </c:pt>
                <c:pt idx="9">
                  <c:v>2.3417112918333041E-4</c:v>
                </c:pt>
                <c:pt idx="10">
                  <c:v>2.2416551221733096E-4</c:v>
                </c:pt>
                <c:pt idx="11">
                  <c:v>2.1452154770356681E-4</c:v>
                </c:pt>
                <c:pt idx="12">
                  <c:v>2.0523923564203769E-4</c:v>
                </c:pt>
                <c:pt idx="13">
                  <c:v>1.9631857603274349E-4</c:v>
                </c:pt>
                <c:pt idx="14">
                  <c:v>1.877595688756844E-4</c:v>
                </c:pt>
                <c:pt idx="15">
                  <c:v>1.7956221417086054E-4</c:v>
                </c:pt>
                <c:pt idx="16">
                  <c:v>1.7172651191827164E-4</c:v>
                </c:pt>
                <c:pt idx="17">
                  <c:v>1.6425246211791776E-4</c:v>
                </c:pt>
                <c:pt idx="18">
                  <c:v>1.5714006476979901E-4</c:v>
                </c:pt>
                <c:pt idx="19">
                  <c:v>1.5038931987391532E-4</c:v>
                </c:pt>
                <c:pt idx="20">
                  <c:v>1.4400022743026668E-4</c:v>
                </c:pt>
                <c:pt idx="21">
                  <c:v>1.3797278743885312E-4</c:v>
                </c:pt>
                <c:pt idx="22">
                  <c:v>1.3230699989967467E-4</c:v>
                </c:pt>
                <c:pt idx="23">
                  <c:v>1.2700286481273125E-4</c:v>
                </c:pt>
                <c:pt idx="24">
                  <c:v>1.2206038217802291E-4</c:v>
                </c:pt>
                <c:pt idx="25">
                  <c:v>1.1747955199554966E-4</c:v>
                </c:pt>
                <c:pt idx="26">
                  <c:v>1.1326037426531145E-4</c:v>
                </c:pt>
                <c:pt idx="27">
                  <c:v>1.0940284898730833E-4</c:v>
                </c:pt>
                <c:pt idx="28">
                  <c:v>1.0590697616154027E-4</c:v>
                </c:pt>
                <c:pt idx="29">
                  <c:v>1.0277275578800729E-4</c:v>
                </c:pt>
                <c:pt idx="30">
                  <c:v>1.0000018786670938E-4</c:v>
                </c:pt>
                <c:pt idx="31">
                  <c:v>9.758927239764653E-5</c:v>
                </c:pt>
                <c:pt idx="32">
                  <c:v>9.5540009380818737E-5</c:v>
                </c:pt>
                <c:pt idx="33">
                  <c:v>9.3852398816226051E-5</c:v>
                </c:pt>
                <c:pt idx="34">
                  <c:v>9.2526440703868392E-5</c:v>
                </c:pt>
                <c:pt idx="35">
                  <c:v>9.1562135043745882E-5</c:v>
                </c:pt>
                <c:pt idx="36">
                  <c:v>9.095948183585837E-5</c:v>
                </c:pt>
                <c:pt idx="37">
                  <c:v>9.071848108020594E-5</c:v>
                </c:pt>
                <c:pt idx="38">
                  <c:v>9.083913277678859E-5</c:v>
                </c:pt>
                <c:pt idx="39">
                  <c:v>9.132143692560632E-5</c:v>
                </c:pt>
                <c:pt idx="40">
                  <c:v>9.2165393526659077E-5</c:v>
                </c:pt>
              </c:numCache>
            </c:numRef>
          </c:xVal>
          <c:yVal>
            <c:numRef>
              <c:f>'Efficient Frontier'!$L$16:$L$56</c:f>
              <c:numCache>
                <c:formatCode>General</c:formatCode>
                <c:ptCount val="41"/>
                <c:pt idx="0" formatCode="0.0000%">
                  <c:v>1.497783912142311E-3</c:v>
                </c:pt>
                <c:pt idx="1">
                  <c:v>2.6331280548591136E-3</c:v>
                </c:pt>
                <c:pt idx="2">
                  <c:v>2.5837652660453394E-3</c:v>
                </c:pt>
                <c:pt idx="3">
                  <c:v>2.5344024772315653E-3</c:v>
                </c:pt>
                <c:pt idx="4">
                  <c:v>2.4850396884177912E-3</c:v>
                </c:pt>
                <c:pt idx="5">
                  <c:v>2.4356768996040175E-3</c:v>
                </c:pt>
                <c:pt idx="6">
                  <c:v>2.3863141107902434E-3</c:v>
                </c:pt>
                <c:pt idx="7">
                  <c:v>2.3369513219764692E-3</c:v>
                </c:pt>
                <c:pt idx="8">
                  <c:v>2.2875885331626951E-3</c:v>
                </c:pt>
                <c:pt idx="9">
                  <c:v>2.238225744348921E-3</c:v>
                </c:pt>
                <c:pt idx="10">
                  <c:v>2.1888629555351469E-3</c:v>
                </c:pt>
                <c:pt idx="11">
                  <c:v>2.1395001667213727E-3</c:v>
                </c:pt>
                <c:pt idx="12">
                  <c:v>2.090137377907599E-3</c:v>
                </c:pt>
                <c:pt idx="13">
                  <c:v>2.0407745890938249E-3</c:v>
                </c:pt>
                <c:pt idx="14">
                  <c:v>1.9914118002800508E-3</c:v>
                </c:pt>
                <c:pt idx="15">
                  <c:v>1.9420490114662767E-3</c:v>
                </c:pt>
                <c:pt idx="16">
                  <c:v>1.892686222652503E-3</c:v>
                </c:pt>
                <c:pt idx="17">
                  <c:v>1.8433234338387288E-3</c:v>
                </c:pt>
                <c:pt idx="18">
                  <c:v>1.7939606450249547E-3</c:v>
                </c:pt>
                <c:pt idx="19">
                  <c:v>1.744597856211181E-3</c:v>
                </c:pt>
                <c:pt idx="20">
                  <c:v>1.6952350673974069E-3</c:v>
                </c:pt>
                <c:pt idx="21">
                  <c:v>1.6458722785836328E-3</c:v>
                </c:pt>
                <c:pt idx="22">
                  <c:v>1.5965094897698589E-3</c:v>
                </c:pt>
                <c:pt idx="23">
                  <c:v>1.5471467009560847E-3</c:v>
                </c:pt>
                <c:pt idx="24">
                  <c:v>1.4977839121423106E-3</c:v>
                </c:pt>
                <c:pt idx="25">
                  <c:v>1.4484211233285367E-3</c:v>
                </c:pt>
                <c:pt idx="26">
                  <c:v>1.3990583345147626E-3</c:v>
                </c:pt>
                <c:pt idx="27">
                  <c:v>1.3496955457009887E-3</c:v>
                </c:pt>
                <c:pt idx="28">
                  <c:v>1.3003327568872148E-3</c:v>
                </c:pt>
                <c:pt idx="29">
                  <c:v>1.2509699680734406E-3</c:v>
                </c:pt>
                <c:pt idx="30">
                  <c:v>1.2016071792596667E-3</c:v>
                </c:pt>
                <c:pt idx="31">
                  <c:v>1.1522443904458926E-3</c:v>
                </c:pt>
                <c:pt idx="32">
                  <c:v>1.1028816016321185E-3</c:v>
                </c:pt>
                <c:pt idx="33">
                  <c:v>1.0535188128183446E-3</c:v>
                </c:pt>
                <c:pt idx="34">
                  <c:v>1.0041560240045704E-3</c:v>
                </c:pt>
                <c:pt idx="35">
                  <c:v>9.5479323519079631E-4</c:v>
                </c:pt>
                <c:pt idx="36">
                  <c:v>9.0543044637702219E-4</c:v>
                </c:pt>
                <c:pt idx="37">
                  <c:v>8.5606765756324828E-4</c:v>
                </c:pt>
                <c:pt idx="38">
                  <c:v>8.0670486874947415E-4</c:v>
                </c:pt>
                <c:pt idx="39">
                  <c:v>7.5734207993570003E-4</c:v>
                </c:pt>
                <c:pt idx="40">
                  <c:v>7.0797929112192634E-4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BE-4B05-A2AF-084C8B031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470590"/>
        <c:axId val="1288653436"/>
      </c:scatterChart>
      <c:valAx>
        <c:axId val="8964705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8653436"/>
        <c:crosses val="autoZero"/>
        <c:crossBetween val="midCat"/>
      </c:valAx>
      <c:valAx>
        <c:axId val="1288653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6470590"/>
        <c:crosses val="autoZero"/>
        <c:crossBetween val="midCat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285750</xdr:colOff>
      <xdr:row>22</xdr:row>
      <xdr:rowOff>76200</xdr:rowOff>
    </xdr:from>
    <xdr:ext cx="2771775" cy="1066800"/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8706971" y="4269441"/>
          <a:ext cx="2779058" cy="1120588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12</xdr:col>
      <xdr:colOff>304800</xdr:colOff>
      <xdr:row>14</xdr:row>
      <xdr:rowOff>180975</xdr:rowOff>
    </xdr:from>
    <xdr:ext cx="6429375" cy="32099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I6" sqref="I6"/>
    </sheetView>
  </sheetViews>
  <sheetFormatPr defaultColWidth="14.453125" defaultRowHeight="15" customHeight="1"/>
  <cols>
    <col min="1" max="1" width="15.7265625" customWidth="1"/>
    <col min="2" max="6" width="8.7265625" customWidth="1"/>
    <col min="7" max="7" width="11" customWidth="1"/>
    <col min="8" max="11" width="8.7265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4.25" customHeight="1">
      <c r="A2" s="3">
        <v>44664</v>
      </c>
      <c r="B2" s="4">
        <v>1464</v>
      </c>
      <c r="C2" s="2">
        <v>761.55</v>
      </c>
      <c r="D2" s="4">
        <v>2551.9</v>
      </c>
      <c r="E2" s="4">
        <v>1751</v>
      </c>
      <c r="F2" s="2">
        <v>517.70000000000005</v>
      </c>
      <c r="G2" s="2">
        <v>431.5</v>
      </c>
      <c r="H2" s="2">
        <v>792</v>
      </c>
      <c r="I2" s="4">
        <v>3664.95</v>
      </c>
      <c r="J2" s="2">
        <v>269.10000000000002</v>
      </c>
      <c r="K2" s="2">
        <v>764.45</v>
      </c>
    </row>
    <row r="3" spans="1:11" ht="14.25" customHeight="1">
      <c r="A3" s="3">
        <v>44663</v>
      </c>
      <c r="B3" s="4">
        <v>1494.9</v>
      </c>
      <c r="C3" s="2">
        <v>764</v>
      </c>
      <c r="D3" s="4">
        <v>2560</v>
      </c>
      <c r="E3" s="4">
        <v>1737.9</v>
      </c>
      <c r="F3" s="2">
        <v>512.5</v>
      </c>
      <c r="G3" s="2">
        <v>438</v>
      </c>
      <c r="H3" s="2">
        <v>798.5</v>
      </c>
      <c r="I3" s="4">
        <v>3686</v>
      </c>
      <c r="J3" s="2">
        <v>264.60000000000002</v>
      </c>
      <c r="K3" s="2">
        <v>754.5</v>
      </c>
    </row>
    <row r="4" spans="1:11" ht="14.25" customHeight="1">
      <c r="A4" s="3">
        <v>44662</v>
      </c>
      <c r="B4" s="4">
        <v>1495.4</v>
      </c>
      <c r="C4" s="2">
        <v>760.5</v>
      </c>
      <c r="D4" s="4">
        <v>2610.9499999999998</v>
      </c>
      <c r="E4" s="4">
        <v>1769.8</v>
      </c>
      <c r="F4" s="2">
        <v>515</v>
      </c>
      <c r="G4" s="2">
        <v>453</v>
      </c>
      <c r="H4" s="2">
        <v>788.65</v>
      </c>
      <c r="I4" s="4">
        <v>3699</v>
      </c>
      <c r="J4" s="2">
        <v>267.10000000000002</v>
      </c>
      <c r="K4" s="2">
        <v>766</v>
      </c>
    </row>
    <row r="5" spans="1:11" ht="14.25" customHeight="1">
      <c r="A5" s="3">
        <v>44659</v>
      </c>
      <c r="B5" s="4">
        <v>1516.55</v>
      </c>
      <c r="C5" s="2">
        <v>754.3</v>
      </c>
      <c r="D5" s="4">
        <v>2617.9499999999998</v>
      </c>
      <c r="E5" s="4">
        <v>1820.05</v>
      </c>
      <c r="F5" s="2">
        <v>516.1</v>
      </c>
      <c r="G5" s="2">
        <v>452.25</v>
      </c>
      <c r="H5" s="2">
        <v>796.1</v>
      </c>
      <c r="I5" s="4">
        <v>3690.05</v>
      </c>
      <c r="J5" s="2">
        <v>268.75</v>
      </c>
      <c r="K5" s="2">
        <v>756.3</v>
      </c>
    </row>
    <row r="6" spans="1:11" ht="14.25" customHeight="1">
      <c r="A6" s="3">
        <v>44658</v>
      </c>
      <c r="B6" s="4">
        <v>1521</v>
      </c>
      <c r="C6" s="2">
        <v>748.9</v>
      </c>
      <c r="D6" s="4">
        <v>2572.1999999999998</v>
      </c>
      <c r="E6" s="4">
        <v>1816</v>
      </c>
      <c r="F6" s="2">
        <v>516.54999999999995</v>
      </c>
      <c r="G6" s="2">
        <v>450.25</v>
      </c>
      <c r="H6" s="2">
        <v>791.85</v>
      </c>
      <c r="I6" s="4">
        <v>3682.95</v>
      </c>
      <c r="J6" s="2">
        <v>256.7</v>
      </c>
      <c r="K6" s="2">
        <v>728.55</v>
      </c>
    </row>
    <row r="7" spans="1:11" ht="14.25" customHeight="1">
      <c r="A7" s="3">
        <v>44657</v>
      </c>
      <c r="B7" s="4">
        <v>1550.5</v>
      </c>
      <c r="C7" s="2">
        <v>739.55</v>
      </c>
      <c r="D7" s="4">
        <v>2616</v>
      </c>
      <c r="E7" s="4">
        <v>1830</v>
      </c>
      <c r="F7" s="2">
        <v>512.75</v>
      </c>
      <c r="G7" s="2">
        <v>456.5</v>
      </c>
      <c r="H7" s="2">
        <v>773.75</v>
      </c>
      <c r="I7" s="4">
        <v>3752</v>
      </c>
      <c r="J7" s="2">
        <v>260</v>
      </c>
      <c r="K7" s="2">
        <v>737.95</v>
      </c>
    </row>
    <row r="8" spans="1:11" ht="14.25" customHeight="1">
      <c r="A8" s="3">
        <v>44656</v>
      </c>
      <c r="B8" s="4">
        <v>1604.95</v>
      </c>
      <c r="C8" s="2">
        <v>739.25</v>
      </c>
      <c r="D8" s="4">
        <v>2626</v>
      </c>
      <c r="E8" s="4">
        <v>1860.5</v>
      </c>
      <c r="F8" s="2">
        <v>508</v>
      </c>
      <c r="G8" s="2">
        <v>457.3</v>
      </c>
      <c r="H8" s="2">
        <v>781</v>
      </c>
      <c r="I8" s="4">
        <v>3812.5</v>
      </c>
      <c r="J8" s="2">
        <v>259</v>
      </c>
      <c r="K8" s="2">
        <v>733.65</v>
      </c>
    </row>
    <row r="9" spans="1:11" ht="14.25" customHeight="1">
      <c r="A9" s="3">
        <v>44655</v>
      </c>
      <c r="B9" s="4">
        <v>1654.1</v>
      </c>
      <c r="C9" s="2">
        <v>745.15</v>
      </c>
      <c r="D9" s="4">
        <v>2660.65</v>
      </c>
      <c r="E9" s="4">
        <v>1882</v>
      </c>
      <c r="F9" s="2">
        <v>512.20000000000005</v>
      </c>
      <c r="G9" s="2">
        <v>446.8</v>
      </c>
      <c r="H9" s="2">
        <v>784</v>
      </c>
      <c r="I9" s="4">
        <v>3771</v>
      </c>
      <c r="J9" s="2">
        <v>255.75</v>
      </c>
      <c r="K9" s="2">
        <v>731.35</v>
      </c>
    </row>
    <row r="10" spans="1:11" ht="14.25" customHeight="1">
      <c r="A10" s="3">
        <v>44652</v>
      </c>
      <c r="B10" s="4">
        <v>1507.5</v>
      </c>
      <c r="C10" s="2">
        <v>736</v>
      </c>
      <c r="D10" s="4">
        <v>2661</v>
      </c>
      <c r="E10" s="4">
        <v>1906.8</v>
      </c>
      <c r="F10" s="2">
        <v>508</v>
      </c>
      <c r="G10" s="2">
        <v>440.9</v>
      </c>
      <c r="H10" s="2">
        <v>773.5</v>
      </c>
      <c r="I10" s="4">
        <v>3759</v>
      </c>
      <c r="J10" s="2">
        <v>255.05</v>
      </c>
      <c r="K10" s="2">
        <v>732.45</v>
      </c>
    </row>
    <row r="11" spans="1:11" ht="14.25" customHeight="1">
      <c r="A11" s="3">
        <v>44651</v>
      </c>
      <c r="B11" s="4">
        <v>1470</v>
      </c>
      <c r="C11" s="2">
        <v>730.7</v>
      </c>
      <c r="D11" s="4">
        <v>2636</v>
      </c>
      <c r="E11" s="4">
        <v>1908.2</v>
      </c>
      <c r="F11" s="2">
        <v>493.3</v>
      </c>
      <c r="G11" s="2">
        <v>434</v>
      </c>
      <c r="H11" s="2">
        <v>761.95</v>
      </c>
      <c r="I11" s="4">
        <v>3742.85</v>
      </c>
      <c r="J11" s="2">
        <v>250.7</v>
      </c>
      <c r="K11" s="2">
        <v>733.6</v>
      </c>
    </row>
    <row r="12" spans="1:11" ht="14.25" customHeight="1">
      <c r="A12" s="3">
        <v>44650</v>
      </c>
      <c r="B12" s="4">
        <v>1476</v>
      </c>
      <c r="C12" s="2">
        <v>729.45</v>
      </c>
      <c r="D12" s="4">
        <v>2658.7</v>
      </c>
      <c r="E12" s="4">
        <v>1899.75</v>
      </c>
      <c r="F12" s="2">
        <v>493</v>
      </c>
      <c r="G12" s="2">
        <v>434.8</v>
      </c>
      <c r="H12" s="2">
        <v>754.5</v>
      </c>
      <c r="I12" s="4">
        <v>3730</v>
      </c>
      <c r="J12" s="2">
        <v>249.05</v>
      </c>
      <c r="K12" s="2">
        <v>719.05</v>
      </c>
    </row>
    <row r="13" spans="1:11" ht="14.25" customHeight="1">
      <c r="A13" s="3">
        <v>44649</v>
      </c>
      <c r="B13" s="4">
        <v>1458</v>
      </c>
      <c r="C13" s="2">
        <v>715.65</v>
      </c>
      <c r="D13" s="4">
        <v>2618</v>
      </c>
      <c r="E13" s="4">
        <v>1887.9</v>
      </c>
      <c r="F13" s="2">
        <v>495.5</v>
      </c>
      <c r="G13" s="2">
        <v>433.7</v>
      </c>
      <c r="H13" s="2">
        <v>738.8</v>
      </c>
      <c r="I13" s="4">
        <v>3701</v>
      </c>
      <c r="J13" s="2">
        <v>254.3</v>
      </c>
      <c r="K13" s="2">
        <v>751.2</v>
      </c>
    </row>
    <row r="14" spans="1:11" ht="14.25" customHeight="1">
      <c r="A14" s="3">
        <v>44648</v>
      </c>
      <c r="B14" s="4">
        <v>1436</v>
      </c>
      <c r="C14" s="2">
        <v>710.5</v>
      </c>
      <c r="D14" s="4">
        <v>2617</v>
      </c>
      <c r="E14" s="4">
        <v>1870.65</v>
      </c>
      <c r="F14" s="2">
        <v>497.75</v>
      </c>
      <c r="G14" s="2">
        <v>432.6</v>
      </c>
      <c r="H14" s="2">
        <v>736.5</v>
      </c>
      <c r="I14" s="4">
        <v>3700</v>
      </c>
      <c r="J14" s="2">
        <v>256.2</v>
      </c>
      <c r="K14" s="2">
        <v>730</v>
      </c>
    </row>
    <row r="15" spans="1:11" ht="14.25" customHeight="1">
      <c r="A15" s="3">
        <v>44645</v>
      </c>
      <c r="B15" s="4">
        <v>1436.8</v>
      </c>
      <c r="C15" s="2">
        <v>701.55</v>
      </c>
      <c r="D15" s="4">
        <v>2600.9</v>
      </c>
      <c r="E15" s="4">
        <v>1878</v>
      </c>
      <c r="F15" s="2">
        <v>491.8</v>
      </c>
      <c r="G15" s="2">
        <v>432.4</v>
      </c>
      <c r="H15" s="2">
        <v>724.55</v>
      </c>
      <c r="I15" s="4">
        <v>3710</v>
      </c>
      <c r="J15" s="2">
        <v>252.7</v>
      </c>
      <c r="K15" s="2">
        <v>719</v>
      </c>
    </row>
    <row r="16" spans="1:11" ht="14.25" customHeight="1">
      <c r="A16" s="3">
        <v>44644</v>
      </c>
      <c r="B16" s="4">
        <v>1442.9</v>
      </c>
      <c r="C16" s="2">
        <v>704.25</v>
      </c>
      <c r="D16" s="4">
        <v>2572</v>
      </c>
      <c r="E16" s="4">
        <v>1881.85</v>
      </c>
      <c r="F16" s="2">
        <v>486.9</v>
      </c>
      <c r="G16" s="2">
        <v>433.15</v>
      </c>
      <c r="H16" s="2">
        <v>721.85</v>
      </c>
      <c r="I16" s="4">
        <v>3740.5</v>
      </c>
      <c r="J16" s="2">
        <v>254.75</v>
      </c>
      <c r="K16" s="2">
        <v>715</v>
      </c>
    </row>
    <row r="17" spans="1:11" ht="14.25" customHeight="1">
      <c r="A17" s="3">
        <v>44643</v>
      </c>
      <c r="B17" s="4">
        <v>1479.15</v>
      </c>
      <c r="C17" s="2">
        <v>716.65</v>
      </c>
      <c r="D17" s="4">
        <v>2535</v>
      </c>
      <c r="E17" s="4">
        <v>1869.45</v>
      </c>
      <c r="F17" s="2">
        <v>489.95</v>
      </c>
      <c r="G17" s="2">
        <v>435.3</v>
      </c>
      <c r="H17" s="2">
        <v>725.15</v>
      </c>
      <c r="I17" s="4">
        <v>3710</v>
      </c>
      <c r="J17" s="2">
        <v>251.9</v>
      </c>
      <c r="K17" s="2">
        <v>702</v>
      </c>
    </row>
    <row r="18" spans="1:11" ht="14.25" customHeight="1">
      <c r="A18" s="3">
        <v>44642</v>
      </c>
      <c r="B18" s="4">
        <v>1496.8</v>
      </c>
      <c r="C18" s="2">
        <v>720.85</v>
      </c>
      <c r="D18" s="4">
        <v>2528</v>
      </c>
      <c r="E18" s="4">
        <v>1887</v>
      </c>
      <c r="F18" s="2">
        <v>495.1</v>
      </c>
      <c r="G18" s="2">
        <v>440.85</v>
      </c>
      <c r="H18" s="2">
        <v>735</v>
      </c>
      <c r="I18" s="4">
        <v>3704.95</v>
      </c>
      <c r="J18" s="2">
        <v>249.95</v>
      </c>
      <c r="K18" s="2">
        <v>695</v>
      </c>
    </row>
    <row r="19" spans="1:11" ht="14.25" customHeight="1">
      <c r="A19" s="3">
        <v>44641</v>
      </c>
      <c r="B19" s="4">
        <v>1487.4</v>
      </c>
      <c r="C19" s="2">
        <v>712</v>
      </c>
      <c r="D19" s="4">
        <v>2463</v>
      </c>
      <c r="E19" s="4">
        <v>1854.95</v>
      </c>
      <c r="F19" s="2">
        <v>490.25</v>
      </c>
      <c r="G19" s="2">
        <v>427.7</v>
      </c>
      <c r="H19" s="2">
        <v>726.1</v>
      </c>
      <c r="I19" s="4">
        <v>3620</v>
      </c>
      <c r="J19" s="2">
        <v>244.5</v>
      </c>
      <c r="K19" s="2">
        <v>679.3</v>
      </c>
    </row>
    <row r="20" spans="1:11" ht="14.25" customHeight="1">
      <c r="A20" s="3">
        <v>44637</v>
      </c>
      <c r="B20" s="4">
        <v>1477.95</v>
      </c>
      <c r="C20" s="2">
        <v>719.45</v>
      </c>
      <c r="D20" s="4">
        <v>2487.5</v>
      </c>
      <c r="E20" s="4">
        <v>1869.6</v>
      </c>
      <c r="F20" s="2">
        <v>501</v>
      </c>
      <c r="G20" s="2">
        <v>434.3</v>
      </c>
      <c r="H20" s="2">
        <v>737.5</v>
      </c>
      <c r="I20" s="4">
        <v>3674.95</v>
      </c>
      <c r="J20" s="2">
        <v>244.55</v>
      </c>
      <c r="K20" s="2">
        <v>684</v>
      </c>
    </row>
    <row r="21" spans="1:11" ht="14.25" customHeight="1">
      <c r="A21" s="3">
        <v>44636</v>
      </c>
      <c r="B21" s="4">
        <v>1445.95</v>
      </c>
      <c r="C21" s="2">
        <v>706.6</v>
      </c>
      <c r="D21" s="4">
        <v>2401.5</v>
      </c>
      <c r="E21" s="4">
        <v>1889</v>
      </c>
      <c r="F21" s="2">
        <v>491.95</v>
      </c>
      <c r="G21" s="2">
        <v>424</v>
      </c>
      <c r="H21" s="2">
        <v>722.95</v>
      </c>
      <c r="I21" s="4">
        <v>3657.55</v>
      </c>
      <c r="J21" s="2">
        <v>242.4</v>
      </c>
      <c r="K21" s="2">
        <v>655.7</v>
      </c>
    </row>
    <row r="22" spans="1:11" ht="14.25" customHeight="1">
      <c r="A22" s="3">
        <v>44635</v>
      </c>
      <c r="B22" s="4">
        <v>1422</v>
      </c>
      <c r="C22" s="2">
        <v>694.95</v>
      </c>
      <c r="D22" s="4">
        <v>2362</v>
      </c>
      <c r="E22" s="4">
        <v>1838</v>
      </c>
      <c r="F22" s="2">
        <v>485</v>
      </c>
      <c r="G22" s="2">
        <v>412</v>
      </c>
      <c r="H22" s="2">
        <v>695.4</v>
      </c>
      <c r="I22" s="4">
        <v>3598</v>
      </c>
      <c r="J22" s="2">
        <v>238.2</v>
      </c>
      <c r="K22" s="2">
        <v>640.79999999999995</v>
      </c>
    </row>
    <row r="23" spans="1:11" ht="14.25" customHeight="1">
      <c r="A23" s="3">
        <v>44634</v>
      </c>
      <c r="B23" s="4">
        <v>1442.25</v>
      </c>
      <c r="C23" s="2">
        <v>697.5</v>
      </c>
      <c r="D23" s="4">
        <v>2422.1999999999998</v>
      </c>
      <c r="E23" s="4">
        <v>1891</v>
      </c>
      <c r="F23" s="2">
        <v>485.5</v>
      </c>
      <c r="G23" s="2">
        <v>412.5</v>
      </c>
      <c r="H23" s="2">
        <v>711.45</v>
      </c>
      <c r="I23" s="4">
        <v>3645</v>
      </c>
      <c r="J23" s="2">
        <v>239</v>
      </c>
      <c r="K23" s="2">
        <v>664</v>
      </c>
    </row>
    <row r="24" spans="1:11" ht="14.25" customHeight="1">
      <c r="A24" s="3">
        <v>44631</v>
      </c>
      <c r="B24" s="4">
        <v>1396</v>
      </c>
      <c r="C24" s="2">
        <v>678</v>
      </c>
      <c r="D24" s="4">
        <v>2393.15</v>
      </c>
      <c r="E24" s="4">
        <v>1823.3</v>
      </c>
      <c r="F24" s="2">
        <v>470.85</v>
      </c>
      <c r="G24" s="2">
        <v>418.05</v>
      </c>
      <c r="H24" s="2">
        <v>691.25</v>
      </c>
      <c r="I24" s="4">
        <v>3603</v>
      </c>
      <c r="J24" s="2">
        <v>234.95</v>
      </c>
      <c r="K24" s="2">
        <v>667.8</v>
      </c>
    </row>
    <row r="25" spans="1:11" ht="14.25" customHeight="1">
      <c r="A25" s="3">
        <v>44630</v>
      </c>
      <c r="B25" s="4">
        <v>1388.9</v>
      </c>
      <c r="C25" s="2">
        <v>675.5</v>
      </c>
      <c r="D25" s="4">
        <v>2387</v>
      </c>
      <c r="E25" s="4">
        <v>1822.1</v>
      </c>
      <c r="F25" s="2">
        <v>467.4</v>
      </c>
      <c r="G25" s="2">
        <v>418.55</v>
      </c>
      <c r="H25" s="2">
        <v>694.95</v>
      </c>
      <c r="I25" s="4">
        <v>3621.05</v>
      </c>
      <c r="J25" s="2">
        <v>231.45</v>
      </c>
      <c r="K25" s="2">
        <v>648.5</v>
      </c>
    </row>
    <row r="26" spans="1:11" ht="14.25" customHeight="1">
      <c r="A26" s="3">
        <v>44629</v>
      </c>
      <c r="B26" s="4">
        <v>1371.05</v>
      </c>
      <c r="C26" s="2">
        <v>670</v>
      </c>
      <c r="D26" s="4">
        <v>2358.3000000000002</v>
      </c>
      <c r="E26" s="4">
        <v>1817.8</v>
      </c>
      <c r="F26" s="2">
        <v>452.3</v>
      </c>
      <c r="G26" s="2">
        <v>407</v>
      </c>
      <c r="H26" s="2">
        <v>677</v>
      </c>
      <c r="I26" s="4">
        <v>3640.7</v>
      </c>
      <c r="J26" s="2">
        <v>229</v>
      </c>
      <c r="K26" s="2">
        <v>627.75</v>
      </c>
    </row>
    <row r="27" spans="1:11" ht="14.25" customHeight="1">
      <c r="A27" s="3">
        <v>44628</v>
      </c>
      <c r="B27" s="4">
        <v>1333</v>
      </c>
      <c r="C27" s="2">
        <v>664</v>
      </c>
      <c r="D27" s="4">
        <v>2235.0500000000002</v>
      </c>
      <c r="E27" s="4">
        <v>1775.2</v>
      </c>
      <c r="F27" s="2">
        <v>440</v>
      </c>
      <c r="G27" s="2">
        <v>391.3</v>
      </c>
      <c r="H27" s="2">
        <v>671</v>
      </c>
      <c r="I27" s="4">
        <v>3594</v>
      </c>
      <c r="J27" s="2">
        <v>226.8</v>
      </c>
      <c r="K27" s="2">
        <v>628.54999999999995</v>
      </c>
    </row>
    <row r="28" spans="1:11" ht="14.25" customHeight="1">
      <c r="A28" s="3">
        <v>44627</v>
      </c>
      <c r="B28" s="4">
        <v>1326</v>
      </c>
      <c r="C28" s="2">
        <v>654.5</v>
      </c>
      <c r="D28" s="4">
        <v>2240.0500000000002</v>
      </c>
      <c r="E28" s="4">
        <v>1740</v>
      </c>
      <c r="F28" s="2">
        <v>441.15</v>
      </c>
      <c r="G28" s="2">
        <v>395.75</v>
      </c>
      <c r="H28" s="2">
        <v>669</v>
      </c>
      <c r="I28" s="4">
        <v>3481.1</v>
      </c>
      <c r="J28" s="2">
        <v>225.95</v>
      </c>
      <c r="K28" s="2">
        <v>634.15</v>
      </c>
    </row>
    <row r="29" spans="1:11" ht="14.25" customHeight="1">
      <c r="A29" s="3">
        <v>44624</v>
      </c>
      <c r="B29" s="4">
        <v>1364.95</v>
      </c>
      <c r="C29" s="2">
        <v>688</v>
      </c>
      <c r="D29" s="4">
        <v>2327.9499999999998</v>
      </c>
      <c r="E29" s="4">
        <v>1721.9</v>
      </c>
      <c r="F29" s="2">
        <v>462.45</v>
      </c>
      <c r="G29" s="2">
        <v>418.4</v>
      </c>
      <c r="H29" s="2">
        <v>713.75</v>
      </c>
      <c r="I29" s="4">
        <v>3519.8</v>
      </c>
      <c r="J29" s="2">
        <v>225</v>
      </c>
      <c r="K29" s="2">
        <v>632.15</v>
      </c>
    </row>
    <row r="30" spans="1:11" ht="14.25" customHeight="1">
      <c r="A30" s="3">
        <v>44623</v>
      </c>
      <c r="B30" s="4">
        <v>1373.35</v>
      </c>
      <c r="C30" s="2">
        <v>699.65</v>
      </c>
      <c r="D30" s="4">
        <v>2382</v>
      </c>
      <c r="E30" s="4">
        <v>1721.75</v>
      </c>
      <c r="F30" s="2">
        <v>466.65</v>
      </c>
      <c r="G30" s="2">
        <v>437.9</v>
      </c>
      <c r="H30" s="2">
        <v>736.05</v>
      </c>
      <c r="I30" s="4">
        <v>3544</v>
      </c>
      <c r="J30" s="2">
        <v>219.35</v>
      </c>
      <c r="K30" s="2">
        <v>654.6</v>
      </c>
    </row>
    <row r="31" spans="1:11" ht="14.25" customHeight="1">
      <c r="A31" s="3">
        <v>44622</v>
      </c>
      <c r="B31" s="4">
        <v>1378.55</v>
      </c>
      <c r="C31" s="2">
        <v>717.5</v>
      </c>
      <c r="D31" s="4">
        <v>2399.25</v>
      </c>
      <c r="E31" s="4">
        <v>1702.55</v>
      </c>
      <c r="F31" s="2">
        <v>475</v>
      </c>
      <c r="G31" s="2">
        <v>448.8</v>
      </c>
      <c r="H31" s="2">
        <v>753.25</v>
      </c>
      <c r="I31" s="4">
        <v>3549</v>
      </c>
      <c r="J31" s="2">
        <v>215.4</v>
      </c>
      <c r="K31" s="2">
        <v>641.15</v>
      </c>
    </row>
    <row r="32" spans="1:11" ht="14.25" customHeight="1">
      <c r="A32" s="3">
        <v>44620</v>
      </c>
      <c r="B32" s="4">
        <v>1428.8</v>
      </c>
      <c r="C32" s="2">
        <v>741.7</v>
      </c>
      <c r="D32" s="4">
        <v>2355</v>
      </c>
      <c r="E32" s="4">
        <v>1719</v>
      </c>
      <c r="F32" s="2">
        <v>483.7</v>
      </c>
      <c r="G32" s="2">
        <v>453.95</v>
      </c>
      <c r="H32" s="2">
        <v>741.7</v>
      </c>
      <c r="I32" s="4">
        <v>3550.15</v>
      </c>
      <c r="J32" s="2">
        <v>215.9</v>
      </c>
      <c r="K32" s="2">
        <v>626</v>
      </c>
    </row>
    <row r="33" spans="1:11" ht="14.25" customHeight="1">
      <c r="A33" s="3">
        <v>44617</v>
      </c>
      <c r="B33" s="4">
        <v>1456.3</v>
      </c>
      <c r="C33" s="2">
        <v>731.8</v>
      </c>
      <c r="D33" s="4">
        <v>2283</v>
      </c>
      <c r="E33" s="4">
        <v>1696</v>
      </c>
      <c r="F33" s="2">
        <v>483.75</v>
      </c>
      <c r="G33" s="2">
        <v>460.85</v>
      </c>
      <c r="H33" s="2">
        <v>760.2</v>
      </c>
      <c r="I33" s="4">
        <v>3525</v>
      </c>
      <c r="J33" s="2">
        <v>214.15</v>
      </c>
      <c r="K33" s="2">
        <v>598.4</v>
      </c>
    </row>
    <row r="34" spans="1:11" ht="14.25" customHeight="1">
      <c r="A34" s="3">
        <v>44616</v>
      </c>
      <c r="B34" s="4">
        <v>1410.2</v>
      </c>
      <c r="C34" s="2">
        <v>706</v>
      </c>
      <c r="D34" s="4">
        <v>2250</v>
      </c>
      <c r="E34" s="4">
        <v>1674.8</v>
      </c>
      <c r="F34" s="2">
        <v>470.85</v>
      </c>
      <c r="G34" s="2">
        <v>425.9</v>
      </c>
      <c r="H34" s="2">
        <v>727.55</v>
      </c>
      <c r="I34" s="4">
        <v>3400.45</v>
      </c>
      <c r="J34" s="2">
        <v>209.35</v>
      </c>
      <c r="K34" s="2">
        <v>570</v>
      </c>
    </row>
    <row r="35" spans="1:11" ht="14.25" customHeight="1">
      <c r="A35" s="3">
        <v>44615</v>
      </c>
      <c r="B35" s="4">
        <v>1500</v>
      </c>
      <c r="C35" s="2">
        <v>744.5</v>
      </c>
      <c r="D35" s="4">
        <v>2371.25</v>
      </c>
      <c r="E35" s="4">
        <v>1742.8</v>
      </c>
      <c r="F35" s="2">
        <v>498.15</v>
      </c>
      <c r="G35" s="2">
        <v>477</v>
      </c>
      <c r="H35" s="2">
        <v>777.2</v>
      </c>
      <c r="I35" s="4">
        <v>3571.9</v>
      </c>
      <c r="J35" s="2">
        <v>215.75</v>
      </c>
      <c r="K35" s="2">
        <v>613.85</v>
      </c>
    </row>
    <row r="36" spans="1:11" ht="14.25" customHeight="1">
      <c r="A36" s="3">
        <v>44614</v>
      </c>
      <c r="B36" s="4">
        <v>1508</v>
      </c>
      <c r="C36" s="2">
        <v>750.25</v>
      </c>
      <c r="D36" s="4">
        <v>2389.75</v>
      </c>
      <c r="E36" s="4">
        <v>1733</v>
      </c>
      <c r="F36" s="2">
        <v>497.9</v>
      </c>
      <c r="G36" s="2">
        <v>478.5</v>
      </c>
      <c r="H36" s="2">
        <v>779.05</v>
      </c>
      <c r="I36" s="4">
        <v>3590</v>
      </c>
      <c r="J36" s="2">
        <v>214.65</v>
      </c>
      <c r="K36" s="2">
        <v>620</v>
      </c>
    </row>
    <row r="37" spans="1:11" ht="14.25" customHeight="1">
      <c r="A37" s="3">
        <v>44613</v>
      </c>
      <c r="B37" s="4">
        <v>1523.45</v>
      </c>
      <c r="C37" s="2">
        <v>754.05</v>
      </c>
      <c r="D37" s="4">
        <v>2399.6</v>
      </c>
      <c r="E37" s="4">
        <v>1729.5</v>
      </c>
      <c r="F37" s="2">
        <v>511.5</v>
      </c>
      <c r="G37" s="2">
        <v>493.8</v>
      </c>
      <c r="H37" s="2">
        <v>790.2</v>
      </c>
      <c r="I37" s="4">
        <v>3719.35</v>
      </c>
      <c r="J37" s="2">
        <v>218.1</v>
      </c>
      <c r="K37" s="2">
        <v>623</v>
      </c>
    </row>
    <row r="38" spans="1:11" ht="14.25" customHeight="1">
      <c r="A38" s="3">
        <v>44610</v>
      </c>
      <c r="B38" s="4">
        <v>1511</v>
      </c>
      <c r="C38" s="2">
        <v>747.95</v>
      </c>
      <c r="D38" s="4">
        <v>2427.3000000000002</v>
      </c>
      <c r="E38" s="4">
        <v>1705.95</v>
      </c>
      <c r="F38" s="2">
        <v>515</v>
      </c>
      <c r="G38" s="2">
        <v>493.45</v>
      </c>
      <c r="H38" s="2">
        <v>787.1</v>
      </c>
      <c r="I38" s="4">
        <v>3800</v>
      </c>
      <c r="J38" s="2">
        <v>221.75</v>
      </c>
      <c r="K38" s="2">
        <v>632.1</v>
      </c>
    </row>
    <row r="39" spans="1:11" ht="14.25" customHeight="1">
      <c r="A39" s="3">
        <v>44609</v>
      </c>
      <c r="B39" s="4">
        <v>1504.45</v>
      </c>
      <c r="C39" s="2">
        <v>747.6</v>
      </c>
      <c r="D39" s="4">
        <v>2441</v>
      </c>
      <c r="E39" s="4">
        <v>1723.7</v>
      </c>
      <c r="F39" s="2">
        <v>511.6</v>
      </c>
      <c r="G39" s="2">
        <v>498.7</v>
      </c>
      <c r="H39" s="2">
        <v>781.4</v>
      </c>
      <c r="I39" s="4">
        <v>3783.85</v>
      </c>
      <c r="J39" s="2">
        <v>222.7</v>
      </c>
      <c r="K39" s="2">
        <v>637.29999999999995</v>
      </c>
    </row>
    <row r="40" spans="1:11" ht="14.25" customHeight="1">
      <c r="A40" s="3">
        <v>44608</v>
      </c>
      <c r="B40" s="4">
        <v>1512.5</v>
      </c>
      <c r="C40" s="2">
        <v>762.6</v>
      </c>
      <c r="D40" s="4">
        <v>2407.65</v>
      </c>
      <c r="E40" s="4">
        <v>1731.5</v>
      </c>
      <c r="F40" s="2">
        <v>515</v>
      </c>
      <c r="G40" s="2">
        <v>497.45</v>
      </c>
      <c r="H40" s="2">
        <v>794.3</v>
      </c>
      <c r="I40" s="4">
        <v>3810</v>
      </c>
      <c r="J40" s="2">
        <v>222.4</v>
      </c>
      <c r="K40" s="2">
        <v>636.70000000000005</v>
      </c>
    </row>
    <row r="41" spans="1:11" ht="14.25" customHeight="1">
      <c r="A41" s="3">
        <v>44607</v>
      </c>
      <c r="B41" s="4">
        <v>1519.45</v>
      </c>
      <c r="C41" s="2">
        <v>775</v>
      </c>
      <c r="D41" s="4">
        <v>2415.1</v>
      </c>
      <c r="E41" s="4">
        <v>1742.3</v>
      </c>
      <c r="F41" s="2">
        <v>524</v>
      </c>
      <c r="G41" s="2">
        <v>503</v>
      </c>
      <c r="H41" s="2">
        <v>795.9</v>
      </c>
      <c r="I41" s="4">
        <v>3832.95</v>
      </c>
      <c r="J41" s="2">
        <v>223.1</v>
      </c>
      <c r="K41" s="2">
        <v>639.1</v>
      </c>
    </row>
    <row r="42" spans="1:11" ht="14.25" customHeight="1">
      <c r="A42" s="3">
        <v>44606</v>
      </c>
      <c r="B42" s="4">
        <v>1472</v>
      </c>
      <c r="C42" s="2">
        <v>752.5</v>
      </c>
      <c r="D42" s="4">
        <v>2332</v>
      </c>
      <c r="E42" s="4">
        <v>1684</v>
      </c>
      <c r="F42" s="2">
        <v>500.25</v>
      </c>
      <c r="G42" s="2">
        <v>471</v>
      </c>
      <c r="H42" s="2">
        <v>772.4</v>
      </c>
      <c r="I42" s="4">
        <v>3729.15</v>
      </c>
      <c r="J42" s="2">
        <v>219</v>
      </c>
      <c r="K42" s="2">
        <v>627.95000000000005</v>
      </c>
    </row>
    <row r="43" spans="1:11" ht="14.25" customHeight="1">
      <c r="A43" s="3">
        <v>44603</v>
      </c>
      <c r="B43" s="4">
        <v>1516</v>
      </c>
      <c r="C43" s="2">
        <v>789.5</v>
      </c>
      <c r="D43" s="4">
        <v>2372.5500000000002</v>
      </c>
      <c r="E43" s="4">
        <v>1719.65</v>
      </c>
      <c r="F43" s="2">
        <v>528.25</v>
      </c>
      <c r="G43" s="2">
        <v>497.55</v>
      </c>
      <c r="H43" s="2">
        <v>801</v>
      </c>
      <c r="I43" s="4">
        <v>3693</v>
      </c>
      <c r="J43" s="2">
        <v>231.85</v>
      </c>
      <c r="K43" s="2">
        <v>668.45</v>
      </c>
    </row>
    <row r="44" spans="1:11" ht="14.25" customHeight="1">
      <c r="A44" s="3">
        <v>44602</v>
      </c>
      <c r="B44" s="4">
        <v>1523.6</v>
      </c>
      <c r="C44" s="2">
        <v>804.45</v>
      </c>
      <c r="D44" s="4">
        <v>2376.9499999999998</v>
      </c>
      <c r="E44" s="4">
        <v>1771.6</v>
      </c>
      <c r="F44" s="2">
        <v>540.29999999999995</v>
      </c>
      <c r="G44" s="2">
        <v>507.25</v>
      </c>
      <c r="H44" s="2">
        <v>807.95</v>
      </c>
      <c r="I44" s="4">
        <v>3765.7</v>
      </c>
      <c r="J44" s="2">
        <v>231.5</v>
      </c>
      <c r="K44" s="2">
        <v>672</v>
      </c>
    </row>
    <row r="45" spans="1:11" ht="14.25" customHeight="1">
      <c r="A45" s="3">
        <v>44601</v>
      </c>
      <c r="B45" s="4">
        <v>1498.4</v>
      </c>
      <c r="C45" s="2">
        <v>803</v>
      </c>
      <c r="D45" s="4">
        <v>2384</v>
      </c>
      <c r="E45" s="4">
        <v>1739</v>
      </c>
      <c r="F45" s="2">
        <v>536.29999999999995</v>
      </c>
      <c r="G45" s="2">
        <v>501.2</v>
      </c>
      <c r="H45" s="2">
        <v>803.65</v>
      </c>
      <c r="I45" s="4">
        <v>3761.65</v>
      </c>
      <c r="J45" s="2">
        <v>230.15</v>
      </c>
      <c r="K45" s="2">
        <v>662.65</v>
      </c>
    </row>
    <row r="46" spans="1:11" ht="14.25" customHeight="1">
      <c r="A46" s="3">
        <v>44600</v>
      </c>
      <c r="B46" s="4">
        <v>1458</v>
      </c>
      <c r="C46" s="2">
        <v>790</v>
      </c>
      <c r="D46" s="4">
        <v>2357.5</v>
      </c>
      <c r="E46" s="4">
        <v>1708.6</v>
      </c>
      <c r="F46" s="2">
        <v>530.4</v>
      </c>
      <c r="G46" s="2">
        <v>492</v>
      </c>
      <c r="H46" s="2">
        <v>796.7</v>
      </c>
      <c r="I46" s="4">
        <v>3738</v>
      </c>
      <c r="J46" s="2">
        <v>230.95</v>
      </c>
      <c r="K46" s="2">
        <v>659.9</v>
      </c>
    </row>
    <row r="47" spans="1:11" ht="14.25" customHeight="1">
      <c r="A47" s="3">
        <v>44599</v>
      </c>
      <c r="B47" s="4">
        <v>1471.05</v>
      </c>
      <c r="C47" s="2">
        <v>785.2</v>
      </c>
      <c r="D47" s="4">
        <v>2319.4</v>
      </c>
      <c r="E47" s="4">
        <v>1713</v>
      </c>
      <c r="F47" s="2">
        <v>533.9</v>
      </c>
      <c r="G47" s="2">
        <v>493.8</v>
      </c>
      <c r="H47" s="2">
        <v>788.95</v>
      </c>
      <c r="I47" s="4">
        <v>3781.8</v>
      </c>
      <c r="J47" s="2">
        <v>230.35</v>
      </c>
      <c r="K47" s="2">
        <v>652.29999999999995</v>
      </c>
    </row>
    <row r="48" spans="1:11" ht="14.25" customHeight="1">
      <c r="A48" s="3">
        <v>44596</v>
      </c>
      <c r="B48" s="4">
        <v>1521.1</v>
      </c>
      <c r="C48" s="2">
        <v>803.5</v>
      </c>
      <c r="D48" s="4">
        <v>2330.5</v>
      </c>
      <c r="E48" s="4">
        <v>1740</v>
      </c>
      <c r="F48" s="2">
        <v>529.45000000000005</v>
      </c>
      <c r="G48" s="2">
        <v>500.5</v>
      </c>
      <c r="H48" s="2">
        <v>797.15</v>
      </c>
      <c r="I48" s="4">
        <v>3818</v>
      </c>
      <c r="J48" s="2">
        <v>233.6</v>
      </c>
      <c r="K48" s="2">
        <v>657</v>
      </c>
    </row>
    <row r="49" spans="1:11" ht="14.25" customHeight="1">
      <c r="A49" s="3">
        <v>44595</v>
      </c>
      <c r="B49" s="4">
        <v>1510.4</v>
      </c>
      <c r="C49" s="2">
        <v>807</v>
      </c>
      <c r="D49" s="4">
        <v>2348.4499999999998</v>
      </c>
      <c r="E49" s="4">
        <v>1736.3</v>
      </c>
      <c r="F49" s="2">
        <v>540</v>
      </c>
      <c r="G49" s="2">
        <v>503.8</v>
      </c>
      <c r="H49" s="2">
        <v>794.3</v>
      </c>
      <c r="I49" s="4">
        <v>3819</v>
      </c>
      <c r="J49" s="2">
        <v>233.5</v>
      </c>
      <c r="K49" s="2">
        <v>650.45000000000005</v>
      </c>
    </row>
    <row r="50" spans="1:11" ht="14.25" customHeight="1">
      <c r="A50" s="3">
        <v>44594</v>
      </c>
      <c r="B50" s="4">
        <v>1535</v>
      </c>
      <c r="C50" s="2">
        <v>815.7</v>
      </c>
      <c r="D50" s="4">
        <v>2385</v>
      </c>
      <c r="E50" s="4">
        <v>1787.65</v>
      </c>
      <c r="F50" s="2">
        <v>539.65</v>
      </c>
      <c r="G50" s="2">
        <v>506.4</v>
      </c>
      <c r="H50" s="2">
        <v>802.2</v>
      </c>
      <c r="I50" s="4">
        <v>3863</v>
      </c>
      <c r="J50" s="2">
        <v>231.85</v>
      </c>
      <c r="K50" s="2">
        <v>658.8</v>
      </c>
    </row>
    <row r="51" spans="1:11" ht="14.25" customHeight="1">
      <c r="A51" s="3">
        <v>44593</v>
      </c>
      <c r="B51" s="4">
        <v>1500</v>
      </c>
      <c r="C51" s="2">
        <v>811.3</v>
      </c>
      <c r="D51" s="4">
        <v>2382.8000000000002</v>
      </c>
      <c r="E51" s="4">
        <v>1773</v>
      </c>
      <c r="F51" s="2">
        <v>532.6</v>
      </c>
      <c r="G51" s="2">
        <v>504.5</v>
      </c>
      <c r="H51" s="2">
        <v>783</v>
      </c>
      <c r="I51" s="4">
        <v>3805</v>
      </c>
      <c r="J51" s="2">
        <v>227.9</v>
      </c>
      <c r="K51" s="2">
        <v>654.5</v>
      </c>
    </row>
    <row r="52" spans="1:11" ht="14.25" customHeight="1">
      <c r="A52" s="3">
        <v>44592</v>
      </c>
      <c r="B52" s="4">
        <v>1484.55</v>
      </c>
      <c r="C52" s="2">
        <v>789</v>
      </c>
      <c r="D52" s="4">
        <v>2384.0500000000002</v>
      </c>
      <c r="E52" s="4">
        <v>1737.85</v>
      </c>
      <c r="F52" s="2">
        <v>537.95000000000005</v>
      </c>
      <c r="G52" s="2">
        <v>517.5</v>
      </c>
      <c r="H52" s="2">
        <v>771</v>
      </c>
      <c r="I52" s="4">
        <v>3744.95</v>
      </c>
      <c r="J52" s="2">
        <v>220</v>
      </c>
      <c r="K52" s="2">
        <v>630.4</v>
      </c>
    </row>
    <row r="53" spans="1:11" ht="14.25" customHeight="1">
      <c r="A53" s="3">
        <v>44589</v>
      </c>
      <c r="B53" s="4">
        <v>1463.25</v>
      </c>
      <c r="C53" s="2">
        <v>782</v>
      </c>
      <c r="D53" s="4">
        <v>2336</v>
      </c>
      <c r="E53" s="4">
        <v>1685.8</v>
      </c>
      <c r="F53" s="2">
        <v>523.29999999999995</v>
      </c>
      <c r="G53" s="2">
        <v>497.3</v>
      </c>
      <c r="H53" s="2">
        <v>764</v>
      </c>
      <c r="I53" s="4">
        <v>3697.85</v>
      </c>
      <c r="J53" s="2">
        <v>217.5</v>
      </c>
      <c r="K53" s="2">
        <v>629</v>
      </c>
    </row>
    <row r="54" spans="1:11" ht="14.25" customHeight="1">
      <c r="A54" s="3">
        <v>44588</v>
      </c>
      <c r="B54" s="4">
        <v>1482</v>
      </c>
      <c r="C54" s="2">
        <v>797.5</v>
      </c>
      <c r="D54" s="4">
        <v>2347</v>
      </c>
      <c r="E54" s="4">
        <v>1686.95</v>
      </c>
      <c r="F54" s="2">
        <v>529</v>
      </c>
      <c r="G54" s="2">
        <v>496</v>
      </c>
      <c r="H54" s="2">
        <v>776.9</v>
      </c>
      <c r="I54" s="4">
        <v>3652</v>
      </c>
      <c r="J54" s="2">
        <v>215.35</v>
      </c>
      <c r="K54" s="2">
        <v>630.15</v>
      </c>
    </row>
    <row r="55" spans="1:11" ht="14.25" customHeight="1">
      <c r="A55" s="3">
        <v>44586</v>
      </c>
      <c r="B55" s="4">
        <v>1490.25</v>
      </c>
      <c r="C55" s="2">
        <v>800.5</v>
      </c>
      <c r="D55" s="4">
        <v>2368.1</v>
      </c>
      <c r="E55" s="4">
        <v>1721.95</v>
      </c>
      <c r="F55" s="2">
        <v>513.35</v>
      </c>
      <c r="G55" s="2">
        <v>489.4</v>
      </c>
      <c r="H55" s="2">
        <v>750.55</v>
      </c>
      <c r="I55" s="4">
        <v>3765</v>
      </c>
      <c r="J55" s="2">
        <v>214.05</v>
      </c>
      <c r="K55" s="2">
        <v>629.45000000000005</v>
      </c>
    </row>
    <row r="56" spans="1:11" ht="14.25" customHeight="1">
      <c r="A56" s="3">
        <v>44585</v>
      </c>
      <c r="B56" s="4">
        <v>1484.6</v>
      </c>
      <c r="C56" s="2">
        <v>792</v>
      </c>
      <c r="D56" s="4">
        <v>2379.9</v>
      </c>
      <c r="E56" s="4">
        <v>1734</v>
      </c>
      <c r="F56" s="2">
        <v>493.7</v>
      </c>
      <c r="G56" s="2">
        <v>477.65</v>
      </c>
      <c r="H56" s="2">
        <v>703.3</v>
      </c>
      <c r="I56" s="4">
        <v>3769.95</v>
      </c>
      <c r="J56" s="2">
        <v>211.65</v>
      </c>
      <c r="K56" s="2">
        <v>620.15</v>
      </c>
    </row>
    <row r="57" spans="1:11" ht="14.25" customHeight="1">
      <c r="A57" s="3">
        <v>44582</v>
      </c>
      <c r="B57" s="4">
        <v>1527.7</v>
      </c>
      <c r="C57" s="2">
        <v>810.65</v>
      </c>
      <c r="D57" s="4">
        <v>2476.0500000000002</v>
      </c>
      <c r="E57" s="4">
        <v>1788</v>
      </c>
      <c r="F57" s="2">
        <v>504.05</v>
      </c>
      <c r="G57" s="2">
        <v>504.85</v>
      </c>
      <c r="H57" s="2">
        <v>714.9</v>
      </c>
      <c r="I57" s="4">
        <v>3840</v>
      </c>
      <c r="J57" s="2">
        <v>217.3</v>
      </c>
      <c r="K57" s="2">
        <v>666.8</v>
      </c>
    </row>
    <row r="58" spans="1:11" ht="14.25" customHeight="1">
      <c r="A58" s="3">
        <v>44581</v>
      </c>
      <c r="B58" s="4">
        <v>1512</v>
      </c>
      <c r="C58" s="2">
        <v>811.6</v>
      </c>
      <c r="D58" s="4">
        <v>2482.1</v>
      </c>
      <c r="E58" s="4">
        <v>1825.2</v>
      </c>
      <c r="F58" s="2">
        <v>511</v>
      </c>
      <c r="G58" s="2">
        <v>516.4</v>
      </c>
      <c r="H58" s="2">
        <v>729.15</v>
      </c>
      <c r="I58" s="4">
        <v>3833.15</v>
      </c>
      <c r="J58" s="2">
        <v>219.1</v>
      </c>
      <c r="K58" s="2">
        <v>683.7</v>
      </c>
    </row>
    <row r="59" spans="1:11" ht="14.25" customHeight="1">
      <c r="A59" s="3">
        <v>44580</v>
      </c>
      <c r="B59" s="4">
        <v>1519.1</v>
      </c>
      <c r="C59" s="2">
        <v>809.8</v>
      </c>
      <c r="D59" s="4">
        <v>2521.4</v>
      </c>
      <c r="E59" s="4">
        <v>1865</v>
      </c>
      <c r="F59" s="2">
        <v>515.04999999999995</v>
      </c>
      <c r="G59" s="2">
        <v>520.6</v>
      </c>
      <c r="H59" s="2">
        <v>731.15</v>
      </c>
      <c r="I59" s="4">
        <v>3914.7</v>
      </c>
      <c r="J59" s="2">
        <v>220.4</v>
      </c>
      <c r="K59" s="2">
        <v>677.7</v>
      </c>
    </row>
    <row r="60" spans="1:11" ht="14.25" customHeight="1">
      <c r="A60" s="3">
        <v>44579</v>
      </c>
      <c r="B60" s="4">
        <v>1528.1</v>
      </c>
      <c r="C60" s="2">
        <v>823</v>
      </c>
      <c r="D60" s="4">
        <v>2523</v>
      </c>
      <c r="E60" s="4">
        <v>1918</v>
      </c>
      <c r="F60" s="2">
        <v>507.4</v>
      </c>
      <c r="G60" s="2">
        <v>510.95</v>
      </c>
      <c r="H60" s="2">
        <v>725.35</v>
      </c>
      <c r="I60" s="4">
        <v>3993.95</v>
      </c>
      <c r="J60" s="2">
        <v>220.6</v>
      </c>
      <c r="K60" s="2">
        <v>679.25</v>
      </c>
    </row>
    <row r="61" spans="1:11" ht="14.25" customHeight="1">
      <c r="A61" s="3">
        <v>44578</v>
      </c>
      <c r="B61" s="4">
        <v>1523.5</v>
      </c>
      <c r="C61" s="2">
        <v>820.3</v>
      </c>
      <c r="D61" s="4">
        <v>2553</v>
      </c>
      <c r="E61" s="4">
        <v>1938.6</v>
      </c>
      <c r="F61" s="2">
        <v>514.20000000000005</v>
      </c>
      <c r="G61" s="2">
        <v>524.79999999999995</v>
      </c>
      <c r="H61" s="2">
        <v>712.6</v>
      </c>
      <c r="I61" s="4">
        <v>4025</v>
      </c>
      <c r="J61" s="2">
        <v>224.75</v>
      </c>
      <c r="K61" s="2">
        <v>699.8</v>
      </c>
    </row>
    <row r="62" spans="1:11" ht="14.25" customHeight="1">
      <c r="A62" s="3">
        <v>44575</v>
      </c>
      <c r="B62" s="4">
        <v>1543.8</v>
      </c>
      <c r="C62" s="2">
        <v>818.35</v>
      </c>
      <c r="D62" s="4">
        <v>2537</v>
      </c>
      <c r="E62" s="4">
        <v>1925</v>
      </c>
      <c r="F62" s="2">
        <v>507.75</v>
      </c>
      <c r="G62" s="2">
        <v>509.4</v>
      </c>
      <c r="H62" s="2">
        <v>721.25</v>
      </c>
      <c r="I62" s="4">
        <v>3965.35</v>
      </c>
      <c r="J62" s="2">
        <v>222.9</v>
      </c>
      <c r="K62" s="2">
        <v>681.1</v>
      </c>
    </row>
    <row r="63" spans="1:11" ht="14.25" customHeight="1">
      <c r="A63" s="3">
        <v>44574</v>
      </c>
      <c r="B63" s="4">
        <v>1529</v>
      </c>
      <c r="C63" s="2">
        <v>824</v>
      </c>
      <c r="D63" s="4">
        <v>2536.25</v>
      </c>
      <c r="E63" s="4">
        <v>1895.3</v>
      </c>
      <c r="F63" s="2">
        <v>511.5</v>
      </c>
      <c r="G63" s="2">
        <v>512.54999999999995</v>
      </c>
      <c r="H63" s="2">
        <v>740.45</v>
      </c>
      <c r="I63" s="4">
        <v>3898</v>
      </c>
      <c r="J63" s="2">
        <v>223.9</v>
      </c>
      <c r="K63" s="2">
        <v>685.45</v>
      </c>
    </row>
    <row r="64" spans="1:11" ht="14.25" customHeight="1">
      <c r="A64" s="3">
        <v>44573</v>
      </c>
      <c r="B64" s="4">
        <v>1556.15</v>
      </c>
      <c r="C64" s="2">
        <v>823.3</v>
      </c>
      <c r="D64" s="4">
        <v>2518</v>
      </c>
      <c r="E64" s="4">
        <v>1875.8</v>
      </c>
      <c r="F64" s="2">
        <v>509.95</v>
      </c>
      <c r="G64" s="2">
        <v>506.3</v>
      </c>
      <c r="H64" s="2">
        <v>745</v>
      </c>
      <c r="I64" s="4">
        <v>3857</v>
      </c>
      <c r="J64" s="2">
        <v>222.5</v>
      </c>
      <c r="K64" s="2">
        <v>656.15</v>
      </c>
    </row>
    <row r="65" spans="1:11" ht="14.25" customHeight="1">
      <c r="A65" s="3">
        <v>44572</v>
      </c>
      <c r="B65" s="4">
        <v>1566</v>
      </c>
      <c r="C65" s="2">
        <v>810</v>
      </c>
      <c r="D65" s="4">
        <v>2455.8000000000002</v>
      </c>
      <c r="E65" s="4">
        <v>1860</v>
      </c>
      <c r="F65" s="2">
        <v>505.75</v>
      </c>
      <c r="G65" s="2">
        <v>500.8</v>
      </c>
      <c r="H65" s="2">
        <v>743</v>
      </c>
      <c r="I65" s="4">
        <v>3917</v>
      </c>
      <c r="J65" s="2">
        <v>222</v>
      </c>
      <c r="K65" s="2">
        <v>649.20000000000005</v>
      </c>
    </row>
    <row r="66" spans="1:11" ht="14.25" customHeight="1">
      <c r="A66" s="3">
        <v>44571</v>
      </c>
      <c r="B66" s="4">
        <v>1561</v>
      </c>
      <c r="C66" s="2">
        <v>809.55</v>
      </c>
      <c r="D66" s="4">
        <v>2440.1999999999998</v>
      </c>
      <c r="E66" s="4">
        <v>1852.1</v>
      </c>
      <c r="F66" s="2">
        <v>504.75</v>
      </c>
      <c r="G66" s="2">
        <v>503.6</v>
      </c>
      <c r="H66" s="2">
        <v>742.6</v>
      </c>
      <c r="I66" s="4">
        <v>3884</v>
      </c>
      <c r="J66" s="2">
        <v>223.3</v>
      </c>
      <c r="K66" s="2">
        <v>672.5</v>
      </c>
    </row>
    <row r="67" spans="1:11" ht="14.25" customHeight="1">
      <c r="A67" s="3">
        <v>44568</v>
      </c>
      <c r="B67" s="4">
        <v>1552.75</v>
      </c>
      <c r="C67" s="2">
        <v>794.5</v>
      </c>
      <c r="D67" s="4">
        <v>2439.9</v>
      </c>
      <c r="E67" s="4">
        <v>1816</v>
      </c>
      <c r="F67" s="2">
        <v>491.25</v>
      </c>
      <c r="G67" s="2">
        <v>489.85</v>
      </c>
      <c r="H67" s="2">
        <v>730.85</v>
      </c>
      <c r="I67" s="4">
        <v>3858.9</v>
      </c>
      <c r="J67" s="2">
        <v>218.45</v>
      </c>
      <c r="K67" s="2">
        <v>672.1</v>
      </c>
    </row>
    <row r="68" spans="1:11" ht="14.25" customHeight="1">
      <c r="A68" s="3">
        <v>44567</v>
      </c>
      <c r="B68" s="4">
        <v>1540</v>
      </c>
      <c r="C68" s="2">
        <v>786.8</v>
      </c>
      <c r="D68" s="4">
        <v>2419.15</v>
      </c>
      <c r="E68" s="4">
        <v>1820.5</v>
      </c>
      <c r="F68" s="2">
        <v>491.35</v>
      </c>
      <c r="G68" s="2">
        <v>488.4</v>
      </c>
      <c r="H68" s="2">
        <v>729</v>
      </c>
      <c r="I68" s="4">
        <v>3809.95</v>
      </c>
      <c r="J68" s="2">
        <v>218.75</v>
      </c>
      <c r="K68" s="2">
        <v>673.8</v>
      </c>
    </row>
    <row r="69" spans="1:11" ht="14.25" customHeight="1">
      <c r="A69" s="3">
        <v>44566</v>
      </c>
      <c r="B69" s="4">
        <v>1562.1</v>
      </c>
      <c r="C69" s="2">
        <v>787</v>
      </c>
      <c r="D69" s="4">
        <v>2461.85</v>
      </c>
      <c r="E69" s="4">
        <v>1848</v>
      </c>
      <c r="F69" s="2">
        <v>491.7</v>
      </c>
      <c r="G69" s="2">
        <v>487.85</v>
      </c>
      <c r="H69" s="2">
        <v>726</v>
      </c>
      <c r="I69" s="4">
        <v>3856</v>
      </c>
      <c r="J69" s="2">
        <v>220.35</v>
      </c>
      <c r="K69" s="2">
        <v>693</v>
      </c>
    </row>
    <row r="70" spans="1:11" ht="14.25" customHeight="1">
      <c r="A70" s="3">
        <v>44565</v>
      </c>
      <c r="B70" s="4">
        <v>1528.05</v>
      </c>
      <c r="C70" s="2">
        <v>773.45</v>
      </c>
      <c r="D70" s="4">
        <v>2460</v>
      </c>
      <c r="E70" s="4">
        <v>1901</v>
      </c>
      <c r="F70" s="2">
        <v>483.75</v>
      </c>
      <c r="G70" s="2">
        <v>489.35</v>
      </c>
      <c r="H70" s="2">
        <v>709.5</v>
      </c>
      <c r="I70" s="4">
        <v>3878.7</v>
      </c>
      <c r="J70" s="2">
        <v>219.8</v>
      </c>
      <c r="K70" s="2">
        <v>670.1</v>
      </c>
    </row>
    <row r="71" spans="1:11" ht="14.25" customHeight="1">
      <c r="A71" s="3">
        <v>44564</v>
      </c>
      <c r="B71" s="4">
        <v>1519.8</v>
      </c>
      <c r="C71" s="2">
        <v>765.5</v>
      </c>
      <c r="D71" s="4">
        <v>2407.9499999999998</v>
      </c>
      <c r="E71" s="4">
        <v>1899</v>
      </c>
      <c r="F71" s="2">
        <v>471.5</v>
      </c>
      <c r="G71" s="2">
        <v>496.8</v>
      </c>
      <c r="H71" s="2">
        <v>697.95</v>
      </c>
      <c r="I71" s="4">
        <v>3815</v>
      </c>
      <c r="J71" s="2">
        <v>219.1</v>
      </c>
      <c r="K71" s="2">
        <v>670.95</v>
      </c>
    </row>
    <row r="72" spans="1:11" ht="14.25" customHeight="1">
      <c r="A72" s="3">
        <v>44561</v>
      </c>
      <c r="B72" s="4">
        <v>1481</v>
      </c>
      <c r="C72" s="2">
        <v>740.8</v>
      </c>
      <c r="D72" s="4">
        <v>2368.5</v>
      </c>
      <c r="E72" s="4">
        <v>1893</v>
      </c>
      <c r="F72" s="2">
        <v>460.2</v>
      </c>
      <c r="G72" s="2">
        <v>482.8</v>
      </c>
      <c r="H72" s="2">
        <v>679.85</v>
      </c>
      <c r="I72" s="4">
        <v>3740</v>
      </c>
      <c r="J72" s="2">
        <v>218</v>
      </c>
      <c r="K72" s="2">
        <v>655.29999999999995</v>
      </c>
    </row>
    <row r="73" spans="1:11" ht="14.25" customHeight="1">
      <c r="A73" s="3">
        <v>44560</v>
      </c>
      <c r="B73" s="4">
        <v>1464</v>
      </c>
      <c r="C73" s="2">
        <v>736</v>
      </c>
      <c r="D73" s="4">
        <v>2364</v>
      </c>
      <c r="E73" s="4">
        <v>1897</v>
      </c>
      <c r="F73" s="2">
        <v>453.05</v>
      </c>
      <c r="G73" s="2">
        <v>472.1</v>
      </c>
      <c r="H73" s="2">
        <v>671.3</v>
      </c>
      <c r="I73" s="4">
        <v>3737</v>
      </c>
      <c r="J73" s="2">
        <v>216.45</v>
      </c>
      <c r="K73" s="2">
        <v>645.54999999999995</v>
      </c>
    </row>
    <row r="74" spans="1:11" ht="14.25" customHeight="1">
      <c r="A74" s="3">
        <v>44559</v>
      </c>
      <c r="B74" s="4">
        <v>1451</v>
      </c>
      <c r="C74" s="2">
        <v>732.85</v>
      </c>
      <c r="D74" s="4">
        <v>2398</v>
      </c>
      <c r="E74" s="4">
        <v>1883.25</v>
      </c>
      <c r="F74" s="2">
        <v>453.2</v>
      </c>
      <c r="G74" s="2">
        <v>474.75</v>
      </c>
      <c r="H74" s="2">
        <v>668.4</v>
      </c>
      <c r="I74" s="4">
        <v>3688.05</v>
      </c>
      <c r="J74" s="2">
        <v>216.6</v>
      </c>
      <c r="K74" s="2">
        <v>655</v>
      </c>
    </row>
    <row r="75" spans="1:11" ht="14.25" customHeight="1">
      <c r="A75" s="3">
        <v>44558</v>
      </c>
      <c r="B75" s="4">
        <v>1460.95</v>
      </c>
      <c r="C75" s="2">
        <v>736.5</v>
      </c>
      <c r="D75" s="4">
        <v>2404</v>
      </c>
      <c r="E75" s="4">
        <v>1885.2</v>
      </c>
      <c r="F75" s="2">
        <v>460.55</v>
      </c>
      <c r="G75" s="2">
        <v>480.35</v>
      </c>
      <c r="H75" s="2">
        <v>675.55</v>
      </c>
      <c r="I75" s="4">
        <v>3706.95</v>
      </c>
      <c r="J75" s="2">
        <v>219.8</v>
      </c>
      <c r="K75" s="2">
        <v>655.5</v>
      </c>
    </row>
    <row r="76" spans="1:11" ht="14.25" customHeight="1">
      <c r="A76" s="3">
        <v>44557</v>
      </c>
      <c r="B76" s="4">
        <v>1453</v>
      </c>
      <c r="C76" s="2">
        <v>736.5</v>
      </c>
      <c r="D76" s="4">
        <v>2371</v>
      </c>
      <c r="E76" s="4">
        <v>1869.4</v>
      </c>
      <c r="F76" s="2">
        <v>459.4</v>
      </c>
      <c r="G76" s="2">
        <v>472.45</v>
      </c>
      <c r="H76" s="2">
        <v>673.2</v>
      </c>
      <c r="I76" s="4">
        <v>3696.5</v>
      </c>
      <c r="J76" s="2">
        <v>217.7</v>
      </c>
      <c r="K76" s="2">
        <v>652</v>
      </c>
    </row>
    <row r="77" spans="1:11" ht="14.25" customHeight="1">
      <c r="A77" s="3">
        <v>44554</v>
      </c>
      <c r="B77" s="4">
        <v>1439.45</v>
      </c>
      <c r="C77" s="2">
        <v>728</v>
      </c>
      <c r="D77" s="4">
        <v>2367.15</v>
      </c>
      <c r="E77" s="4">
        <v>1863.4</v>
      </c>
      <c r="F77" s="2">
        <v>457.25</v>
      </c>
      <c r="G77" s="2">
        <v>468.3</v>
      </c>
      <c r="H77" s="2">
        <v>668</v>
      </c>
      <c r="I77" s="4">
        <v>3671</v>
      </c>
      <c r="J77" s="2">
        <v>218</v>
      </c>
      <c r="K77" s="2">
        <v>650.4</v>
      </c>
    </row>
    <row r="78" spans="1:11" ht="14.25" customHeight="1">
      <c r="A78" s="3">
        <v>44553</v>
      </c>
      <c r="B78" s="4">
        <v>1438.7</v>
      </c>
      <c r="C78" s="2">
        <v>728.8</v>
      </c>
      <c r="D78" s="4">
        <v>2365</v>
      </c>
      <c r="E78" s="4">
        <v>1856.15</v>
      </c>
      <c r="F78" s="2">
        <v>460.7</v>
      </c>
      <c r="G78" s="2">
        <v>472.25</v>
      </c>
      <c r="H78" s="2">
        <v>676.6</v>
      </c>
      <c r="I78" s="4">
        <v>3660.65</v>
      </c>
      <c r="J78" s="2">
        <v>217.4</v>
      </c>
      <c r="K78" s="2">
        <v>650</v>
      </c>
    </row>
    <row r="79" spans="1:11" ht="14.25" customHeight="1">
      <c r="A79" s="3">
        <v>44552</v>
      </c>
      <c r="B79" s="4">
        <v>1447.5</v>
      </c>
      <c r="C79" s="2">
        <v>733.7</v>
      </c>
      <c r="D79" s="4">
        <v>2365</v>
      </c>
      <c r="E79" s="4">
        <v>1824</v>
      </c>
      <c r="F79" s="2">
        <v>456.15</v>
      </c>
      <c r="G79" s="2">
        <v>470.5</v>
      </c>
      <c r="H79" s="2">
        <v>671</v>
      </c>
      <c r="I79" s="4">
        <v>3628.3</v>
      </c>
      <c r="J79" s="2">
        <v>212.3</v>
      </c>
      <c r="K79" s="2">
        <v>660.4</v>
      </c>
    </row>
    <row r="80" spans="1:11" ht="14.25" customHeight="1">
      <c r="A80" s="3">
        <v>44551</v>
      </c>
      <c r="B80" s="4">
        <v>1444.65</v>
      </c>
      <c r="C80" s="2">
        <v>721</v>
      </c>
      <c r="D80" s="4">
        <v>2313</v>
      </c>
      <c r="E80" s="4">
        <v>1814.7</v>
      </c>
      <c r="F80" s="2">
        <v>447.3</v>
      </c>
      <c r="G80" s="2">
        <v>453.5</v>
      </c>
      <c r="H80" s="2">
        <v>667</v>
      </c>
      <c r="I80" s="4">
        <v>3611</v>
      </c>
      <c r="J80" s="2">
        <v>212.5</v>
      </c>
      <c r="K80" s="2">
        <v>658.5</v>
      </c>
    </row>
    <row r="81" spans="1:11" ht="14.25" customHeight="1">
      <c r="A81" s="3">
        <v>44550</v>
      </c>
      <c r="B81" s="4">
        <v>1424.5</v>
      </c>
      <c r="C81" s="2">
        <v>710</v>
      </c>
      <c r="D81" s="4">
        <v>2276.8000000000002</v>
      </c>
      <c r="E81" s="4">
        <v>1800.7</v>
      </c>
      <c r="F81" s="2">
        <v>450.9</v>
      </c>
      <c r="G81" s="2">
        <v>445.55</v>
      </c>
      <c r="H81" s="2">
        <v>673.3</v>
      </c>
      <c r="I81" s="4">
        <v>3559.3</v>
      </c>
      <c r="J81" s="2">
        <v>212.5</v>
      </c>
      <c r="K81" s="2">
        <v>642.54999999999995</v>
      </c>
    </row>
    <row r="82" spans="1:11" ht="14.25" customHeight="1">
      <c r="A82" s="3">
        <v>44547</v>
      </c>
      <c r="B82" s="4">
        <v>1476</v>
      </c>
      <c r="C82" s="2">
        <v>729.2</v>
      </c>
      <c r="D82" s="4">
        <v>2343.4</v>
      </c>
      <c r="E82" s="4">
        <v>1823</v>
      </c>
      <c r="F82" s="2">
        <v>468.3</v>
      </c>
      <c r="G82" s="2">
        <v>470.2</v>
      </c>
      <c r="H82" s="2">
        <v>692.5</v>
      </c>
      <c r="I82" s="4">
        <v>3574.9</v>
      </c>
      <c r="J82" s="2">
        <v>218.1</v>
      </c>
      <c r="K82" s="2">
        <v>659.75</v>
      </c>
    </row>
    <row r="83" spans="1:11" ht="14.25" customHeight="1">
      <c r="A83" s="3">
        <v>44546</v>
      </c>
      <c r="B83" s="4">
        <v>1503.35</v>
      </c>
      <c r="C83" s="2">
        <v>741.95</v>
      </c>
      <c r="D83" s="4">
        <v>2413.9499999999998</v>
      </c>
      <c r="E83" s="4">
        <v>1777</v>
      </c>
      <c r="F83" s="2">
        <v>482</v>
      </c>
      <c r="G83" s="2">
        <v>492.05</v>
      </c>
      <c r="H83" s="2">
        <v>709.55</v>
      </c>
      <c r="I83" s="4">
        <v>3585</v>
      </c>
      <c r="J83" s="2">
        <v>223.4</v>
      </c>
      <c r="K83" s="2">
        <v>663.95</v>
      </c>
    </row>
    <row r="84" spans="1:11" ht="14.25" customHeight="1">
      <c r="A84" s="3">
        <v>44545</v>
      </c>
      <c r="B84" s="4">
        <v>1500</v>
      </c>
      <c r="C84" s="2">
        <v>751.55</v>
      </c>
      <c r="D84" s="4">
        <v>2369.9</v>
      </c>
      <c r="E84" s="4">
        <v>1734.9</v>
      </c>
      <c r="F84" s="2">
        <v>484.35</v>
      </c>
      <c r="G84" s="2">
        <v>489.8</v>
      </c>
      <c r="H84" s="2">
        <v>711.3</v>
      </c>
      <c r="I84" s="4">
        <v>3571</v>
      </c>
      <c r="J84" s="2">
        <v>223.95</v>
      </c>
      <c r="K84" s="2">
        <v>658.1</v>
      </c>
    </row>
    <row r="85" spans="1:11" ht="14.25" customHeight="1">
      <c r="A85" s="3">
        <v>44544</v>
      </c>
      <c r="B85" s="4">
        <v>1504</v>
      </c>
      <c r="C85" s="2">
        <v>757.8</v>
      </c>
      <c r="D85" s="4">
        <v>2382.5</v>
      </c>
      <c r="E85" s="4">
        <v>1743.75</v>
      </c>
      <c r="F85" s="2">
        <v>488.25</v>
      </c>
      <c r="G85" s="2">
        <v>489.4</v>
      </c>
      <c r="H85" s="2">
        <v>714</v>
      </c>
      <c r="I85" s="4">
        <v>3619.95</v>
      </c>
      <c r="J85" s="2">
        <v>228.2</v>
      </c>
      <c r="K85" s="2">
        <v>670.9</v>
      </c>
    </row>
    <row r="86" spans="1:11" ht="14.25" customHeight="1">
      <c r="A86" s="3">
        <v>44543</v>
      </c>
      <c r="B86" s="4">
        <v>1513.2</v>
      </c>
      <c r="C86" s="2">
        <v>754.85</v>
      </c>
      <c r="D86" s="4">
        <v>2411.4499999999998</v>
      </c>
      <c r="E86" s="4">
        <v>1747</v>
      </c>
      <c r="F86" s="2">
        <v>488.5</v>
      </c>
      <c r="G86" s="2">
        <v>496</v>
      </c>
      <c r="H86" s="2">
        <v>704.5</v>
      </c>
      <c r="I86" s="4">
        <v>3615</v>
      </c>
      <c r="J86" s="2">
        <v>234.7</v>
      </c>
      <c r="K86" s="2">
        <v>671.05</v>
      </c>
    </row>
    <row r="87" spans="1:11" ht="14.25" customHeight="1">
      <c r="A87" s="3">
        <v>44540</v>
      </c>
      <c r="B87" s="4">
        <v>1524</v>
      </c>
      <c r="C87" s="2">
        <v>757.35</v>
      </c>
      <c r="D87" s="4">
        <v>2457.25</v>
      </c>
      <c r="E87" s="4">
        <v>1757.05</v>
      </c>
      <c r="F87" s="2">
        <v>494.8</v>
      </c>
      <c r="G87" s="2">
        <v>493.4</v>
      </c>
      <c r="H87" s="2">
        <v>687.5</v>
      </c>
      <c r="I87" s="4">
        <v>3630</v>
      </c>
      <c r="J87" s="2">
        <v>235.9</v>
      </c>
      <c r="K87" s="2">
        <v>679</v>
      </c>
    </row>
    <row r="88" spans="1:11" ht="14.25" customHeight="1">
      <c r="A88" s="3">
        <v>44539</v>
      </c>
      <c r="B88" s="4">
        <v>1526</v>
      </c>
      <c r="C88" s="2">
        <v>754.3</v>
      </c>
      <c r="D88" s="4">
        <v>2453</v>
      </c>
      <c r="E88" s="4">
        <v>1758</v>
      </c>
      <c r="F88" s="2">
        <v>487.8</v>
      </c>
      <c r="G88" s="2">
        <v>493.15</v>
      </c>
      <c r="H88" s="2">
        <v>692.05</v>
      </c>
      <c r="I88" s="4">
        <v>3600</v>
      </c>
      <c r="J88" s="2">
        <v>236</v>
      </c>
      <c r="K88" s="2">
        <v>673.65</v>
      </c>
    </row>
    <row r="89" spans="1:11" ht="14.25" customHeight="1">
      <c r="A89" s="3">
        <v>44538</v>
      </c>
      <c r="B89" s="4">
        <v>1553.5</v>
      </c>
      <c r="C89" s="2">
        <v>753.55</v>
      </c>
      <c r="D89" s="4">
        <v>2420.9499999999998</v>
      </c>
      <c r="E89" s="4">
        <v>1752.4</v>
      </c>
      <c r="F89" s="2">
        <v>490.6</v>
      </c>
      <c r="G89" s="2">
        <v>493.6</v>
      </c>
      <c r="H89" s="2">
        <v>695.9</v>
      </c>
      <c r="I89" s="4">
        <v>3624</v>
      </c>
      <c r="J89" s="2">
        <v>224.7</v>
      </c>
      <c r="K89" s="2">
        <v>673</v>
      </c>
    </row>
    <row r="90" spans="1:11" ht="14.25" customHeight="1">
      <c r="A90" s="3">
        <v>44537</v>
      </c>
      <c r="B90" s="4">
        <v>1524.65</v>
      </c>
      <c r="C90" s="2">
        <v>734.15</v>
      </c>
      <c r="D90" s="4">
        <v>2382</v>
      </c>
      <c r="E90" s="4">
        <v>1711.45</v>
      </c>
      <c r="F90" s="2">
        <v>476.85</v>
      </c>
      <c r="G90" s="2">
        <v>482.3</v>
      </c>
      <c r="H90" s="2">
        <v>686.9</v>
      </c>
      <c r="I90" s="4">
        <v>3589.9</v>
      </c>
      <c r="J90" s="2">
        <v>220.7</v>
      </c>
      <c r="K90" s="2">
        <v>661.5</v>
      </c>
    </row>
    <row r="91" spans="1:11" ht="14.25" customHeight="1">
      <c r="A91" s="3">
        <v>44536</v>
      </c>
      <c r="B91" s="4">
        <v>1504.7</v>
      </c>
      <c r="C91" s="2">
        <v>708.95</v>
      </c>
      <c r="D91" s="4">
        <v>2365.9499999999998</v>
      </c>
      <c r="E91" s="4">
        <v>1694.95</v>
      </c>
      <c r="F91" s="2">
        <v>464.95</v>
      </c>
      <c r="G91" s="2">
        <v>467.95</v>
      </c>
      <c r="H91" s="2">
        <v>663</v>
      </c>
      <c r="I91" s="4">
        <v>3533.8</v>
      </c>
      <c r="J91" s="2">
        <v>217.7</v>
      </c>
      <c r="K91" s="2">
        <v>641.65</v>
      </c>
    </row>
    <row r="92" spans="1:11" ht="14.25" customHeight="1">
      <c r="A92" s="3">
        <v>44533</v>
      </c>
      <c r="B92" s="4">
        <v>1514</v>
      </c>
      <c r="C92" s="2">
        <v>717.15</v>
      </c>
      <c r="D92" s="4">
        <v>2413.15</v>
      </c>
      <c r="E92" s="4">
        <v>1737.6</v>
      </c>
      <c r="F92" s="2">
        <v>471.95</v>
      </c>
      <c r="G92" s="2">
        <v>480.3</v>
      </c>
      <c r="H92" s="2">
        <v>672.75</v>
      </c>
      <c r="I92" s="4">
        <v>3641</v>
      </c>
      <c r="J92" s="2">
        <v>221.5</v>
      </c>
      <c r="K92" s="2">
        <v>646</v>
      </c>
    </row>
    <row r="93" spans="1:11" ht="14.25" customHeight="1">
      <c r="A93" s="3">
        <v>44532</v>
      </c>
      <c r="B93" s="4">
        <v>1526</v>
      </c>
      <c r="C93" s="2">
        <v>723.5</v>
      </c>
      <c r="D93" s="4">
        <v>2481.9499999999998</v>
      </c>
      <c r="E93" s="4">
        <v>1748</v>
      </c>
      <c r="F93" s="2">
        <v>477.6</v>
      </c>
      <c r="G93" s="2">
        <v>478.5</v>
      </c>
      <c r="H93" s="2">
        <v>676.45</v>
      </c>
      <c r="I93" s="4">
        <v>3637</v>
      </c>
      <c r="J93" s="2">
        <v>225.4</v>
      </c>
      <c r="K93" s="2">
        <v>646.25</v>
      </c>
    </row>
    <row r="94" spans="1:11" ht="14.25" customHeight="1">
      <c r="A94" s="3">
        <v>44531</v>
      </c>
      <c r="B94" s="4">
        <v>1506.4</v>
      </c>
      <c r="C94" s="2">
        <v>727.05</v>
      </c>
      <c r="D94" s="4">
        <v>2467.75</v>
      </c>
      <c r="E94" s="4">
        <v>1717</v>
      </c>
      <c r="F94" s="2">
        <v>475.9</v>
      </c>
      <c r="G94" s="2">
        <v>478</v>
      </c>
      <c r="H94" s="2">
        <v>680</v>
      </c>
      <c r="I94" s="4">
        <v>3581</v>
      </c>
      <c r="J94" s="2">
        <v>222.45</v>
      </c>
      <c r="K94" s="2">
        <v>638.75</v>
      </c>
    </row>
    <row r="95" spans="1:11" ht="14.25" customHeight="1">
      <c r="A95" s="3">
        <v>44530</v>
      </c>
      <c r="B95" s="4">
        <v>1490.8</v>
      </c>
      <c r="C95" s="2">
        <v>712</v>
      </c>
      <c r="D95" s="4">
        <v>2401.1999999999998</v>
      </c>
      <c r="E95" s="4">
        <v>1717</v>
      </c>
      <c r="F95" s="2">
        <v>459.1</v>
      </c>
      <c r="G95" s="2">
        <v>458.95</v>
      </c>
      <c r="H95" s="2">
        <v>651.9</v>
      </c>
      <c r="I95" s="4">
        <v>3535</v>
      </c>
      <c r="J95" s="2">
        <v>221.7</v>
      </c>
      <c r="K95" s="2">
        <v>608.75</v>
      </c>
    </row>
    <row r="96" spans="1:11" ht="14.25" customHeight="1">
      <c r="A96" s="3">
        <v>44529</v>
      </c>
      <c r="B96" s="4">
        <v>1499.05</v>
      </c>
      <c r="C96" s="2">
        <v>718.25</v>
      </c>
      <c r="D96" s="4">
        <v>2437.6999999999998</v>
      </c>
      <c r="E96" s="4">
        <v>1696.2</v>
      </c>
      <c r="F96" s="2">
        <v>466.2</v>
      </c>
      <c r="G96" s="2">
        <v>462</v>
      </c>
      <c r="H96" s="2">
        <v>649.70000000000005</v>
      </c>
      <c r="I96" s="4">
        <v>3503.5</v>
      </c>
      <c r="J96" s="2">
        <v>221.7</v>
      </c>
      <c r="K96" s="2">
        <v>625</v>
      </c>
    </row>
    <row r="97" spans="1:11" ht="14.25" customHeight="1">
      <c r="A97" s="3">
        <v>44526</v>
      </c>
      <c r="B97" s="4">
        <v>1489.5</v>
      </c>
      <c r="C97" s="2">
        <v>720.45</v>
      </c>
      <c r="D97" s="4">
        <v>2405.1</v>
      </c>
      <c r="E97" s="4">
        <v>1689.55</v>
      </c>
      <c r="F97" s="2">
        <v>470</v>
      </c>
      <c r="G97" s="2">
        <v>459.4</v>
      </c>
      <c r="H97" s="2">
        <v>661</v>
      </c>
      <c r="I97" s="4">
        <v>3439.2</v>
      </c>
      <c r="J97" s="2">
        <v>223.6</v>
      </c>
      <c r="K97" s="2">
        <v>630</v>
      </c>
    </row>
    <row r="98" spans="1:11" ht="14.25" customHeight="1">
      <c r="A98" s="3">
        <v>44525</v>
      </c>
      <c r="B98" s="4">
        <v>1522.8</v>
      </c>
      <c r="C98" s="2">
        <v>752.6</v>
      </c>
      <c r="D98" s="4">
        <v>2501</v>
      </c>
      <c r="E98" s="4">
        <v>1722.5</v>
      </c>
      <c r="F98" s="2">
        <v>492</v>
      </c>
      <c r="G98" s="2">
        <v>494.2</v>
      </c>
      <c r="H98" s="2">
        <v>679.5</v>
      </c>
      <c r="I98" s="4">
        <v>3450</v>
      </c>
      <c r="J98" s="2">
        <v>231.75</v>
      </c>
      <c r="K98" s="2">
        <v>679</v>
      </c>
    </row>
    <row r="99" spans="1:11" ht="14.25" customHeight="1">
      <c r="A99" s="3">
        <v>44524</v>
      </c>
      <c r="B99" s="4">
        <v>1516.95</v>
      </c>
      <c r="C99" s="2">
        <v>758</v>
      </c>
      <c r="D99" s="4">
        <v>2343.5500000000002</v>
      </c>
      <c r="E99" s="4">
        <v>1690.2</v>
      </c>
      <c r="F99" s="2">
        <v>490</v>
      </c>
      <c r="G99" s="2">
        <v>486.9</v>
      </c>
      <c r="H99" s="2">
        <v>683.5</v>
      </c>
      <c r="I99" s="4">
        <v>3431.95</v>
      </c>
      <c r="J99" s="2">
        <v>227.2</v>
      </c>
      <c r="K99" s="2">
        <v>680.95</v>
      </c>
    </row>
    <row r="100" spans="1:11" ht="14.25" customHeight="1">
      <c r="A100" s="3">
        <v>44523</v>
      </c>
      <c r="B100" s="4">
        <v>1517</v>
      </c>
      <c r="C100" s="2">
        <v>753</v>
      </c>
      <c r="D100" s="4">
        <v>2389.9499999999998</v>
      </c>
      <c r="E100" s="4">
        <v>1727.5</v>
      </c>
      <c r="F100" s="2">
        <v>492.8</v>
      </c>
      <c r="G100" s="2">
        <v>495.9</v>
      </c>
      <c r="H100" s="2">
        <v>684</v>
      </c>
      <c r="I100" s="4">
        <v>3472</v>
      </c>
      <c r="J100" s="2">
        <v>231.6</v>
      </c>
      <c r="K100" s="2">
        <v>683.25</v>
      </c>
    </row>
    <row r="101" spans="1:11" ht="14.25" customHeight="1">
      <c r="A101" s="3">
        <v>44522</v>
      </c>
      <c r="B101" s="4">
        <v>1520.95</v>
      </c>
      <c r="C101" s="2">
        <v>756.35</v>
      </c>
      <c r="D101" s="4">
        <v>2365.65</v>
      </c>
      <c r="E101" s="4">
        <v>1760.25</v>
      </c>
      <c r="F101" s="2">
        <v>487</v>
      </c>
      <c r="G101" s="2">
        <v>486.4</v>
      </c>
      <c r="H101" s="2">
        <v>688.75</v>
      </c>
      <c r="I101" s="4">
        <v>3463.75</v>
      </c>
      <c r="J101" s="2">
        <v>230.65</v>
      </c>
      <c r="K101" s="2">
        <v>661.25</v>
      </c>
    </row>
    <row r="102" spans="1:11" ht="14.25" customHeight="1">
      <c r="A102" s="3">
        <v>44518</v>
      </c>
      <c r="B102" s="4">
        <v>1538.5</v>
      </c>
      <c r="C102" s="2">
        <v>761.2</v>
      </c>
      <c r="D102" s="4">
        <v>2473</v>
      </c>
      <c r="E102" s="4">
        <v>1774</v>
      </c>
      <c r="F102" s="2">
        <v>503.35</v>
      </c>
      <c r="G102" s="2">
        <v>509.95</v>
      </c>
      <c r="H102" s="2">
        <v>705.85</v>
      </c>
      <c r="I102" s="4">
        <v>3471.95</v>
      </c>
      <c r="J102" s="2">
        <v>237.65</v>
      </c>
      <c r="K102" s="2">
        <v>651.4</v>
      </c>
    </row>
    <row r="103" spans="1:11" ht="14.25" customHeight="1">
      <c r="A103" s="3">
        <v>44517</v>
      </c>
      <c r="B103" s="4">
        <v>1531.2</v>
      </c>
      <c r="C103" s="2">
        <v>759.95</v>
      </c>
      <c r="D103" s="4">
        <v>2462.8000000000002</v>
      </c>
      <c r="E103" s="4">
        <v>1790.55</v>
      </c>
      <c r="F103" s="2">
        <v>497.6</v>
      </c>
      <c r="G103" s="2">
        <v>528.4</v>
      </c>
      <c r="H103" s="2">
        <v>712</v>
      </c>
      <c r="I103" s="4">
        <v>3520.8</v>
      </c>
      <c r="J103" s="2">
        <v>239.3</v>
      </c>
      <c r="K103" s="2">
        <v>662.45</v>
      </c>
    </row>
    <row r="104" spans="1:11" ht="14.25" customHeight="1">
      <c r="A104" s="3">
        <v>44516</v>
      </c>
      <c r="B104" s="4">
        <v>1547.55</v>
      </c>
      <c r="C104" s="2">
        <v>762.35</v>
      </c>
      <c r="D104" s="4">
        <v>2497.25</v>
      </c>
      <c r="E104" s="4">
        <v>1791.4</v>
      </c>
      <c r="F104" s="2">
        <v>494.25</v>
      </c>
      <c r="G104" s="2">
        <v>517.95000000000005</v>
      </c>
      <c r="H104" s="2">
        <v>723.45</v>
      </c>
      <c r="I104" s="4">
        <v>3548</v>
      </c>
      <c r="J104" s="2">
        <v>235.25</v>
      </c>
      <c r="K104" s="2">
        <v>663.05</v>
      </c>
    </row>
    <row r="105" spans="1:11" ht="14.25" customHeight="1">
      <c r="A105" s="3">
        <v>44515</v>
      </c>
      <c r="B105" s="4">
        <v>1555</v>
      </c>
      <c r="C105" s="2">
        <v>772.95</v>
      </c>
      <c r="D105" s="4">
        <v>2574.5</v>
      </c>
      <c r="E105" s="4">
        <v>1785</v>
      </c>
      <c r="F105" s="2">
        <v>507.4</v>
      </c>
      <c r="G105" s="2">
        <v>504.65</v>
      </c>
      <c r="H105" s="2">
        <v>732.2</v>
      </c>
      <c r="I105" s="4">
        <v>3550</v>
      </c>
      <c r="J105" s="2">
        <v>238.15</v>
      </c>
      <c r="K105" s="2">
        <v>662.3</v>
      </c>
    </row>
    <row r="106" spans="1:11" ht="14.25" customHeight="1">
      <c r="A106" s="3">
        <v>44512</v>
      </c>
      <c r="B106" s="4">
        <v>1554.45</v>
      </c>
      <c r="C106" s="2">
        <v>777.6</v>
      </c>
      <c r="D106" s="4">
        <v>2588</v>
      </c>
      <c r="E106" s="4">
        <v>1779.5</v>
      </c>
      <c r="F106" s="2">
        <v>510.95</v>
      </c>
      <c r="G106" s="2">
        <v>507.35</v>
      </c>
      <c r="H106" s="2">
        <v>735</v>
      </c>
      <c r="I106" s="4">
        <v>3524</v>
      </c>
      <c r="J106" s="2">
        <v>232.85</v>
      </c>
      <c r="K106" s="2">
        <v>671.45</v>
      </c>
    </row>
    <row r="107" spans="1:11" ht="14.25" customHeight="1">
      <c r="A107" s="3">
        <v>44511</v>
      </c>
      <c r="B107" s="4">
        <v>1549.6</v>
      </c>
      <c r="C107" s="2">
        <v>771.25</v>
      </c>
      <c r="D107" s="4">
        <v>2556</v>
      </c>
      <c r="E107" s="4">
        <v>1735</v>
      </c>
      <c r="F107" s="2">
        <v>509.9</v>
      </c>
      <c r="G107" s="2">
        <v>504.5</v>
      </c>
      <c r="H107" s="2">
        <v>738</v>
      </c>
      <c r="I107" s="4">
        <v>3505</v>
      </c>
      <c r="J107" s="2">
        <v>230.2</v>
      </c>
      <c r="K107" s="2">
        <v>666.55</v>
      </c>
    </row>
    <row r="108" spans="1:11" ht="14.25" customHeight="1">
      <c r="A108" s="3">
        <v>44510</v>
      </c>
      <c r="B108" s="4">
        <v>1555</v>
      </c>
      <c r="C108" s="2">
        <v>780.9</v>
      </c>
      <c r="D108" s="4">
        <v>2546.4499999999998</v>
      </c>
      <c r="E108" s="4">
        <v>1742</v>
      </c>
      <c r="F108" s="2">
        <v>523.70000000000005</v>
      </c>
      <c r="G108" s="2">
        <v>511</v>
      </c>
      <c r="H108" s="2">
        <v>749.95</v>
      </c>
      <c r="I108" s="4">
        <v>3484.95</v>
      </c>
      <c r="J108" s="2">
        <v>230.75</v>
      </c>
      <c r="K108" s="2">
        <v>661.55</v>
      </c>
    </row>
    <row r="109" spans="1:11" ht="14.25" customHeight="1">
      <c r="A109" s="3">
        <v>44509</v>
      </c>
      <c r="B109" s="4">
        <v>1573</v>
      </c>
      <c r="C109" s="2">
        <v>787.9</v>
      </c>
      <c r="D109" s="4">
        <v>2528.6</v>
      </c>
      <c r="E109" s="4">
        <v>1740.7</v>
      </c>
      <c r="F109" s="2">
        <v>529</v>
      </c>
      <c r="G109" s="2">
        <v>511</v>
      </c>
      <c r="H109" s="2">
        <v>745.7</v>
      </c>
      <c r="I109" s="4">
        <v>3503</v>
      </c>
      <c r="J109" s="2">
        <v>228.85</v>
      </c>
      <c r="K109" s="2">
        <v>677.4</v>
      </c>
    </row>
    <row r="110" spans="1:11" ht="14.25" customHeight="1">
      <c r="A110" s="3">
        <v>44508</v>
      </c>
      <c r="B110" s="4">
        <v>1600</v>
      </c>
      <c r="C110" s="2">
        <v>781.95</v>
      </c>
      <c r="D110" s="4">
        <v>2502.9</v>
      </c>
      <c r="E110" s="4">
        <v>1740</v>
      </c>
      <c r="F110" s="2">
        <v>523.6</v>
      </c>
      <c r="G110" s="2">
        <v>501</v>
      </c>
      <c r="H110" s="2">
        <v>753</v>
      </c>
      <c r="I110" s="4">
        <v>3506</v>
      </c>
      <c r="J110" s="2">
        <v>229.65</v>
      </c>
      <c r="K110" s="2">
        <v>684.1</v>
      </c>
    </row>
    <row r="111" spans="1:11" ht="14.25" customHeight="1">
      <c r="A111" s="3">
        <v>44504</v>
      </c>
      <c r="B111" s="4">
        <v>1595.2</v>
      </c>
      <c r="C111" s="2">
        <v>780</v>
      </c>
      <c r="D111" s="4">
        <v>2503</v>
      </c>
      <c r="E111" s="4">
        <v>1705.5</v>
      </c>
      <c r="F111" s="2">
        <v>530.79999999999995</v>
      </c>
      <c r="G111" s="2">
        <v>490.05</v>
      </c>
      <c r="H111" s="2">
        <v>753.7</v>
      </c>
      <c r="I111" s="4">
        <v>3508.65</v>
      </c>
      <c r="J111" s="2">
        <v>227.15</v>
      </c>
      <c r="K111" s="2">
        <v>679</v>
      </c>
    </row>
    <row r="112" spans="1:11" ht="14.25" customHeight="1">
      <c r="A112" s="3">
        <v>44503</v>
      </c>
      <c r="B112" s="4">
        <v>1582</v>
      </c>
      <c r="C112" s="2">
        <v>784.5</v>
      </c>
      <c r="D112" s="4">
        <v>2483</v>
      </c>
      <c r="E112" s="4">
        <v>1703.6</v>
      </c>
      <c r="F112" s="2">
        <v>530.9</v>
      </c>
      <c r="G112" s="2">
        <v>485.2</v>
      </c>
      <c r="H112" s="2">
        <v>749.25</v>
      </c>
      <c r="I112" s="4">
        <v>3488</v>
      </c>
      <c r="J112" s="2">
        <v>222.75</v>
      </c>
      <c r="K112" s="2">
        <v>680</v>
      </c>
    </row>
    <row r="113" spans="1:11" ht="14.25" customHeight="1">
      <c r="A113" s="3">
        <v>44502</v>
      </c>
      <c r="B113" s="4">
        <v>1605</v>
      </c>
      <c r="C113" s="2">
        <v>799.7</v>
      </c>
      <c r="D113" s="4">
        <v>2503.0500000000002</v>
      </c>
      <c r="E113" s="4">
        <v>1699</v>
      </c>
      <c r="F113" s="2">
        <v>522</v>
      </c>
      <c r="G113" s="2">
        <v>488.05</v>
      </c>
      <c r="H113" s="2">
        <v>754.6</v>
      </c>
      <c r="I113" s="4">
        <v>3484</v>
      </c>
      <c r="J113" s="2">
        <v>226</v>
      </c>
      <c r="K113" s="2">
        <v>674.5</v>
      </c>
    </row>
    <row r="114" spans="1:11" ht="14.25" customHeight="1">
      <c r="A114" s="3">
        <v>44501</v>
      </c>
      <c r="B114" s="4">
        <v>1609</v>
      </c>
      <c r="C114" s="2">
        <v>805.95</v>
      </c>
      <c r="D114" s="4">
        <v>2538.1</v>
      </c>
      <c r="E114" s="4">
        <v>1701.35</v>
      </c>
      <c r="F114" s="2">
        <v>515.29999999999995</v>
      </c>
      <c r="G114" s="2">
        <v>486.4</v>
      </c>
      <c r="H114" s="2">
        <v>755</v>
      </c>
      <c r="I114" s="4">
        <v>3482.35</v>
      </c>
      <c r="J114" s="2">
        <v>226.8</v>
      </c>
      <c r="K114" s="2">
        <v>687.7</v>
      </c>
    </row>
    <row r="115" spans="1:11" ht="14.25" customHeight="1">
      <c r="A115" s="3">
        <v>44498</v>
      </c>
      <c r="B115" s="4">
        <v>1587.9</v>
      </c>
      <c r="C115" s="2">
        <v>806.5</v>
      </c>
      <c r="D115" s="4">
        <v>2540</v>
      </c>
      <c r="E115" s="4">
        <v>1671</v>
      </c>
      <c r="F115" s="2">
        <v>504</v>
      </c>
      <c r="G115" s="2">
        <v>484.45</v>
      </c>
      <c r="H115" s="2">
        <v>745</v>
      </c>
      <c r="I115" s="4">
        <v>3404</v>
      </c>
      <c r="J115" s="2">
        <v>223.45</v>
      </c>
      <c r="K115" s="2">
        <v>672.5</v>
      </c>
    </row>
    <row r="116" spans="1:11" ht="14.25" customHeight="1">
      <c r="A116" s="3">
        <v>44497</v>
      </c>
      <c r="B116" s="4">
        <v>1592.4</v>
      </c>
      <c r="C116" s="2">
        <v>801.8</v>
      </c>
      <c r="D116" s="4">
        <v>2598</v>
      </c>
      <c r="E116" s="4">
        <v>1705.85</v>
      </c>
      <c r="F116" s="2">
        <v>503.7</v>
      </c>
      <c r="G116" s="2">
        <v>481.8</v>
      </c>
      <c r="H116" s="2">
        <v>759</v>
      </c>
      <c r="I116" s="4">
        <v>3423</v>
      </c>
      <c r="J116" s="2">
        <v>225.15</v>
      </c>
      <c r="K116" s="2">
        <v>669.7</v>
      </c>
    </row>
    <row r="117" spans="1:11" ht="14.25" customHeight="1">
      <c r="A117" s="3">
        <v>44496</v>
      </c>
      <c r="B117" s="4">
        <v>1642.7</v>
      </c>
      <c r="C117" s="2">
        <v>832.9</v>
      </c>
      <c r="D117" s="4">
        <v>2622.3</v>
      </c>
      <c r="E117" s="4">
        <v>1726.55</v>
      </c>
      <c r="F117" s="2">
        <v>518</v>
      </c>
      <c r="G117" s="2">
        <v>496.8</v>
      </c>
      <c r="H117" s="2">
        <v>787.35</v>
      </c>
      <c r="I117" s="4">
        <v>3488.45</v>
      </c>
      <c r="J117" s="2">
        <v>238.95</v>
      </c>
      <c r="K117" s="2">
        <v>683.45</v>
      </c>
    </row>
    <row r="118" spans="1:11" ht="14.25" customHeight="1">
      <c r="A118" s="3">
        <v>44495</v>
      </c>
      <c r="B118" s="4">
        <v>1655.45</v>
      </c>
      <c r="C118" s="2">
        <v>831.8</v>
      </c>
      <c r="D118" s="4">
        <v>2666.3</v>
      </c>
      <c r="E118" s="4">
        <v>1707.95</v>
      </c>
      <c r="F118" s="2">
        <v>512.75</v>
      </c>
      <c r="G118" s="2">
        <v>508.2</v>
      </c>
      <c r="H118" s="2">
        <v>844.65</v>
      </c>
      <c r="I118" s="4">
        <v>3485.9</v>
      </c>
      <c r="J118" s="2">
        <v>238.75</v>
      </c>
      <c r="K118" s="2">
        <v>695.4</v>
      </c>
    </row>
    <row r="119" spans="1:11" ht="14.25" customHeight="1">
      <c r="A119" s="3">
        <v>44494</v>
      </c>
      <c r="B119" s="4">
        <v>1657.3</v>
      </c>
      <c r="C119" s="2">
        <v>846.75</v>
      </c>
      <c r="D119" s="4">
        <v>2607</v>
      </c>
      <c r="E119" s="4">
        <v>1708.4</v>
      </c>
      <c r="F119" s="2">
        <v>507.1</v>
      </c>
      <c r="G119" s="2">
        <v>478.8</v>
      </c>
      <c r="H119" s="2">
        <v>845</v>
      </c>
      <c r="I119" s="4">
        <v>3491</v>
      </c>
      <c r="J119" s="2">
        <v>233</v>
      </c>
      <c r="K119" s="2">
        <v>673.5</v>
      </c>
    </row>
    <row r="120" spans="1:11" ht="14.25" customHeight="1">
      <c r="A120" s="3">
        <v>44491</v>
      </c>
      <c r="B120" s="4">
        <v>1683</v>
      </c>
      <c r="C120" s="2">
        <v>758</v>
      </c>
      <c r="D120" s="4">
        <v>2625.75</v>
      </c>
      <c r="E120" s="4">
        <v>1717.85</v>
      </c>
      <c r="F120" s="2">
        <v>502.5</v>
      </c>
      <c r="G120" s="2">
        <v>490.6</v>
      </c>
      <c r="H120" s="2">
        <v>817.5</v>
      </c>
      <c r="I120" s="4">
        <v>3501.85</v>
      </c>
      <c r="J120" s="2">
        <v>236.5</v>
      </c>
      <c r="K120" s="2">
        <v>665.9</v>
      </c>
    </row>
    <row r="121" spans="1:11" ht="14.25" customHeight="1">
      <c r="A121" s="3">
        <v>44490</v>
      </c>
      <c r="B121" s="4">
        <v>1680</v>
      </c>
      <c r="C121" s="2">
        <v>758.2</v>
      </c>
      <c r="D121" s="4">
        <v>2635</v>
      </c>
      <c r="E121" s="4">
        <v>1757</v>
      </c>
      <c r="F121" s="2">
        <v>504.45</v>
      </c>
      <c r="G121" s="2">
        <v>508.95</v>
      </c>
      <c r="H121" s="2">
        <v>812.2</v>
      </c>
      <c r="I121" s="4">
        <v>3532.85</v>
      </c>
      <c r="J121" s="2">
        <v>244.7</v>
      </c>
      <c r="K121" s="2">
        <v>676</v>
      </c>
    </row>
    <row r="122" spans="1:11" ht="14.25" customHeight="1">
      <c r="A122" s="3">
        <v>44489</v>
      </c>
      <c r="B122" s="4">
        <v>1675.6</v>
      </c>
      <c r="C122" s="2">
        <v>746.75</v>
      </c>
      <c r="D122" s="4">
        <v>2703.5</v>
      </c>
      <c r="E122" s="4">
        <v>1797.4</v>
      </c>
      <c r="F122" s="2">
        <v>501.2</v>
      </c>
      <c r="G122" s="2">
        <v>489.7</v>
      </c>
      <c r="H122" s="2">
        <v>804.15</v>
      </c>
      <c r="I122" s="4">
        <v>3607.95</v>
      </c>
      <c r="J122" s="2">
        <v>246.5</v>
      </c>
      <c r="K122" s="2">
        <v>686</v>
      </c>
    </row>
    <row r="123" spans="1:11" ht="14.25" customHeight="1">
      <c r="A123" s="3">
        <v>44488</v>
      </c>
      <c r="B123" s="4">
        <v>1687.6</v>
      </c>
      <c r="C123" s="2">
        <v>746.65</v>
      </c>
      <c r="D123" s="4">
        <v>2730.8</v>
      </c>
      <c r="E123" s="4">
        <v>1823.5</v>
      </c>
      <c r="F123" s="2">
        <v>488.7</v>
      </c>
      <c r="G123" s="2">
        <v>484.75</v>
      </c>
      <c r="H123" s="2">
        <v>800.3</v>
      </c>
      <c r="I123" s="4">
        <v>3634.45</v>
      </c>
      <c r="J123" s="2">
        <v>246.1</v>
      </c>
      <c r="K123" s="2">
        <v>692.5</v>
      </c>
    </row>
    <row r="124" spans="1:11" ht="14.25" customHeight="1">
      <c r="A124" s="3">
        <v>44487</v>
      </c>
      <c r="B124" s="4">
        <v>1674.5</v>
      </c>
      <c r="C124" s="2">
        <v>743.5</v>
      </c>
      <c r="D124" s="4">
        <v>2707.8</v>
      </c>
      <c r="E124" s="4">
        <v>1798</v>
      </c>
      <c r="F124" s="2">
        <v>496.95</v>
      </c>
      <c r="G124" s="2">
        <v>509.8</v>
      </c>
      <c r="H124" s="2">
        <v>814.35</v>
      </c>
      <c r="I124" s="4">
        <v>3649</v>
      </c>
      <c r="J124" s="2">
        <v>261.8</v>
      </c>
      <c r="K124" s="2">
        <v>715.85</v>
      </c>
    </row>
    <row r="125" spans="1:11" ht="14.25" customHeight="1">
      <c r="A125" s="3">
        <v>44483</v>
      </c>
      <c r="B125" s="4">
        <v>1687</v>
      </c>
      <c r="C125" s="2">
        <v>726.4</v>
      </c>
      <c r="D125" s="4">
        <v>2701</v>
      </c>
      <c r="E125" s="4">
        <v>1714</v>
      </c>
      <c r="F125" s="2">
        <v>489</v>
      </c>
      <c r="G125" s="2">
        <v>496.6</v>
      </c>
      <c r="H125" s="2">
        <v>801</v>
      </c>
      <c r="I125" s="4">
        <v>3614.8</v>
      </c>
      <c r="J125" s="2">
        <v>256.3</v>
      </c>
      <c r="K125" s="2">
        <v>694</v>
      </c>
    </row>
    <row r="126" spans="1:11" ht="14.25" customHeight="1">
      <c r="A126" s="3">
        <v>44482</v>
      </c>
      <c r="B126" s="4">
        <v>1637</v>
      </c>
      <c r="C126" s="2">
        <v>708.9</v>
      </c>
      <c r="D126" s="4">
        <v>2698</v>
      </c>
      <c r="E126" s="4">
        <v>1705</v>
      </c>
      <c r="F126" s="2">
        <v>480.3</v>
      </c>
      <c r="G126" s="2">
        <v>509.7</v>
      </c>
      <c r="H126" s="2">
        <v>793.5</v>
      </c>
      <c r="I126" s="4">
        <v>3658.05</v>
      </c>
      <c r="J126" s="2">
        <v>250.9</v>
      </c>
      <c r="K126" s="2">
        <v>681</v>
      </c>
    </row>
    <row r="127" spans="1:11" ht="14.25" customHeight="1">
      <c r="A127" s="3">
        <v>44481</v>
      </c>
      <c r="B127" s="4">
        <v>1630</v>
      </c>
      <c r="C127" s="2">
        <v>709.6</v>
      </c>
      <c r="D127" s="4">
        <v>2668</v>
      </c>
      <c r="E127" s="4">
        <v>1688</v>
      </c>
      <c r="F127" s="2">
        <v>483</v>
      </c>
      <c r="G127" s="2">
        <v>421.25</v>
      </c>
      <c r="H127" s="2">
        <v>796.5</v>
      </c>
      <c r="I127" s="4">
        <v>3656.2</v>
      </c>
      <c r="J127" s="2">
        <v>241.3</v>
      </c>
      <c r="K127" s="2">
        <v>673.55</v>
      </c>
    </row>
    <row r="128" spans="1:11" ht="14.25" customHeight="1">
      <c r="A128" s="3">
        <v>44480</v>
      </c>
      <c r="B128" s="4">
        <v>1633.1</v>
      </c>
      <c r="C128" s="2">
        <v>712</v>
      </c>
      <c r="D128" s="4">
        <v>2655</v>
      </c>
      <c r="E128" s="4">
        <v>1693</v>
      </c>
      <c r="F128" s="2">
        <v>470</v>
      </c>
      <c r="G128" s="2">
        <v>417.8</v>
      </c>
      <c r="H128" s="2">
        <v>787.4</v>
      </c>
      <c r="I128" s="4">
        <v>3687.95</v>
      </c>
      <c r="J128" s="2">
        <v>238.2</v>
      </c>
      <c r="K128" s="2">
        <v>673.45</v>
      </c>
    </row>
    <row r="129" spans="1:11" ht="14.25" customHeight="1">
      <c r="A129" s="3">
        <v>44477</v>
      </c>
      <c r="B129" s="4">
        <v>1607</v>
      </c>
      <c r="C129" s="2">
        <v>704.05</v>
      </c>
      <c r="D129" s="4">
        <v>2669.2</v>
      </c>
      <c r="E129" s="4">
        <v>1723.85</v>
      </c>
      <c r="F129" s="2">
        <v>460.05</v>
      </c>
      <c r="G129" s="2">
        <v>382.8</v>
      </c>
      <c r="H129" s="2">
        <v>781.7</v>
      </c>
      <c r="I129" s="4">
        <v>3943</v>
      </c>
      <c r="J129" s="2">
        <v>231.9</v>
      </c>
      <c r="K129" s="2">
        <v>665.3</v>
      </c>
    </row>
    <row r="130" spans="1:11" ht="14.25" customHeight="1">
      <c r="A130" s="3">
        <v>44476</v>
      </c>
      <c r="B130" s="4">
        <v>1610.4</v>
      </c>
      <c r="C130" s="2">
        <v>701.05</v>
      </c>
      <c r="D130" s="4">
        <v>2572</v>
      </c>
      <c r="E130" s="4">
        <v>1690.35</v>
      </c>
      <c r="F130" s="2">
        <v>458.8</v>
      </c>
      <c r="G130" s="2">
        <v>378.5</v>
      </c>
      <c r="H130" s="2">
        <v>777.45</v>
      </c>
      <c r="I130" s="4">
        <v>3898</v>
      </c>
      <c r="J130" s="2">
        <v>232.95</v>
      </c>
      <c r="K130" s="2">
        <v>666.5</v>
      </c>
    </row>
    <row r="131" spans="1:11" ht="14.25" customHeight="1">
      <c r="A131" s="3">
        <v>44475</v>
      </c>
      <c r="B131" s="4">
        <v>1613</v>
      </c>
      <c r="C131" s="2">
        <v>689.35</v>
      </c>
      <c r="D131" s="4">
        <v>2554</v>
      </c>
      <c r="E131" s="4">
        <v>1672.65</v>
      </c>
      <c r="F131" s="2">
        <v>456.85</v>
      </c>
      <c r="G131" s="2">
        <v>335.6</v>
      </c>
      <c r="H131" s="2">
        <v>777.5</v>
      </c>
      <c r="I131" s="4">
        <v>3813.8</v>
      </c>
      <c r="J131" s="2">
        <v>230.9</v>
      </c>
      <c r="K131" s="2">
        <v>657.55</v>
      </c>
    </row>
    <row r="132" spans="1:11" ht="14.25" customHeight="1">
      <c r="A132" s="3">
        <v>44474</v>
      </c>
      <c r="B132" s="4">
        <v>1593.8</v>
      </c>
      <c r="C132" s="2">
        <v>697.95</v>
      </c>
      <c r="D132" s="4">
        <v>2610.25</v>
      </c>
      <c r="E132" s="4">
        <v>1691.7</v>
      </c>
      <c r="F132" s="2">
        <v>463.7</v>
      </c>
      <c r="G132" s="2">
        <v>345</v>
      </c>
      <c r="H132" s="2">
        <v>782.25</v>
      </c>
      <c r="I132" s="4">
        <v>3839.1</v>
      </c>
      <c r="J132" s="2">
        <v>234.6</v>
      </c>
      <c r="K132" s="2">
        <v>679.5</v>
      </c>
    </row>
    <row r="133" spans="1:11" ht="14.25" customHeight="1">
      <c r="A133" s="3">
        <v>44473</v>
      </c>
      <c r="B133" s="4">
        <v>1588</v>
      </c>
      <c r="C133" s="2">
        <v>700.2</v>
      </c>
      <c r="D133" s="4">
        <v>2558</v>
      </c>
      <c r="E133" s="4">
        <v>1681.9</v>
      </c>
      <c r="F133" s="2">
        <v>462.5</v>
      </c>
      <c r="G133" s="2">
        <v>342</v>
      </c>
      <c r="H133" s="2">
        <v>780</v>
      </c>
      <c r="I133" s="4">
        <v>3779</v>
      </c>
      <c r="J133" s="2">
        <v>236.6</v>
      </c>
      <c r="K133" s="2">
        <v>682</v>
      </c>
    </row>
    <row r="134" spans="1:11" ht="14.25" customHeight="1">
      <c r="A134" s="3">
        <v>44470</v>
      </c>
      <c r="B134" s="4">
        <v>1585.65</v>
      </c>
      <c r="C134" s="2">
        <v>692.4</v>
      </c>
      <c r="D134" s="4">
        <v>2525</v>
      </c>
      <c r="E134" s="4">
        <v>1665.6</v>
      </c>
      <c r="F134" s="2">
        <v>452</v>
      </c>
      <c r="G134" s="2">
        <v>332.9</v>
      </c>
      <c r="H134" s="2">
        <v>767.8</v>
      </c>
      <c r="I134" s="4">
        <v>3728.65</v>
      </c>
      <c r="J134" s="2">
        <v>235.25</v>
      </c>
      <c r="K134" s="2">
        <v>673.95</v>
      </c>
    </row>
    <row r="135" spans="1:11" ht="14.25" customHeight="1">
      <c r="A135" s="3">
        <v>44469</v>
      </c>
      <c r="B135" s="4">
        <v>1592.85</v>
      </c>
      <c r="C135" s="2">
        <v>701.9</v>
      </c>
      <c r="D135" s="4">
        <v>2511</v>
      </c>
      <c r="E135" s="4">
        <v>1679.5</v>
      </c>
      <c r="F135" s="2">
        <v>453</v>
      </c>
      <c r="G135" s="2">
        <v>333.7</v>
      </c>
      <c r="H135" s="2">
        <v>766.9</v>
      </c>
      <c r="I135" s="4">
        <v>3778.7</v>
      </c>
      <c r="J135" s="2">
        <v>235.8</v>
      </c>
      <c r="K135" s="2">
        <v>668</v>
      </c>
    </row>
    <row r="136" spans="1:11" ht="14.25" customHeight="1">
      <c r="A136" s="3">
        <v>44468</v>
      </c>
      <c r="B136" s="4">
        <v>1594.85</v>
      </c>
      <c r="C136" s="2">
        <v>709.4</v>
      </c>
      <c r="D136" s="4">
        <v>2530</v>
      </c>
      <c r="E136" s="4">
        <v>1688.55</v>
      </c>
      <c r="F136" s="2">
        <v>459.7</v>
      </c>
      <c r="G136" s="2">
        <v>330.35</v>
      </c>
      <c r="H136" s="2">
        <v>780.5</v>
      </c>
      <c r="I136" s="4">
        <v>3794.55</v>
      </c>
      <c r="J136" s="2">
        <v>237.85</v>
      </c>
      <c r="K136" s="2">
        <v>680</v>
      </c>
    </row>
    <row r="137" spans="1:11" ht="14.25" customHeight="1">
      <c r="A137" s="3">
        <v>44467</v>
      </c>
      <c r="B137" s="4">
        <v>1606.8</v>
      </c>
      <c r="C137" s="2">
        <v>715.9</v>
      </c>
      <c r="D137" s="4">
        <v>2545</v>
      </c>
      <c r="E137" s="4">
        <v>1686.3</v>
      </c>
      <c r="F137" s="2">
        <v>444.65</v>
      </c>
      <c r="G137" s="2">
        <v>328.7</v>
      </c>
      <c r="H137" s="2">
        <v>789</v>
      </c>
      <c r="I137" s="4">
        <v>3777.05</v>
      </c>
      <c r="J137" s="2">
        <v>237.25</v>
      </c>
      <c r="K137" s="2">
        <v>662</v>
      </c>
    </row>
    <row r="138" spans="1:11" ht="14.25" customHeight="1">
      <c r="A138" s="3">
        <v>44466</v>
      </c>
      <c r="B138" s="4">
        <v>1625</v>
      </c>
      <c r="C138" s="2">
        <v>730</v>
      </c>
      <c r="D138" s="4">
        <v>2527</v>
      </c>
      <c r="E138" s="4">
        <v>1723</v>
      </c>
      <c r="F138" s="2">
        <v>446</v>
      </c>
      <c r="G138" s="2">
        <v>331</v>
      </c>
      <c r="H138" s="2">
        <v>797.45</v>
      </c>
      <c r="I138" s="4">
        <v>3839</v>
      </c>
      <c r="J138" s="2">
        <v>238.5</v>
      </c>
      <c r="K138" s="2">
        <v>648.1</v>
      </c>
    </row>
    <row r="139" spans="1:11" ht="14.25" customHeight="1">
      <c r="A139" s="3">
        <v>44463</v>
      </c>
      <c r="B139" s="4">
        <v>1599.5</v>
      </c>
      <c r="C139" s="2">
        <v>722</v>
      </c>
      <c r="D139" s="4">
        <v>2479</v>
      </c>
      <c r="E139" s="4">
        <v>1763.8</v>
      </c>
      <c r="F139" s="2">
        <v>440.65</v>
      </c>
      <c r="G139" s="2">
        <v>317.60000000000002</v>
      </c>
      <c r="H139" s="2">
        <v>796.65</v>
      </c>
      <c r="I139" s="4">
        <v>3878.75</v>
      </c>
      <c r="J139" s="2">
        <v>238.2</v>
      </c>
      <c r="K139" s="2">
        <v>659.8</v>
      </c>
    </row>
    <row r="140" spans="1:11" ht="14.25" customHeight="1">
      <c r="A140" s="3">
        <v>44462</v>
      </c>
      <c r="B140" s="4">
        <v>1571.6</v>
      </c>
      <c r="C140" s="2">
        <v>717</v>
      </c>
      <c r="D140" s="4">
        <v>2488.1</v>
      </c>
      <c r="E140" s="4">
        <v>1742.1</v>
      </c>
      <c r="F140" s="2">
        <v>450</v>
      </c>
      <c r="G140" s="2">
        <v>321</v>
      </c>
      <c r="H140" s="2">
        <v>813</v>
      </c>
      <c r="I140" s="4">
        <v>3872</v>
      </c>
      <c r="J140" s="2">
        <v>242.35</v>
      </c>
      <c r="K140" s="2">
        <v>674.3</v>
      </c>
    </row>
    <row r="141" spans="1:11" ht="14.25" customHeight="1">
      <c r="A141" s="3">
        <v>44461</v>
      </c>
      <c r="B141" s="4">
        <v>1536.05</v>
      </c>
      <c r="C141" s="2">
        <v>703.5</v>
      </c>
      <c r="D141" s="4">
        <v>2430.8000000000002</v>
      </c>
      <c r="E141" s="4">
        <v>1715.65</v>
      </c>
      <c r="F141" s="2">
        <v>439.9</v>
      </c>
      <c r="G141" s="2">
        <v>310</v>
      </c>
      <c r="H141" s="2">
        <v>788.4</v>
      </c>
      <c r="I141" s="4">
        <v>3856.75</v>
      </c>
      <c r="J141" s="2">
        <v>243</v>
      </c>
      <c r="K141" s="2">
        <v>678</v>
      </c>
    </row>
    <row r="142" spans="1:11" ht="14.25" customHeight="1">
      <c r="A142" s="3">
        <v>44460</v>
      </c>
      <c r="B142" s="4">
        <v>1553.5</v>
      </c>
      <c r="C142" s="2">
        <v>713.95</v>
      </c>
      <c r="D142" s="4">
        <v>2400</v>
      </c>
      <c r="E142" s="4">
        <v>1717.7</v>
      </c>
      <c r="F142" s="2">
        <v>439.55</v>
      </c>
      <c r="G142" s="2">
        <v>301.60000000000002</v>
      </c>
      <c r="H142" s="2">
        <v>794.45</v>
      </c>
      <c r="I142" s="4">
        <v>3861.95</v>
      </c>
      <c r="J142" s="2">
        <v>241.55</v>
      </c>
      <c r="K142" s="2">
        <v>671</v>
      </c>
    </row>
    <row r="143" spans="1:11" ht="14.25" customHeight="1">
      <c r="A143" s="3">
        <v>44459</v>
      </c>
      <c r="B143" s="4">
        <v>1559.75</v>
      </c>
      <c r="C143" s="2">
        <v>706.65</v>
      </c>
      <c r="D143" s="4">
        <v>2391.85</v>
      </c>
      <c r="E143" s="4">
        <v>1687.4</v>
      </c>
      <c r="F143" s="2">
        <v>436.9</v>
      </c>
      <c r="G143" s="2">
        <v>297.8</v>
      </c>
      <c r="H143" s="2">
        <v>792.95</v>
      </c>
      <c r="I143" s="4">
        <v>3820.05</v>
      </c>
      <c r="J143" s="2">
        <v>232.95</v>
      </c>
      <c r="K143" s="2">
        <v>629.85</v>
      </c>
    </row>
    <row r="144" spans="1:11" ht="14.25" customHeight="1">
      <c r="A144" s="3">
        <v>44456</v>
      </c>
      <c r="B144" s="4">
        <v>1585.55</v>
      </c>
      <c r="C144" s="2">
        <v>722.35</v>
      </c>
      <c r="D144" s="4">
        <v>2387</v>
      </c>
      <c r="E144" s="4">
        <v>1692</v>
      </c>
      <c r="F144" s="2">
        <v>453.25</v>
      </c>
      <c r="G144" s="2">
        <v>308.14999999999998</v>
      </c>
      <c r="H144" s="2">
        <v>811.5</v>
      </c>
      <c r="I144" s="4">
        <v>3826.55</v>
      </c>
      <c r="J144" s="2">
        <v>231.5</v>
      </c>
      <c r="K144" s="2">
        <v>686</v>
      </c>
    </row>
    <row r="145" spans="1:11" ht="14.25" customHeight="1">
      <c r="A145" s="3">
        <v>44455</v>
      </c>
      <c r="B145" s="4">
        <v>1561</v>
      </c>
      <c r="C145" s="2">
        <v>726.9</v>
      </c>
      <c r="D145" s="4">
        <v>2424</v>
      </c>
      <c r="E145" s="4">
        <v>1702.05</v>
      </c>
      <c r="F145" s="2">
        <v>465</v>
      </c>
      <c r="G145" s="2">
        <v>311</v>
      </c>
      <c r="H145" s="2">
        <v>803.6</v>
      </c>
      <c r="I145" s="4">
        <v>3903.05</v>
      </c>
      <c r="J145" s="2">
        <v>230.3</v>
      </c>
      <c r="K145" s="2">
        <v>689.3</v>
      </c>
    </row>
    <row r="146" spans="1:11" ht="14.25" customHeight="1">
      <c r="A146" s="3">
        <v>44454</v>
      </c>
      <c r="B146" s="4">
        <v>1546.75</v>
      </c>
      <c r="C146" s="2">
        <v>713</v>
      </c>
      <c r="D146" s="4">
        <v>2379.4</v>
      </c>
      <c r="E146" s="4">
        <v>1710.2</v>
      </c>
      <c r="F146" s="2">
        <v>444.2</v>
      </c>
      <c r="G146" s="2">
        <v>311.5</v>
      </c>
      <c r="H146" s="2">
        <v>792</v>
      </c>
      <c r="I146" s="4">
        <v>3950</v>
      </c>
      <c r="J146" s="2">
        <v>215.7</v>
      </c>
      <c r="K146" s="2">
        <v>696</v>
      </c>
    </row>
    <row r="147" spans="1:11" ht="14.25" customHeight="1">
      <c r="A147" s="3">
        <v>44453</v>
      </c>
      <c r="B147" s="4">
        <v>1550</v>
      </c>
      <c r="C147" s="2">
        <v>707.95</v>
      </c>
      <c r="D147" s="4">
        <v>2370.5</v>
      </c>
      <c r="E147" s="4">
        <v>1686.5</v>
      </c>
      <c r="F147" s="2">
        <v>432.95</v>
      </c>
      <c r="G147" s="2">
        <v>305.75</v>
      </c>
      <c r="H147" s="2">
        <v>793</v>
      </c>
      <c r="I147" s="4">
        <v>3880.1</v>
      </c>
      <c r="J147" s="2">
        <v>216.75</v>
      </c>
      <c r="K147" s="2">
        <v>694.95</v>
      </c>
    </row>
    <row r="148" spans="1:11" ht="14.25" customHeight="1">
      <c r="A148" s="3">
        <v>44452</v>
      </c>
      <c r="B148" s="4">
        <v>1555.75</v>
      </c>
      <c r="C148" s="2">
        <v>707.5</v>
      </c>
      <c r="D148" s="4">
        <v>2369.8000000000002</v>
      </c>
      <c r="E148" s="4">
        <v>1690.85</v>
      </c>
      <c r="F148" s="2">
        <v>432.95</v>
      </c>
      <c r="G148" s="2">
        <v>301.05</v>
      </c>
      <c r="H148" s="2">
        <v>787.5</v>
      </c>
      <c r="I148" s="4">
        <v>3841.5</v>
      </c>
      <c r="J148" s="2">
        <v>213.9</v>
      </c>
      <c r="K148" s="2">
        <v>694.85</v>
      </c>
    </row>
    <row r="149" spans="1:11" ht="14.25" customHeight="1">
      <c r="A149" s="3">
        <v>44448</v>
      </c>
      <c r="B149" s="4">
        <v>1567</v>
      </c>
      <c r="C149" s="2">
        <v>720</v>
      </c>
      <c r="D149" s="4">
        <v>2424.1</v>
      </c>
      <c r="E149" s="4">
        <v>1687.95</v>
      </c>
      <c r="F149" s="2">
        <v>432.2</v>
      </c>
      <c r="G149" s="2">
        <v>298.39999999999998</v>
      </c>
      <c r="H149" s="2">
        <v>789.5</v>
      </c>
      <c r="I149" s="4">
        <v>3793</v>
      </c>
      <c r="J149" s="2">
        <v>212.95</v>
      </c>
      <c r="K149" s="2">
        <v>689</v>
      </c>
    </row>
    <row r="150" spans="1:11" ht="14.25" customHeight="1">
      <c r="A150" s="3">
        <v>44447</v>
      </c>
      <c r="B150" s="4">
        <v>1580</v>
      </c>
      <c r="C150" s="2">
        <v>721.4</v>
      </c>
      <c r="D150" s="4">
        <v>2430</v>
      </c>
      <c r="E150" s="4">
        <v>1696.45</v>
      </c>
      <c r="F150" s="2">
        <v>431.7</v>
      </c>
      <c r="G150" s="2">
        <v>295.05</v>
      </c>
      <c r="H150" s="2">
        <v>796.25</v>
      </c>
      <c r="I150" s="4">
        <v>3777</v>
      </c>
      <c r="J150" s="2">
        <v>211.05</v>
      </c>
      <c r="K150" s="2">
        <v>687.05</v>
      </c>
    </row>
    <row r="151" spans="1:11" ht="14.25" customHeight="1">
      <c r="A151" s="3">
        <v>44446</v>
      </c>
      <c r="B151" s="4">
        <v>1570</v>
      </c>
      <c r="C151" s="2">
        <v>716.05</v>
      </c>
      <c r="D151" s="4">
        <v>2439</v>
      </c>
      <c r="E151" s="4">
        <v>1708</v>
      </c>
      <c r="F151" s="2">
        <v>428</v>
      </c>
      <c r="G151" s="2">
        <v>294.5</v>
      </c>
      <c r="H151" s="2">
        <v>787.6</v>
      </c>
      <c r="I151" s="4">
        <v>3823.85</v>
      </c>
      <c r="J151" s="2">
        <v>211.85</v>
      </c>
      <c r="K151" s="2">
        <v>684</v>
      </c>
    </row>
    <row r="152" spans="1:11" ht="14.25" customHeight="1">
      <c r="A152" s="3">
        <v>44445</v>
      </c>
      <c r="B152" s="4">
        <v>1565</v>
      </c>
      <c r="C152" s="2">
        <v>720.25</v>
      </c>
      <c r="D152" s="4">
        <v>2429</v>
      </c>
      <c r="E152" s="4">
        <v>1731.2</v>
      </c>
      <c r="F152" s="2">
        <v>431</v>
      </c>
      <c r="G152" s="2">
        <v>297</v>
      </c>
      <c r="H152" s="2">
        <v>800.6</v>
      </c>
      <c r="I152" s="4">
        <v>3847.9</v>
      </c>
      <c r="J152" s="2">
        <v>209.05</v>
      </c>
      <c r="K152" s="2">
        <v>686</v>
      </c>
    </row>
    <row r="153" spans="1:11" ht="14.25" customHeight="1">
      <c r="A153" s="3">
        <v>44442</v>
      </c>
      <c r="B153" s="4">
        <v>1576.55</v>
      </c>
      <c r="C153" s="2">
        <v>724.25</v>
      </c>
      <c r="D153" s="4">
        <v>2389.65</v>
      </c>
      <c r="E153" s="4">
        <v>1700.5</v>
      </c>
      <c r="F153" s="2">
        <v>430.65</v>
      </c>
      <c r="G153" s="2">
        <v>295</v>
      </c>
      <c r="H153" s="2">
        <v>799.65</v>
      </c>
      <c r="I153" s="4">
        <v>3835</v>
      </c>
      <c r="J153" s="2">
        <v>210.45</v>
      </c>
      <c r="K153" s="2">
        <v>690.3</v>
      </c>
    </row>
    <row r="154" spans="1:11" ht="14.25" customHeight="1">
      <c r="A154" s="3">
        <v>44441</v>
      </c>
      <c r="B154" s="4">
        <v>1589.7</v>
      </c>
      <c r="C154" s="2">
        <v>726.7</v>
      </c>
      <c r="D154" s="4">
        <v>2293</v>
      </c>
      <c r="E154" s="4">
        <v>1686.05</v>
      </c>
      <c r="F154" s="2">
        <v>429.6</v>
      </c>
      <c r="G154" s="2">
        <v>293.05</v>
      </c>
      <c r="H154" s="2">
        <v>802</v>
      </c>
      <c r="I154" s="4">
        <v>3827.9</v>
      </c>
      <c r="J154" s="2">
        <v>209.75</v>
      </c>
      <c r="K154" s="2">
        <v>685.7</v>
      </c>
    </row>
    <row r="155" spans="1:11" ht="14.25" customHeight="1">
      <c r="A155" s="3">
        <v>44440</v>
      </c>
      <c r="B155" s="4">
        <v>1575</v>
      </c>
      <c r="C155" s="2">
        <v>718.3</v>
      </c>
      <c r="D155" s="4">
        <v>2266</v>
      </c>
      <c r="E155" s="4">
        <v>1677.05</v>
      </c>
      <c r="F155" s="2">
        <v>428.65</v>
      </c>
      <c r="G155" s="2">
        <v>294.64999999999998</v>
      </c>
      <c r="H155" s="2">
        <v>798.4</v>
      </c>
      <c r="I155" s="4">
        <v>3715</v>
      </c>
      <c r="J155" s="2">
        <v>209.55</v>
      </c>
      <c r="K155" s="2">
        <v>677.3</v>
      </c>
    </row>
    <row r="156" spans="1:11" ht="14.25" customHeight="1">
      <c r="A156" s="3">
        <v>44439</v>
      </c>
      <c r="B156" s="4">
        <v>1580.85</v>
      </c>
      <c r="C156" s="2">
        <v>718</v>
      </c>
      <c r="D156" s="4">
        <v>2257</v>
      </c>
      <c r="E156" s="4">
        <v>1713</v>
      </c>
      <c r="F156" s="2">
        <v>425.6</v>
      </c>
      <c r="G156" s="2">
        <v>287.60000000000002</v>
      </c>
      <c r="H156" s="2">
        <v>787</v>
      </c>
      <c r="I156" s="4">
        <v>3797.9</v>
      </c>
      <c r="J156" s="2">
        <v>211</v>
      </c>
      <c r="K156" s="2">
        <v>686.9</v>
      </c>
    </row>
    <row r="157" spans="1:11" ht="14.25" customHeight="1">
      <c r="A157" s="3">
        <v>44438</v>
      </c>
      <c r="B157" s="4">
        <v>1569</v>
      </c>
      <c r="C157" s="2">
        <v>714</v>
      </c>
      <c r="D157" s="4">
        <v>2273.75</v>
      </c>
      <c r="E157" s="4">
        <v>1699.85</v>
      </c>
      <c r="F157" s="2">
        <v>422.9</v>
      </c>
      <c r="G157" s="2">
        <v>291.75</v>
      </c>
      <c r="H157" s="2">
        <v>782.75</v>
      </c>
      <c r="I157" s="4">
        <v>3709</v>
      </c>
      <c r="J157" s="2">
        <v>208.05</v>
      </c>
      <c r="K157" s="2">
        <v>685.1</v>
      </c>
    </row>
    <row r="158" spans="1:11" ht="14.25" customHeight="1">
      <c r="A158" s="3">
        <v>44435</v>
      </c>
      <c r="B158" s="4">
        <v>1548.7</v>
      </c>
      <c r="C158" s="2">
        <v>699.3</v>
      </c>
      <c r="D158" s="4">
        <v>2225</v>
      </c>
      <c r="E158" s="4">
        <v>1707.5</v>
      </c>
      <c r="F158" s="2">
        <v>411.5</v>
      </c>
      <c r="G158" s="2">
        <v>285.60000000000002</v>
      </c>
      <c r="H158" s="2">
        <v>752.3</v>
      </c>
      <c r="I158" s="4">
        <v>3715</v>
      </c>
      <c r="J158" s="2">
        <v>206.05</v>
      </c>
      <c r="K158" s="2">
        <v>677.45</v>
      </c>
    </row>
    <row r="159" spans="1:11" ht="14.25" customHeight="1">
      <c r="A159" s="3">
        <v>44434</v>
      </c>
      <c r="B159" s="4">
        <v>1555.1</v>
      </c>
      <c r="C159" s="2">
        <v>697.35</v>
      </c>
      <c r="D159" s="4">
        <v>2232</v>
      </c>
      <c r="E159" s="4">
        <v>1723.4</v>
      </c>
      <c r="F159" s="2">
        <v>410.35</v>
      </c>
      <c r="G159" s="2">
        <v>284.8</v>
      </c>
      <c r="H159" s="2">
        <v>746.05</v>
      </c>
      <c r="I159" s="4">
        <v>3655</v>
      </c>
      <c r="J159" s="2">
        <v>204.85</v>
      </c>
      <c r="K159" s="2">
        <v>671.75</v>
      </c>
    </row>
    <row r="160" spans="1:11" ht="14.25" customHeight="1">
      <c r="A160" s="3">
        <v>44433</v>
      </c>
      <c r="B160" s="4">
        <v>1555.25</v>
      </c>
      <c r="C160" s="2">
        <v>689.7</v>
      </c>
      <c r="D160" s="4">
        <v>2201</v>
      </c>
      <c r="E160" s="4">
        <v>1737.65</v>
      </c>
      <c r="F160" s="2">
        <v>416.15</v>
      </c>
      <c r="G160" s="2">
        <v>284.5</v>
      </c>
      <c r="H160" s="2">
        <v>739.05</v>
      </c>
      <c r="I160" s="4">
        <v>3665</v>
      </c>
      <c r="J160" s="2">
        <v>206.3</v>
      </c>
      <c r="K160" s="2">
        <v>685</v>
      </c>
    </row>
    <row r="161" spans="1:11" ht="14.25" customHeight="1">
      <c r="A161" s="3">
        <v>44432</v>
      </c>
      <c r="B161" s="4">
        <v>1558</v>
      </c>
      <c r="C161" s="2">
        <v>693.45</v>
      </c>
      <c r="D161" s="4">
        <v>2178</v>
      </c>
      <c r="E161" s="4">
        <v>1721.5</v>
      </c>
      <c r="F161" s="2">
        <v>417.05</v>
      </c>
      <c r="G161" s="2">
        <v>280.8</v>
      </c>
      <c r="H161" s="2">
        <v>745.95</v>
      </c>
      <c r="I161" s="4">
        <v>3615.05</v>
      </c>
      <c r="J161" s="2">
        <v>205.75</v>
      </c>
      <c r="K161" s="2">
        <v>692.25</v>
      </c>
    </row>
    <row r="162" spans="1:11" ht="14.25" customHeight="1">
      <c r="A162" s="3">
        <v>44431</v>
      </c>
      <c r="B162" s="4">
        <v>1522.9</v>
      </c>
      <c r="C162" s="2">
        <v>682.5</v>
      </c>
      <c r="D162" s="4">
        <v>2161.15</v>
      </c>
      <c r="E162" s="4">
        <v>1739.6</v>
      </c>
      <c r="F162" s="2">
        <v>408.6</v>
      </c>
      <c r="G162" s="2">
        <v>276.95</v>
      </c>
      <c r="H162" s="2">
        <v>735.5</v>
      </c>
      <c r="I162" s="4">
        <v>3635</v>
      </c>
      <c r="J162" s="2">
        <v>206.2</v>
      </c>
      <c r="K162" s="2">
        <v>684</v>
      </c>
    </row>
    <row r="163" spans="1:11" ht="14.25" customHeight="1">
      <c r="A163" s="3">
        <v>44428</v>
      </c>
      <c r="B163" s="4">
        <v>1514.25</v>
      </c>
      <c r="C163" s="2">
        <v>681.95</v>
      </c>
      <c r="D163" s="4">
        <v>2140.1</v>
      </c>
      <c r="E163" s="4">
        <v>1729.5</v>
      </c>
      <c r="F163" s="2">
        <v>406</v>
      </c>
      <c r="G163" s="2">
        <v>281.60000000000002</v>
      </c>
      <c r="H163" s="2">
        <v>739.05</v>
      </c>
      <c r="I163" s="4">
        <v>3551.6</v>
      </c>
      <c r="J163" s="2">
        <v>208.4</v>
      </c>
      <c r="K163" s="2">
        <v>684.45</v>
      </c>
    </row>
    <row r="164" spans="1:11" ht="14.25" customHeight="1">
      <c r="A164" s="3">
        <v>44426</v>
      </c>
      <c r="B164" s="4">
        <v>1511.5</v>
      </c>
      <c r="C164" s="2">
        <v>686.9</v>
      </c>
      <c r="D164" s="4">
        <v>2168</v>
      </c>
      <c r="E164" s="4">
        <v>1732</v>
      </c>
      <c r="F164" s="2">
        <v>418.9</v>
      </c>
      <c r="G164" s="2">
        <v>293.14999999999998</v>
      </c>
      <c r="H164" s="2">
        <v>751.15</v>
      </c>
      <c r="I164" s="4">
        <v>3559.8</v>
      </c>
      <c r="J164" s="2">
        <v>209.3</v>
      </c>
      <c r="K164" s="2">
        <v>737</v>
      </c>
    </row>
    <row r="165" spans="1:11" ht="14.25" customHeight="1">
      <c r="A165" s="3">
        <v>44425</v>
      </c>
      <c r="B165" s="4">
        <v>1516</v>
      </c>
      <c r="C165" s="2">
        <v>701.75</v>
      </c>
      <c r="D165" s="4">
        <v>2163</v>
      </c>
      <c r="E165" s="4">
        <v>1737.4</v>
      </c>
      <c r="F165" s="2">
        <v>420.95</v>
      </c>
      <c r="G165" s="2">
        <v>296.95</v>
      </c>
      <c r="H165" s="2">
        <v>757.75</v>
      </c>
      <c r="I165" s="4">
        <v>3548</v>
      </c>
      <c r="J165" s="2">
        <v>208.95</v>
      </c>
      <c r="K165" s="2">
        <v>743.25</v>
      </c>
    </row>
    <row r="166" spans="1:11" ht="14.25" customHeight="1">
      <c r="A166" s="3">
        <v>44424</v>
      </c>
      <c r="B166" s="4">
        <v>1529</v>
      </c>
      <c r="C166" s="2">
        <v>702.35</v>
      </c>
      <c r="D166" s="4">
        <v>2169</v>
      </c>
      <c r="E166" s="4">
        <v>1702.95</v>
      </c>
      <c r="F166" s="2">
        <v>424.2</v>
      </c>
      <c r="G166" s="2">
        <v>303.5</v>
      </c>
      <c r="H166" s="2">
        <v>760</v>
      </c>
      <c r="I166" s="4">
        <v>3464.75</v>
      </c>
      <c r="J166" s="2">
        <v>211</v>
      </c>
      <c r="K166" s="2">
        <v>758.85</v>
      </c>
    </row>
    <row r="167" spans="1:11" ht="14.25" customHeight="1">
      <c r="A167" s="3">
        <v>44421</v>
      </c>
      <c r="B167" s="4">
        <v>1523.6</v>
      </c>
      <c r="C167" s="2">
        <v>704.3</v>
      </c>
      <c r="D167" s="4">
        <v>2143</v>
      </c>
      <c r="E167" s="4">
        <v>1713.95</v>
      </c>
      <c r="F167" s="2">
        <v>430.75</v>
      </c>
      <c r="G167" s="2">
        <v>306.5</v>
      </c>
      <c r="H167" s="2">
        <v>759.6</v>
      </c>
      <c r="I167" s="4">
        <v>3456.05</v>
      </c>
      <c r="J167" s="2">
        <v>211.35</v>
      </c>
      <c r="K167" s="2">
        <v>747.05</v>
      </c>
    </row>
    <row r="168" spans="1:11" ht="14.25" customHeight="1">
      <c r="A168" s="3">
        <v>44420</v>
      </c>
      <c r="B168" s="4">
        <v>1504</v>
      </c>
      <c r="C168" s="2">
        <v>702.4</v>
      </c>
      <c r="D168" s="4">
        <v>2109.8000000000002</v>
      </c>
      <c r="E168" s="4">
        <v>1684.95</v>
      </c>
      <c r="F168" s="2">
        <v>427.6</v>
      </c>
      <c r="G168" s="2">
        <v>306.8</v>
      </c>
      <c r="H168" s="2">
        <v>757.9</v>
      </c>
      <c r="I168" s="4">
        <v>3347</v>
      </c>
      <c r="J168" s="2">
        <v>208.9</v>
      </c>
      <c r="K168" s="2">
        <v>747.7</v>
      </c>
    </row>
    <row r="169" spans="1:11" ht="14.25" customHeight="1">
      <c r="A169" s="3">
        <v>44419</v>
      </c>
      <c r="B169" s="4">
        <v>1494.5</v>
      </c>
      <c r="C169" s="2">
        <v>693.8</v>
      </c>
      <c r="D169" s="4">
        <v>2115</v>
      </c>
      <c r="E169" s="4">
        <v>1675.1</v>
      </c>
      <c r="F169" s="2">
        <v>428.3</v>
      </c>
      <c r="G169" s="2">
        <v>295.7</v>
      </c>
      <c r="H169" s="2">
        <v>758.95</v>
      </c>
      <c r="I169" s="4">
        <v>3348</v>
      </c>
      <c r="J169" s="2">
        <v>208.7</v>
      </c>
      <c r="K169" s="2">
        <v>747.3</v>
      </c>
    </row>
    <row r="170" spans="1:11" ht="14.25" customHeight="1">
      <c r="A170" s="3">
        <v>44418</v>
      </c>
      <c r="B170" s="4">
        <v>1507.35</v>
      </c>
      <c r="C170" s="2">
        <v>700.8</v>
      </c>
      <c r="D170" s="4">
        <v>2085</v>
      </c>
      <c r="E170" s="4">
        <v>1674.15</v>
      </c>
      <c r="F170" s="2">
        <v>426.25</v>
      </c>
      <c r="G170" s="2">
        <v>294.2</v>
      </c>
      <c r="H170" s="2">
        <v>760</v>
      </c>
      <c r="I170" s="4">
        <v>3330.5</v>
      </c>
      <c r="J170" s="2">
        <v>210</v>
      </c>
      <c r="K170" s="2">
        <v>720.5</v>
      </c>
    </row>
    <row r="171" spans="1:11" ht="14.25" customHeight="1">
      <c r="A171" s="3">
        <v>44417</v>
      </c>
      <c r="B171" s="4">
        <v>1501.85</v>
      </c>
      <c r="C171" s="2">
        <v>703</v>
      </c>
      <c r="D171" s="4">
        <v>2078.5</v>
      </c>
      <c r="E171" s="4">
        <v>1664.4</v>
      </c>
      <c r="F171" s="2">
        <v>433.9</v>
      </c>
      <c r="G171" s="2">
        <v>297.95</v>
      </c>
      <c r="H171" s="2">
        <v>754.6</v>
      </c>
      <c r="I171" s="4">
        <v>3321</v>
      </c>
      <c r="J171" s="2">
        <v>213.7</v>
      </c>
      <c r="K171" s="2">
        <v>745.15</v>
      </c>
    </row>
    <row r="172" spans="1:11" ht="14.25" customHeight="1">
      <c r="A172" s="3">
        <v>44414</v>
      </c>
      <c r="B172" s="4">
        <v>1493.7</v>
      </c>
      <c r="C172" s="2">
        <v>699.9</v>
      </c>
      <c r="D172" s="4">
        <v>2090</v>
      </c>
      <c r="E172" s="4">
        <v>1652.1</v>
      </c>
      <c r="F172" s="2">
        <v>437.2</v>
      </c>
      <c r="G172" s="2">
        <v>300.2</v>
      </c>
      <c r="H172" s="2">
        <v>743.1</v>
      </c>
      <c r="I172" s="4">
        <v>3311</v>
      </c>
      <c r="J172" s="2">
        <v>214.6</v>
      </c>
      <c r="K172" s="2">
        <v>756</v>
      </c>
    </row>
    <row r="173" spans="1:11" ht="14.25" customHeight="1">
      <c r="A173" s="3">
        <v>44413</v>
      </c>
      <c r="B173" s="4">
        <v>1483.8</v>
      </c>
      <c r="C173" s="2">
        <v>701.5</v>
      </c>
      <c r="D173" s="4">
        <v>2131</v>
      </c>
      <c r="E173" s="4">
        <v>1652</v>
      </c>
      <c r="F173" s="2">
        <v>441.95</v>
      </c>
      <c r="G173" s="2">
        <v>299.5</v>
      </c>
      <c r="H173" s="2">
        <v>748</v>
      </c>
      <c r="I173" s="4">
        <v>3282.15</v>
      </c>
      <c r="J173" s="2">
        <v>215</v>
      </c>
      <c r="K173" s="2">
        <v>763.7</v>
      </c>
    </row>
    <row r="174" spans="1:11" ht="14.25" customHeight="1">
      <c r="A174" s="3">
        <v>44412</v>
      </c>
      <c r="B174" s="4">
        <v>1465.5</v>
      </c>
      <c r="C174" s="2">
        <v>712.05</v>
      </c>
      <c r="D174" s="4">
        <v>2105</v>
      </c>
      <c r="E174" s="4">
        <v>1648.55</v>
      </c>
      <c r="F174" s="2">
        <v>456.15</v>
      </c>
      <c r="G174" s="2">
        <v>298.10000000000002</v>
      </c>
      <c r="H174" s="2">
        <v>752</v>
      </c>
      <c r="I174" s="4">
        <v>3275</v>
      </c>
      <c r="J174" s="2">
        <v>208.65</v>
      </c>
      <c r="K174" s="2">
        <v>745.6</v>
      </c>
    </row>
    <row r="175" spans="1:11" ht="14.25" customHeight="1">
      <c r="A175" s="3">
        <v>44411</v>
      </c>
      <c r="B175" s="4">
        <v>1434.1</v>
      </c>
      <c r="C175" s="2">
        <v>690.05</v>
      </c>
      <c r="D175" s="4">
        <v>2090</v>
      </c>
      <c r="E175" s="4">
        <v>1657</v>
      </c>
      <c r="F175" s="2">
        <v>446</v>
      </c>
      <c r="G175" s="2">
        <v>303.64999999999998</v>
      </c>
      <c r="H175" s="2">
        <v>738</v>
      </c>
      <c r="I175" s="4">
        <v>3278.5</v>
      </c>
      <c r="J175" s="2">
        <v>209.75</v>
      </c>
      <c r="K175" s="2">
        <v>740.85</v>
      </c>
    </row>
    <row r="176" spans="1:11" ht="14.25" customHeight="1">
      <c r="A176" s="3">
        <v>44410</v>
      </c>
      <c r="B176" s="4">
        <v>1423.8</v>
      </c>
      <c r="C176" s="2">
        <v>682</v>
      </c>
      <c r="D176" s="4">
        <v>2068.5</v>
      </c>
      <c r="E176" s="4">
        <v>1632</v>
      </c>
      <c r="F176" s="2">
        <v>434.35</v>
      </c>
      <c r="G176" s="2">
        <v>296.7</v>
      </c>
      <c r="H176" s="2">
        <v>720.35</v>
      </c>
      <c r="I176" s="4">
        <v>3220</v>
      </c>
      <c r="J176" s="2">
        <v>207.2</v>
      </c>
      <c r="K176" s="2">
        <v>746.6</v>
      </c>
    </row>
    <row r="177" spans="1:11" ht="14.25" customHeight="1">
      <c r="A177" s="3">
        <v>44407</v>
      </c>
      <c r="B177" s="4">
        <v>1425</v>
      </c>
      <c r="C177" s="2">
        <v>682.25</v>
      </c>
      <c r="D177" s="4">
        <v>2037</v>
      </c>
      <c r="E177" s="4">
        <v>1611.75</v>
      </c>
      <c r="F177" s="2">
        <v>432.2</v>
      </c>
      <c r="G177" s="2">
        <v>294.39999999999998</v>
      </c>
      <c r="H177" s="2">
        <v>709.4</v>
      </c>
      <c r="I177" s="4">
        <v>3167.7</v>
      </c>
      <c r="J177" s="2">
        <v>205.05</v>
      </c>
      <c r="K177" s="2">
        <v>737.45</v>
      </c>
    </row>
    <row r="178" spans="1:11" ht="14.25" customHeight="1">
      <c r="A178" s="3">
        <v>44406</v>
      </c>
      <c r="B178" s="4">
        <v>1421.75</v>
      </c>
      <c r="C178" s="2">
        <v>688.1</v>
      </c>
      <c r="D178" s="4">
        <v>2054.3000000000002</v>
      </c>
      <c r="E178" s="4">
        <v>1615.5</v>
      </c>
      <c r="F178" s="2">
        <v>443.1</v>
      </c>
      <c r="G178" s="2">
        <v>293.8</v>
      </c>
      <c r="H178" s="2">
        <v>717.2</v>
      </c>
      <c r="I178" s="4">
        <v>3194</v>
      </c>
      <c r="J178" s="2">
        <v>206</v>
      </c>
      <c r="K178" s="2">
        <v>745.9</v>
      </c>
    </row>
    <row r="179" spans="1:11" ht="14.25" customHeight="1">
      <c r="A179" s="3">
        <v>44405</v>
      </c>
      <c r="B179" s="4">
        <v>1419.5</v>
      </c>
      <c r="C179" s="2">
        <v>686</v>
      </c>
      <c r="D179" s="4">
        <v>2035</v>
      </c>
      <c r="E179" s="4">
        <v>1607</v>
      </c>
      <c r="F179" s="2">
        <v>424.8</v>
      </c>
      <c r="G179" s="2">
        <v>285</v>
      </c>
      <c r="H179" s="2">
        <v>722.5</v>
      </c>
      <c r="I179" s="4">
        <v>3199.9</v>
      </c>
      <c r="J179" s="2">
        <v>209.2</v>
      </c>
      <c r="K179" s="2">
        <v>723</v>
      </c>
    </row>
    <row r="180" spans="1:11" ht="14.25" customHeight="1">
      <c r="A180" s="3">
        <v>44404</v>
      </c>
      <c r="B180" s="4">
        <v>1441.5</v>
      </c>
      <c r="C180" s="2">
        <v>677.5</v>
      </c>
      <c r="D180" s="4">
        <v>2054</v>
      </c>
      <c r="E180" s="4">
        <v>1600.1</v>
      </c>
      <c r="F180" s="2">
        <v>429.2</v>
      </c>
      <c r="G180" s="2">
        <v>291</v>
      </c>
      <c r="H180" s="2">
        <v>731.65</v>
      </c>
      <c r="I180" s="4">
        <v>3187.95</v>
      </c>
      <c r="J180" s="2">
        <v>208.8</v>
      </c>
      <c r="K180" s="2">
        <v>709.55</v>
      </c>
    </row>
    <row r="181" spans="1:11" ht="14.25" customHeight="1">
      <c r="A181" s="3">
        <v>44403</v>
      </c>
      <c r="B181" s="4">
        <v>1434.5</v>
      </c>
      <c r="C181" s="2">
        <v>676.5</v>
      </c>
      <c r="D181" s="4">
        <v>2073.9</v>
      </c>
      <c r="E181" s="4">
        <v>1603.05</v>
      </c>
      <c r="F181" s="2">
        <v>422.85</v>
      </c>
      <c r="G181" s="2">
        <v>292.75</v>
      </c>
      <c r="H181" s="2">
        <v>754.95</v>
      </c>
      <c r="I181" s="4">
        <v>3200.35</v>
      </c>
      <c r="J181" s="2">
        <v>211.05</v>
      </c>
      <c r="K181" s="2">
        <v>704.6</v>
      </c>
    </row>
    <row r="182" spans="1:11" ht="14.25" customHeight="1">
      <c r="A182" s="3">
        <v>44400</v>
      </c>
      <c r="B182" s="4">
        <v>1443</v>
      </c>
      <c r="C182" s="2">
        <v>676.4</v>
      </c>
      <c r="D182" s="4">
        <v>2104</v>
      </c>
      <c r="E182" s="4">
        <v>1589</v>
      </c>
      <c r="F182" s="2">
        <v>428.5</v>
      </c>
      <c r="G182" s="2">
        <v>295.8</v>
      </c>
      <c r="H182" s="2">
        <v>755.3</v>
      </c>
      <c r="I182" s="4">
        <v>3210</v>
      </c>
      <c r="J182" s="2">
        <v>212.45</v>
      </c>
      <c r="K182" s="2">
        <v>717.4</v>
      </c>
    </row>
    <row r="183" spans="1:11" ht="14.25" customHeight="1">
      <c r="A183" s="3">
        <v>44399</v>
      </c>
      <c r="B183" s="4">
        <v>1451.7</v>
      </c>
      <c r="C183" s="2">
        <v>655.75</v>
      </c>
      <c r="D183" s="4">
        <v>2121.5</v>
      </c>
      <c r="E183" s="4">
        <v>1588.95</v>
      </c>
      <c r="F183" s="2">
        <v>422.25</v>
      </c>
      <c r="G183" s="2">
        <v>303.10000000000002</v>
      </c>
      <c r="H183" s="2">
        <v>747.15</v>
      </c>
      <c r="I183" s="4">
        <v>3214.7</v>
      </c>
      <c r="J183" s="2">
        <v>207</v>
      </c>
      <c r="K183" s="2">
        <v>722</v>
      </c>
    </row>
    <row r="184" spans="1:11" ht="14.25" customHeight="1">
      <c r="A184" s="3">
        <v>44397</v>
      </c>
      <c r="B184" s="4">
        <v>1444</v>
      </c>
      <c r="C184" s="2">
        <v>641.29999999999995</v>
      </c>
      <c r="D184" s="4">
        <v>2089.9499999999998</v>
      </c>
      <c r="E184" s="4">
        <v>1547</v>
      </c>
      <c r="F184" s="2">
        <v>421</v>
      </c>
      <c r="G184" s="2">
        <v>301.85000000000002</v>
      </c>
      <c r="H184" s="2">
        <v>745.95</v>
      </c>
      <c r="I184" s="4">
        <v>3203.85</v>
      </c>
      <c r="J184" s="2">
        <v>206.6</v>
      </c>
      <c r="K184" s="2">
        <v>683.1</v>
      </c>
    </row>
    <row r="185" spans="1:11" ht="14.25" customHeight="1">
      <c r="A185" s="3">
        <v>44396</v>
      </c>
      <c r="B185" s="4">
        <v>1472.4</v>
      </c>
      <c r="C185" s="2">
        <v>656.1</v>
      </c>
      <c r="D185" s="4">
        <v>2097.9499999999998</v>
      </c>
      <c r="E185" s="4">
        <v>1544.55</v>
      </c>
      <c r="F185" s="2">
        <v>428.5</v>
      </c>
      <c r="G185" s="2">
        <v>309.10000000000002</v>
      </c>
      <c r="H185" s="2">
        <v>754</v>
      </c>
      <c r="I185" s="4">
        <v>3184.9</v>
      </c>
      <c r="J185" s="2">
        <v>208</v>
      </c>
      <c r="K185" s="2">
        <v>697.55</v>
      </c>
    </row>
    <row r="186" spans="1:11" ht="14.25" customHeight="1">
      <c r="A186" s="3">
        <v>44393</v>
      </c>
      <c r="B186" s="4">
        <v>1522.3</v>
      </c>
      <c r="C186" s="2">
        <v>660.7</v>
      </c>
      <c r="D186" s="4">
        <v>2110</v>
      </c>
      <c r="E186" s="4">
        <v>1556.75</v>
      </c>
      <c r="F186" s="2">
        <v>430.6</v>
      </c>
      <c r="G186" s="2">
        <v>311.10000000000002</v>
      </c>
      <c r="H186" s="2">
        <v>771</v>
      </c>
      <c r="I186" s="4">
        <v>3194.5</v>
      </c>
      <c r="J186" s="2">
        <v>207.85</v>
      </c>
      <c r="K186" s="2">
        <v>702.1</v>
      </c>
    </row>
    <row r="187" spans="1:11" ht="14.25" customHeight="1">
      <c r="A187" s="3">
        <v>44392</v>
      </c>
      <c r="B187" s="4">
        <v>1521</v>
      </c>
      <c r="C187" s="2">
        <v>665.4</v>
      </c>
      <c r="D187" s="4">
        <v>2080.75</v>
      </c>
      <c r="E187" s="4">
        <v>1579.85</v>
      </c>
      <c r="F187" s="2">
        <v>431.65</v>
      </c>
      <c r="G187" s="2">
        <v>310.10000000000002</v>
      </c>
      <c r="H187" s="2">
        <v>773.3</v>
      </c>
      <c r="I187" s="4">
        <v>3201.9</v>
      </c>
      <c r="J187" s="2">
        <v>206.4</v>
      </c>
      <c r="K187" s="2">
        <v>698.95</v>
      </c>
    </row>
    <row r="188" spans="1:11" ht="14.25" customHeight="1">
      <c r="A188" s="3">
        <v>44391</v>
      </c>
      <c r="B188" s="4">
        <v>1498</v>
      </c>
      <c r="C188" s="2">
        <v>664.2</v>
      </c>
      <c r="D188" s="4">
        <v>2083.5500000000002</v>
      </c>
      <c r="E188" s="4">
        <v>1577.4</v>
      </c>
      <c r="F188" s="2">
        <v>431.2</v>
      </c>
      <c r="G188" s="2">
        <v>309</v>
      </c>
      <c r="H188" s="2">
        <v>770.25</v>
      </c>
      <c r="I188" s="4">
        <v>3214.4</v>
      </c>
      <c r="J188" s="2">
        <v>203.95</v>
      </c>
      <c r="K188" s="2">
        <v>698.8</v>
      </c>
    </row>
    <row r="189" spans="1:11" ht="14.25" customHeight="1">
      <c r="A189" s="3">
        <v>44390</v>
      </c>
      <c r="B189" s="4">
        <v>1500.4</v>
      </c>
      <c r="C189" s="2">
        <v>664</v>
      </c>
      <c r="D189" s="4">
        <v>2099</v>
      </c>
      <c r="E189" s="4">
        <v>1545.5</v>
      </c>
      <c r="F189" s="2">
        <v>428.85</v>
      </c>
      <c r="G189" s="2">
        <v>310.64999999999998</v>
      </c>
      <c r="H189" s="2">
        <v>771</v>
      </c>
      <c r="I189" s="4">
        <v>3190.4</v>
      </c>
      <c r="J189" s="2">
        <v>202.05</v>
      </c>
      <c r="K189" s="2">
        <v>701</v>
      </c>
    </row>
    <row r="190" spans="1:11" ht="14.25" customHeight="1">
      <c r="A190" s="3">
        <v>44389</v>
      </c>
      <c r="B190" s="4">
        <v>1487.3</v>
      </c>
      <c r="C190" s="2">
        <v>646.70000000000005</v>
      </c>
      <c r="D190" s="4">
        <v>2081.9499999999998</v>
      </c>
      <c r="E190" s="4">
        <v>1547</v>
      </c>
      <c r="F190" s="2">
        <v>427.6</v>
      </c>
      <c r="G190" s="2">
        <v>307.5</v>
      </c>
      <c r="H190" s="2">
        <v>753</v>
      </c>
      <c r="I190" s="4">
        <v>3198.4</v>
      </c>
      <c r="J190" s="2">
        <v>201.1</v>
      </c>
      <c r="K190" s="2">
        <v>692.3</v>
      </c>
    </row>
    <row r="191" spans="1:11" ht="14.25" customHeight="1">
      <c r="A191" s="3">
        <v>44386</v>
      </c>
      <c r="B191" s="4">
        <v>1504.4</v>
      </c>
      <c r="C191" s="2">
        <v>638.95000000000005</v>
      </c>
      <c r="D191" s="4">
        <v>2071.9499999999998</v>
      </c>
      <c r="E191" s="4">
        <v>1564.9</v>
      </c>
      <c r="F191" s="2">
        <v>423.8</v>
      </c>
      <c r="G191" s="2">
        <v>307.35000000000002</v>
      </c>
      <c r="H191" s="2">
        <v>747.35</v>
      </c>
      <c r="I191" s="4">
        <v>3211.8</v>
      </c>
      <c r="J191" s="2">
        <v>201.45</v>
      </c>
      <c r="K191" s="2">
        <v>681.25</v>
      </c>
    </row>
    <row r="192" spans="1:11" ht="14.25" customHeight="1">
      <c r="A192" s="3">
        <v>44385</v>
      </c>
      <c r="B192" s="4">
        <v>1521</v>
      </c>
      <c r="C192" s="2">
        <v>642</v>
      </c>
      <c r="D192" s="4">
        <v>2091</v>
      </c>
      <c r="E192" s="4">
        <v>1560.4</v>
      </c>
      <c r="F192" s="2">
        <v>424.5</v>
      </c>
      <c r="G192" s="2">
        <v>306.14999999999998</v>
      </c>
      <c r="H192" s="2">
        <v>753.95</v>
      </c>
      <c r="I192" s="4">
        <v>3253</v>
      </c>
      <c r="J192" s="2">
        <v>202.05</v>
      </c>
      <c r="K192" s="2">
        <v>668.8</v>
      </c>
    </row>
    <row r="193" spans="1:11" ht="14.25" customHeight="1">
      <c r="A193" s="3">
        <v>44384</v>
      </c>
      <c r="B193" s="4">
        <v>1539.8</v>
      </c>
      <c r="C193" s="2">
        <v>653</v>
      </c>
      <c r="D193" s="4">
        <v>2112</v>
      </c>
      <c r="E193" s="4">
        <v>1562.5</v>
      </c>
      <c r="F193" s="2">
        <v>433</v>
      </c>
      <c r="G193" s="2">
        <v>317.25</v>
      </c>
      <c r="H193" s="2">
        <v>763.2</v>
      </c>
      <c r="I193" s="4">
        <v>3275.85</v>
      </c>
      <c r="J193" s="2">
        <v>203.9</v>
      </c>
      <c r="K193" s="2">
        <v>691.45</v>
      </c>
    </row>
    <row r="194" spans="1:11" ht="14.25" customHeight="1">
      <c r="A194" s="3">
        <v>44383</v>
      </c>
      <c r="B194" s="4">
        <v>1531.95</v>
      </c>
      <c r="C194" s="2">
        <v>648.9</v>
      </c>
      <c r="D194" s="4">
        <v>2127.85</v>
      </c>
      <c r="E194" s="4">
        <v>1561</v>
      </c>
      <c r="F194" s="2">
        <v>429.3</v>
      </c>
      <c r="G194" s="2">
        <v>316.60000000000002</v>
      </c>
      <c r="H194" s="2">
        <v>757</v>
      </c>
      <c r="I194" s="4">
        <v>3273.65</v>
      </c>
      <c r="J194" s="2">
        <v>202.6</v>
      </c>
      <c r="K194" s="2">
        <v>672.95</v>
      </c>
    </row>
    <row r="195" spans="1:11" ht="14.25" customHeight="1">
      <c r="A195" s="3">
        <v>44382</v>
      </c>
      <c r="B195" s="4">
        <v>1496.6</v>
      </c>
      <c r="C195" s="2">
        <v>647.04999999999995</v>
      </c>
      <c r="D195" s="4">
        <v>2150</v>
      </c>
      <c r="E195" s="4">
        <v>1583.65</v>
      </c>
      <c r="F195" s="2">
        <v>433.7</v>
      </c>
      <c r="G195" s="2">
        <v>345.8</v>
      </c>
      <c r="H195" s="2">
        <v>760.45</v>
      </c>
      <c r="I195" s="4">
        <v>3328</v>
      </c>
      <c r="J195" s="2">
        <v>203.65</v>
      </c>
      <c r="K195" s="2">
        <v>673.8</v>
      </c>
    </row>
    <row r="196" spans="1:11" ht="14.25" customHeight="1">
      <c r="A196" s="3">
        <v>44379</v>
      </c>
      <c r="B196" s="4">
        <v>1482.5</v>
      </c>
      <c r="C196" s="2">
        <v>640.25</v>
      </c>
      <c r="D196" s="4">
        <v>2131.5500000000002</v>
      </c>
      <c r="E196" s="4">
        <v>1566.2</v>
      </c>
      <c r="F196" s="2">
        <v>424.8</v>
      </c>
      <c r="G196" s="2">
        <v>344.9</v>
      </c>
      <c r="H196" s="2">
        <v>751</v>
      </c>
      <c r="I196" s="4">
        <v>3329</v>
      </c>
      <c r="J196" s="2">
        <v>202.45</v>
      </c>
      <c r="K196" s="2">
        <v>672.1</v>
      </c>
    </row>
    <row r="197" spans="1:11" ht="14.25" customHeight="1">
      <c r="A197" s="3">
        <v>44378</v>
      </c>
      <c r="B197" s="4">
        <v>1487.95</v>
      </c>
      <c r="C197" s="2">
        <v>631.70000000000005</v>
      </c>
      <c r="D197" s="4">
        <v>2101.5</v>
      </c>
      <c r="E197" s="4">
        <v>1561.95</v>
      </c>
      <c r="F197" s="2">
        <v>421.2</v>
      </c>
      <c r="G197" s="2">
        <v>344.5</v>
      </c>
      <c r="H197" s="2">
        <v>746.9</v>
      </c>
      <c r="I197" s="4">
        <v>3338</v>
      </c>
      <c r="J197" s="2">
        <v>203.1</v>
      </c>
      <c r="K197" s="2">
        <v>680.6</v>
      </c>
    </row>
    <row r="198" spans="1:11" ht="14.25" customHeight="1">
      <c r="A198" s="3">
        <v>44377</v>
      </c>
      <c r="B198" s="4">
        <v>1497</v>
      </c>
      <c r="C198" s="2">
        <v>631.45000000000005</v>
      </c>
      <c r="D198" s="4">
        <v>2112</v>
      </c>
      <c r="E198" s="4">
        <v>1580</v>
      </c>
      <c r="F198" s="2">
        <v>419</v>
      </c>
      <c r="G198" s="2">
        <v>340</v>
      </c>
      <c r="H198" s="2">
        <v>748.5</v>
      </c>
      <c r="I198" s="4">
        <v>3351</v>
      </c>
      <c r="J198" s="2">
        <v>202.7</v>
      </c>
      <c r="K198" s="2">
        <v>685.2</v>
      </c>
    </row>
    <row r="199" spans="1:11" ht="14.25" customHeight="1">
      <c r="A199" s="3">
        <v>44376</v>
      </c>
      <c r="B199" s="4">
        <v>1500.15</v>
      </c>
      <c r="C199" s="2">
        <v>639.85</v>
      </c>
      <c r="D199" s="4">
        <v>2090</v>
      </c>
      <c r="E199" s="4">
        <v>1562</v>
      </c>
      <c r="F199" s="2">
        <v>421.4</v>
      </c>
      <c r="G199" s="2">
        <v>342.3</v>
      </c>
      <c r="H199" s="2">
        <v>753</v>
      </c>
      <c r="I199" s="4">
        <v>3335.25</v>
      </c>
      <c r="J199" s="2">
        <v>203.25</v>
      </c>
      <c r="K199" s="2">
        <v>686.4</v>
      </c>
    </row>
    <row r="200" spans="1:11" ht="14.25" customHeight="1">
      <c r="A200" s="3">
        <v>44375</v>
      </c>
      <c r="B200" s="4">
        <v>1512</v>
      </c>
      <c r="C200" s="2">
        <v>650.25</v>
      </c>
      <c r="D200" s="4">
        <v>2089</v>
      </c>
      <c r="E200" s="4">
        <v>1569.1</v>
      </c>
      <c r="F200" s="2">
        <v>426.45</v>
      </c>
      <c r="G200" s="2">
        <v>343</v>
      </c>
      <c r="H200" s="2">
        <v>763.1</v>
      </c>
      <c r="I200" s="4">
        <v>3342</v>
      </c>
      <c r="J200" s="2">
        <v>203.7</v>
      </c>
      <c r="K200" s="2">
        <v>694</v>
      </c>
    </row>
    <row r="201" spans="1:11" ht="14.25" customHeight="1">
      <c r="A201" s="3">
        <v>44372</v>
      </c>
      <c r="B201" s="4">
        <v>1513.75</v>
      </c>
      <c r="C201" s="2">
        <v>648.75</v>
      </c>
      <c r="D201" s="4">
        <v>2104.5</v>
      </c>
      <c r="E201" s="4">
        <v>1574</v>
      </c>
      <c r="F201" s="2">
        <v>428.65</v>
      </c>
      <c r="G201" s="2">
        <v>339.1</v>
      </c>
      <c r="H201" s="2">
        <v>760.6</v>
      </c>
      <c r="I201" s="4">
        <v>3371</v>
      </c>
      <c r="J201" s="2">
        <v>205</v>
      </c>
      <c r="K201" s="2">
        <v>690</v>
      </c>
    </row>
    <row r="202" spans="1:11" ht="14.25" customHeight="1">
      <c r="A202" s="3">
        <v>44371</v>
      </c>
      <c r="B202" s="4">
        <v>1506.05</v>
      </c>
      <c r="C202" s="2">
        <v>635</v>
      </c>
      <c r="D202" s="4">
        <v>2147.8000000000002</v>
      </c>
      <c r="E202" s="4">
        <v>1556.1</v>
      </c>
      <c r="F202" s="2">
        <v>418.25</v>
      </c>
      <c r="G202" s="2">
        <v>335.3</v>
      </c>
      <c r="H202" s="2">
        <v>739.5</v>
      </c>
      <c r="I202" s="4">
        <v>3370</v>
      </c>
      <c r="J202" s="2">
        <v>203.95</v>
      </c>
      <c r="K202" s="2">
        <v>680.5</v>
      </c>
    </row>
    <row r="203" spans="1:11" ht="14.25" customHeight="1">
      <c r="A203" s="3">
        <v>44370</v>
      </c>
      <c r="B203" s="4">
        <v>1487</v>
      </c>
      <c r="C203" s="2">
        <v>625.04999999999995</v>
      </c>
      <c r="D203" s="4">
        <v>2208.15</v>
      </c>
      <c r="E203" s="4">
        <v>1503</v>
      </c>
      <c r="F203" s="2">
        <v>418.8</v>
      </c>
      <c r="G203" s="2">
        <v>335.5</v>
      </c>
      <c r="H203" s="2">
        <v>732.4</v>
      </c>
      <c r="I203" s="4">
        <v>3267.3</v>
      </c>
      <c r="J203" s="2">
        <v>204.05</v>
      </c>
      <c r="K203" s="2">
        <v>665.7</v>
      </c>
    </row>
    <row r="204" spans="1:11" ht="14.25" customHeight="1">
      <c r="A204" s="3">
        <v>44369</v>
      </c>
      <c r="B204" s="4">
        <v>1481.85</v>
      </c>
      <c r="C204" s="2">
        <v>630.4</v>
      </c>
      <c r="D204" s="4">
        <v>2225</v>
      </c>
      <c r="E204" s="4">
        <v>1511.35</v>
      </c>
      <c r="F204" s="2">
        <v>418.25</v>
      </c>
      <c r="G204" s="2">
        <v>337.25</v>
      </c>
      <c r="H204" s="2">
        <v>738.9</v>
      </c>
      <c r="I204" s="4">
        <v>3304</v>
      </c>
      <c r="J204" s="2">
        <v>205.2</v>
      </c>
      <c r="K204" s="2">
        <v>674.8</v>
      </c>
    </row>
    <row r="205" spans="1:11" ht="14.25" customHeight="1">
      <c r="A205" s="3">
        <v>44368</v>
      </c>
      <c r="B205" s="4">
        <v>1490.95</v>
      </c>
      <c r="C205" s="2">
        <v>630.4</v>
      </c>
      <c r="D205" s="4">
        <v>2238.9499999999998</v>
      </c>
      <c r="E205" s="4">
        <v>1501.25</v>
      </c>
      <c r="F205" s="2">
        <v>419.1</v>
      </c>
      <c r="G205" s="2">
        <v>334</v>
      </c>
      <c r="H205" s="2">
        <v>737.9</v>
      </c>
      <c r="I205" s="4">
        <v>3273</v>
      </c>
      <c r="J205" s="2">
        <v>204.7</v>
      </c>
      <c r="K205" s="2">
        <v>673</v>
      </c>
    </row>
    <row r="206" spans="1:11" ht="14.25" customHeight="1">
      <c r="A206" s="3">
        <v>44365</v>
      </c>
      <c r="B206" s="4">
        <v>1488</v>
      </c>
      <c r="C206" s="2">
        <v>634.25</v>
      </c>
      <c r="D206" s="4">
        <v>2224.15</v>
      </c>
      <c r="E206" s="4">
        <v>1510</v>
      </c>
      <c r="F206" s="2">
        <v>414.5</v>
      </c>
      <c r="G206" s="2">
        <v>338.7</v>
      </c>
      <c r="H206" s="2">
        <v>738</v>
      </c>
      <c r="I206" s="4">
        <v>3303</v>
      </c>
      <c r="J206" s="2">
        <v>204.85</v>
      </c>
      <c r="K206" s="2">
        <v>673.4</v>
      </c>
    </row>
    <row r="207" spans="1:11" ht="14.25" customHeight="1">
      <c r="A207" s="3">
        <v>44364</v>
      </c>
      <c r="B207" s="4">
        <v>1462.1</v>
      </c>
      <c r="C207" s="2">
        <v>631.54999999999995</v>
      </c>
      <c r="D207" s="4">
        <v>2214.15</v>
      </c>
      <c r="E207" s="4">
        <v>1501.2</v>
      </c>
      <c r="F207" s="2">
        <v>419.7</v>
      </c>
      <c r="G207" s="2">
        <v>344.9</v>
      </c>
      <c r="H207" s="2">
        <v>737</v>
      </c>
      <c r="I207" s="4">
        <v>3328</v>
      </c>
      <c r="J207" s="2">
        <v>205.5</v>
      </c>
      <c r="K207" s="2">
        <v>696.5</v>
      </c>
    </row>
    <row r="208" spans="1:11" ht="14.25" customHeight="1">
      <c r="A208" s="3">
        <v>44363</v>
      </c>
      <c r="B208" s="4">
        <v>1485.8</v>
      </c>
      <c r="C208" s="2">
        <v>639.15</v>
      </c>
      <c r="D208" s="4">
        <v>2209.5500000000002</v>
      </c>
      <c r="E208" s="4">
        <v>1479.2</v>
      </c>
      <c r="F208" s="2">
        <v>425.6</v>
      </c>
      <c r="G208" s="2">
        <v>348.35</v>
      </c>
      <c r="H208" s="2">
        <v>747</v>
      </c>
      <c r="I208" s="4">
        <v>3270</v>
      </c>
      <c r="J208" s="2">
        <v>207.45</v>
      </c>
      <c r="K208" s="2">
        <v>706.8</v>
      </c>
    </row>
    <row r="209" spans="1:11" ht="14.25" customHeight="1">
      <c r="A209" s="3">
        <v>44362</v>
      </c>
      <c r="B209" s="4">
        <v>1490.2</v>
      </c>
      <c r="C209" s="2">
        <v>644.4</v>
      </c>
      <c r="D209" s="4">
        <v>2244</v>
      </c>
      <c r="E209" s="4">
        <v>1474</v>
      </c>
      <c r="F209" s="2">
        <v>429.2</v>
      </c>
      <c r="G209" s="2">
        <v>352</v>
      </c>
      <c r="H209" s="2">
        <v>748.5</v>
      </c>
      <c r="I209" s="4">
        <v>3262</v>
      </c>
      <c r="J209" s="2">
        <v>207.1</v>
      </c>
      <c r="K209" s="2">
        <v>724.6</v>
      </c>
    </row>
    <row r="210" spans="1:11" ht="14.25" customHeight="1">
      <c r="A210" s="3">
        <v>44361</v>
      </c>
      <c r="B210" s="4">
        <v>1480</v>
      </c>
      <c r="C210" s="2">
        <v>634.5</v>
      </c>
      <c r="D210" s="4">
        <v>2245</v>
      </c>
      <c r="E210" s="4">
        <v>1460</v>
      </c>
      <c r="F210" s="2">
        <v>430</v>
      </c>
      <c r="G210" s="2">
        <v>355.85</v>
      </c>
      <c r="H210" s="2">
        <v>736</v>
      </c>
      <c r="I210" s="4">
        <v>3277.15</v>
      </c>
      <c r="J210" s="2">
        <v>207.55</v>
      </c>
      <c r="K210" s="2">
        <v>728.1</v>
      </c>
    </row>
    <row r="211" spans="1:11" ht="14.25" customHeight="1">
      <c r="A211" s="3">
        <v>44358</v>
      </c>
      <c r="B211" s="4">
        <v>1487</v>
      </c>
      <c r="C211" s="2">
        <v>636.29999999999995</v>
      </c>
      <c r="D211" s="4">
        <v>2215.8000000000002</v>
      </c>
      <c r="E211" s="4">
        <v>1446.05</v>
      </c>
      <c r="F211" s="2">
        <v>429.4</v>
      </c>
      <c r="G211" s="2">
        <v>350</v>
      </c>
      <c r="H211" s="2">
        <v>737.5</v>
      </c>
      <c r="I211" s="4">
        <v>3279</v>
      </c>
      <c r="J211" s="2">
        <v>208</v>
      </c>
      <c r="K211" s="2">
        <v>732.5</v>
      </c>
    </row>
    <row r="212" spans="1:11" ht="14.25" customHeight="1">
      <c r="A212" s="3">
        <v>44357</v>
      </c>
      <c r="B212" s="4">
        <v>1483</v>
      </c>
      <c r="C212" s="2">
        <v>641</v>
      </c>
      <c r="D212" s="4">
        <v>2184.8000000000002</v>
      </c>
      <c r="E212" s="4">
        <v>1424.25</v>
      </c>
      <c r="F212" s="2">
        <v>432.4</v>
      </c>
      <c r="G212" s="2">
        <v>345.05</v>
      </c>
      <c r="H212" s="2">
        <v>742.6</v>
      </c>
      <c r="I212" s="4">
        <v>3216</v>
      </c>
      <c r="J212" s="2">
        <v>209.75</v>
      </c>
      <c r="K212" s="2">
        <v>707.15</v>
      </c>
    </row>
    <row r="213" spans="1:11" ht="14.25" customHeight="1">
      <c r="A213" s="3">
        <v>44356</v>
      </c>
      <c r="B213" s="4">
        <v>1482</v>
      </c>
      <c r="C213" s="2">
        <v>636</v>
      </c>
      <c r="D213" s="4">
        <v>2178</v>
      </c>
      <c r="E213" s="4">
        <v>1415</v>
      </c>
      <c r="F213" s="2">
        <v>421.95</v>
      </c>
      <c r="G213" s="2">
        <v>343.55</v>
      </c>
      <c r="H213" s="2">
        <v>737</v>
      </c>
      <c r="I213" s="4">
        <v>3199.7</v>
      </c>
      <c r="J213" s="2">
        <v>212.55</v>
      </c>
      <c r="K213" s="2">
        <v>698.5</v>
      </c>
    </row>
    <row r="214" spans="1:11" ht="14.25" customHeight="1">
      <c r="A214" s="3">
        <v>44355</v>
      </c>
      <c r="B214" s="4">
        <v>1483</v>
      </c>
      <c r="C214" s="2">
        <v>642.95000000000005</v>
      </c>
      <c r="D214" s="4">
        <v>2211.5</v>
      </c>
      <c r="E214" s="4">
        <v>1414</v>
      </c>
      <c r="F214" s="2">
        <v>427.4</v>
      </c>
      <c r="G214" s="2">
        <v>356.5</v>
      </c>
      <c r="H214" s="2">
        <v>745.45</v>
      </c>
      <c r="I214" s="4">
        <v>3199.35</v>
      </c>
      <c r="J214" s="2">
        <v>213.8</v>
      </c>
      <c r="K214" s="2">
        <v>706.35</v>
      </c>
    </row>
    <row r="215" spans="1:11" ht="14.25" customHeight="1">
      <c r="A215" s="3">
        <v>44354</v>
      </c>
      <c r="B215" s="4">
        <v>1499.8</v>
      </c>
      <c r="C215" s="2">
        <v>646.79999999999995</v>
      </c>
      <c r="D215" s="4">
        <v>2225.0500000000002</v>
      </c>
      <c r="E215" s="4">
        <v>1390.5</v>
      </c>
      <c r="F215" s="2">
        <v>431.3</v>
      </c>
      <c r="G215" s="2">
        <v>344.35</v>
      </c>
      <c r="H215" s="2">
        <v>749.9</v>
      </c>
      <c r="I215" s="4">
        <v>3187</v>
      </c>
      <c r="J215" s="2">
        <v>211.75</v>
      </c>
      <c r="K215" s="2">
        <v>715.6</v>
      </c>
    </row>
    <row r="216" spans="1:11" ht="14.25" customHeight="1">
      <c r="A216" s="3">
        <v>44351</v>
      </c>
      <c r="B216" s="4">
        <v>1503.65</v>
      </c>
      <c r="C216" s="2">
        <v>643.65</v>
      </c>
      <c r="D216" s="4">
        <v>2186.9</v>
      </c>
      <c r="E216" s="4">
        <v>1385.15</v>
      </c>
      <c r="F216" s="2">
        <v>434.3</v>
      </c>
      <c r="G216" s="2">
        <v>336.8</v>
      </c>
      <c r="H216" s="2">
        <v>742.8</v>
      </c>
      <c r="I216" s="4">
        <v>3138.5</v>
      </c>
      <c r="J216" s="2">
        <v>209.55</v>
      </c>
      <c r="K216" s="2">
        <v>719.8</v>
      </c>
    </row>
    <row r="217" spans="1:11" ht="14.25" customHeight="1">
      <c r="A217" s="3">
        <v>44350</v>
      </c>
      <c r="B217" s="4">
        <v>1521.6</v>
      </c>
      <c r="C217" s="2">
        <v>650.15</v>
      </c>
      <c r="D217" s="4">
        <v>2208</v>
      </c>
      <c r="E217" s="4">
        <v>1390.8</v>
      </c>
      <c r="F217" s="2">
        <v>439.05</v>
      </c>
      <c r="G217" s="2">
        <v>324.95</v>
      </c>
      <c r="H217" s="2">
        <v>752.25</v>
      </c>
      <c r="I217" s="4">
        <v>3144.9</v>
      </c>
      <c r="J217" s="2">
        <v>209.1</v>
      </c>
      <c r="K217" s="2">
        <v>711.8</v>
      </c>
    </row>
    <row r="218" spans="1:11" ht="14.25" customHeight="1">
      <c r="A218" s="3">
        <v>44349</v>
      </c>
      <c r="B218" s="4">
        <v>1505.05</v>
      </c>
      <c r="C218" s="2">
        <v>649</v>
      </c>
      <c r="D218" s="4">
        <v>2207</v>
      </c>
      <c r="E218" s="4">
        <v>1381</v>
      </c>
      <c r="F218" s="2">
        <v>437.2</v>
      </c>
      <c r="G218" s="2">
        <v>322.89999999999998</v>
      </c>
      <c r="H218" s="2">
        <v>737.55</v>
      </c>
      <c r="I218" s="4">
        <v>3135</v>
      </c>
      <c r="J218" s="2">
        <v>209.05</v>
      </c>
      <c r="K218" s="2">
        <v>707</v>
      </c>
    </row>
    <row r="219" spans="1:11" ht="14.25" customHeight="1">
      <c r="A219" s="3">
        <v>44348</v>
      </c>
      <c r="B219" s="4">
        <v>1512.35</v>
      </c>
      <c r="C219" s="2">
        <v>650.70000000000005</v>
      </c>
      <c r="D219" s="4">
        <v>2164.3000000000002</v>
      </c>
      <c r="E219" s="4">
        <v>1388.95</v>
      </c>
      <c r="F219" s="2">
        <v>432.55</v>
      </c>
      <c r="G219" s="2">
        <v>318.3</v>
      </c>
      <c r="H219" s="2">
        <v>745.3</v>
      </c>
      <c r="I219" s="4">
        <v>3153.9</v>
      </c>
      <c r="J219" s="2">
        <v>215.9</v>
      </c>
      <c r="K219" s="2">
        <v>695</v>
      </c>
    </row>
    <row r="220" spans="1:11" ht="14.25" customHeight="1">
      <c r="A220" s="3">
        <v>44347</v>
      </c>
      <c r="B220" s="4">
        <v>1513</v>
      </c>
      <c r="C220" s="2">
        <v>662.35</v>
      </c>
      <c r="D220" s="4">
        <v>2153.5</v>
      </c>
      <c r="E220" s="4">
        <v>1395</v>
      </c>
      <c r="F220" s="2">
        <v>424.5</v>
      </c>
      <c r="G220" s="2">
        <v>318.89999999999998</v>
      </c>
      <c r="H220" s="2">
        <v>748.75</v>
      </c>
      <c r="I220" s="4">
        <v>3163.4</v>
      </c>
      <c r="J220" s="2">
        <v>217</v>
      </c>
      <c r="K220" s="2">
        <v>712.2</v>
      </c>
    </row>
    <row r="221" spans="1:11" ht="14.25" customHeight="1">
      <c r="A221" s="3">
        <v>44344</v>
      </c>
      <c r="B221" s="4">
        <v>1507.75</v>
      </c>
      <c r="C221" s="2">
        <v>645.65</v>
      </c>
      <c r="D221" s="4">
        <v>2094.4499999999998</v>
      </c>
      <c r="E221" s="4">
        <v>1407.7</v>
      </c>
      <c r="F221" s="2">
        <v>422</v>
      </c>
      <c r="G221" s="2">
        <v>319.8</v>
      </c>
      <c r="H221" s="2">
        <v>743.5</v>
      </c>
      <c r="I221" s="4">
        <v>3146.35</v>
      </c>
      <c r="J221" s="2">
        <v>212.9</v>
      </c>
      <c r="K221" s="2">
        <v>690.25</v>
      </c>
    </row>
    <row r="222" spans="1:11" ht="14.25" customHeight="1">
      <c r="A222" s="3">
        <v>44343</v>
      </c>
      <c r="B222" s="4">
        <v>1483.8</v>
      </c>
      <c r="C222" s="2">
        <v>653.54999999999995</v>
      </c>
      <c r="D222" s="4">
        <v>1990</v>
      </c>
      <c r="E222" s="4">
        <v>1408.9</v>
      </c>
      <c r="F222" s="2">
        <v>426.8</v>
      </c>
      <c r="G222" s="2">
        <v>319</v>
      </c>
      <c r="H222" s="2">
        <v>749.7</v>
      </c>
      <c r="I222" s="4">
        <v>3198</v>
      </c>
      <c r="J222" s="2">
        <v>211.2</v>
      </c>
      <c r="K222" s="2">
        <v>682.3</v>
      </c>
    </row>
    <row r="223" spans="1:11" ht="14.25" customHeight="1">
      <c r="A223" s="3">
        <v>44342</v>
      </c>
      <c r="B223" s="4">
        <v>1477</v>
      </c>
      <c r="C223" s="2">
        <v>653.85</v>
      </c>
      <c r="D223" s="4">
        <v>1967</v>
      </c>
      <c r="E223" s="4">
        <v>1395</v>
      </c>
      <c r="F223" s="2">
        <v>412</v>
      </c>
      <c r="G223" s="2">
        <v>315.14999999999998</v>
      </c>
      <c r="H223" s="2">
        <v>734.65</v>
      </c>
      <c r="I223" s="4">
        <v>3158</v>
      </c>
      <c r="J223" s="2">
        <v>210.9</v>
      </c>
      <c r="K223" s="2">
        <v>683.85</v>
      </c>
    </row>
    <row r="224" spans="1:11" ht="14.25" customHeight="1">
      <c r="A224" s="3">
        <v>44341</v>
      </c>
      <c r="B224" s="4">
        <v>1481</v>
      </c>
      <c r="C224" s="2">
        <v>649.25</v>
      </c>
      <c r="D224" s="4">
        <v>1964</v>
      </c>
      <c r="E224" s="4">
        <v>1364</v>
      </c>
      <c r="F224" s="2">
        <v>414.1</v>
      </c>
      <c r="G224" s="2">
        <v>314.89999999999998</v>
      </c>
      <c r="H224" s="2">
        <v>732.4</v>
      </c>
      <c r="I224" s="4">
        <v>3115</v>
      </c>
      <c r="J224" s="2">
        <v>211.05</v>
      </c>
      <c r="K224" s="2">
        <v>702</v>
      </c>
    </row>
    <row r="225" spans="1:11" ht="14.25" customHeight="1">
      <c r="A225" s="3">
        <v>44340</v>
      </c>
      <c r="B225" s="4">
        <v>1506</v>
      </c>
      <c r="C225" s="2">
        <v>645.04999999999995</v>
      </c>
      <c r="D225" s="4">
        <v>1985.05</v>
      </c>
      <c r="E225" s="4">
        <v>1349</v>
      </c>
      <c r="F225" s="2">
        <v>411</v>
      </c>
      <c r="G225" s="2">
        <v>311.8</v>
      </c>
      <c r="H225" s="2">
        <v>739</v>
      </c>
      <c r="I225" s="4">
        <v>3082.45</v>
      </c>
      <c r="J225" s="2">
        <v>211.55</v>
      </c>
      <c r="K225" s="2">
        <v>682.5</v>
      </c>
    </row>
    <row r="226" spans="1:11" ht="14.25" customHeight="1">
      <c r="A226" s="3">
        <v>44337</v>
      </c>
      <c r="B226" s="4">
        <v>1501.3</v>
      </c>
      <c r="C226" s="2">
        <v>642.79999999999995</v>
      </c>
      <c r="D226" s="4">
        <v>1999.6</v>
      </c>
      <c r="E226" s="4">
        <v>1356</v>
      </c>
      <c r="F226" s="2">
        <v>404</v>
      </c>
      <c r="G226" s="2">
        <v>312.39999999999998</v>
      </c>
      <c r="H226" s="2">
        <v>732.15</v>
      </c>
      <c r="I226" s="4">
        <v>3080.5</v>
      </c>
      <c r="J226" s="2">
        <v>209.05</v>
      </c>
      <c r="K226" s="2">
        <v>697.1</v>
      </c>
    </row>
    <row r="227" spans="1:11" ht="14.25" customHeight="1">
      <c r="A227" s="3">
        <v>44336</v>
      </c>
      <c r="B227" s="4">
        <v>1435.3</v>
      </c>
      <c r="C227" s="2">
        <v>619.4</v>
      </c>
      <c r="D227" s="4">
        <v>1982</v>
      </c>
      <c r="E227" s="4">
        <v>1341.95</v>
      </c>
      <c r="F227" s="2">
        <v>386.8</v>
      </c>
      <c r="G227" s="2">
        <v>308</v>
      </c>
      <c r="H227" s="2">
        <v>706</v>
      </c>
      <c r="I227" s="4">
        <v>3060.65</v>
      </c>
      <c r="J227" s="2">
        <v>207.1</v>
      </c>
      <c r="K227" s="2">
        <v>698.1</v>
      </c>
    </row>
    <row r="228" spans="1:11" ht="14.25" customHeight="1">
      <c r="A228" s="3">
        <v>44335</v>
      </c>
      <c r="B228" s="4">
        <v>1459.1</v>
      </c>
      <c r="C228" s="2">
        <v>624.45000000000005</v>
      </c>
      <c r="D228" s="4">
        <v>1993</v>
      </c>
      <c r="E228" s="4">
        <v>1334.65</v>
      </c>
      <c r="F228" s="2">
        <v>384.4</v>
      </c>
      <c r="G228" s="2">
        <v>314.10000000000002</v>
      </c>
      <c r="H228" s="2">
        <v>714.1</v>
      </c>
      <c r="I228" s="4">
        <v>3084.9</v>
      </c>
      <c r="J228" s="2">
        <v>207.85</v>
      </c>
      <c r="K228" s="2">
        <v>705.8</v>
      </c>
    </row>
    <row r="229" spans="1:11" ht="14.25" customHeight="1">
      <c r="A229" s="3">
        <v>44334</v>
      </c>
      <c r="B229" s="4">
        <v>1478.15</v>
      </c>
      <c r="C229" s="2">
        <v>633.70000000000005</v>
      </c>
      <c r="D229" s="4">
        <v>1986</v>
      </c>
      <c r="E229" s="4">
        <v>1338.75</v>
      </c>
      <c r="F229" s="2">
        <v>382.95</v>
      </c>
      <c r="G229" s="2">
        <v>332</v>
      </c>
      <c r="H229" s="2">
        <v>712.3</v>
      </c>
      <c r="I229" s="4">
        <v>3089</v>
      </c>
      <c r="J229" s="2">
        <v>210.2</v>
      </c>
      <c r="K229" s="2">
        <v>715.7</v>
      </c>
    </row>
    <row r="230" spans="1:11" ht="14.25" customHeight="1">
      <c r="A230" s="3">
        <v>44333</v>
      </c>
      <c r="B230" s="4">
        <v>1439</v>
      </c>
      <c r="C230" s="2">
        <v>623.9</v>
      </c>
      <c r="D230" s="4">
        <v>1958.85</v>
      </c>
      <c r="E230" s="4">
        <v>1328.55</v>
      </c>
      <c r="F230" s="2">
        <v>384.45</v>
      </c>
      <c r="G230" s="2">
        <v>321.75</v>
      </c>
      <c r="H230" s="2">
        <v>708.65</v>
      </c>
      <c r="I230" s="4">
        <v>3072.75</v>
      </c>
      <c r="J230" s="2">
        <v>212.75</v>
      </c>
      <c r="K230" s="2">
        <v>716</v>
      </c>
    </row>
    <row r="231" spans="1:11" ht="14.25" customHeight="1">
      <c r="A231" s="3">
        <v>44330</v>
      </c>
      <c r="B231" s="4">
        <v>1387.3</v>
      </c>
      <c r="C231" s="2">
        <v>596.5</v>
      </c>
      <c r="D231" s="4">
        <v>1937</v>
      </c>
      <c r="E231" s="4">
        <v>1320</v>
      </c>
      <c r="F231" s="2">
        <v>360.6</v>
      </c>
      <c r="G231" s="2">
        <v>312.60000000000002</v>
      </c>
      <c r="H231" s="2">
        <v>685.1</v>
      </c>
      <c r="I231" s="4">
        <v>3052</v>
      </c>
      <c r="J231" s="2">
        <v>213.05</v>
      </c>
      <c r="K231" s="2">
        <v>707.2</v>
      </c>
    </row>
    <row r="232" spans="1:11" ht="14.25" customHeight="1">
      <c r="A232" s="3">
        <v>44328</v>
      </c>
      <c r="B232" s="4">
        <v>1399.05</v>
      </c>
      <c r="C232" s="2">
        <v>595.15</v>
      </c>
      <c r="D232" s="4">
        <v>1913.05</v>
      </c>
      <c r="E232" s="4">
        <v>1327.6</v>
      </c>
      <c r="F232" s="2">
        <v>367.75</v>
      </c>
      <c r="G232" s="2">
        <v>325.55</v>
      </c>
      <c r="H232" s="2">
        <v>691.2</v>
      </c>
      <c r="I232" s="4">
        <v>3085.5</v>
      </c>
      <c r="J232" s="2">
        <v>203.6</v>
      </c>
      <c r="K232" s="2">
        <v>708.95</v>
      </c>
    </row>
    <row r="233" spans="1:11" ht="14.25" customHeight="1">
      <c r="A233" s="3">
        <v>44327</v>
      </c>
      <c r="B233" s="4">
        <v>1402.55</v>
      </c>
      <c r="C233" s="2">
        <v>607.95000000000005</v>
      </c>
      <c r="D233" s="4">
        <v>1933.9</v>
      </c>
      <c r="E233" s="4">
        <v>1332.05</v>
      </c>
      <c r="F233" s="2">
        <v>364.1</v>
      </c>
      <c r="G233" s="2">
        <v>314.45</v>
      </c>
      <c r="H233" s="2">
        <v>706.95</v>
      </c>
      <c r="I233" s="4">
        <v>3120</v>
      </c>
      <c r="J233" s="2">
        <v>204.1</v>
      </c>
      <c r="K233" s="2">
        <v>733</v>
      </c>
    </row>
    <row r="234" spans="1:11" ht="14.25" customHeight="1">
      <c r="A234" s="3">
        <v>44326</v>
      </c>
      <c r="B234" s="4">
        <v>1423</v>
      </c>
      <c r="C234" s="2">
        <v>614.04999999999995</v>
      </c>
      <c r="D234" s="4">
        <v>1927.1</v>
      </c>
      <c r="E234" s="4">
        <v>1339.9</v>
      </c>
      <c r="F234" s="2">
        <v>362.3</v>
      </c>
      <c r="G234" s="2">
        <v>314.35000000000002</v>
      </c>
      <c r="H234" s="2">
        <v>716.5</v>
      </c>
      <c r="I234" s="4">
        <v>3147</v>
      </c>
      <c r="J234" s="2">
        <v>205.8</v>
      </c>
      <c r="K234" s="2">
        <v>759.25</v>
      </c>
    </row>
    <row r="235" spans="1:11" ht="14.25" customHeight="1">
      <c r="A235" s="3">
        <v>44323</v>
      </c>
      <c r="B235" s="4">
        <v>1413.4</v>
      </c>
      <c r="C235" s="2">
        <v>607.35</v>
      </c>
      <c r="D235" s="4">
        <v>1926.8</v>
      </c>
      <c r="E235" s="4">
        <v>1352.7</v>
      </c>
      <c r="F235" s="2">
        <v>358</v>
      </c>
      <c r="G235" s="2">
        <v>301.45</v>
      </c>
      <c r="H235" s="2">
        <v>715.3</v>
      </c>
      <c r="I235" s="4">
        <v>3131</v>
      </c>
      <c r="J235" s="2">
        <v>205.5</v>
      </c>
      <c r="K235" s="2">
        <v>754.5</v>
      </c>
    </row>
    <row r="236" spans="1:11" ht="14.25" customHeight="1">
      <c r="A236" s="3">
        <v>44322</v>
      </c>
      <c r="B236" s="4">
        <v>1403.4</v>
      </c>
      <c r="C236" s="2">
        <v>609.95000000000005</v>
      </c>
      <c r="D236" s="4">
        <v>1932</v>
      </c>
      <c r="E236" s="4">
        <v>1359.15</v>
      </c>
      <c r="F236" s="2">
        <v>355.85</v>
      </c>
      <c r="G236" s="2">
        <v>301.05</v>
      </c>
      <c r="H236" s="2">
        <v>716.35</v>
      </c>
      <c r="I236" s="4">
        <v>3115.9</v>
      </c>
      <c r="J236" s="2">
        <v>203</v>
      </c>
      <c r="K236" s="2">
        <v>731.05</v>
      </c>
    </row>
    <row r="237" spans="1:11" ht="14.25" customHeight="1">
      <c r="A237" s="3">
        <v>44321</v>
      </c>
      <c r="B237" s="4">
        <v>1405.85</v>
      </c>
      <c r="C237" s="2">
        <v>604</v>
      </c>
      <c r="D237" s="4">
        <v>1921.5</v>
      </c>
      <c r="E237" s="4">
        <v>1343</v>
      </c>
      <c r="F237" s="2">
        <v>356.45</v>
      </c>
      <c r="G237" s="2">
        <v>292.25</v>
      </c>
      <c r="H237" s="2">
        <v>717.95</v>
      </c>
      <c r="I237" s="4">
        <v>3095.75</v>
      </c>
      <c r="J237" s="2">
        <v>202</v>
      </c>
      <c r="K237" s="2">
        <v>718.5</v>
      </c>
    </row>
    <row r="238" spans="1:11" ht="14.25" customHeight="1">
      <c r="A238" s="3">
        <v>44320</v>
      </c>
      <c r="B238" s="4">
        <v>1390.6</v>
      </c>
      <c r="C238" s="2">
        <v>592</v>
      </c>
      <c r="D238" s="4">
        <v>1918</v>
      </c>
      <c r="E238" s="4">
        <v>1331</v>
      </c>
      <c r="F238" s="2">
        <v>351.1</v>
      </c>
      <c r="G238" s="2">
        <v>289.95</v>
      </c>
      <c r="H238" s="2">
        <v>700.5</v>
      </c>
      <c r="I238" s="4">
        <v>3052.9</v>
      </c>
      <c r="J238" s="2">
        <v>199.75</v>
      </c>
      <c r="K238" s="2">
        <v>715.7</v>
      </c>
    </row>
    <row r="239" spans="1:11" ht="14.25" customHeight="1">
      <c r="A239" s="3">
        <v>44319</v>
      </c>
      <c r="B239" s="4">
        <v>1419</v>
      </c>
      <c r="C239" s="2">
        <v>598.29999999999995</v>
      </c>
      <c r="D239" s="4">
        <v>1956</v>
      </c>
      <c r="E239" s="4">
        <v>1349</v>
      </c>
      <c r="F239" s="2">
        <v>351.45</v>
      </c>
      <c r="G239" s="2">
        <v>293.10000000000002</v>
      </c>
      <c r="H239" s="2">
        <v>703.5</v>
      </c>
      <c r="I239" s="4">
        <v>3035.85</v>
      </c>
      <c r="J239" s="2">
        <v>201.1</v>
      </c>
      <c r="K239" s="2">
        <v>723.25</v>
      </c>
    </row>
    <row r="240" spans="1:11" ht="14.25" customHeight="1">
      <c r="A240" s="3">
        <v>44316</v>
      </c>
      <c r="B240" s="4">
        <v>1412.9</v>
      </c>
      <c r="C240" s="2">
        <v>599.70000000000005</v>
      </c>
      <c r="D240" s="4">
        <v>1995.9</v>
      </c>
      <c r="E240" s="4">
        <v>1348.6</v>
      </c>
      <c r="F240" s="2">
        <v>352.3</v>
      </c>
      <c r="G240" s="2">
        <v>293.10000000000002</v>
      </c>
      <c r="H240" s="2">
        <v>711.65</v>
      </c>
      <c r="I240" s="4">
        <v>3040</v>
      </c>
      <c r="J240" s="2">
        <v>202.4</v>
      </c>
      <c r="K240" s="2">
        <v>713.7</v>
      </c>
    </row>
    <row r="241" spans="1:11" ht="14.25" customHeight="1">
      <c r="A241" s="3">
        <v>44315</v>
      </c>
      <c r="B241" s="4">
        <v>1471.65</v>
      </c>
      <c r="C241" s="2">
        <v>621</v>
      </c>
      <c r="D241" s="4">
        <v>2020</v>
      </c>
      <c r="E241" s="4">
        <v>1356</v>
      </c>
      <c r="F241" s="2">
        <v>357.45</v>
      </c>
      <c r="G241" s="2">
        <v>302.2</v>
      </c>
      <c r="H241" s="2">
        <v>717.1</v>
      </c>
      <c r="I241" s="4">
        <v>3114.45</v>
      </c>
      <c r="J241" s="2">
        <v>204.4</v>
      </c>
      <c r="K241" s="2">
        <v>726.2</v>
      </c>
    </row>
    <row r="242" spans="1:11" ht="14.25" customHeight="1">
      <c r="A242" s="3">
        <v>44314</v>
      </c>
      <c r="B242" s="4">
        <v>1475</v>
      </c>
      <c r="C242" s="2">
        <v>619.70000000000005</v>
      </c>
      <c r="D242" s="4">
        <v>1993.15</v>
      </c>
      <c r="E242" s="4">
        <v>1355.8</v>
      </c>
      <c r="F242" s="2">
        <v>362.9</v>
      </c>
      <c r="G242" s="2">
        <v>305.14999999999998</v>
      </c>
      <c r="H242" s="2">
        <v>705.95</v>
      </c>
      <c r="I242" s="4">
        <v>3123</v>
      </c>
      <c r="J242" s="2">
        <v>205.65</v>
      </c>
      <c r="K242" s="2">
        <v>662.5</v>
      </c>
    </row>
    <row r="243" spans="1:11" ht="14.25" customHeight="1">
      <c r="A243" s="3">
        <v>44313</v>
      </c>
      <c r="B243" s="4">
        <v>1435.05</v>
      </c>
      <c r="C243" s="2">
        <v>599</v>
      </c>
      <c r="D243" s="4">
        <v>1990</v>
      </c>
      <c r="E243" s="4">
        <v>1347.5</v>
      </c>
      <c r="F243" s="2">
        <v>354.2</v>
      </c>
      <c r="G243" s="2">
        <v>302.10000000000002</v>
      </c>
      <c r="H243" s="2">
        <v>700.9</v>
      </c>
      <c r="I243" s="4">
        <v>3132.75</v>
      </c>
      <c r="J243" s="2">
        <v>205.5</v>
      </c>
      <c r="K243" s="2">
        <v>666.35</v>
      </c>
    </row>
    <row r="244" spans="1:11" ht="14.25" customHeight="1">
      <c r="A244" s="3">
        <v>44312</v>
      </c>
      <c r="B244" s="4">
        <v>1407.55</v>
      </c>
      <c r="C244" s="2">
        <v>588.70000000000005</v>
      </c>
      <c r="D244" s="4">
        <v>1938</v>
      </c>
      <c r="E244" s="4">
        <v>1345</v>
      </c>
      <c r="F244" s="2">
        <v>344.8</v>
      </c>
      <c r="G244" s="2">
        <v>295.85000000000002</v>
      </c>
      <c r="H244" s="2">
        <v>699.5</v>
      </c>
      <c r="I244" s="4">
        <v>3100.05</v>
      </c>
      <c r="J244" s="2">
        <v>205.5</v>
      </c>
      <c r="K244" s="2">
        <v>657</v>
      </c>
    </row>
    <row r="245" spans="1:11" ht="14.25" customHeight="1">
      <c r="A245" s="3">
        <v>44309</v>
      </c>
      <c r="B245" s="4">
        <v>1414.95</v>
      </c>
      <c r="C245" s="2">
        <v>567.5</v>
      </c>
      <c r="D245" s="4">
        <v>1903.35</v>
      </c>
      <c r="E245" s="4">
        <v>1333.9</v>
      </c>
      <c r="F245" s="2">
        <v>335.4</v>
      </c>
      <c r="G245" s="2">
        <v>293.2</v>
      </c>
      <c r="H245" s="2">
        <v>664.95</v>
      </c>
      <c r="I245" s="4">
        <v>3110.2</v>
      </c>
      <c r="J245" s="2">
        <v>205.05</v>
      </c>
      <c r="K245" s="2">
        <v>634.70000000000005</v>
      </c>
    </row>
    <row r="246" spans="1:11" ht="14.25" customHeight="1">
      <c r="A246" s="3">
        <v>44308</v>
      </c>
      <c r="B246" s="4">
        <v>1421</v>
      </c>
      <c r="C246" s="2">
        <v>578.4</v>
      </c>
      <c r="D246" s="4">
        <v>1905.1</v>
      </c>
      <c r="E246" s="4">
        <v>1352</v>
      </c>
      <c r="F246" s="2">
        <v>336.25</v>
      </c>
      <c r="G246" s="2">
        <v>294.5</v>
      </c>
      <c r="H246" s="2">
        <v>656.9</v>
      </c>
      <c r="I246" s="4">
        <v>3121.05</v>
      </c>
      <c r="J246" s="2">
        <v>205.85</v>
      </c>
      <c r="K246" s="2">
        <v>639.04999999999995</v>
      </c>
    </row>
    <row r="247" spans="1:11" ht="14.25" customHeight="1">
      <c r="A247" s="3">
        <v>44306</v>
      </c>
      <c r="B247" s="4">
        <v>1390.45</v>
      </c>
      <c r="C247" s="2">
        <v>558.4</v>
      </c>
      <c r="D247" s="4">
        <v>1905</v>
      </c>
      <c r="E247" s="4">
        <v>1349</v>
      </c>
      <c r="F247" s="2">
        <v>329.4</v>
      </c>
      <c r="G247" s="2">
        <v>297.39999999999998</v>
      </c>
      <c r="H247" s="2">
        <v>651.70000000000005</v>
      </c>
      <c r="I247" s="4">
        <v>3140</v>
      </c>
      <c r="J247" s="2">
        <v>203.15</v>
      </c>
      <c r="K247" s="2">
        <v>619.45000000000005</v>
      </c>
    </row>
    <row r="248" spans="1:11" ht="14.25" customHeight="1">
      <c r="A248" s="3">
        <v>44305</v>
      </c>
      <c r="B248" s="4">
        <v>1412.6</v>
      </c>
      <c r="C248" s="2">
        <v>560.4</v>
      </c>
      <c r="D248" s="4">
        <v>1903.05</v>
      </c>
      <c r="E248" s="4">
        <v>1363</v>
      </c>
      <c r="F248" s="2">
        <v>330.45</v>
      </c>
      <c r="G248" s="2">
        <v>301.7</v>
      </c>
      <c r="H248" s="2">
        <v>648</v>
      </c>
      <c r="I248" s="4">
        <v>3159.15</v>
      </c>
      <c r="J248" s="2">
        <v>206</v>
      </c>
      <c r="K248" s="2">
        <v>614.20000000000005</v>
      </c>
    </row>
    <row r="249" spans="1:11" ht="14.25" customHeight="1">
      <c r="A249" s="3">
        <v>44302</v>
      </c>
      <c r="B249" s="4">
        <v>1430.9</v>
      </c>
      <c r="C249" s="2">
        <v>565.04999999999995</v>
      </c>
      <c r="D249" s="4">
        <v>1929</v>
      </c>
      <c r="E249" s="4">
        <v>1348.1</v>
      </c>
      <c r="F249" s="2">
        <v>339.55</v>
      </c>
      <c r="G249" s="2">
        <v>308.75</v>
      </c>
      <c r="H249" s="2">
        <v>667.8</v>
      </c>
      <c r="I249" s="4">
        <v>3186.1</v>
      </c>
      <c r="J249" s="2">
        <v>208</v>
      </c>
      <c r="K249" s="2">
        <v>617.45000000000005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1"/>
  <sheetViews>
    <sheetView workbookViewId="0"/>
  </sheetViews>
  <sheetFormatPr defaultColWidth="14.453125" defaultRowHeight="15" customHeight="1"/>
  <cols>
    <col min="1" max="1" width="18.08984375" customWidth="1"/>
    <col min="2" max="5" width="8.7265625" customWidth="1"/>
    <col min="6" max="6" width="7.26953125" customWidth="1"/>
    <col min="7" max="7" width="11" customWidth="1"/>
    <col min="8" max="11" width="8.7265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4.25" customHeight="1">
      <c r="A2" s="3">
        <v>44664</v>
      </c>
      <c r="B2" s="5">
        <f>'Raw Data'!B2/'Raw Data'!B3-1</f>
        <v>-2.0670278948424659E-2</v>
      </c>
      <c r="C2" s="5">
        <f>'Raw Data'!C2/'Raw Data'!C3-1</f>
        <v>-3.2068062827225186E-3</v>
      </c>
      <c r="D2" s="5">
        <f>'Raw Data'!D2/'Raw Data'!D3-1</f>
        <v>-3.1640625000000089E-3</v>
      </c>
      <c r="E2" s="5">
        <f>'Raw Data'!E2/'Raw Data'!E3-1</f>
        <v>7.5378330168593966E-3</v>
      </c>
      <c r="F2" s="5">
        <f>'Raw Data'!F2/'Raw Data'!F3-1</f>
        <v>1.0146341463414643E-2</v>
      </c>
      <c r="G2" s="5">
        <f>'Raw Data'!G2/'Raw Data'!G3-1</f>
        <v>-1.4840182648401812E-2</v>
      </c>
      <c r="H2" s="5">
        <f>'Raw Data'!H2/'Raw Data'!H3-1</f>
        <v>-8.1402629931121018E-3</v>
      </c>
      <c r="I2" s="5">
        <f>'Raw Data'!I2/'Raw Data'!I3-1</f>
        <v>-5.7107976125881921E-3</v>
      </c>
      <c r="J2" s="5">
        <f>'Raw Data'!J2/'Raw Data'!J3-1</f>
        <v>1.7006802721088343E-2</v>
      </c>
      <c r="K2" s="5">
        <f>'Raw Data'!K2/'Raw Data'!K3-1</f>
        <v>1.31875414181577E-2</v>
      </c>
    </row>
    <row r="3" spans="1:11" ht="14.25" customHeight="1">
      <c r="A3" s="3">
        <v>44663</v>
      </c>
      <c r="B3" s="5">
        <f>'Raw Data'!B3/'Raw Data'!B4-1</f>
        <v>-3.3435870001341517E-4</v>
      </c>
      <c r="C3" s="5">
        <f>'Raw Data'!C3/'Raw Data'!C4-1</f>
        <v>4.6022353714660902E-3</v>
      </c>
      <c r="D3" s="5">
        <f>'Raw Data'!D3/'Raw Data'!D4-1</f>
        <v>-1.9513970010915482E-2</v>
      </c>
      <c r="E3" s="5">
        <f>'Raw Data'!E3/'Raw Data'!E4-1</f>
        <v>-1.8024635552039703E-2</v>
      </c>
      <c r="F3" s="5">
        <f>'Raw Data'!F3/'Raw Data'!F4-1</f>
        <v>-4.8543689320388328E-3</v>
      </c>
      <c r="G3" s="5">
        <f>'Raw Data'!G3/'Raw Data'!G4-1</f>
        <v>-3.3112582781456901E-2</v>
      </c>
      <c r="H3" s="5">
        <f>'Raw Data'!H3/'Raw Data'!H4-1</f>
        <v>1.2489697584479931E-2</v>
      </c>
      <c r="I3" s="5">
        <f>'Raw Data'!I3/'Raw Data'!I4-1</f>
        <v>-3.5144633684779381E-3</v>
      </c>
      <c r="J3" s="5">
        <f>'Raw Data'!J3/'Raw Data'!J4-1</f>
        <v>-9.359790340696339E-3</v>
      </c>
      <c r="K3" s="5">
        <f>'Raw Data'!K3/'Raw Data'!K4-1</f>
        <v>-1.5013054830287254E-2</v>
      </c>
    </row>
    <row r="4" spans="1:11" ht="14.25" customHeight="1">
      <c r="A4" s="3">
        <v>44662</v>
      </c>
      <c r="B4" s="5">
        <f>'Raw Data'!B4/'Raw Data'!B5-1</f>
        <v>-1.3946127724110524E-2</v>
      </c>
      <c r="C4" s="5">
        <f>'Raw Data'!C4/'Raw Data'!C5-1</f>
        <v>8.219541296566435E-3</v>
      </c>
      <c r="D4" s="5">
        <f>'Raw Data'!D4/'Raw Data'!D5-1</f>
        <v>-2.6738478580569103E-3</v>
      </c>
      <c r="E4" s="5">
        <f>'Raw Data'!E4/'Raw Data'!E5-1</f>
        <v>-2.7609131617263305E-2</v>
      </c>
      <c r="F4" s="5">
        <f>'Raw Data'!F4/'Raw Data'!F5-1</f>
        <v>-2.1313698895563116E-3</v>
      </c>
      <c r="G4" s="5">
        <f>'Raw Data'!G4/'Raw Data'!G5-1</f>
        <v>1.6583747927032544E-3</v>
      </c>
      <c r="H4" s="5">
        <f>'Raw Data'!H4/'Raw Data'!H5-1</f>
        <v>-9.3581208390906001E-3</v>
      </c>
      <c r="I4" s="5">
        <f>'Raw Data'!I4/'Raw Data'!I5-1</f>
        <v>2.4254413896829252E-3</v>
      </c>
      <c r="J4" s="5">
        <f>'Raw Data'!J4/'Raw Data'!J5-1</f>
        <v>-6.1395348837208763E-3</v>
      </c>
      <c r="K4" s="5">
        <f>'Raw Data'!K4/'Raw Data'!K5-1</f>
        <v>1.2825598307550035E-2</v>
      </c>
    </row>
    <row r="5" spans="1:11" ht="14.25" customHeight="1">
      <c r="A5" s="3">
        <v>44659</v>
      </c>
      <c r="B5" s="5">
        <f>'Raw Data'!B5/'Raw Data'!B6-1</f>
        <v>-2.9257067718606589E-3</v>
      </c>
      <c r="C5" s="5">
        <f>'Raw Data'!C5/'Raw Data'!C6-1</f>
        <v>7.2105755107489955E-3</v>
      </c>
      <c r="D5" s="5">
        <f>'Raw Data'!D5/'Raw Data'!D6-1</f>
        <v>1.7786330767436409E-2</v>
      </c>
      <c r="E5" s="5">
        <f>'Raw Data'!E5/'Raw Data'!E6-1</f>
        <v>2.2301762114538271E-3</v>
      </c>
      <c r="F5" s="5">
        <f>'Raw Data'!F5/'Raw Data'!F6-1</f>
        <v>-8.7116445649004781E-4</v>
      </c>
      <c r="G5" s="5">
        <f>'Raw Data'!G5/'Raw Data'!G6-1</f>
        <v>4.441976679622428E-3</v>
      </c>
      <c r="H5" s="5">
        <f>'Raw Data'!H5/'Raw Data'!H6-1</f>
        <v>5.3671781271704688E-3</v>
      </c>
      <c r="I5" s="5">
        <f>'Raw Data'!I5/'Raw Data'!I6-1</f>
        <v>1.9278024409781214E-3</v>
      </c>
      <c r="J5" s="5">
        <f>'Raw Data'!J5/'Raw Data'!J6-1</f>
        <v>4.6941955590183104E-2</v>
      </c>
      <c r="K5" s="5">
        <f>'Raw Data'!K5/'Raw Data'!K6-1</f>
        <v>3.8089355569281391E-2</v>
      </c>
    </row>
    <row r="6" spans="1:11" ht="14.25" customHeight="1">
      <c r="A6" s="3">
        <v>44658</v>
      </c>
      <c r="B6" s="5">
        <f>'Raw Data'!B6/'Raw Data'!B7-1</f>
        <v>-1.9026120606256081E-2</v>
      </c>
      <c r="C6" s="5">
        <f>'Raw Data'!C6/'Raw Data'!C7-1</f>
        <v>1.264282333851674E-2</v>
      </c>
      <c r="D6" s="5">
        <f>'Raw Data'!D6/'Raw Data'!D7-1</f>
        <v>-1.6743119266055095E-2</v>
      </c>
      <c r="E6" s="5">
        <f>'Raw Data'!E6/'Raw Data'!E7-1</f>
        <v>-7.6502732240437687E-3</v>
      </c>
      <c r="F6" s="5">
        <f>'Raw Data'!F6/'Raw Data'!F7-1</f>
        <v>7.4110190151144284E-3</v>
      </c>
      <c r="G6" s="5">
        <f>'Raw Data'!G6/'Raw Data'!G7-1</f>
        <v>-1.3691128148959453E-2</v>
      </c>
      <c r="H6" s="5">
        <f>'Raw Data'!H6/'Raw Data'!H7-1</f>
        <v>2.3392568659127644E-2</v>
      </c>
      <c r="I6" s="5">
        <f>'Raw Data'!I6/'Raw Data'!I7-1</f>
        <v>-1.8403518123667473E-2</v>
      </c>
      <c r="J6" s="5">
        <f>'Raw Data'!J6/'Raw Data'!J7-1</f>
        <v>-1.269230769230778E-2</v>
      </c>
      <c r="K6" s="5">
        <f>'Raw Data'!K6/'Raw Data'!K7-1</f>
        <v>-1.2737990378752118E-2</v>
      </c>
    </row>
    <row r="7" spans="1:11" ht="14.25" customHeight="1">
      <c r="A7" s="3">
        <v>44657</v>
      </c>
      <c r="B7" s="5">
        <f>'Raw Data'!B7/'Raw Data'!B8-1</f>
        <v>-3.3926290538646042E-2</v>
      </c>
      <c r="C7" s="5">
        <f>'Raw Data'!C7/'Raw Data'!C8-1</f>
        <v>4.0581670612094278E-4</v>
      </c>
      <c r="D7" s="5">
        <f>'Raw Data'!D7/'Raw Data'!D8-1</f>
        <v>-3.8080731150038627E-3</v>
      </c>
      <c r="E7" s="5">
        <f>'Raw Data'!E7/'Raw Data'!E8-1</f>
        <v>-1.6393442622950838E-2</v>
      </c>
      <c r="F7" s="5">
        <f>'Raw Data'!F7/'Raw Data'!F8-1</f>
        <v>9.350393700787496E-3</v>
      </c>
      <c r="G7" s="5">
        <f>'Raw Data'!G7/'Raw Data'!G8-1</f>
        <v>-1.7493986442160825E-3</v>
      </c>
      <c r="H7" s="5">
        <f>'Raw Data'!H7/'Raw Data'!H8-1</f>
        <v>-9.2829705505761417E-3</v>
      </c>
      <c r="I7" s="5">
        <f>'Raw Data'!I7/'Raw Data'!I8-1</f>
        <v>-1.5868852459016369E-2</v>
      </c>
      <c r="J7" s="5">
        <f>'Raw Data'!J7/'Raw Data'!J8-1</f>
        <v>3.8610038610038533E-3</v>
      </c>
      <c r="K7" s="5">
        <f>'Raw Data'!K7/'Raw Data'!K8-1</f>
        <v>5.8611054317454503E-3</v>
      </c>
    </row>
    <row r="8" spans="1:11" ht="14.25" customHeight="1">
      <c r="A8" s="3">
        <v>44656</v>
      </c>
      <c r="B8" s="5">
        <f>'Raw Data'!B8/'Raw Data'!B9-1</f>
        <v>-2.9714043890937569E-2</v>
      </c>
      <c r="C8" s="5">
        <f>'Raw Data'!C8/'Raw Data'!C9-1</f>
        <v>-7.9178688854593116E-3</v>
      </c>
      <c r="D8" s="5">
        <f>'Raw Data'!D8/'Raw Data'!D9-1</f>
        <v>-1.3023133444834967E-2</v>
      </c>
      <c r="E8" s="5">
        <f>'Raw Data'!E8/'Raw Data'!E9-1</f>
        <v>-1.1424017003188069E-2</v>
      </c>
      <c r="F8" s="5">
        <f>'Raw Data'!F8/'Raw Data'!F9-1</f>
        <v>-8.1999219055057804E-3</v>
      </c>
      <c r="G8" s="5">
        <f>'Raw Data'!G8/'Raw Data'!G9-1</f>
        <v>2.3500447627573751E-2</v>
      </c>
      <c r="H8" s="5">
        <f>'Raw Data'!H8/'Raw Data'!H9-1</f>
        <v>-3.8265306122449161E-3</v>
      </c>
      <c r="I8" s="5">
        <f>'Raw Data'!I8/'Raw Data'!I9-1</f>
        <v>1.1005038451339155E-2</v>
      </c>
      <c r="J8" s="5">
        <f>'Raw Data'!J8/'Raw Data'!J9-1</f>
        <v>1.2707722385141729E-2</v>
      </c>
      <c r="K8" s="5">
        <f>'Raw Data'!K8/'Raw Data'!K9-1</f>
        <v>3.1448690777329258E-3</v>
      </c>
    </row>
    <row r="9" spans="1:11" ht="14.25" customHeight="1">
      <c r="A9" s="3">
        <v>44655</v>
      </c>
      <c r="B9" s="5">
        <f>'Raw Data'!B9/'Raw Data'!B10-1</f>
        <v>9.7247097844112673E-2</v>
      </c>
      <c r="C9" s="5">
        <f>'Raw Data'!C9/'Raw Data'!C10-1</f>
        <v>1.2432065217391264E-2</v>
      </c>
      <c r="D9" s="5">
        <f>'Raw Data'!D9/'Raw Data'!D10-1</f>
        <v>-1.3152950018791021E-4</v>
      </c>
      <c r="E9" s="5">
        <f>'Raw Data'!E9/'Raw Data'!E10-1</f>
        <v>-1.300608349066501E-2</v>
      </c>
      <c r="F9" s="5">
        <f>'Raw Data'!F9/'Raw Data'!F10-1</f>
        <v>8.2677165354332338E-3</v>
      </c>
      <c r="G9" s="5">
        <f>'Raw Data'!G9/'Raw Data'!G10-1</f>
        <v>1.3381719210705523E-2</v>
      </c>
      <c r="H9" s="5">
        <f>'Raw Data'!H9/'Raw Data'!H10-1</f>
        <v>1.3574660633484115E-2</v>
      </c>
      <c r="I9" s="5">
        <f>'Raw Data'!I9/'Raw Data'!I10-1</f>
        <v>3.1923383878691425E-3</v>
      </c>
      <c r="J9" s="5">
        <f>'Raw Data'!J9/'Raw Data'!J10-1</f>
        <v>2.7445598902176016E-3</v>
      </c>
      <c r="K9" s="5">
        <f>'Raw Data'!K9/'Raw Data'!K10-1</f>
        <v>-1.5018089972012039E-3</v>
      </c>
    </row>
    <row r="10" spans="1:11" ht="14.25" customHeight="1">
      <c r="A10" s="3">
        <v>44652</v>
      </c>
      <c r="B10" s="5">
        <f>'Raw Data'!B10/'Raw Data'!B11-1</f>
        <v>2.5510204081632626E-2</v>
      </c>
      <c r="C10" s="5">
        <f>'Raw Data'!C10/'Raw Data'!C11-1</f>
        <v>7.2533187354590911E-3</v>
      </c>
      <c r="D10" s="5">
        <f>'Raw Data'!D10/'Raw Data'!D11-1</f>
        <v>9.4840667678299795E-3</v>
      </c>
      <c r="E10" s="5">
        <f>'Raw Data'!E10/'Raw Data'!E11-1</f>
        <v>-7.3367571533389242E-4</v>
      </c>
      <c r="F10" s="5">
        <f>'Raw Data'!F10/'Raw Data'!F11-1</f>
        <v>2.9799310764240694E-2</v>
      </c>
      <c r="G10" s="5">
        <f>'Raw Data'!G10/'Raw Data'!G11-1</f>
        <v>1.5898617511520774E-2</v>
      </c>
      <c r="H10" s="5">
        <f>'Raw Data'!H10/'Raw Data'!H11-1</f>
        <v>1.5158474965548896E-2</v>
      </c>
      <c r="I10" s="5">
        <f>'Raw Data'!I10/'Raw Data'!I11-1</f>
        <v>4.314893730713143E-3</v>
      </c>
      <c r="J10" s="5">
        <f>'Raw Data'!J10/'Raw Data'!J11-1</f>
        <v>1.7351416035101819E-2</v>
      </c>
      <c r="K10" s="5">
        <f>'Raw Data'!K10/'Raw Data'!K11-1</f>
        <v>-1.5676117775353937E-3</v>
      </c>
    </row>
    <row r="11" spans="1:11" ht="14.25" customHeight="1">
      <c r="A11" s="3">
        <v>44651</v>
      </c>
      <c r="B11" s="5">
        <f>'Raw Data'!B11/'Raw Data'!B12-1</f>
        <v>-4.0650406504064707E-3</v>
      </c>
      <c r="C11" s="5">
        <f>'Raw Data'!C11/'Raw Data'!C12-1</f>
        <v>1.7136198505722788E-3</v>
      </c>
      <c r="D11" s="5">
        <f>'Raw Data'!D11/'Raw Data'!D12-1</f>
        <v>-8.5380072967990994E-3</v>
      </c>
      <c r="E11" s="5">
        <f>'Raw Data'!E11/'Raw Data'!E12-1</f>
        <v>4.4479536781154572E-3</v>
      </c>
      <c r="F11" s="5">
        <f>'Raw Data'!F11/'Raw Data'!F12-1</f>
        <v>6.0851926977689708E-4</v>
      </c>
      <c r="G11" s="5">
        <f>'Raw Data'!G11/'Raw Data'!G12-1</f>
        <v>-1.8399264029439477E-3</v>
      </c>
      <c r="H11" s="5">
        <f>'Raw Data'!H11/'Raw Data'!H12-1</f>
        <v>9.8740888005302008E-3</v>
      </c>
      <c r="I11" s="5">
        <f>'Raw Data'!I11/'Raw Data'!I12-1</f>
        <v>3.4450402144772241E-3</v>
      </c>
      <c r="J11" s="5">
        <f>'Raw Data'!J11/'Raw Data'!J12-1</f>
        <v>6.6251756675366202E-3</v>
      </c>
      <c r="K11" s="5">
        <f>'Raw Data'!K11/'Raw Data'!K12-1</f>
        <v>2.0235032334330105E-2</v>
      </c>
    </row>
    <row r="12" spans="1:11" ht="14.25" customHeight="1">
      <c r="A12" s="3">
        <v>44650</v>
      </c>
      <c r="B12" s="5">
        <f>'Raw Data'!B12/'Raw Data'!B13-1</f>
        <v>1.2345679012345734E-2</v>
      </c>
      <c r="C12" s="5">
        <f>'Raw Data'!C12/'Raw Data'!C13-1</f>
        <v>1.9283169146929513E-2</v>
      </c>
      <c r="D12" s="5">
        <f>'Raw Data'!D12/'Raw Data'!D13-1</f>
        <v>1.5546218487394903E-2</v>
      </c>
      <c r="E12" s="5">
        <f>'Raw Data'!E12/'Raw Data'!E13-1</f>
        <v>6.2768155092960409E-3</v>
      </c>
      <c r="F12" s="5">
        <f>'Raw Data'!F12/'Raw Data'!F13-1</f>
        <v>-5.0454086781028806E-3</v>
      </c>
      <c r="G12" s="5">
        <f>'Raw Data'!G12/'Raw Data'!G13-1</f>
        <v>2.5363154254092191E-3</v>
      </c>
      <c r="H12" s="5">
        <f>'Raw Data'!H12/'Raw Data'!H13-1</f>
        <v>2.1250676773145738E-2</v>
      </c>
      <c r="I12" s="5">
        <f>'Raw Data'!I12/'Raw Data'!I13-1</f>
        <v>7.8357200756551393E-3</v>
      </c>
      <c r="J12" s="5">
        <f>'Raw Data'!J12/'Raw Data'!J13-1</f>
        <v>-2.0644907589461248E-2</v>
      </c>
      <c r="K12" s="5">
        <f>'Raw Data'!K12/'Raw Data'!K13-1</f>
        <v>-4.2798189563365452E-2</v>
      </c>
    </row>
    <row r="13" spans="1:11" ht="14.25" customHeight="1">
      <c r="A13" s="3">
        <v>44649</v>
      </c>
      <c r="B13" s="5">
        <f>'Raw Data'!B13/'Raw Data'!B14-1</f>
        <v>1.5320334261838431E-2</v>
      </c>
      <c r="C13" s="5">
        <f>'Raw Data'!C13/'Raw Data'!C14-1</f>
        <v>7.2484166080224455E-3</v>
      </c>
      <c r="D13" s="5">
        <f>'Raw Data'!D13/'Raw Data'!D14-1</f>
        <v>3.8211692778000739E-4</v>
      </c>
      <c r="E13" s="5">
        <f>'Raw Data'!E13/'Raw Data'!E14-1</f>
        <v>9.2213936332290469E-3</v>
      </c>
      <c r="F13" s="5">
        <f>'Raw Data'!F13/'Raw Data'!F14-1</f>
        <v>-4.5203415369161615E-3</v>
      </c>
      <c r="G13" s="5">
        <f>'Raw Data'!G13/'Raw Data'!G14-1</f>
        <v>2.5427646786868596E-3</v>
      </c>
      <c r="H13" s="5">
        <f>'Raw Data'!H13/'Raw Data'!H14-1</f>
        <v>3.1228784792938225E-3</v>
      </c>
      <c r="I13" s="5">
        <f>'Raw Data'!I13/'Raw Data'!I14-1</f>
        <v>2.7027027027037853E-4</v>
      </c>
      <c r="J13" s="5">
        <f>'Raw Data'!J13/'Raw Data'!J14-1</f>
        <v>-7.4160811865728871E-3</v>
      </c>
      <c r="K13" s="5">
        <f>'Raw Data'!K13/'Raw Data'!K14-1</f>
        <v>2.9041095890411039E-2</v>
      </c>
    </row>
    <row r="14" spans="1:11" ht="14.25" customHeight="1">
      <c r="A14" s="3">
        <v>44648</v>
      </c>
      <c r="B14" s="5">
        <f>'Raw Data'!B14/'Raw Data'!B15-1</f>
        <v>-5.5679287305121505E-4</v>
      </c>
      <c r="C14" s="5">
        <f>'Raw Data'!C14/'Raw Data'!C15-1</f>
        <v>1.275746561185942E-2</v>
      </c>
      <c r="D14" s="5">
        <f>'Raw Data'!D14/'Raw Data'!D15-1</f>
        <v>6.1901649429043637E-3</v>
      </c>
      <c r="E14" s="5">
        <f>'Raw Data'!E14/'Raw Data'!E15-1</f>
        <v>-3.9137380191692772E-3</v>
      </c>
      <c r="F14" s="5">
        <f>'Raw Data'!F14/'Raw Data'!F15-1</f>
        <v>1.2098413989426682E-2</v>
      </c>
      <c r="G14" s="5">
        <f>'Raw Data'!G14/'Raw Data'!G15-1</f>
        <v>4.6253469010193449E-4</v>
      </c>
      <c r="H14" s="5">
        <f>'Raw Data'!H14/'Raw Data'!H15-1</f>
        <v>1.6492995652473974E-2</v>
      </c>
      <c r="I14" s="5">
        <f>'Raw Data'!I14/'Raw Data'!I15-1</f>
        <v>-2.6954177897574594E-3</v>
      </c>
      <c r="J14" s="5">
        <f>'Raw Data'!J14/'Raw Data'!J15-1</f>
        <v>1.3850415512465464E-2</v>
      </c>
      <c r="K14" s="5">
        <f>'Raw Data'!K14/'Raw Data'!K15-1</f>
        <v>1.5299026425591E-2</v>
      </c>
    </row>
    <row r="15" spans="1:11" ht="14.25" customHeight="1">
      <c r="A15" s="3">
        <v>44645</v>
      </c>
      <c r="B15" s="5">
        <f>'Raw Data'!B15/'Raw Data'!B16-1</f>
        <v>-4.2275972000832551E-3</v>
      </c>
      <c r="C15" s="5">
        <f>'Raw Data'!C15/'Raw Data'!C16-1</f>
        <v>-3.8338658146965798E-3</v>
      </c>
      <c r="D15" s="5">
        <f>'Raw Data'!D15/'Raw Data'!D16-1</f>
        <v>1.1236391912908372E-2</v>
      </c>
      <c r="E15" s="5">
        <f>'Raw Data'!E15/'Raw Data'!E16-1</f>
        <v>-2.0458591279857163E-3</v>
      </c>
      <c r="F15" s="5">
        <f>'Raw Data'!F15/'Raw Data'!F16-1</f>
        <v>1.0063668104333567E-2</v>
      </c>
      <c r="G15" s="5">
        <f>'Raw Data'!G15/'Raw Data'!G16-1</f>
        <v>-1.731501789218548E-3</v>
      </c>
      <c r="H15" s="5">
        <f>'Raw Data'!H15/'Raw Data'!H16-1</f>
        <v>3.7403892775507153E-3</v>
      </c>
      <c r="I15" s="5">
        <f>'Raw Data'!I15/'Raw Data'!I16-1</f>
        <v>-8.1539901082743338E-3</v>
      </c>
      <c r="J15" s="5">
        <f>'Raw Data'!J15/'Raw Data'!J16-1</f>
        <v>-8.047105004906796E-3</v>
      </c>
      <c r="K15" s="5">
        <f>'Raw Data'!K15/'Raw Data'!K16-1</f>
        <v>5.5944055944054938E-3</v>
      </c>
    </row>
    <row r="16" spans="1:11" ht="14.25" customHeight="1">
      <c r="A16" s="3">
        <v>44644</v>
      </c>
      <c r="B16" s="5">
        <f>'Raw Data'!B16/'Raw Data'!B17-1</f>
        <v>-2.4507318392319899E-2</v>
      </c>
      <c r="C16" s="5">
        <f>'Raw Data'!C16/'Raw Data'!C17-1</f>
        <v>-1.7302727970417875E-2</v>
      </c>
      <c r="D16" s="5">
        <f>'Raw Data'!D16/'Raw Data'!D17-1</f>
        <v>1.45956607495068E-2</v>
      </c>
      <c r="E16" s="5">
        <f>'Raw Data'!E16/'Raw Data'!E17-1</f>
        <v>6.632966915402827E-3</v>
      </c>
      <c r="F16" s="5">
        <f>'Raw Data'!F16/'Raw Data'!F17-1</f>
        <v>-6.2251250127564051E-3</v>
      </c>
      <c r="G16" s="5">
        <f>'Raw Data'!G16/'Raw Data'!G17-1</f>
        <v>-4.9391224442913995E-3</v>
      </c>
      <c r="H16" s="5">
        <f>'Raw Data'!H16/'Raw Data'!H17-1</f>
        <v>-4.5507825967040505E-3</v>
      </c>
      <c r="I16" s="5">
        <f>'Raw Data'!I16/'Raw Data'!I17-1</f>
        <v>8.2210242587601456E-3</v>
      </c>
      <c r="J16" s="5">
        <f>'Raw Data'!J16/'Raw Data'!J17-1</f>
        <v>1.1314013497419673E-2</v>
      </c>
      <c r="K16" s="5">
        <f>'Raw Data'!K16/'Raw Data'!K17-1</f>
        <v>1.8518518518518601E-2</v>
      </c>
    </row>
    <row r="17" spans="1:11" ht="14.25" customHeight="1">
      <c r="A17" s="3">
        <v>44643</v>
      </c>
      <c r="B17" s="5">
        <f>'Raw Data'!B17/'Raw Data'!B18-1</f>
        <v>-1.1791822554783393E-2</v>
      </c>
      <c r="C17" s="5">
        <f>'Raw Data'!C17/'Raw Data'!C18-1</f>
        <v>-5.8264548796560511E-3</v>
      </c>
      <c r="D17" s="5">
        <f>'Raw Data'!D17/'Raw Data'!D18-1</f>
        <v>2.7689873417722222E-3</v>
      </c>
      <c r="E17" s="5">
        <f>'Raw Data'!E17/'Raw Data'!E18-1</f>
        <v>-9.300476947535774E-3</v>
      </c>
      <c r="F17" s="5">
        <f>'Raw Data'!F17/'Raw Data'!F18-1</f>
        <v>-1.0401939002221861E-2</v>
      </c>
      <c r="G17" s="5">
        <f>'Raw Data'!G17/'Raw Data'!G18-1</f>
        <v>-1.2589316093909564E-2</v>
      </c>
      <c r="H17" s="5">
        <f>'Raw Data'!H17/'Raw Data'!H18-1</f>
        <v>-1.34013605442177E-2</v>
      </c>
      <c r="I17" s="5">
        <f>'Raw Data'!I17/'Raw Data'!I18-1</f>
        <v>1.363041336590376E-3</v>
      </c>
      <c r="J17" s="5">
        <f>'Raw Data'!J17/'Raw Data'!J18-1</f>
        <v>7.8015603120624721E-3</v>
      </c>
      <c r="K17" s="5">
        <f>'Raw Data'!K17/'Raw Data'!K18-1</f>
        <v>1.0071942446043147E-2</v>
      </c>
    </row>
    <row r="18" spans="1:11" ht="14.25" customHeight="1">
      <c r="A18" s="3">
        <v>44642</v>
      </c>
      <c r="B18" s="5">
        <f>'Raw Data'!B18/'Raw Data'!B19-1</f>
        <v>6.319752588409111E-3</v>
      </c>
      <c r="C18" s="5">
        <f>'Raw Data'!C18/'Raw Data'!C19-1</f>
        <v>1.2429775280898836E-2</v>
      </c>
      <c r="D18" s="5">
        <f>'Raw Data'!D18/'Raw Data'!D19-1</f>
        <v>2.6390580592773105E-2</v>
      </c>
      <c r="E18" s="5">
        <f>'Raw Data'!E18/'Raw Data'!E19-1</f>
        <v>1.7278093749157675E-2</v>
      </c>
      <c r="F18" s="5">
        <f>'Raw Data'!F18/'Raw Data'!F19-1</f>
        <v>9.8929117797041943E-3</v>
      </c>
      <c r="G18" s="5">
        <f>'Raw Data'!G18/'Raw Data'!G19-1</f>
        <v>3.0745849894786126E-2</v>
      </c>
      <c r="H18" s="5">
        <f>'Raw Data'!H18/'Raw Data'!H19-1</f>
        <v>1.2257264839553805E-2</v>
      </c>
      <c r="I18" s="5">
        <f>'Raw Data'!I18/'Raw Data'!I19-1</f>
        <v>2.3466850828729235E-2</v>
      </c>
      <c r="J18" s="5">
        <f>'Raw Data'!J18/'Raw Data'!J19-1</f>
        <v>2.2290388548057205E-2</v>
      </c>
      <c r="K18" s="5">
        <f>'Raw Data'!K18/'Raw Data'!K19-1</f>
        <v>2.3112027086706899E-2</v>
      </c>
    </row>
    <row r="19" spans="1:11" ht="14.25" customHeight="1">
      <c r="A19" s="3">
        <v>44641</v>
      </c>
      <c r="B19" s="5">
        <f>'Raw Data'!B19/'Raw Data'!B20-1</f>
        <v>6.3939916776616368E-3</v>
      </c>
      <c r="C19" s="5">
        <f>'Raw Data'!C19/'Raw Data'!C20-1</f>
        <v>-1.035513239280017E-2</v>
      </c>
      <c r="D19" s="5">
        <f>'Raw Data'!D19/'Raw Data'!D20-1</f>
        <v>-9.8492462311557949E-3</v>
      </c>
      <c r="E19" s="5">
        <f>'Raw Data'!E19/'Raw Data'!E20-1</f>
        <v>-7.8359007274282355E-3</v>
      </c>
      <c r="F19" s="5">
        <f>'Raw Data'!F19/'Raw Data'!F20-1</f>
        <v>-2.145708582834327E-2</v>
      </c>
      <c r="G19" s="5">
        <f>'Raw Data'!G19/'Raw Data'!G20-1</f>
        <v>-1.5196868524061768E-2</v>
      </c>
      <c r="H19" s="5">
        <f>'Raw Data'!H19/'Raw Data'!H20-1</f>
        <v>-1.5457627118644068E-2</v>
      </c>
      <c r="I19" s="5">
        <f>'Raw Data'!I19/'Raw Data'!I20-1</f>
        <v>-1.4952584388903234E-2</v>
      </c>
      <c r="J19" s="5">
        <f>'Raw Data'!J19/'Raw Data'!J20-1</f>
        <v>-2.0445716622374821E-4</v>
      </c>
      <c r="K19" s="5">
        <f>'Raw Data'!K19/'Raw Data'!K20-1</f>
        <v>-6.8713450292398059E-3</v>
      </c>
    </row>
    <row r="20" spans="1:11" ht="14.25" customHeight="1">
      <c r="A20" s="3">
        <v>44637</v>
      </c>
      <c r="B20" s="5">
        <f>'Raw Data'!B20/'Raw Data'!B21-1</f>
        <v>2.2130779072581985E-2</v>
      </c>
      <c r="C20" s="5">
        <f>'Raw Data'!C20/'Raw Data'!C21-1</f>
        <v>1.8185677894140939E-2</v>
      </c>
      <c r="D20" s="5">
        <f>'Raw Data'!D20/'Raw Data'!D21-1</f>
        <v>3.5810951488652876E-2</v>
      </c>
      <c r="E20" s="5">
        <f>'Raw Data'!E20/'Raw Data'!E21-1</f>
        <v>-1.0269984118581266E-2</v>
      </c>
      <c r="F20" s="5">
        <f>'Raw Data'!F20/'Raw Data'!F21-1</f>
        <v>1.839617847342212E-2</v>
      </c>
      <c r="G20" s="5">
        <f>'Raw Data'!G20/'Raw Data'!G21-1</f>
        <v>2.429245283018866E-2</v>
      </c>
      <c r="H20" s="5">
        <f>'Raw Data'!H20/'Raw Data'!H21-1</f>
        <v>2.0125873158586272E-2</v>
      </c>
      <c r="I20" s="5">
        <f>'Raw Data'!I20/'Raw Data'!I21-1</f>
        <v>4.757282880616609E-3</v>
      </c>
      <c r="J20" s="5">
        <f>'Raw Data'!J20/'Raw Data'!J21-1</f>
        <v>8.86963696369647E-3</v>
      </c>
      <c r="K20" s="5">
        <f>'Raw Data'!K20/'Raw Data'!K21-1</f>
        <v>4.3159981698947636E-2</v>
      </c>
    </row>
    <row r="21" spans="1:11" ht="14.25" customHeight="1">
      <c r="A21" s="3">
        <v>44636</v>
      </c>
      <c r="B21" s="5">
        <f>'Raw Data'!B21/'Raw Data'!B22-1</f>
        <v>1.6842475386779299E-2</v>
      </c>
      <c r="C21" s="5">
        <f>'Raw Data'!C21/'Raw Data'!C22-1</f>
        <v>1.6763795956543648E-2</v>
      </c>
      <c r="D21" s="5">
        <f>'Raw Data'!D21/'Raw Data'!D22-1</f>
        <v>1.672311600338694E-2</v>
      </c>
      <c r="E21" s="5">
        <f>'Raw Data'!E21/'Raw Data'!E22-1</f>
        <v>2.7747551686615912E-2</v>
      </c>
      <c r="F21" s="5">
        <f>'Raw Data'!F21/'Raw Data'!F22-1</f>
        <v>1.4329896907216533E-2</v>
      </c>
      <c r="G21" s="5">
        <f>'Raw Data'!G21/'Raw Data'!G22-1</f>
        <v>2.9126213592232997E-2</v>
      </c>
      <c r="H21" s="5">
        <f>'Raw Data'!H21/'Raw Data'!H22-1</f>
        <v>3.9617486338797914E-2</v>
      </c>
      <c r="I21" s="5">
        <f>'Raw Data'!I21/'Raw Data'!I22-1</f>
        <v>1.6550861589772037E-2</v>
      </c>
      <c r="J21" s="5">
        <f>'Raw Data'!J21/'Raw Data'!J22-1</f>
        <v>1.7632241813602123E-2</v>
      </c>
      <c r="K21" s="5">
        <f>'Raw Data'!K21/'Raw Data'!K22-1</f>
        <v>2.3252184769038786E-2</v>
      </c>
    </row>
    <row r="22" spans="1:11" ht="14.25" customHeight="1">
      <c r="A22" s="3">
        <v>44635</v>
      </c>
      <c r="B22" s="5">
        <f>'Raw Data'!B22/'Raw Data'!B23-1</f>
        <v>-1.404056162246492E-2</v>
      </c>
      <c r="C22" s="5">
        <f>'Raw Data'!C22/'Raw Data'!C23-1</f>
        <v>-3.6559139784945183E-3</v>
      </c>
      <c r="D22" s="5">
        <f>'Raw Data'!D22/'Raw Data'!D23-1</f>
        <v>-2.4853439022376245E-2</v>
      </c>
      <c r="E22" s="5">
        <f>'Raw Data'!E22/'Raw Data'!E23-1</f>
        <v>-2.8027498677948182E-2</v>
      </c>
      <c r="F22" s="5">
        <f>'Raw Data'!F22/'Raw Data'!F23-1</f>
        <v>-1.029866117404743E-3</v>
      </c>
      <c r="G22" s="5">
        <f>'Raw Data'!G22/'Raw Data'!G23-1</f>
        <v>-1.2121212121212199E-3</v>
      </c>
      <c r="H22" s="5">
        <f>'Raw Data'!H22/'Raw Data'!H23-1</f>
        <v>-2.2559561458992294E-2</v>
      </c>
      <c r="I22" s="5">
        <f>'Raw Data'!I22/'Raw Data'!I23-1</f>
        <v>-1.2894375857338769E-2</v>
      </c>
      <c r="J22" s="5">
        <f>'Raw Data'!J22/'Raw Data'!J23-1</f>
        <v>-3.3472803347280866E-3</v>
      </c>
      <c r="K22" s="5">
        <f>'Raw Data'!K22/'Raw Data'!K23-1</f>
        <v>-3.4939759036144658E-2</v>
      </c>
    </row>
    <row r="23" spans="1:11" ht="14.25" customHeight="1">
      <c r="A23" s="3">
        <v>44634</v>
      </c>
      <c r="B23" s="5">
        <f>'Raw Data'!B23/'Raw Data'!B24-1</f>
        <v>3.3130372492836679E-2</v>
      </c>
      <c r="C23" s="5">
        <f>'Raw Data'!C23/'Raw Data'!C24-1</f>
        <v>2.8761061946902755E-2</v>
      </c>
      <c r="D23" s="5">
        <f>'Raw Data'!D23/'Raw Data'!D24-1</f>
        <v>1.2138812861709258E-2</v>
      </c>
      <c r="E23" s="5">
        <f>'Raw Data'!E23/'Raw Data'!E24-1</f>
        <v>3.7130477705259679E-2</v>
      </c>
      <c r="F23" s="5">
        <f>'Raw Data'!F23/'Raw Data'!F24-1</f>
        <v>3.1113942869278821E-2</v>
      </c>
      <c r="G23" s="5">
        <f>'Raw Data'!G23/'Raw Data'!G24-1</f>
        <v>-1.3275923932543954E-2</v>
      </c>
      <c r="H23" s="5">
        <f>'Raw Data'!H23/'Raw Data'!H24-1</f>
        <v>2.9222423146473941E-2</v>
      </c>
      <c r="I23" s="5">
        <f>'Raw Data'!I23/'Raw Data'!I24-1</f>
        <v>1.1656952539550458E-2</v>
      </c>
      <c r="J23" s="5">
        <f>'Raw Data'!J23/'Raw Data'!J24-1</f>
        <v>1.7237710151096097E-2</v>
      </c>
      <c r="K23" s="5">
        <f>'Raw Data'!K23/'Raw Data'!K24-1</f>
        <v>-5.6903264450433033E-3</v>
      </c>
    </row>
    <row r="24" spans="1:11" ht="14.25" customHeight="1">
      <c r="A24" s="3">
        <v>44631</v>
      </c>
      <c r="B24" s="5">
        <f>'Raw Data'!B24/'Raw Data'!B25-1</f>
        <v>5.1119591043271573E-3</v>
      </c>
      <c r="C24" s="5">
        <f>'Raw Data'!C24/'Raw Data'!C25-1</f>
        <v>3.7009622501851247E-3</v>
      </c>
      <c r="D24" s="5">
        <f>'Raw Data'!D24/'Raw Data'!D25-1</f>
        <v>2.5764558022622897E-3</v>
      </c>
      <c r="E24" s="5">
        <f>'Raw Data'!E24/'Raw Data'!E25-1</f>
        <v>6.5858075846558783E-4</v>
      </c>
      <c r="F24" s="5">
        <f>'Raw Data'!F24/'Raw Data'!F25-1</f>
        <v>7.3812580231067404E-3</v>
      </c>
      <c r="G24" s="5">
        <f>'Raw Data'!G24/'Raw Data'!G25-1</f>
        <v>-1.194600406164148E-3</v>
      </c>
      <c r="H24" s="5">
        <f>'Raw Data'!H24/'Raw Data'!H25-1</f>
        <v>-5.3241240377006616E-3</v>
      </c>
      <c r="I24" s="5">
        <f>'Raw Data'!I24/'Raw Data'!I25-1</f>
        <v>-4.9847419947253169E-3</v>
      </c>
      <c r="J24" s="5">
        <f>'Raw Data'!J24/'Raw Data'!J25-1</f>
        <v>1.5122056599697453E-2</v>
      </c>
      <c r="K24" s="5">
        <f>'Raw Data'!K24/'Raw Data'!K25-1</f>
        <v>2.9760986892829466E-2</v>
      </c>
    </row>
    <row r="25" spans="1:11" ht="14.25" customHeight="1">
      <c r="A25" s="3">
        <v>44630</v>
      </c>
      <c r="B25" s="5">
        <f>'Raw Data'!B25/'Raw Data'!B26-1</f>
        <v>1.3019218846869185E-2</v>
      </c>
      <c r="C25" s="5">
        <f>'Raw Data'!C25/'Raw Data'!C26-1</f>
        <v>8.208955223880654E-3</v>
      </c>
      <c r="D25" s="5">
        <f>'Raw Data'!D25/'Raw Data'!D26-1</f>
        <v>1.2169783318492167E-2</v>
      </c>
      <c r="E25" s="5">
        <f>'Raw Data'!E25/'Raw Data'!E26-1</f>
        <v>2.365496754318297E-3</v>
      </c>
      <c r="F25" s="5">
        <f>'Raw Data'!F25/'Raw Data'!F26-1</f>
        <v>3.3384921512270571E-2</v>
      </c>
      <c r="G25" s="5">
        <f>'Raw Data'!G25/'Raw Data'!G26-1</f>
        <v>2.8378378378378422E-2</v>
      </c>
      <c r="H25" s="5">
        <f>'Raw Data'!H25/'Raw Data'!H26-1</f>
        <v>2.6514032496307349E-2</v>
      </c>
      <c r="I25" s="5">
        <f>'Raw Data'!I25/'Raw Data'!I26-1</f>
        <v>-5.3973137034085683E-3</v>
      </c>
      <c r="J25" s="5">
        <f>'Raw Data'!J25/'Raw Data'!J26-1</f>
        <v>1.0698689956331719E-2</v>
      </c>
      <c r="K25" s="5">
        <f>'Raw Data'!K25/'Raw Data'!K26-1</f>
        <v>3.305455993628037E-2</v>
      </c>
    </row>
    <row r="26" spans="1:11" ht="14.25" customHeight="1">
      <c r="A26" s="3">
        <v>44629</v>
      </c>
      <c r="B26" s="5">
        <f>'Raw Data'!B26/'Raw Data'!B27-1</f>
        <v>2.8544636159039793E-2</v>
      </c>
      <c r="C26" s="5">
        <f>'Raw Data'!C26/'Raw Data'!C27-1</f>
        <v>9.0361445783131433E-3</v>
      </c>
      <c r="D26" s="5">
        <f>'Raw Data'!D26/'Raw Data'!D27-1</f>
        <v>5.5144180219681926E-2</v>
      </c>
      <c r="E26" s="5">
        <f>'Raw Data'!E26/'Raw Data'!E27-1</f>
        <v>2.3997296079314889E-2</v>
      </c>
      <c r="F26" s="5">
        <f>'Raw Data'!F26/'Raw Data'!F27-1</f>
        <v>2.7954545454545565E-2</v>
      </c>
      <c r="G26" s="5">
        <f>'Raw Data'!G26/'Raw Data'!G27-1</f>
        <v>4.0122668029644704E-2</v>
      </c>
      <c r="H26" s="5">
        <f>'Raw Data'!H26/'Raw Data'!H27-1</f>
        <v>8.941877794336861E-3</v>
      </c>
      <c r="I26" s="5">
        <f>'Raw Data'!I26/'Raw Data'!I27-1</f>
        <v>1.29938786867001E-2</v>
      </c>
      <c r="J26" s="5">
        <f>'Raw Data'!J26/'Raw Data'!J27-1</f>
        <v>9.7001763668429497E-3</v>
      </c>
      <c r="K26" s="5">
        <f>'Raw Data'!K26/'Raw Data'!K27-1</f>
        <v>-1.2727706626362023E-3</v>
      </c>
    </row>
    <row r="27" spans="1:11" ht="14.25" customHeight="1">
      <c r="A27" s="3">
        <v>44628</v>
      </c>
      <c r="B27" s="5">
        <f>'Raw Data'!B27/'Raw Data'!B28-1</f>
        <v>5.2790346907993779E-3</v>
      </c>
      <c r="C27" s="5">
        <f>'Raw Data'!C27/'Raw Data'!C28-1</f>
        <v>1.4514896867838134E-2</v>
      </c>
      <c r="D27" s="5">
        <f>'Raw Data'!D27/'Raw Data'!D28-1</f>
        <v>-2.2320930336376943E-3</v>
      </c>
      <c r="E27" s="5">
        <f>'Raw Data'!E27/'Raw Data'!E28-1</f>
        <v>2.0229885057471364E-2</v>
      </c>
      <c r="F27" s="5">
        <f>'Raw Data'!F27/'Raw Data'!F28-1</f>
        <v>-2.6068230760512012E-3</v>
      </c>
      <c r="G27" s="5">
        <f>'Raw Data'!G27/'Raw Data'!G28-1</f>
        <v>-1.1244472520530624E-2</v>
      </c>
      <c r="H27" s="5">
        <f>'Raw Data'!H27/'Raw Data'!H28-1</f>
        <v>2.989536621823552E-3</v>
      </c>
      <c r="I27" s="5">
        <f>'Raw Data'!I27/'Raw Data'!I28-1</f>
        <v>3.2432277153773281E-2</v>
      </c>
      <c r="J27" s="5">
        <f>'Raw Data'!J27/'Raw Data'!J28-1</f>
        <v>3.7618942243859976E-3</v>
      </c>
      <c r="K27" s="5">
        <f>'Raw Data'!K27/'Raw Data'!K28-1</f>
        <v>-8.8307182843175847E-3</v>
      </c>
    </row>
    <row r="28" spans="1:11" ht="14.25" customHeight="1">
      <c r="A28" s="3">
        <v>44627</v>
      </c>
      <c r="B28" s="5">
        <f>'Raw Data'!B28/'Raw Data'!B29-1</f>
        <v>-2.8535843803802363E-2</v>
      </c>
      <c r="C28" s="5">
        <f>'Raw Data'!C28/'Raw Data'!C29-1</f>
        <v>-4.869186046511631E-2</v>
      </c>
      <c r="D28" s="5">
        <f>'Raw Data'!D28/'Raw Data'!D29-1</f>
        <v>-3.7758542924031691E-2</v>
      </c>
      <c r="E28" s="5">
        <f>'Raw Data'!E28/'Raw Data'!E29-1</f>
        <v>1.0511644114060026E-2</v>
      </c>
      <c r="F28" s="5">
        <f>'Raw Data'!F28/'Raw Data'!F29-1</f>
        <v>-4.605903340901718E-2</v>
      </c>
      <c r="G28" s="5">
        <f>'Raw Data'!G28/'Raw Data'!G29-1</f>
        <v>-5.4134799235181608E-2</v>
      </c>
      <c r="H28" s="5">
        <f>'Raw Data'!H28/'Raw Data'!H29-1</f>
        <v>-6.2697022767075339E-2</v>
      </c>
      <c r="I28" s="5">
        <f>'Raw Data'!I28/'Raw Data'!I29-1</f>
        <v>-1.0994942894482773E-2</v>
      </c>
      <c r="J28" s="5">
        <f>'Raw Data'!J28/'Raw Data'!J29-1</f>
        <v>4.2222222222221273E-3</v>
      </c>
      <c r="K28" s="5">
        <f>'Raw Data'!K28/'Raw Data'!K29-1</f>
        <v>3.1638060586887118E-3</v>
      </c>
    </row>
    <row r="29" spans="1:11" ht="14.25" customHeight="1">
      <c r="A29" s="3">
        <v>44624</v>
      </c>
      <c r="B29" s="5">
        <f>'Raw Data'!B29/'Raw Data'!B30-1</f>
        <v>-6.1164306258417733E-3</v>
      </c>
      <c r="C29" s="5">
        <f>'Raw Data'!C29/'Raw Data'!C30-1</f>
        <v>-1.6651182734224168E-2</v>
      </c>
      <c r="D29" s="5">
        <f>'Raw Data'!D29/'Raw Data'!D30-1</f>
        <v>-2.2691015952980731E-2</v>
      </c>
      <c r="E29" s="5">
        <f>'Raw Data'!E29/'Raw Data'!E30-1</f>
        <v>8.7120662117134984E-5</v>
      </c>
      <c r="F29" s="5">
        <f>'Raw Data'!F29/'Raw Data'!F30-1</f>
        <v>-9.000321440051362E-3</v>
      </c>
      <c r="G29" s="5">
        <f>'Raw Data'!G29/'Raw Data'!G30-1</f>
        <v>-4.4530714775062763E-2</v>
      </c>
      <c r="H29" s="5">
        <f>'Raw Data'!H29/'Raw Data'!H30-1</f>
        <v>-3.0296854833231412E-2</v>
      </c>
      <c r="I29" s="5">
        <f>'Raw Data'!I29/'Raw Data'!I30-1</f>
        <v>-6.8284424379232433E-3</v>
      </c>
      <c r="J29" s="5">
        <f>'Raw Data'!J29/'Raw Data'!J30-1</f>
        <v>2.5757921130613148E-2</v>
      </c>
      <c r="K29" s="5">
        <f>'Raw Data'!K29/'Raw Data'!K30-1</f>
        <v>-3.4295753131683537E-2</v>
      </c>
    </row>
    <row r="30" spans="1:11" ht="14.25" customHeight="1">
      <c r="A30" s="3">
        <v>44623</v>
      </c>
      <c r="B30" s="5">
        <f>'Raw Data'!B30/'Raw Data'!B31-1</f>
        <v>-3.7720793587465717E-3</v>
      </c>
      <c r="C30" s="5">
        <f>'Raw Data'!C30/'Raw Data'!C31-1</f>
        <v>-2.4878048780487827E-2</v>
      </c>
      <c r="D30" s="5">
        <f>'Raw Data'!D30/'Raw Data'!D31-1</f>
        <v>-7.1897467958736971E-3</v>
      </c>
      <c r="E30" s="5">
        <f>'Raw Data'!E30/'Raw Data'!E31-1</f>
        <v>1.1277201844292373E-2</v>
      </c>
      <c r="F30" s="5">
        <f>'Raw Data'!F30/'Raw Data'!F31-1</f>
        <v>-1.7578947368421138E-2</v>
      </c>
      <c r="G30" s="5">
        <f>'Raw Data'!G30/'Raw Data'!G31-1</f>
        <v>-2.4286987522281756E-2</v>
      </c>
      <c r="H30" s="5">
        <f>'Raw Data'!H30/'Raw Data'!H31-1</f>
        <v>-2.2834384334550317E-2</v>
      </c>
      <c r="I30" s="5">
        <f>'Raw Data'!I30/'Raw Data'!I31-1</f>
        <v>-1.4088475626937713E-3</v>
      </c>
      <c r="J30" s="5">
        <f>'Raw Data'!J30/'Raw Data'!J31-1</f>
        <v>1.8337975858867095E-2</v>
      </c>
      <c r="K30" s="5">
        <f>'Raw Data'!K30/'Raw Data'!K31-1</f>
        <v>2.0977930281525392E-2</v>
      </c>
    </row>
    <row r="31" spans="1:11" ht="14.25" customHeight="1">
      <c r="A31" s="3">
        <v>44622</v>
      </c>
      <c r="B31" s="5">
        <f>'Raw Data'!B31/'Raw Data'!B32-1</f>
        <v>-3.5169372900335949E-2</v>
      </c>
      <c r="C31" s="5">
        <f>'Raw Data'!C31/'Raw Data'!C32-1</f>
        <v>-3.2627747067547563E-2</v>
      </c>
      <c r="D31" s="5">
        <f>'Raw Data'!D31/'Raw Data'!D32-1</f>
        <v>1.8789808917197393E-2</v>
      </c>
      <c r="E31" s="5">
        <f>'Raw Data'!E31/'Raw Data'!E32-1</f>
        <v>-9.5695171611401841E-3</v>
      </c>
      <c r="F31" s="5">
        <f>'Raw Data'!F31/'Raw Data'!F32-1</f>
        <v>-1.7986355178829849E-2</v>
      </c>
      <c r="G31" s="5">
        <f>'Raw Data'!G31/'Raw Data'!G32-1</f>
        <v>-1.1344861768917247E-2</v>
      </c>
      <c r="H31" s="5">
        <f>'Raw Data'!H31/'Raw Data'!H32-1</f>
        <v>1.5572333827693186E-2</v>
      </c>
      <c r="I31" s="5">
        <f>'Raw Data'!I31/'Raw Data'!I32-1</f>
        <v>-3.2392997478980501E-4</v>
      </c>
      <c r="J31" s="5">
        <f>'Raw Data'!J31/'Raw Data'!J32-1</f>
        <v>-2.3158869847151875E-3</v>
      </c>
      <c r="K31" s="5">
        <f>'Raw Data'!K31/'Raw Data'!K32-1</f>
        <v>2.4201277955271605E-2</v>
      </c>
    </row>
    <row r="32" spans="1:11" ht="14.25" customHeight="1">
      <c r="A32" s="3">
        <v>44620</v>
      </c>
      <c r="B32" s="5">
        <f>'Raw Data'!B32/'Raw Data'!B33-1</f>
        <v>-1.8883471812126573E-2</v>
      </c>
      <c r="C32" s="5">
        <f>'Raw Data'!C32/'Raw Data'!C33-1</f>
        <v>1.3528286417054058E-2</v>
      </c>
      <c r="D32" s="5">
        <f>'Raw Data'!D32/'Raw Data'!D33-1</f>
        <v>3.1537450722733285E-2</v>
      </c>
      <c r="E32" s="5">
        <f>'Raw Data'!E32/'Raw Data'!E33-1</f>
        <v>1.3561320754716943E-2</v>
      </c>
      <c r="F32" s="5">
        <f>'Raw Data'!F32/'Raw Data'!F33-1</f>
        <v>-1.0335917312664922E-4</v>
      </c>
      <c r="G32" s="5">
        <f>'Raw Data'!G32/'Raw Data'!G33-1</f>
        <v>-1.4972333731149035E-2</v>
      </c>
      <c r="H32" s="5">
        <f>'Raw Data'!H32/'Raw Data'!H33-1</f>
        <v>-2.4335701131281251E-2</v>
      </c>
      <c r="I32" s="5">
        <f>'Raw Data'!I32/'Raw Data'!I33-1</f>
        <v>7.1347517730495635E-3</v>
      </c>
      <c r="J32" s="5">
        <f>'Raw Data'!J32/'Raw Data'!J33-1</f>
        <v>8.171842166705634E-3</v>
      </c>
      <c r="K32" s="5">
        <f>'Raw Data'!K32/'Raw Data'!K33-1</f>
        <v>4.6122994652406435E-2</v>
      </c>
    </row>
    <row r="33" spans="1:11" ht="14.25" customHeight="1">
      <c r="A33" s="3">
        <v>44617</v>
      </c>
      <c r="B33" s="5">
        <f>'Raw Data'!B33/'Raw Data'!B34-1</f>
        <v>3.269039852503175E-2</v>
      </c>
      <c r="C33" s="5">
        <f>'Raw Data'!C33/'Raw Data'!C34-1</f>
        <v>3.6543909348441872E-2</v>
      </c>
      <c r="D33" s="5">
        <f>'Raw Data'!D33/'Raw Data'!D34-1</f>
        <v>1.4666666666666606E-2</v>
      </c>
      <c r="E33" s="5">
        <f>'Raw Data'!E33/'Raw Data'!E34-1</f>
        <v>1.2658227848101333E-2</v>
      </c>
      <c r="F33" s="5">
        <f>'Raw Data'!F33/'Raw Data'!F34-1</f>
        <v>2.739726027397249E-2</v>
      </c>
      <c r="G33" s="5">
        <f>'Raw Data'!G33/'Raw Data'!G34-1</f>
        <v>8.2061516787978572E-2</v>
      </c>
      <c r="H33" s="5">
        <f>'Raw Data'!H33/'Raw Data'!H34-1</f>
        <v>4.4876640780702415E-2</v>
      </c>
      <c r="I33" s="5">
        <f>'Raw Data'!I33/'Raw Data'!I34-1</f>
        <v>3.662750518313751E-2</v>
      </c>
      <c r="J33" s="5">
        <f>'Raw Data'!J33/'Raw Data'!J34-1</f>
        <v>2.2928110819202319E-2</v>
      </c>
      <c r="K33" s="5">
        <f>'Raw Data'!K33/'Raw Data'!K34-1</f>
        <v>4.982456140350866E-2</v>
      </c>
    </row>
    <row r="34" spans="1:11" ht="14.25" customHeight="1">
      <c r="A34" s="3">
        <v>44616</v>
      </c>
      <c r="B34" s="5">
        <f>'Raw Data'!B34/'Raw Data'!B35-1</f>
        <v>-5.9866666666666624E-2</v>
      </c>
      <c r="C34" s="5">
        <f>'Raw Data'!C34/'Raw Data'!C35-1</f>
        <v>-5.1712558764271277E-2</v>
      </c>
      <c r="D34" s="5">
        <f>'Raw Data'!D34/'Raw Data'!D35-1</f>
        <v>-5.1133368476541929E-2</v>
      </c>
      <c r="E34" s="5">
        <f>'Raw Data'!E34/'Raw Data'!E35-1</f>
        <v>-3.9017672710580653E-2</v>
      </c>
      <c r="F34" s="5">
        <f>'Raw Data'!F34/'Raw Data'!F35-1</f>
        <v>-5.4802770249924637E-2</v>
      </c>
      <c r="G34" s="5">
        <f>'Raw Data'!G34/'Raw Data'!G35-1</f>
        <v>-0.10712788259958073</v>
      </c>
      <c r="H34" s="5">
        <f>'Raw Data'!H34/'Raw Data'!H35-1</f>
        <v>-6.3883170355121033E-2</v>
      </c>
      <c r="I34" s="5">
        <f>'Raw Data'!I34/'Raw Data'!I35-1</f>
        <v>-4.7999664044346191E-2</v>
      </c>
      <c r="J34" s="5">
        <f>'Raw Data'!J34/'Raw Data'!J35-1</f>
        <v>-2.9663962920046361E-2</v>
      </c>
      <c r="K34" s="5">
        <f>'Raw Data'!K34/'Raw Data'!K35-1</f>
        <v>-7.1434389508837737E-2</v>
      </c>
    </row>
    <row r="35" spans="1:11" ht="14.25" customHeight="1">
      <c r="A35" s="3">
        <v>44615</v>
      </c>
      <c r="B35" s="5">
        <f>'Raw Data'!B35/'Raw Data'!B36-1</f>
        <v>-5.3050397877983935E-3</v>
      </c>
      <c r="C35" s="5">
        <f>'Raw Data'!C35/'Raw Data'!C36-1</f>
        <v>-7.6641119626791321E-3</v>
      </c>
      <c r="D35" s="5">
        <f>'Raw Data'!D35/'Raw Data'!D36-1</f>
        <v>-7.7413955434668669E-3</v>
      </c>
      <c r="E35" s="5">
        <f>'Raw Data'!E35/'Raw Data'!E36-1</f>
        <v>5.654933641084714E-3</v>
      </c>
      <c r="F35" s="5">
        <f>'Raw Data'!F35/'Raw Data'!F36-1</f>
        <v>5.0210885720014531E-4</v>
      </c>
      <c r="G35" s="5">
        <f>'Raw Data'!G35/'Raw Data'!G36-1</f>
        <v>-3.1347962382445305E-3</v>
      </c>
      <c r="H35" s="5">
        <f>'Raw Data'!H35/'Raw Data'!H36-1</f>
        <v>-2.3746871189267438E-3</v>
      </c>
      <c r="I35" s="5">
        <f>'Raw Data'!I35/'Raw Data'!I36-1</f>
        <v>-5.0417827298049334E-3</v>
      </c>
      <c r="J35" s="5">
        <f>'Raw Data'!J35/'Raw Data'!J36-1</f>
        <v>5.1246214768227993E-3</v>
      </c>
      <c r="K35" s="5">
        <f>'Raw Data'!K35/'Raw Data'!K36-1</f>
        <v>-9.9193548387096486E-3</v>
      </c>
    </row>
    <row r="36" spans="1:11" ht="14.25" customHeight="1">
      <c r="A36" s="3">
        <v>44614</v>
      </c>
      <c r="B36" s="5">
        <f>'Raw Data'!B36/'Raw Data'!B37-1</f>
        <v>-1.0141455249597975E-2</v>
      </c>
      <c r="C36" s="5">
        <f>'Raw Data'!C36/'Raw Data'!C37-1</f>
        <v>-5.0394536171340931E-3</v>
      </c>
      <c r="D36" s="5">
        <f>'Raw Data'!D36/'Raw Data'!D37-1</f>
        <v>-4.104850808468008E-3</v>
      </c>
      <c r="E36" s="5">
        <f>'Raw Data'!E36/'Raw Data'!E37-1</f>
        <v>2.0237062734893563E-3</v>
      </c>
      <c r="F36" s="5">
        <f>'Raw Data'!F36/'Raw Data'!F37-1</f>
        <v>-2.6588465298142738E-2</v>
      </c>
      <c r="G36" s="5">
        <f>'Raw Data'!G36/'Raw Data'!G37-1</f>
        <v>-3.0984204131227266E-2</v>
      </c>
      <c r="H36" s="5">
        <f>'Raw Data'!H36/'Raw Data'!H37-1</f>
        <v>-1.4110351809668575E-2</v>
      </c>
      <c r="I36" s="5">
        <f>'Raw Data'!I36/'Raw Data'!I37-1</f>
        <v>-3.4777582104399962E-2</v>
      </c>
      <c r="J36" s="5">
        <f>'Raw Data'!J36/'Raw Data'!J37-1</f>
        <v>-1.5818431911966968E-2</v>
      </c>
      <c r="K36" s="5">
        <f>'Raw Data'!K36/'Raw Data'!K37-1</f>
        <v>-4.8154093097912964E-3</v>
      </c>
    </row>
    <row r="37" spans="1:11" ht="14.25" customHeight="1">
      <c r="A37" s="3">
        <v>44613</v>
      </c>
      <c r="B37" s="5">
        <f>'Raw Data'!B37/'Raw Data'!B38-1</f>
        <v>8.2395764394440629E-3</v>
      </c>
      <c r="C37" s="5">
        <f>'Raw Data'!C37/'Raw Data'!C38-1</f>
        <v>8.1556253760277642E-3</v>
      </c>
      <c r="D37" s="5">
        <f>'Raw Data'!D37/'Raw Data'!D38-1</f>
        <v>-1.1411856795616626E-2</v>
      </c>
      <c r="E37" s="5">
        <f>'Raw Data'!E37/'Raw Data'!E38-1</f>
        <v>1.380462498900914E-2</v>
      </c>
      <c r="F37" s="5">
        <f>'Raw Data'!F37/'Raw Data'!F38-1</f>
        <v>-6.7961165048543437E-3</v>
      </c>
      <c r="G37" s="5">
        <f>'Raw Data'!G37/'Raw Data'!G38-1</f>
        <v>7.0929172155231868E-4</v>
      </c>
      <c r="H37" s="5">
        <f>'Raw Data'!H37/'Raw Data'!H38-1</f>
        <v>3.938508448736E-3</v>
      </c>
      <c r="I37" s="5">
        <f>'Raw Data'!I37/'Raw Data'!I38-1</f>
        <v>-2.1223684210526339E-2</v>
      </c>
      <c r="J37" s="5">
        <f>'Raw Data'!J37/'Raw Data'!J38-1</f>
        <v>-1.6459977452085717E-2</v>
      </c>
      <c r="K37" s="5">
        <f>'Raw Data'!K37/'Raw Data'!K38-1</f>
        <v>-1.439645625692143E-2</v>
      </c>
    </row>
    <row r="38" spans="1:11" ht="14.25" customHeight="1">
      <c r="A38" s="3">
        <v>44610</v>
      </c>
      <c r="B38" s="5">
        <f>'Raw Data'!B38/'Raw Data'!B39-1</f>
        <v>4.3537505400643717E-3</v>
      </c>
      <c r="C38" s="5">
        <f>'Raw Data'!C38/'Raw Data'!C39-1</f>
        <v>4.6816479400746402E-4</v>
      </c>
      <c r="D38" s="5">
        <f>'Raw Data'!D38/'Raw Data'!D39-1</f>
        <v>-5.6124539123308947E-3</v>
      </c>
      <c r="E38" s="5">
        <f>'Raw Data'!E38/'Raw Data'!E39-1</f>
        <v>-1.0297615594360932E-2</v>
      </c>
      <c r="F38" s="5">
        <f>'Raw Data'!F38/'Raw Data'!F39-1</f>
        <v>6.6458170445660159E-3</v>
      </c>
      <c r="G38" s="5">
        <f>'Raw Data'!G38/'Raw Data'!G39-1</f>
        <v>-1.0527371165029109E-2</v>
      </c>
      <c r="H38" s="5">
        <f>'Raw Data'!H38/'Raw Data'!H39-1</f>
        <v>7.2945994369082445E-3</v>
      </c>
      <c r="I38" s="5">
        <f>'Raw Data'!I38/'Raw Data'!I39-1</f>
        <v>4.2681395932713251E-3</v>
      </c>
      <c r="J38" s="5">
        <f>'Raw Data'!J38/'Raw Data'!J39-1</f>
        <v>-4.2658284687920878E-3</v>
      </c>
      <c r="K38" s="5">
        <f>'Raw Data'!K38/'Raw Data'!K39-1</f>
        <v>-8.1594225639415319E-3</v>
      </c>
    </row>
    <row r="39" spans="1:11" ht="14.25" customHeight="1">
      <c r="A39" s="3">
        <v>44609</v>
      </c>
      <c r="B39" s="5">
        <f>'Raw Data'!B39/'Raw Data'!B40-1</f>
        <v>-5.3223140495867183E-3</v>
      </c>
      <c r="C39" s="5">
        <f>'Raw Data'!C39/'Raw Data'!C40-1</f>
        <v>-1.9669551534225005E-2</v>
      </c>
      <c r="D39" s="5">
        <f>'Raw Data'!D39/'Raw Data'!D40-1</f>
        <v>1.3851681099827484E-2</v>
      </c>
      <c r="E39" s="5">
        <f>'Raw Data'!E39/'Raw Data'!E40-1</f>
        <v>-4.5047646549234432E-3</v>
      </c>
      <c r="F39" s="5">
        <f>'Raw Data'!F39/'Raw Data'!F40-1</f>
        <v>-6.6019417475727815E-3</v>
      </c>
      <c r="G39" s="5">
        <f>'Raw Data'!G39/'Raw Data'!G40-1</f>
        <v>2.5128153583273694E-3</v>
      </c>
      <c r="H39" s="5">
        <f>'Raw Data'!H39/'Raw Data'!H40-1</f>
        <v>-1.6240715095052205E-2</v>
      </c>
      <c r="I39" s="5">
        <f>'Raw Data'!I39/'Raw Data'!I40-1</f>
        <v>-6.8635170603674744E-3</v>
      </c>
      <c r="J39" s="5">
        <f>'Raw Data'!J39/'Raw Data'!J40-1</f>
        <v>1.3489208633092886E-3</v>
      </c>
      <c r="K39" s="5">
        <f>'Raw Data'!K39/'Raw Data'!K40-1</f>
        <v>9.4235903879358318E-4</v>
      </c>
    </row>
    <row r="40" spans="1:11" ht="14.25" customHeight="1">
      <c r="A40" s="3">
        <v>44608</v>
      </c>
      <c r="B40" s="5">
        <f>'Raw Data'!B40/'Raw Data'!B41-1</f>
        <v>-4.5740234953437486E-3</v>
      </c>
      <c r="C40" s="5">
        <f>'Raw Data'!C40/'Raw Data'!C41-1</f>
        <v>-1.6000000000000014E-2</v>
      </c>
      <c r="D40" s="5">
        <f>'Raw Data'!D40/'Raw Data'!D41-1</f>
        <v>-3.0847583950974755E-3</v>
      </c>
      <c r="E40" s="5">
        <f>'Raw Data'!E40/'Raw Data'!E41-1</f>
        <v>-6.1987028640302366E-3</v>
      </c>
      <c r="F40" s="5">
        <f>'Raw Data'!F40/'Raw Data'!F41-1</f>
        <v>-1.717557251908397E-2</v>
      </c>
      <c r="G40" s="5">
        <f>'Raw Data'!G40/'Raw Data'!G41-1</f>
        <v>-1.1033797216699837E-2</v>
      </c>
      <c r="H40" s="5">
        <f>'Raw Data'!H40/'Raw Data'!H41-1</f>
        <v>-2.0103028018595426E-3</v>
      </c>
      <c r="I40" s="5">
        <f>'Raw Data'!I40/'Raw Data'!I41-1</f>
        <v>-5.9875552772667984E-3</v>
      </c>
      <c r="J40" s="5">
        <f>'Raw Data'!J40/'Raw Data'!J41-1</f>
        <v>-3.1376064545046711E-3</v>
      </c>
      <c r="K40" s="5">
        <f>'Raw Data'!K40/'Raw Data'!K41-1</f>
        <v>-3.7552808637145718E-3</v>
      </c>
    </row>
    <row r="41" spans="1:11" ht="14.25" customHeight="1">
      <c r="A41" s="3">
        <v>44607</v>
      </c>
      <c r="B41" s="5">
        <f>'Raw Data'!B41/'Raw Data'!B42-1</f>
        <v>3.2235054347826031E-2</v>
      </c>
      <c r="C41" s="5">
        <f>'Raw Data'!C41/'Raw Data'!C42-1</f>
        <v>2.9900332225913706E-2</v>
      </c>
      <c r="D41" s="5">
        <f>'Raw Data'!D41/'Raw Data'!D42-1</f>
        <v>3.5634648370497457E-2</v>
      </c>
      <c r="E41" s="5">
        <f>'Raw Data'!E41/'Raw Data'!E42-1</f>
        <v>3.4619952494061801E-2</v>
      </c>
      <c r="F41" s="5">
        <f>'Raw Data'!F41/'Raw Data'!F42-1</f>
        <v>4.7476261869065395E-2</v>
      </c>
      <c r="G41" s="5">
        <f>'Raw Data'!G41/'Raw Data'!G42-1</f>
        <v>6.7940552016985123E-2</v>
      </c>
      <c r="H41" s="5">
        <f>'Raw Data'!H41/'Raw Data'!H42-1</f>
        <v>3.0424650440186385E-2</v>
      </c>
      <c r="I41" s="5">
        <f>'Raw Data'!I41/'Raw Data'!I42-1</f>
        <v>2.7834761272675923E-2</v>
      </c>
      <c r="J41" s="5">
        <f>'Raw Data'!J41/'Raw Data'!J42-1</f>
        <v>1.8721461187214627E-2</v>
      </c>
      <c r="K41" s="5">
        <f>'Raw Data'!K41/'Raw Data'!K42-1</f>
        <v>1.7756190779520731E-2</v>
      </c>
    </row>
    <row r="42" spans="1:11" ht="14.25" customHeight="1">
      <c r="A42" s="3">
        <v>44606</v>
      </c>
      <c r="B42" s="5">
        <f>'Raw Data'!B42/'Raw Data'!B43-1</f>
        <v>-2.9023746701846931E-2</v>
      </c>
      <c r="C42" s="5">
        <f>'Raw Data'!C42/'Raw Data'!C43-1</f>
        <v>-4.6865104496516818E-2</v>
      </c>
      <c r="D42" s="5">
        <f>'Raw Data'!D42/'Raw Data'!D43-1</f>
        <v>-1.7091315251522743E-2</v>
      </c>
      <c r="E42" s="5">
        <f>'Raw Data'!E42/'Raw Data'!E43-1</f>
        <v>-2.073096269589747E-2</v>
      </c>
      <c r="F42" s="5">
        <f>'Raw Data'!F42/'Raw Data'!F43-1</f>
        <v>-5.3005205868433491E-2</v>
      </c>
      <c r="G42" s="5">
        <f>'Raw Data'!G42/'Raw Data'!G43-1</f>
        <v>-5.3361471208923761E-2</v>
      </c>
      <c r="H42" s="5">
        <f>'Raw Data'!H42/'Raw Data'!H43-1</f>
        <v>-3.5705368289637995E-2</v>
      </c>
      <c r="I42" s="5">
        <f>'Raw Data'!I42/'Raw Data'!I43-1</f>
        <v>9.7887896019497322E-3</v>
      </c>
      <c r="J42" s="5">
        <f>'Raw Data'!J42/'Raw Data'!J43-1</f>
        <v>-5.5423765365538058E-2</v>
      </c>
      <c r="K42" s="5">
        <f>'Raw Data'!K42/'Raw Data'!K43-1</f>
        <v>-6.0587927294487254E-2</v>
      </c>
    </row>
    <row r="43" spans="1:11" ht="14.25" customHeight="1">
      <c r="A43" s="3">
        <v>44603</v>
      </c>
      <c r="B43" s="5">
        <f>'Raw Data'!B43/'Raw Data'!B44-1</f>
        <v>-4.9881858755578268E-3</v>
      </c>
      <c r="C43" s="5">
        <f>'Raw Data'!C43/'Raw Data'!C44-1</f>
        <v>-1.8584125800236273E-2</v>
      </c>
      <c r="D43" s="5">
        <f>'Raw Data'!D43/'Raw Data'!D44-1</f>
        <v>-1.8511117187991477E-3</v>
      </c>
      <c r="E43" s="5">
        <f>'Raw Data'!E43/'Raw Data'!E44-1</f>
        <v>-2.9323775118536788E-2</v>
      </c>
      <c r="F43" s="5">
        <f>'Raw Data'!F43/'Raw Data'!F44-1</f>
        <v>-2.2302424578937496E-2</v>
      </c>
      <c r="G43" s="5">
        <f>'Raw Data'!G43/'Raw Data'!G44-1</f>
        <v>-1.9122720551996042E-2</v>
      </c>
      <c r="H43" s="5">
        <f>'Raw Data'!H43/'Raw Data'!H44-1</f>
        <v>-8.6020174515750725E-3</v>
      </c>
      <c r="I43" s="5">
        <f>'Raw Data'!I43/'Raw Data'!I44-1</f>
        <v>-1.9305839551743365E-2</v>
      </c>
      <c r="J43" s="5">
        <f>'Raw Data'!J43/'Raw Data'!J44-1</f>
        <v>1.5118790496759793E-3</v>
      </c>
      <c r="K43" s="5">
        <f>'Raw Data'!K43/'Raw Data'!K44-1</f>
        <v>-5.2827380952380487E-3</v>
      </c>
    </row>
    <row r="44" spans="1:11" ht="14.25" customHeight="1">
      <c r="A44" s="3">
        <v>44602</v>
      </c>
      <c r="B44" s="5">
        <f>'Raw Data'!B44/'Raw Data'!B45-1</f>
        <v>1.6817939135077342E-2</v>
      </c>
      <c r="C44" s="5">
        <f>'Raw Data'!C44/'Raw Data'!C45-1</f>
        <v>1.8057285180572702E-3</v>
      </c>
      <c r="D44" s="5">
        <f>'Raw Data'!D44/'Raw Data'!D45-1</f>
        <v>-2.9572147651008018E-3</v>
      </c>
      <c r="E44" s="5">
        <f>'Raw Data'!E44/'Raw Data'!E45-1</f>
        <v>1.8746405980448522E-2</v>
      </c>
      <c r="F44" s="5">
        <f>'Raw Data'!F44/'Raw Data'!F45-1</f>
        <v>7.4585120268506611E-3</v>
      </c>
      <c r="G44" s="5">
        <f>'Raw Data'!G44/'Raw Data'!G45-1</f>
        <v>1.2071029529130195E-2</v>
      </c>
      <c r="H44" s="5">
        <f>'Raw Data'!H44/'Raw Data'!H45-1</f>
        <v>5.3505879425124192E-3</v>
      </c>
      <c r="I44" s="5">
        <f>'Raw Data'!I44/'Raw Data'!I45-1</f>
        <v>1.0766551912058109E-3</v>
      </c>
      <c r="J44" s="5">
        <f>'Raw Data'!J44/'Raw Data'!J45-1</f>
        <v>5.8657397349555218E-3</v>
      </c>
      <c r="K44" s="5">
        <f>'Raw Data'!K44/'Raw Data'!K45-1</f>
        <v>1.4110012827284413E-2</v>
      </c>
    </row>
    <row r="45" spans="1:11" ht="14.25" customHeight="1">
      <c r="A45" s="3">
        <v>44601</v>
      </c>
      <c r="B45" s="5">
        <f>'Raw Data'!B45/'Raw Data'!B46-1</f>
        <v>2.7709190672153605E-2</v>
      </c>
      <c r="C45" s="5">
        <f>'Raw Data'!C45/'Raw Data'!C46-1</f>
        <v>1.6455696202531733E-2</v>
      </c>
      <c r="D45" s="5">
        <f>'Raw Data'!D45/'Raw Data'!D46-1</f>
        <v>1.1240721102863116E-2</v>
      </c>
      <c r="E45" s="5">
        <f>'Raw Data'!E45/'Raw Data'!E46-1</f>
        <v>1.779234460962198E-2</v>
      </c>
      <c r="F45" s="5">
        <f>'Raw Data'!F45/'Raw Data'!F46-1</f>
        <v>1.1123680241327261E-2</v>
      </c>
      <c r="G45" s="5">
        <f>'Raw Data'!G45/'Raw Data'!G46-1</f>
        <v>1.8699186991869787E-2</v>
      </c>
      <c r="H45" s="5">
        <f>'Raw Data'!H45/'Raw Data'!H46-1</f>
        <v>8.7234843730386036E-3</v>
      </c>
      <c r="I45" s="5">
        <f>'Raw Data'!I45/'Raw Data'!I46-1</f>
        <v>6.3269127875869025E-3</v>
      </c>
      <c r="J45" s="5">
        <f>'Raw Data'!J45/'Raw Data'!J46-1</f>
        <v>-3.4639532366311787E-3</v>
      </c>
      <c r="K45" s="5">
        <f>'Raw Data'!K45/'Raw Data'!K46-1</f>
        <v>4.1672980754658973E-3</v>
      </c>
    </row>
    <row r="46" spans="1:11" ht="14.25" customHeight="1">
      <c r="A46" s="3">
        <v>44600</v>
      </c>
      <c r="B46" s="5">
        <f>'Raw Data'!B46/'Raw Data'!B47-1</f>
        <v>-8.8712144386662306E-3</v>
      </c>
      <c r="C46" s="5">
        <f>'Raw Data'!C46/'Raw Data'!C47-1</f>
        <v>6.1130922058074688E-3</v>
      </c>
      <c r="D46" s="5">
        <f>'Raw Data'!D46/'Raw Data'!D47-1</f>
        <v>1.642666206777621E-2</v>
      </c>
      <c r="E46" s="5">
        <f>'Raw Data'!E46/'Raw Data'!E47-1</f>
        <v>-2.5685931115003724E-3</v>
      </c>
      <c r="F46" s="5">
        <f>'Raw Data'!F46/'Raw Data'!F47-1</f>
        <v>-6.5555347443341239E-3</v>
      </c>
      <c r="G46" s="5">
        <f>'Raw Data'!G46/'Raw Data'!G47-1</f>
        <v>-3.6452004860267895E-3</v>
      </c>
      <c r="H46" s="5">
        <f>'Raw Data'!H46/'Raw Data'!H47-1</f>
        <v>9.8231827111985304E-3</v>
      </c>
      <c r="I46" s="5">
        <f>'Raw Data'!I46/'Raw Data'!I47-1</f>
        <v>-1.158178645089647E-2</v>
      </c>
      <c r="J46" s="5">
        <f>'Raw Data'!J46/'Raw Data'!J47-1</f>
        <v>2.6047319296722549E-3</v>
      </c>
      <c r="K46" s="5">
        <f>'Raw Data'!K46/'Raw Data'!K47-1</f>
        <v>1.1651080791047042E-2</v>
      </c>
    </row>
    <row r="47" spans="1:11" ht="14.25" customHeight="1">
      <c r="A47" s="3">
        <v>44599</v>
      </c>
      <c r="B47" s="5">
        <f>'Raw Data'!B47/'Raw Data'!B48-1</f>
        <v>-3.2903819604233719E-2</v>
      </c>
      <c r="C47" s="5">
        <f>'Raw Data'!C47/'Raw Data'!C48-1</f>
        <v>-2.2775357809583063E-2</v>
      </c>
      <c r="D47" s="5">
        <f>'Raw Data'!D47/'Raw Data'!D48-1</f>
        <v>-4.7629264106414659E-3</v>
      </c>
      <c r="E47" s="5">
        <f>'Raw Data'!E47/'Raw Data'!E48-1</f>
        <v>-1.551724137931032E-2</v>
      </c>
      <c r="F47" s="5">
        <f>'Raw Data'!F47/'Raw Data'!F48-1</f>
        <v>8.4049485314947603E-3</v>
      </c>
      <c r="G47" s="5">
        <f>'Raw Data'!G47/'Raw Data'!G48-1</f>
        <v>-1.33866133866134E-2</v>
      </c>
      <c r="H47" s="5">
        <f>'Raw Data'!H47/'Raw Data'!H48-1</f>
        <v>-1.0286646177005476E-2</v>
      </c>
      <c r="I47" s="5">
        <f>'Raw Data'!I47/'Raw Data'!I48-1</f>
        <v>-9.481403876374972E-3</v>
      </c>
      <c r="J47" s="5">
        <f>'Raw Data'!J47/'Raw Data'!J48-1</f>
        <v>-1.3912671232876761E-2</v>
      </c>
      <c r="K47" s="5">
        <f>'Raw Data'!K47/'Raw Data'!K48-1</f>
        <v>-7.1537290715373292E-3</v>
      </c>
    </row>
    <row r="48" spans="1:11" ht="14.25" customHeight="1">
      <c r="A48" s="3">
        <v>44596</v>
      </c>
      <c r="B48" s="5">
        <f>'Raw Data'!B48/'Raw Data'!B49-1</f>
        <v>7.0842161016948513E-3</v>
      </c>
      <c r="C48" s="5">
        <f>'Raw Data'!C48/'Raw Data'!C49-1</f>
        <v>-4.3370508054523249E-3</v>
      </c>
      <c r="D48" s="5">
        <f>'Raw Data'!D48/'Raw Data'!D49-1</f>
        <v>-7.6433392237432729E-3</v>
      </c>
      <c r="E48" s="5">
        <f>'Raw Data'!E48/'Raw Data'!E49-1</f>
        <v>2.1309681506651579E-3</v>
      </c>
      <c r="F48" s="5">
        <f>'Raw Data'!F48/'Raw Data'!F49-1</f>
        <v>-1.9537037037036908E-2</v>
      </c>
      <c r="G48" s="5">
        <f>'Raw Data'!G48/'Raw Data'!G49-1</f>
        <v>-6.5502183406114245E-3</v>
      </c>
      <c r="H48" s="5">
        <f>'Raw Data'!H48/'Raw Data'!H49-1</f>
        <v>3.5880649628603489E-3</v>
      </c>
      <c r="I48" s="5">
        <f>'Raw Data'!I48/'Raw Data'!I49-1</f>
        <v>-2.6184865147949044E-4</v>
      </c>
      <c r="J48" s="5">
        <f>'Raw Data'!J48/'Raw Data'!J49-1</f>
        <v>4.282655246252709E-4</v>
      </c>
      <c r="K48" s="5">
        <f>'Raw Data'!K48/'Raw Data'!K49-1</f>
        <v>1.0069951571988645E-2</v>
      </c>
    </row>
    <row r="49" spans="1:11" ht="14.25" customHeight="1">
      <c r="A49" s="3">
        <v>44595</v>
      </c>
      <c r="B49" s="5">
        <f>'Raw Data'!B49/'Raw Data'!B50-1</f>
        <v>-1.6026058631921747E-2</v>
      </c>
      <c r="C49" s="5">
        <f>'Raw Data'!C49/'Raw Data'!C50-1</f>
        <v>-1.0665685913939016E-2</v>
      </c>
      <c r="D49" s="5">
        <f>'Raw Data'!D49/'Raw Data'!D50-1</f>
        <v>-1.5324947589098636E-2</v>
      </c>
      <c r="E49" s="5">
        <f>'Raw Data'!E49/'Raw Data'!E50-1</f>
        <v>-2.8724862249321803E-2</v>
      </c>
      <c r="F49" s="5">
        <f>'Raw Data'!F49/'Raw Data'!F50-1</f>
        <v>6.4856851663108728E-4</v>
      </c>
      <c r="G49" s="5">
        <f>'Raw Data'!G49/'Raw Data'!G50-1</f>
        <v>-5.1342812006318628E-3</v>
      </c>
      <c r="H49" s="5">
        <f>'Raw Data'!H49/'Raw Data'!H50-1</f>
        <v>-9.8479182248817354E-3</v>
      </c>
      <c r="I49" s="5">
        <f>'Raw Data'!I49/'Raw Data'!I50-1</f>
        <v>-1.139011131245149E-2</v>
      </c>
      <c r="J49" s="5">
        <f>'Raw Data'!J49/'Raw Data'!J50-1</f>
        <v>7.1166702609446464E-3</v>
      </c>
      <c r="K49" s="5">
        <f>'Raw Data'!K49/'Raw Data'!K50-1</f>
        <v>-1.2674559805707197E-2</v>
      </c>
    </row>
    <row r="50" spans="1:11" ht="14.25" customHeight="1">
      <c r="A50" s="3">
        <v>44594</v>
      </c>
      <c r="B50" s="5">
        <f>'Raw Data'!B50/'Raw Data'!B51-1</f>
        <v>2.3333333333333428E-2</v>
      </c>
      <c r="C50" s="5">
        <f>'Raw Data'!C50/'Raw Data'!C51-1</f>
        <v>5.4233945519537308E-3</v>
      </c>
      <c r="D50" s="5">
        <f>'Raw Data'!D50/'Raw Data'!D51-1</f>
        <v>9.2328353197901336E-4</v>
      </c>
      <c r="E50" s="5">
        <f>'Raw Data'!E50/'Raw Data'!E51-1</f>
        <v>8.2628313592780778E-3</v>
      </c>
      <c r="F50" s="5">
        <f>'Raw Data'!F50/'Raw Data'!F51-1</f>
        <v>1.3236950807359982E-2</v>
      </c>
      <c r="G50" s="5">
        <f>'Raw Data'!G50/'Raw Data'!G51-1</f>
        <v>3.7661050545094721E-3</v>
      </c>
      <c r="H50" s="5">
        <f>'Raw Data'!H50/'Raw Data'!H51-1</f>
        <v>2.452107279693494E-2</v>
      </c>
      <c r="I50" s="5">
        <f>'Raw Data'!I50/'Raw Data'!I51-1</f>
        <v>1.5243101182654373E-2</v>
      </c>
      <c r="J50" s="5">
        <f>'Raw Data'!J50/'Raw Data'!J51-1</f>
        <v>1.7332163229486497E-2</v>
      </c>
      <c r="K50" s="5">
        <f>'Raw Data'!K50/'Raw Data'!K51-1</f>
        <v>6.5699006875477028E-3</v>
      </c>
    </row>
    <row r="51" spans="1:11" ht="14.25" customHeight="1">
      <c r="A51" s="3">
        <v>44593</v>
      </c>
      <c r="B51" s="5">
        <f>'Raw Data'!B51/'Raw Data'!B52-1</f>
        <v>1.0407194099222083E-2</v>
      </c>
      <c r="C51" s="5">
        <f>'Raw Data'!C51/'Raw Data'!C52-1</f>
        <v>2.8263624841571522E-2</v>
      </c>
      <c r="D51" s="5">
        <f>'Raw Data'!D51/'Raw Data'!D52-1</f>
        <v>-5.2431786246098788E-4</v>
      </c>
      <c r="E51" s="5">
        <f>'Raw Data'!E51/'Raw Data'!E52-1</f>
        <v>2.0226141496676897E-2</v>
      </c>
      <c r="F51" s="5">
        <f>'Raw Data'!F51/'Raw Data'!F52-1</f>
        <v>-9.9451621897946874E-3</v>
      </c>
      <c r="G51" s="5">
        <f>'Raw Data'!G51/'Raw Data'!G52-1</f>
        <v>-2.5120772946859882E-2</v>
      </c>
      <c r="H51" s="5">
        <f>'Raw Data'!H51/'Raw Data'!H52-1</f>
        <v>1.5564202334630295E-2</v>
      </c>
      <c r="I51" s="5">
        <f>'Raw Data'!I51/'Raw Data'!I52-1</f>
        <v>1.603492703507392E-2</v>
      </c>
      <c r="J51" s="5">
        <f>'Raw Data'!J51/'Raw Data'!J52-1</f>
        <v>3.5909090909090891E-2</v>
      </c>
      <c r="K51" s="5">
        <f>'Raw Data'!K51/'Raw Data'!K52-1</f>
        <v>3.8229695431472033E-2</v>
      </c>
    </row>
    <row r="52" spans="1:11" ht="14.25" customHeight="1">
      <c r="A52" s="3">
        <v>44592</v>
      </c>
      <c r="B52" s="5">
        <f>'Raw Data'!B52/'Raw Data'!B53-1</f>
        <v>1.4556637621732316E-2</v>
      </c>
      <c r="C52" s="5">
        <f>'Raw Data'!C52/'Raw Data'!C53-1</f>
        <v>8.9514066496163558E-3</v>
      </c>
      <c r="D52" s="5">
        <f>'Raw Data'!D52/'Raw Data'!D53-1</f>
        <v>2.0569349315068486E-2</v>
      </c>
      <c r="E52" s="5">
        <f>'Raw Data'!E52/'Raw Data'!E53-1</f>
        <v>3.087554870091358E-2</v>
      </c>
      <c r="F52" s="5">
        <f>'Raw Data'!F52/'Raw Data'!F53-1</f>
        <v>2.7995413720619311E-2</v>
      </c>
      <c r="G52" s="5">
        <f>'Raw Data'!G52/'Raw Data'!G53-1</f>
        <v>4.0619344460084417E-2</v>
      </c>
      <c r="H52" s="5">
        <f>'Raw Data'!H52/'Raw Data'!H53-1</f>
        <v>9.162303664921545E-3</v>
      </c>
      <c r="I52" s="5">
        <f>'Raw Data'!I52/'Raw Data'!I53-1</f>
        <v>1.2737131035601701E-2</v>
      </c>
      <c r="J52" s="5">
        <f>'Raw Data'!J52/'Raw Data'!J53-1</f>
        <v>1.1494252873563315E-2</v>
      </c>
      <c r="K52" s="5">
        <f>'Raw Data'!K52/'Raw Data'!K53-1</f>
        <v>2.2257551669315756E-3</v>
      </c>
    </row>
    <row r="53" spans="1:11" ht="14.25" customHeight="1">
      <c r="A53" s="3">
        <v>44589</v>
      </c>
      <c r="B53" s="5">
        <f>'Raw Data'!B53/'Raw Data'!B54-1</f>
        <v>-1.2651821862348145E-2</v>
      </c>
      <c r="C53" s="5">
        <f>'Raw Data'!C53/'Raw Data'!C54-1</f>
        <v>-1.9435736677115956E-2</v>
      </c>
      <c r="D53" s="5">
        <f>'Raw Data'!D53/'Raw Data'!D54-1</f>
        <v>-4.6868342564976295E-3</v>
      </c>
      <c r="E53" s="5">
        <f>'Raw Data'!E53/'Raw Data'!E54-1</f>
        <v>-6.8170366638020674E-4</v>
      </c>
      <c r="F53" s="5">
        <f>'Raw Data'!F53/'Raw Data'!F54-1</f>
        <v>-1.0775047258979265E-2</v>
      </c>
      <c r="G53" s="5">
        <f>'Raw Data'!G53/'Raw Data'!G54-1</f>
        <v>2.6209677419355426E-3</v>
      </c>
      <c r="H53" s="5">
        <f>'Raw Data'!H53/'Raw Data'!H54-1</f>
        <v>-1.660445359763163E-2</v>
      </c>
      <c r="I53" s="5">
        <f>'Raw Data'!I53/'Raw Data'!I54-1</f>
        <v>1.2554764512595851E-2</v>
      </c>
      <c r="J53" s="5">
        <f>'Raw Data'!J53/'Raw Data'!J54-1</f>
        <v>9.9837473879731409E-3</v>
      </c>
      <c r="K53" s="5">
        <f>'Raw Data'!K53/'Raw Data'!K54-1</f>
        <v>-1.8249623105609514E-3</v>
      </c>
    </row>
    <row r="54" spans="1:11" ht="14.25" customHeight="1">
      <c r="A54" s="3">
        <v>44588</v>
      </c>
      <c r="B54" s="5">
        <f>'Raw Data'!B54/'Raw Data'!B55-1</f>
        <v>-5.5359838953196183E-3</v>
      </c>
      <c r="C54" s="5">
        <f>'Raw Data'!C54/'Raw Data'!C55-1</f>
        <v>-3.7476577139288203E-3</v>
      </c>
      <c r="D54" s="5">
        <f>'Raw Data'!D54/'Raw Data'!D55-1</f>
        <v>-8.9100967019973831E-3</v>
      </c>
      <c r="E54" s="5">
        <f>'Raw Data'!E54/'Raw Data'!E55-1</f>
        <v>-2.0325793431865025E-2</v>
      </c>
      <c r="F54" s="5">
        <f>'Raw Data'!F54/'Raw Data'!F55-1</f>
        <v>3.0486023181065525E-2</v>
      </c>
      <c r="G54" s="5">
        <f>'Raw Data'!G54/'Raw Data'!G55-1</f>
        <v>1.3485901103391873E-2</v>
      </c>
      <c r="H54" s="5">
        <f>'Raw Data'!H54/'Raw Data'!H55-1</f>
        <v>3.5107587768969495E-2</v>
      </c>
      <c r="I54" s="5">
        <f>'Raw Data'!I54/'Raw Data'!I55-1</f>
        <v>-3.0013280212483395E-2</v>
      </c>
      <c r="J54" s="5">
        <f>'Raw Data'!J54/'Raw Data'!J55-1</f>
        <v>6.0733473487502021E-3</v>
      </c>
      <c r="K54" s="5">
        <f>'Raw Data'!K54/'Raw Data'!K55-1</f>
        <v>1.112081976328394E-3</v>
      </c>
    </row>
    <row r="55" spans="1:11" ht="14.25" customHeight="1">
      <c r="A55" s="3">
        <v>44586</v>
      </c>
      <c r="B55" s="5">
        <f>'Raw Data'!B55/'Raw Data'!B56-1</f>
        <v>3.805738919574253E-3</v>
      </c>
      <c r="C55" s="5">
        <f>'Raw Data'!C55/'Raw Data'!C56-1</f>
        <v>1.0732323232323315E-2</v>
      </c>
      <c r="D55" s="5">
        <f>'Raw Data'!D55/'Raw Data'!D56-1</f>
        <v>-4.9581915206522442E-3</v>
      </c>
      <c r="E55" s="5">
        <f>'Raw Data'!E55/'Raw Data'!E56-1</f>
        <v>-6.9492502883505836E-3</v>
      </c>
      <c r="F55" s="5">
        <f>'Raw Data'!F55/'Raw Data'!F56-1</f>
        <v>3.9801498885963182E-2</v>
      </c>
      <c r="G55" s="5">
        <f>'Raw Data'!G55/'Raw Data'!G56-1</f>
        <v>2.4599602219198102E-2</v>
      </c>
      <c r="H55" s="5">
        <f>'Raw Data'!H55/'Raw Data'!H56-1</f>
        <v>6.7183278828380599E-2</v>
      </c>
      <c r="I55" s="5">
        <f>'Raw Data'!I55/'Raw Data'!I56-1</f>
        <v>-1.3130147614689447E-3</v>
      </c>
      <c r="J55" s="5">
        <f>'Raw Data'!J55/'Raw Data'!J56-1</f>
        <v>1.1339475549255962E-2</v>
      </c>
      <c r="K55" s="5">
        <f>'Raw Data'!K55/'Raw Data'!K56-1</f>
        <v>1.4996371845521272E-2</v>
      </c>
    </row>
    <row r="56" spans="1:11" ht="14.25" customHeight="1">
      <c r="A56" s="3">
        <v>44585</v>
      </c>
      <c r="B56" s="5">
        <f>'Raw Data'!B56/'Raw Data'!B57-1</f>
        <v>-2.8212345355763668E-2</v>
      </c>
      <c r="C56" s="5">
        <f>'Raw Data'!C56/'Raw Data'!C57-1</f>
        <v>-2.3006229568864445E-2</v>
      </c>
      <c r="D56" s="5">
        <f>'Raw Data'!D56/'Raw Data'!D57-1</f>
        <v>-3.8832010662143368E-2</v>
      </c>
      <c r="E56" s="5">
        <f>'Raw Data'!E56/'Raw Data'!E57-1</f>
        <v>-3.0201342281879207E-2</v>
      </c>
      <c r="F56" s="5">
        <f>'Raw Data'!F56/'Raw Data'!F57-1</f>
        <v>-2.0533677214562118E-2</v>
      </c>
      <c r="G56" s="5">
        <f>'Raw Data'!G56/'Raw Data'!G57-1</f>
        <v>-5.3877389323561564E-2</v>
      </c>
      <c r="H56" s="5">
        <f>'Raw Data'!H56/'Raw Data'!H57-1</f>
        <v>-1.6226045600783334E-2</v>
      </c>
      <c r="I56" s="5">
        <f>'Raw Data'!I56/'Raw Data'!I57-1</f>
        <v>-1.8242187500000062E-2</v>
      </c>
      <c r="J56" s="5">
        <f>'Raw Data'!J56/'Raw Data'!J57-1</f>
        <v>-2.6000920386562432E-2</v>
      </c>
      <c r="K56" s="5">
        <f>'Raw Data'!K56/'Raw Data'!K57-1</f>
        <v>-6.9961007798440278E-2</v>
      </c>
    </row>
    <row r="57" spans="1:11" ht="14.25" customHeight="1">
      <c r="A57" s="3">
        <v>44582</v>
      </c>
      <c r="B57" s="5">
        <f>'Raw Data'!B57/'Raw Data'!B58-1</f>
        <v>1.0383597883597995E-2</v>
      </c>
      <c r="C57" s="5">
        <f>'Raw Data'!C57/'Raw Data'!C58-1</f>
        <v>-1.1705273533760829E-3</v>
      </c>
      <c r="D57" s="5">
        <f>'Raw Data'!D57/'Raw Data'!D58-1</f>
        <v>-2.437452157447173E-3</v>
      </c>
      <c r="E57" s="5">
        <f>'Raw Data'!E57/'Raw Data'!E58-1</f>
        <v>-2.0381328073635796E-2</v>
      </c>
      <c r="F57" s="5">
        <f>'Raw Data'!F57/'Raw Data'!F58-1</f>
        <v>-1.3600782778864895E-2</v>
      </c>
      <c r="G57" s="5">
        <f>'Raw Data'!G57/'Raw Data'!G58-1</f>
        <v>-2.2366382649109173E-2</v>
      </c>
      <c r="H57" s="5">
        <f>'Raw Data'!H57/'Raw Data'!H58-1</f>
        <v>-1.9543303846945026E-2</v>
      </c>
      <c r="I57" s="5">
        <f>'Raw Data'!I57/'Raw Data'!I58-1</f>
        <v>1.7870419889647327E-3</v>
      </c>
      <c r="J57" s="5">
        <f>'Raw Data'!J57/'Raw Data'!J58-1</f>
        <v>-8.2154267457781316E-3</v>
      </c>
      <c r="K57" s="5">
        <f>'Raw Data'!K57/'Raw Data'!K58-1</f>
        <v>-2.4718443761884035E-2</v>
      </c>
    </row>
    <row r="58" spans="1:11" ht="14.25" customHeight="1">
      <c r="A58" s="3">
        <v>44581</v>
      </c>
      <c r="B58" s="5">
        <f>'Raw Data'!B58/'Raw Data'!B59-1</f>
        <v>-4.6738200250147077E-3</v>
      </c>
      <c r="C58" s="5">
        <f>'Raw Data'!C58/'Raw Data'!C59-1</f>
        <v>2.2227710545814627E-3</v>
      </c>
      <c r="D58" s="5">
        <f>'Raw Data'!D58/'Raw Data'!D59-1</f>
        <v>-1.5586578884746682E-2</v>
      </c>
      <c r="E58" s="5">
        <f>'Raw Data'!E58/'Raw Data'!E59-1</f>
        <v>-2.134048257372656E-2</v>
      </c>
      <c r="F58" s="5">
        <f>'Raw Data'!F58/'Raw Data'!F59-1</f>
        <v>-7.8633142413356838E-3</v>
      </c>
      <c r="G58" s="5">
        <f>'Raw Data'!G58/'Raw Data'!G59-1</f>
        <v>-8.0676142912025073E-3</v>
      </c>
      <c r="H58" s="5">
        <f>'Raw Data'!H58/'Raw Data'!H59-1</f>
        <v>-2.7354168091362485E-3</v>
      </c>
      <c r="I58" s="5">
        <f>'Raw Data'!I58/'Raw Data'!I59-1</f>
        <v>-2.0831736786982358E-2</v>
      </c>
      <c r="J58" s="5">
        <f>'Raw Data'!J58/'Raw Data'!J59-1</f>
        <v>-5.8983666061706019E-3</v>
      </c>
      <c r="K58" s="5">
        <f>'Raw Data'!K58/'Raw Data'!K59-1</f>
        <v>8.8534749889330744E-3</v>
      </c>
    </row>
    <row r="59" spans="1:11" ht="14.25" customHeight="1">
      <c r="A59" s="3">
        <v>44580</v>
      </c>
      <c r="B59" s="5">
        <f>'Raw Data'!B59/'Raw Data'!B60-1</f>
        <v>-5.8896669066160756E-3</v>
      </c>
      <c r="C59" s="5">
        <f>'Raw Data'!C59/'Raw Data'!C60-1</f>
        <v>-1.6038882138517674E-2</v>
      </c>
      <c r="D59" s="5">
        <f>'Raw Data'!D59/'Raw Data'!D60-1</f>
        <v>-6.3416567578278293E-4</v>
      </c>
      <c r="E59" s="5">
        <f>'Raw Data'!E59/'Raw Data'!E60-1</f>
        <v>-2.7632950990615246E-2</v>
      </c>
      <c r="F59" s="5">
        <f>'Raw Data'!F59/'Raw Data'!F60-1</f>
        <v>1.5076862435947858E-2</v>
      </c>
      <c r="G59" s="5">
        <f>'Raw Data'!G59/'Raw Data'!G60-1</f>
        <v>1.8886388100596951E-2</v>
      </c>
      <c r="H59" s="5">
        <f>'Raw Data'!H59/'Raw Data'!H60-1</f>
        <v>7.9961397945818025E-3</v>
      </c>
      <c r="I59" s="5">
        <f>'Raw Data'!I59/'Raw Data'!I60-1</f>
        <v>-1.984251179909613E-2</v>
      </c>
      <c r="J59" s="5">
        <f>'Raw Data'!J59/'Raw Data'!J60-1</f>
        <v>-9.0661831368987755E-4</v>
      </c>
      <c r="K59" s="5">
        <f>'Raw Data'!K59/'Raw Data'!K60-1</f>
        <v>-2.2819285977180304E-3</v>
      </c>
    </row>
    <row r="60" spans="1:11" ht="14.25" customHeight="1">
      <c r="A60" s="3">
        <v>44579</v>
      </c>
      <c r="B60" s="5">
        <f>'Raw Data'!B60/'Raw Data'!B61-1</f>
        <v>3.019363308171874E-3</v>
      </c>
      <c r="C60" s="5">
        <f>'Raw Data'!C60/'Raw Data'!C61-1</f>
        <v>3.2914787272948498E-3</v>
      </c>
      <c r="D60" s="5">
        <f>'Raw Data'!D60/'Raw Data'!D61-1</f>
        <v>-1.1750881316098694E-2</v>
      </c>
      <c r="E60" s="5">
        <f>'Raw Data'!E60/'Raw Data'!E61-1</f>
        <v>-1.0626225110904719E-2</v>
      </c>
      <c r="F60" s="5">
        <f>'Raw Data'!F60/'Raw Data'!F61-1</f>
        <v>-1.3224426293271252E-2</v>
      </c>
      <c r="G60" s="5">
        <f>'Raw Data'!G60/'Raw Data'!G61-1</f>
        <v>-2.6391006097560954E-2</v>
      </c>
      <c r="H60" s="5">
        <f>'Raw Data'!H60/'Raw Data'!H61-1</f>
        <v>1.7892225652540006E-2</v>
      </c>
      <c r="I60" s="5">
        <f>'Raw Data'!I60/'Raw Data'!I61-1</f>
        <v>-7.7142857142857846E-3</v>
      </c>
      <c r="J60" s="5">
        <f>'Raw Data'!J60/'Raw Data'!J61-1</f>
        <v>-1.8464961067853225E-2</v>
      </c>
      <c r="K60" s="5">
        <f>'Raw Data'!K60/'Raw Data'!K61-1</f>
        <v>-2.9365533009431233E-2</v>
      </c>
    </row>
    <row r="61" spans="1:11" ht="14.25" customHeight="1">
      <c r="A61" s="3">
        <v>44578</v>
      </c>
      <c r="B61" s="5">
        <f>'Raw Data'!B61/'Raw Data'!B62-1</f>
        <v>-1.3149371680269417E-2</v>
      </c>
      <c r="C61" s="5">
        <f>'Raw Data'!C61/'Raw Data'!C62-1</f>
        <v>2.3828435266084469E-3</v>
      </c>
      <c r="D61" s="5">
        <f>'Raw Data'!D61/'Raw Data'!D62-1</f>
        <v>6.3066614111155772E-3</v>
      </c>
      <c r="E61" s="5">
        <f>'Raw Data'!E61/'Raw Data'!E62-1</f>
        <v>7.0649350649349962E-3</v>
      </c>
      <c r="F61" s="5">
        <f>'Raw Data'!F61/'Raw Data'!F62-1</f>
        <v>1.2703101920236382E-2</v>
      </c>
      <c r="G61" s="5">
        <f>'Raw Data'!G61/'Raw Data'!G62-1</f>
        <v>3.0231645072634539E-2</v>
      </c>
      <c r="H61" s="5">
        <f>'Raw Data'!H61/'Raw Data'!H62-1</f>
        <v>-1.1993067590987838E-2</v>
      </c>
      <c r="I61" s="5">
        <f>'Raw Data'!I61/'Raw Data'!I62-1</f>
        <v>1.5042808327133894E-2</v>
      </c>
      <c r="J61" s="5">
        <f>'Raw Data'!J61/'Raw Data'!J62-1</f>
        <v>8.2996859578285953E-3</v>
      </c>
      <c r="K61" s="5">
        <f>'Raw Data'!K61/'Raw Data'!K62-1</f>
        <v>2.7455586551167199E-2</v>
      </c>
    </row>
    <row r="62" spans="1:11" ht="14.25" customHeight="1">
      <c r="A62" s="3">
        <v>44575</v>
      </c>
      <c r="B62" s="5">
        <f>'Raw Data'!B62/'Raw Data'!B63-1</f>
        <v>9.6795291039895037E-3</v>
      </c>
      <c r="C62" s="5">
        <f>'Raw Data'!C62/'Raw Data'!C63-1</f>
        <v>-6.8567961165048041E-3</v>
      </c>
      <c r="D62" s="5">
        <f>'Raw Data'!D62/'Raw Data'!D63-1</f>
        <v>2.9571217348456358E-4</v>
      </c>
      <c r="E62" s="5">
        <f>'Raw Data'!E62/'Raw Data'!E63-1</f>
        <v>1.5670342426001183E-2</v>
      </c>
      <c r="F62" s="5">
        <f>'Raw Data'!F62/'Raw Data'!F63-1</f>
        <v>-7.3313782991202281E-3</v>
      </c>
      <c r="G62" s="5">
        <f>'Raw Data'!G62/'Raw Data'!G63-1</f>
        <v>-6.1457418788410934E-3</v>
      </c>
      <c r="H62" s="5">
        <f>'Raw Data'!H62/'Raw Data'!H63-1</f>
        <v>-2.593017759470595E-2</v>
      </c>
      <c r="I62" s="5">
        <f>'Raw Data'!I62/'Raw Data'!I63-1</f>
        <v>1.727809132888658E-2</v>
      </c>
      <c r="J62" s="5">
        <f>'Raw Data'!J62/'Raw Data'!J63-1</f>
        <v>-4.4662795891022844E-3</v>
      </c>
      <c r="K62" s="5">
        <f>'Raw Data'!K62/'Raw Data'!K63-1</f>
        <v>-6.3461959296812198E-3</v>
      </c>
    </row>
    <row r="63" spans="1:11" ht="14.25" customHeight="1">
      <c r="A63" s="3">
        <v>44574</v>
      </c>
      <c r="B63" s="5">
        <f>'Raw Data'!B63/'Raw Data'!B64-1</f>
        <v>-1.7446904218745063E-2</v>
      </c>
      <c r="C63" s="5">
        <f>'Raw Data'!C63/'Raw Data'!C64-1</f>
        <v>8.5023685169449692E-4</v>
      </c>
      <c r="D63" s="5">
        <f>'Raw Data'!D63/'Raw Data'!D64-1</f>
        <v>7.2478157267672483E-3</v>
      </c>
      <c r="E63" s="5">
        <f>'Raw Data'!E63/'Raw Data'!E64-1</f>
        <v>1.0395564559121384E-2</v>
      </c>
      <c r="F63" s="5">
        <f>'Raw Data'!F63/'Raw Data'!F64-1</f>
        <v>3.0395136778116338E-3</v>
      </c>
      <c r="G63" s="5">
        <f>'Raw Data'!G63/'Raw Data'!G64-1</f>
        <v>1.2344459806438834E-2</v>
      </c>
      <c r="H63" s="5">
        <f>'Raw Data'!H63/'Raw Data'!H64-1</f>
        <v>-6.1073825503354939E-3</v>
      </c>
      <c r="I63" s="5">
        <f>'Raw Data'!I63/'Raw Data'!I64-1</f>
        <v>1.0630023334197602E-2</v>
      </c>
      <c r="J63" s="5">
        <f>'Raw Data'!J63/'Raw Data'!J64-1</f>
        <v>6.2921348314606274E-3</v>
      </c>
      <c r="K63" s="5">
        <f>'Raw Data'!K63/'Raw Data'!K64-1</f>
        <v>4.4654423531204968E-2</v>
      </c>
    </row>
    <row r="64" spans="1:11" ht="14.25" customHeight="1">
      <c r="A64" s="3">
        <v>44573</v>
      </c>
      <c r="B64" s="5">
        <f>'Raw Data'!B64/'Raw Data'!B65-1</f>
        <v>-6.2899106002554106E-3</v>
      </c>
      <c r="C64" s="5">
        <f>'Raw Data'!C64/'Raw Data'!C65-1</f>
        <v>1.6419753086419631E-2</v>
      </c>
      <c r="D64" s="5">
        <f>'Raw Data'!D64/'Raw Data'!D65-1</f>
        <v>2.5327795423079946E-2</v>
      </c>
      <c r="E64" s="5">
        <f>'Raw Data'!E64/'Raw Data'!E65-1</f>
        <v>8.4946236559140242E-3</v>
      </c>
      <c r="F64" s="5">
        <f>'Raw Data'!F64/'Raw Data'!F65-1</f>
        <v>8.304498269896099E-3</v>
      </c>
      <c r="G64" s="5">
        <f>'Raw Data'!G64/'Raw Data'!G65-1</f>
        <v>1.098242811501593E-2</v>
      </c>
      <c r="H64" s="5">
        <f>'Raw Data'!H64/'Raw Data'!H65-1</f>
        <v>2.6917900403768957E-3</v>
      </c>
      <c r="I64" s="5">
        <f>'Raw Data'!I64/'Raw Data'!I65-1</f>
        <v>-1.5317845289762544E-2</v>
      </c>
      <c r="J64" s="5">
        <f>'Raw Data'!J64/'Raw Data'!J65-1</f>
        <v>2.2522522522523403E-3</v>
      </c>
      <c r="K64" s="5">
        <f>'Raw Data'!K64/'Raw Data'!K65-1</f>
        <v>1.0705483672211802E-2</v>
      </c>
    </row>
    <row r="65" spans="1:11" ht="14.25" customHeight="1">
      <c r="A65" s="3">
        <v>44572</v>
      </c>
      <c r="B65" s="5">
        <f>'Raw Data'!B65/'Raw Data'!B66-1</f>
        <v>3.2030749519538215E-3</v>
      </c>
      <c r="C65" s="5">
        <f>'Raw Data'!C65/'Raw Data'!C66-1</f>
        <v>5.558643690939391E-4</v>
      </c>
      <c r="D65" s="5">
        <f>'Raw Data'!D65/'Raw Data'!D66-1</f>
        <v>6.3929186132285487E-3</v>
      </c>
      <c r="E65" s="5">
        <f>'Raw Data'!E65/'Raw Data'!E66-1</f>
        <v>4.2654284325900349E-3</v>
      </c>
      <c r="F65" s="5">
        <f>'Raw Data'!F65/'Raw Data'!F66-1</f>
        <v>1.9811788013868181E-3</v>
      </c>
      <c r="G65" s="5">
        <f>'Raw Data'!G65/'Raw Data'!G66-1</f>
        <v>-5.5599682287530428E-3</v>
      </c>
      <c r="H65" s="5">
        <f>'Raw Data'!H65/'Raw Data'!H66-1</f>
        <v>5.3864799353608994E-4</v>
      </c>
      <c r="I65" s="5">
        <f>'Raw Data'!I65/'Raw Data'!I66-1</f>
        <v>8.4963954685890464E-3</v>
      </c>
      <c r="J65" s="5">
        <f>'Raw Data'!J65/'Raw Data'!J66-1</f>
        <v>-5.8217644424541914E-3</v>
      </c>
      <c r="K65" s="5">
        <f>'Raw Data'!K65/'Raw Data'!K66-1</f>
        <v>-3.4646840148698788E-2</v>
      </c>
    </row>
    <row r="66" spans="1:11" ht="14.25" customHeight="1">
      <c r="A66" s="3">
        <v>44571</v>
      </c>
      <c r="B66" s="5">
        <f>'Raw Data'!B66/'Raw Data'!B67-1</f>
        <v>5.3131540814683742E-3</v>
      </c>
      <c r="C66" s="5">
        <f>'Raw Data'!C66/'Raw Data'!C67-1</f>
        <v>1.8942731277532987E-2</v>
      </c>
      <c r="D66" s="5">
        <f>'Raw Data'!D66/'Raw Data'!D67-1</f>
        <v>1.2295585884647409E-4</v>
      </c>
      <c r="E66" s="5">
        <f>'Raw Data'!E66/'Raw Data'!E67-1</f>
        <v>1.9878854625550613E-2</v>
      </c>
      <c r="F66" s="5">
        <f>'Raw Data'!F66/'Raw Data'!F67-1</f>
        <v>2.7480916030534264E-2</v>
      </c>
      <c r="G66" s="5">
        <f>'Raw Data'!G66/'Raw Data'!G67-1</f>
        <v>2.8069817291007437E-2</v>
      </c>
      <c r="H66" s="5">
        <f>'Raw Data'!H66/'Raw Data'!H67-1</f>
        <v>1.6077170418006492E-2</v>
      </c>
      <c r="I66" s="5">
        <f>'Raw Data'!I66/'Raw Data'!I67-1</f>
        <v>6.5044442716835071E-3</v>
      </c>
      <c r="J66" s="5">
        <f>'Raw Data'!J66/'Raw Data'!J67-1</f>
        <v>2.2201876859693437E-2</v>
      </c>
      <c r="K66" s="5">
        <f>'Raw Data'!K66/'Raw Data'!K67-1</f>
        <v>5.9514953131967196E-4</v>
      </c>
    </row>
    <row r="67" spans="1:11" ht="14.25" customHeight="1">
      <c r="A67" s="3">
        <v>44568</v>
      </c>
      <c r="B67" s="5">
        <f>'Raw Data'!B67/'Raw Data'!B68-1</f>
        <v>8.2792207792208306E-3</v>
      </c>
      <c r="C67" s="5">
        <f>'Raw Data'!C67/'Raw Data'!C68-1</f>
        <v>9.7864768683275649E-3</v>
      </c>
      <c r="D67" s="5">
        <f>'Raw Data'!D67/'Raw Data'!D68-1</f>
        <v>8.5773928859309567E-3</v>
      </c>
      <c r="E67" s="5">
        <f>'Raw Data'!E67/'Raw Data'!E68-1</f>
        <v>-2.4718483932985036E-3</v>
      </c>
      <c r="F67" s="5">
        <f>'Raw Data'!F67/'Raw Data'!F68-1</f>
        <v>-2.0352091177378018E-4</v>
      </c>
      <c r="G67" s="5">
        <f>'Raw Data'!G67/'Raw Data'!G68-1</f>
        <v>2.9688779688781253E-3</v>
      </c>
      <c r="H67" s="5">
        <f>'Raw Data'!H67/'Raw Data'!H68-1</f>
        <v>2.5377229080933983E-3</v>
      </c>
      <c r="I67" s="5">
        <f>'Raw Data'!I67/'Raw Data'!I68-1</f>
        <v>1.2847937636977003E-2</v>
      </c>
      <c r="J67" s="5">
        <f>'Raw Data'!J67/'Raw Data'!J68-1</f>
        <v>-1.371428571428579E-3</v>
      </c>
      <c r="K67" s="5">
        <f>'Raw Data'!K67/'Raw Data'!K68-1</f>
        <v>-2.5230038587117365E-3</v>
      </c>
    </row>
    <row r="68" spans="1:11" ht="14.25" customHeight="1">
      <c r="A68" s="3">
        <v>44567</v>
      </c>
      <c r="B68" s="5">
        <f>'Raw Data'!B68/'Raw Data'!B69-1</f>
        <v>-1.4147621791178455E-2</v>
      </c>
      <c r="C68" s="5">
        <f>'Raw Data'!C68/'Raw Data'!C69-1</f>
        <v>-2.5412960609916269E-4</v>
      </c>
      <c r="D68" s="5">
        <f>'Raw Data'!D68/'Raw Data'!D69-1</f>
        <v>-1.7344679813960928E-2</v>
      </c>
      <c r="E68" s="5">
        <f>'Raw Data'!E68/'Raw Data'!E69-1</f>
        <v>-1.4880952380952328E-2</v>
      </c>
      <c r="F68" s="5">
        <f>'Raw Data'!F68/'Raw Data'!F69-1</f>
        <v>-7.1181614805770899E-4</v>
      </c>
      <c r="G68" s="5">
        <f>'Raw Data'!G68/'Raw Data'!G69-1</f>
        <v>1.1273957158961512E-3</v>
      </c>
      <c r="H68" s="5">
        <f>'Raw Data'!H68/'Raw Data'!H69-1</f>
        <v>4.1322314049587749E-3</v>
      </c>
      <c r="I68" s="5">
        <f>'Raw Data'!I68/'Raw Data'!I69-1</f>
        <v>-1.1942427385892129E-2</v>
      </c>
      <c r="J68" s="5">
        <f>'Raw Data'!J68/'Raw Data'!J69-1</f>
        <v>-7.2611754027682718E-3</v>
      </c>
      <c r="K68" s="5">
        <f>'Raw Data'!K68/'Raw Data'!K69-1</f>
        <v>-2.7705627705627789E-2</v>
      </c>
    </row>
    <row r="69" spans="1:11" ht="14.25" customHeight="1">
      <c r="A69" s="3">
        <v>44566</v>
      </c>
      <c r="B69" s="5">
        <f>'Raw Data'!B69/'Raw Data'!B70-1</f>
        <v>2.2283302247963155E-2</v>
      </c>
      <c r="C69" s="5">
        <f>'Raw Data'!C69/'Raw Data'!C70-1</f>
        <v>1.7518908785312481E-2</v>
      </c>
      <c r="D69" s="5">
        <f>'Raw Data'!D69/'Raw Data'!D70-1</f>
        <v>7.5203252032518542E-4</v>
      </c>
      <c r="E69" s="5">
        <f>'Raw Data'!E69/'Raw Data'!E70-1</f>
        <v>-2.7880063124671173E-2</v>
      </c>
      <c r="F69" s="5">
        <f>'Raw Data'!F69/'Raw Data'!F70-1</f>
        <v>1.6434108527131785E-2</v>
      </c>
      <c r="G69" s="5">
        <f>'Raw Data'!G69/'Raw Data'!G70-1</f>
        <v>-3.0652906917338907E-3</v>
      </c>
      <c r="H69" s="5">
        <f>'Raw Data'!H69/'Raw Data'!H70-1</f>
        <v>2.3255813953488413E-2</v>
      </c>
      <c r="I69" s="5">
        <f>'Raw Data'!I69/'Raw Data'!I70-1</f>
        <v>-5.852476345167168E-3</v>
      </c>
      <c r="J69" s="5">
        <f>'Raw Data'!J69/'Raw Data'!J70-1</f>
        <v>2.5022747952683222E-3</v>
      </c>
      <c r="K69" s="5">
        <f>'Raw Data'!K69/'Raw Data'!K70-1</f>
        <v>3.4174003880017789E-2</v>
      </c>
    </row>
    <row r="70" spans="1:11" ht="14.25" customHeight="1">
      <c r="A70" s="3">
        <v>44565</v>
      </c>
      <c r="B70" s="5">
        <f>'Raw Data'!B70/'Raw Data'!B71-1</f>
        <v>5.4283458349781988E-3</v>
      </c>
      <c r="C70" s="5">
        <f>'Raw Data'!C70/'Raw Data'!C71-1</f>
        <v>1.0385369039843217E-2</v>
      </c>
      <c r="D70" s="5">
        <f>'Raw Data'!D70/'Raw Data'!D71-1</f>
        <v>2.1615897340061085E-2</v>
      </c>
      <c r="E70" s="5">
        <f>'Raw Data'!E70/'Raw Data'!E71-1</f>
        <v>1.0531858873090716E-3</v>
      </c>
      <c r="F70" s="5">
        <f>'Raw Data'!F70/'Raw Data'!F71-1</f>
        <v>2.5980911983032984E-2</v>
      </c>
      <c r="G70" s="5">
        <f>'Raw Data'!G70/'Raw Data'!G71-1</f>
        <v>-1.4995974235104681E-2</v>
      </c>
      <c r="H70" s="5">
        <f>'Raw Data'!H70/'Raw Data'!H71-1</f>
        <v>1.6548463356973908E-2</v>
      </c>
      <c r="I70" s="5">
        <f>'Raw Data'!I70/'Raw Data'!I71-1</f>
        <v>1.6697247706422003E-2</v>
      </c>
      <c r="J70" s="5">
        <f>'Raw Data'!J70/'Raw Data'!J71-1</f>
        <v>3.1948881789138905E-3</v>
      </c>
      <c r="K70" s="5">
        <f>'Raw Data'!K70/'Raw Data'!K71-1</f>
        <v>-1.2668604217900281E-3</v>
      </c>
    </row>
    <row r="71" spans="1:11" ht="14.25" customHeight="1">
      <c r="A71" s="3">
        <v>44564</v>
      </c>
      <c r="B71" s="5">
        <f>'Raw Data'!B71/'Raw Data'!B72-1</f>
        <v>2.6198514517218108E-2</v>
      </c>
      <c r="C71" s="5">
        <f>'Raw Data'!C71/'Raw Data'!C72-1</f>
        <v>3.3342332613391035E-2</v>
      </c>
      <c r="D71" s="5">
        <f>'Raw Data'!D71/'Raw Data'!D72-1</f>
        <v>1.6656111462951095E-2</v>
      </c>
      <c r="E71" s="5">
        <f>'Raw Data'!E71/'Raw Data'!E72-1</f>
        <v>3.1695721077653616E-3</v>
      </c>
      <c r="F71" s="5">
        <f>'Raw Data'!F71/'Raw Data'!F72-1</f>
        <v>2.4554541503694072E-2</v>
      </c>
      <c r="G71" s="5">
        <f>'Raw Data'!G71/'Raw Data'!G72-1</f>
        <v>2.8997514498757315E-2</v>
      </c>
      <c r="H71" s="5">
        <f>'Raw Data'!H71/'Raw Data'!H72-1</f>
        <v>2.6623519894094283E-2</v>
      </c>
      <c r="I71" s="5">
        <f>'Raw Data'!I71/'Raw Data'!I72-1</f>
        <v>2.0053475935828846E-2</v>
      </c>
      <c r="J71" s="5">
        <f>'Raw Data'!J71/'Raw Data'!J72-1</f>
        <v>5.0458715596330972E-3</v>
      </c>
      <c r="K71" s="5">
        <f>'Raw Data'!K71/'Raw Data'!K72-1</f>
        <v>2.3882191362734728E-2</v>
      </c>
    </row>
    <row r="72" spans="1:11" ht="14.25" customHeight="1">
      <c r="A72" s="3">
        <v>44561</v>
      </c>
      <c r="B72" s="5">
        <f>'Raw Data'!B72/'Raw Data'!B73-1</f>
        <v>1.1612021857923427E-2</v>
      </c>
      <c r="C72" s="5">
        <f>'Raw Data'!C72/'Raw Data'!C73-1</f>
        <v>6.5217391304346339E-3</v>
      </c>
      <c r="D72" s="5">
        <f>'Raw Data'!D72/'Raw Data'!D73-1</f>
        <v>1.9035532994924331E-3</v>
      </c>
      <c r="E72" s="5">
        <f>'Raw Data'!E72/'Raw Data'!E73-1</f>
        <v>-2.1085925144965767E-3</v>
      </c>
      <c r="F72" s="5">
        <f>'Raw Data'!F72/'Raw Data'!F73-1</f>
        <v>1.5781922525107461E-2</v>
      </c>
      <c r="G72" s="5">
        <f>'Raw Data'!G72/'Raw Data'!G73-1</f>
        <v>2.266468968438895E-2</v>
      </c>
      <c r="H72" s="5">
        <f>'Raw Data'!H72/'Raw Data'!H73-1</f>
        <v>1.2736481453895498E-2</v>
      </c>
      <c r="I72" s="5">
        <f>'Raw Data'!I72/'Raw Data'!I73-1</f>
        <v>8.0278298100089351E-4</v>
      </c>
      <c r="J72" s="5">
        <f>'Raw Data'!J72/'Raw Data'!J73-1</f>
        <v>7.1610071610073156E-3</v>
      </c>
      <c r="K72" s="5">
        <f>'Raw Data'!K72/'Raw Data'!K73-1</f>
        <v>1.510340020137857E-2</v>
      </c>
    </row>
    <row r="73" spans="1:11" ht="14.25" customHeight="1">
      <c r="A73" s="3">
        <v>44560</v>
      </c>
      <c r="B73" s="5">
        <f>'Raw Data'!B73/'Raw Data'!B74-1</f>
        <v>8.9593383873189936E-3</v>
      </c>
      <c r="C73" s="5">
        <f>'Raw Data'!C73/'Raw Data'!C74-1</f>
        <v>4.29828750767558E-3</v>
      </c>
      <c r="D73" s="5">
        <f>'Raw Data'!D73/'Raw Data'!D74-1</f>
        <v>-1.4178482068390341E-2</v>
      </c>
      <c r="E73" s="5">
        <f>'Raw Data'!E73/'Raw Data'!E74-1</f>
        <v>7.3012080180538952E-3</v>
      </c>
      <c r="F73" s="5">
        <f>'Raw Data'!F73/'Raw Data'!F74-1</f>
        <v>-3.3097969991169318E-4</v>
      </c>
      <c r="G73" s="5">
        <f>'Raw Data'!G73/'Raw Data'!G74-1</f>
        <v>-5.5818852027382793E-3</v>
      </c>
      <c r="H73" s="5">
        <f>'Raw Data'!H73/'Raw Data'!H74-1</f>
        <v>4.338719329742613E-3</v>
      </c>
      <c r="I73" s="5">
        <f>'Raw Data'!I73/'Raw Data'!I74-1</f>
        <v>1.3272596629655187E-2</v>
      </c>
      <c r="J73" s="5">
        <f>'Raw Data'!J73/'Raw Data'!J74-1</f>
        <v>-6.925207756233176E-4</v>
      </c>
      <c r="K73" s="5">
        <f>'Raw Data'!K73/'Raw Data'!K74-1</f>
        <v>-1.4427480916030633E-2</v>
      </c>
    </row>
    <row r="74" spans="1:11" ht="14.25" customHeight="1">
      <c r="A74" s="3">
        <v>44559</v>
      </c>
      <c r="B74" s="5">
        <f>'Raw Data'!B74/'Raw Data'!B75-1</f>
        <v>-6.8106369143365875E-3</v>
      </c>
      <c r="C74" s="5">
        <f>'Raw Data'!C74/'Raw Data'!C75-1</f>
        <v>-4.9558723693142737E-3</v>
      </c>
      <c r="D74" s="5">
        <f>'Raw Data'!D74/'Raw Data'!D75-1</f>
        <v>-2.4958402662229595E-3</v>
      </c>
      <c r="E74" s="5">
        <f>'Raw Data'!E74/'Raw Data'!E75-1</f>
        <v>-1.0343730108212101E-3</v>
      </c>
      <c r="F74" s="5">
        <f>'Raw Data'!F74/'Raw Data'!F75-1</f>
        <v>-1.5959179242210464E-2</v>
      </c>
      <c r="G74" s="5">
        <f>'Raw Data'!G74/'Raw Data'!G75-1</f>
        <v>-1.1658165920682917E-2</v>
      </c>
      <c r="H74" s="5">
        <f>'Raw Data'!H74/'Raw Data'!H75-1</f>
        <v>-1.0583968618162909E-2</v>
      </c>
      <c r="I74" s="5">
        <f>'Raw Data'!I74/'Raw Data'!I75-1</f>
        <v>-5.0985311374579512E-3</v>
      </c>
      <c r="J74" s="5">
        <f>'Raw Data'!J74/'Raw Data'!J75-1</f>
        <v>-1.455868971792551E-2</v>
      </c>
      <c r="K74" s="5">
        <f>'Raw Data'!K74/'Raw Data'!K75-1</f>
        <v>-7.6277650648359785E-4</v>
      </c>
    </row>
    <row r="75" spans="1:11" ht="14.25" customHeight="1">
      <c r="A75" s="3">
        <v>44558</v>
      </c>
      <c r="B75" s="5">
        <f>'Raw Data'!B75/'Raw Data'!B76-1</f>
        <v>5.4714384033034413E-3</v>
      </c>
      <c r="C75" s="5">
        <f>'Raw Data'!C75/'Raw Data'!C76-1</f>
        <v>0</v>
      </c>
      <c r="D75" s="5">
        <f>'Raw Data'!D75/'Raw Data'!D76-1</f>
        <v>1.391817798397299E-2</v>
      </c>
      <c r="E75" s="5">
        <f>'Raw Data'!E75/'Raw Data'!E76-1</f>
        <v>8.451909703648175E-3</v>
      </c>
      <c r="F75" s="5">
        <f>'Raw Data'!F75/'Raw Data'!F76-1</f>
        <v>2.5032651284284668E-3</v>
      </c>
      <c r="G75" s="5">
        <f>'Raw Data'!G75/'Raw Data'!G76-1</f>
        <v>1.6721346174198404E-2</v>
      </c>
      <c r="H75" s="5">
        <f>'Raw Data'!H75/'Raw Data'!H76-1</f>
        <v>3.4907902554959236E-3</v>
      </c>
      <c r="I75" s="5">
        <f>'Raw Data'!I75/'Raw Data'!I76-1</f>
        <v>2.8269985121061048E-3</v>
      </c>
      <c r="J75" s="5">
        <f>'Raw Data'!J75/'Raw Data'!J76-1</f>
        <v>9.6463022508039842E-3</v>
      </c>
      <c r="K75" s="5">
        <f>'Raw Data'!K75/'Raw Data'!K76-1</f>
        <v>5.368098159509227E-3</v>
      </c>
    </row>
    <row r="76" spans="1:11" ht="14.25" customHeight="1">
      <c r="A76" s="3">
        <v>44557</v>
      </c>
      <c r="B76" s="5">
        <f>'Raw Data'!B76/'Raw Data'!B77-1</f>
        <v>9.4133175865782626E-3</v>
      </c>
      <c r="C76" s="5">
        <f>'Raw Data'!C76/'Raw Data'!C77-1</f>
        <v>1.1675824175824134E-2</v>
      </c>
      <c r="D76" s="5">
        <f>'Raw Data'!D76/'Raw Data'!D77-1</f>
        <v>1.6264284054663403E-3</v>
      </c>
      <c r="E76" s="5">
        <f>'Raw Data'!E76/'Raw Data'!E77-1</f>
        <v>3.2199205752925231E-3</v>
      </c>
      <c r="F76" s="5">
        <f>'Raw Data'!F76/'Raw Data'!F77-1</f>
        <v>4.7020229633678579E-3</v>
      </c>
      <c r="G76" s="5">
        <f>'Raw Data'!G76/'Raw Data'!G77-1</f>
        <v>8.8618407004057431E-3</v>
      </c>
      <c r="H76" s="5">
        <f>'Raw Data'!H76/'Raw Data'!H77-1</f>
        <v>7.7844311377246456E-3</v>
      </c>
      <c r="I76" s="5">
        <f>'Raw Data'!I76/'Raw Data'!I77-1</f>
        <v>6.9463361481885144E-3</v>
      </c>
      <c r="J76" s="5">
        <f>'Raw Data'!J76/'Raw Data'!J77-1</f>
        <v>-1.3761467889908952E-3</v>
      </c>
      <c r="K76" s="5">
        <f>'Raw Data'!K76/'Raw Data'!K77-1</f>
        <v>2.4600246002459691E-3</v>
      </c>
    </row>
    <row r="77" spans="1:11" ht="14.25" customHeight="1">
      <c r="A77" s="3">
        <v>44554</v>
      </c>
      <c r="B77" s="5">
        <f>'Raw Data'!B77/'Raw Data'!B78-1</f>
        <v>5.2130395495941784E-4</v>
      </c>
      <c r="C77" s="5">
        <f>'Raw Data'!C77/'Raw Data'!C78-1</f>
        <v>-1.097694840834218E-3</v>
      </c>
      <c r="D77" s="5">
        <f>'Raw Data'!D77/'Raw Data'!D78-1</f>
        <v>9.0909090909097046E-4</v>
      </c>
      <c r="E77" s="5">
        <f>'Raw Data'!E77/'Raw Data'!E78-1</f>
        <v>3.9059343264282731E-3</v>
      </c>
      <c r="F77" s="5">
        <f>'Raw Data'!F77/'Raw Data'!F78-1</f>
        <v>-7.4886042978076217E-3</v>
      </c>
      <c r="G77" s="5">
        <f>'Raw Data'!G77/'Raw Data'!G78-1</f>
        <v>-8.3642138697723745E-3</v>
      </c>
      <c r="H77" s="5">
        <f>'Raw Data'!H77/'Raw Data'!H78-1</f>
        <v>-1.2710611882944201E-2</v>
      </c>
      <c r="I77" s="5">
        <f>'Raw Data'!I77/'Raw Data'!I78-1</f>
        <v>2.8273667244886891E-3</v>
      </c>
      <c r="J77" s="5">
        <f>'Raw Data'!J77/'Raw Data'!J78-1</f>
        <v>2.7598896044158661E-3</v>
      </c>
      <c r="K77" s="5">
        <f>'Raw Data'!K77/'Raw Data'!K78-1</f>
        <v>6.1538461538468425E-4</v>
      </c>
    </row>
    <row r="78" spans="1:11" ht="14.25" customHeight="1">
      <c r="A78" s="3">
        <v>44553</v>
      </c>
      <c r="B78" s="5">
        <f>'Raw Data'!B78/'Raw Data'!B79-1</f>
        <v>-6.0794473229706103E-3</v>
      </c>
      <c r="C78" s="5">
        <f>'Raw Data'!C78/'Raw Data'!C79-1</f>
        <v>-6.678478942347077E-3</v>
      </c>
      <c r="D78" s="5">
        <f>'Raw Data'!D78/'Raw Data'!D79-1</f>
        <v>0</v>
      </c>
      <c r="E78" s="5">
        <f>'Raw Data'!E78/'Raw Data'!E79-1</f>
        <v>1.7626096491228038E-2</v>
      </c>
      <c r="F78" s="5">
        <f>'Raw Data'!F78/'Raw Data'!F79-1</f>
        <v>9.9747889948482715E-3</v>
      </c>
      <c r="G78" s="5">
        <f>'Raw Data'!G78/'Raw Data'!G79-1</f>
        <v>3.7194473963868546E-3</v>
      </c>
      <c r="H78" s="5">
        <f>'Raw Data'!H78/'Raw Data'!H79-1</f>
        <v>8.3457526080477074E-3</v>
      </c>
      <c r="I78" s="5">
        <f>'Raw Data'!I78/'Raw Data'!I79-1</f>
        <v>8.9160212771821623E-3</v>
      </c>
      <c r="J78" s="5">
        <f>'Raw Data'!J78/'Raw Data'!J79-1</f>
        <v>2.4022609514837479E-2</v>
      </c>
      <c r="K78" s="5">
        <f>'Raw Data'!K78/'Raw Data'!K79-1</f>
        <v>-1.5748031496062964E-2</v>
      </c>
    </row>
    <row r="79" spans="1:11" ht="14.25" customHeight="1">
      <c r="A79" s="3">
        <v>44552</v>
      </c>
      <c r="B79" s="5">
        <f>'Raw Data'!B79/'Raw Data'!B80-1</f>
        <v>1.9727961790052539E-3</v>
      </c>
      <c r="C79" s="5">
        <f>'Raw Data'!C79/'Raw Data'!C80-1</f>
        <v>1.7614424410540952E-2</v>
      </c>
      <c r="D79" s="5">
        <f>'Raw Data'!D79/'Raw Data'!D80-1</f>
        <v>2.2481625594465982E-2</v>
      </c>
      <c r="E79" s="5">
        <f>'Raw Data'!E79/'Raw Data'!E80-1</f>
        <v>5.1248140188460134E-3</v>
      </c>
      <c r="F79" s="5">
        <f>'Raw Data'!F79/'Raw Data'!F80-1</f>
        <v>1.9785378940308407E-2</v>
      </c>
      <c r="G79" s="5">
        <f>'Raw Data'!G79/'Raw Data'!G80-1</f>
        <v>3.7486218302094754E-2</v>
      </c>
      <c r="H79" s="5">
        <f>'Raw Data'!H79/'Raw Data'!H80-1</f>
        <v>5.9970014992503096E-3</v>
      </c>
      <c r="I79" s="5">
        <f>'Raw Data'!I79/'Raw Data'!I80-1</f>
        <v>4.7909166435891049E-3</v>
      </c>
      <c r="J79" s="5">
        <f>'Raw Data'!J79/'Raw Data'!J80-1</f>
        <v>-9.4117647058822307E-4</v>
      </c>
      <c r="K79" s="5">
        <f>'Raw Data'!K79/'Raw Data'!K80-1</f>
        <v>2.885345482156465E-3</v>
      </c>
    </row>
    <row r="80" spans="1:11" ht="14.25" customHeight="1">
      <c r="A80" s="3">
        <v>44551</v>
      </c>
      <c r="B80" s="5">
        <f>'Raw Data'!B80/'Raw Data'!B81-1</f>
        <v>1.4145314145314281E-2</v>
      </c>
      <c r="C80" s="5">
        <f>'Raw Data'!C80/'Raw Data'!C81-1</f>
        <v>1.5492957746478853E-2</v>
      </c>
      <c r="D80" s="5">
        <f>'Raw Data'!D80/'Raw Data'!D81-1</f>
        <v>1.5899508081517855E-2</v>
      </c>
      <c r="E80" s="5">
        <f>'Raw Data'!E80/'Raw Data'!E81-1</f>
        <v>7.7747542622312871E-3</v>
      </c>
      <c r="F80" s="5">
        <f>'Raw Data'!F80/'Raw Data'!F81-1</f>
        <v>-7.9840319361276224E-3</v>
      </c>
      <c r="G80" s="5">
        <f>'Raw Data'!G80/'Raw Data'!G81-1</f>
        <v>1.7843115250813613E-2</v>
      </c>
      <c r="H80" s="5">
        <f>'Raw Data'!H80/'Raw Data'!H81-1</f>
        <v>-9.3568988563789146E-3</v>
      </c>
      <c r="I80" s="5">
        <f>'Raw Data'!I80/'Raw Data'!I81-1</f>
        <v>1.4525328013935246E-2</v>
      </c>
      <c r="J80" s="5">
        <f>'Raw Data'!J80/'Raw Data'!J81-1</f>
        <v>0</v>
      </c>
      <c r="K80" s="5">
        <f>'Raw Data'!K80/'Raw Data'!K81-1</f>
        <v>2.4822970975021397E-2</v>
      </c>
    </row>
    <row r="81" spans="1:11" ht="14.25" customHeight="1">
      <c r="A81" s="3">
        <v>44550</v>
      </c>
      <c r="B81" s="5">
        <f>'Raw Data'!B81/'Raw Data'!B82-1</f>
        <v>-3.4891598915989142E-2</v>
      </c>
      <c r="C81" s="5">
        <f>'Raw Data'!C81/'Raw Data'!C82-1</f>
        <v>-2.6330224904004496E-2</v>
      </c>
      <c r="D81" s="5">
        <f>'Raw Data'!D81/'Raw Data'!D82-1</f>
        <v>-2.8420244089784052E-2</v>
      </c>
      <c r="E81" s="5">
        <f>'Raw Data'!E81/'Raw Data'!E82-1</f>
        <v>-1.2232583653318696E-2</v>
      </c>
      <c r="F81" s="5">
        <f>'Raw Data'!F81/'Raw Data'!F82-1</f>
        <v>-3.7155669442665018E-2</v>
      </c>
      <c r="G81" s="5">
        <f>'Raw Data'!G81/'Raw Data'!G82-1</f>
        <v>-5.2424500212675418E-2</v>
      </c>
      <c r="H81" s="5">
        <f>'Raw Data'!H81/'Raw Data'!H82-1</f>
        <v>-2.7725631768953152E-2</v>
      </c>
      <c r="I81" s="5">
        <f>'Raw Data'!I81/'Raw Data'!I82-1</f>
        <v>-4.3637584268091389E-3</v>
      </c>
      <c r="J81" s="5">
        <f>'Raw Data'!J81/'Raw Data'!J82-1</f>
        <v>-2.5676295277395678E-2</v>
      </c>
      <c r="K81" s="5">
        <f>'Raw Data'!K81/'Raw Data'!K82-1</f>
        <v>-2.6070481242895127E-2</v>
      </c>
    </row>
    <row r="82" spans="1:11" ht="14.25" customHeight="1">
      <c r="A82" s="3">
        <v>44547</v>
      </c>
      <c r="B82" s="5">
        <f>'Raw Data'!B82/'Raw Data'!B83-1</f>
        <v>-1.8192702963381713E-2</v>
      </c>
      <c r="C82" s="5">
        <f>'Raw Data'!C82/'Raw Data'!C83-1</f>
        <v>-1.7184446391266262E-2</v>
      </c>
      <c r="D82" s="5">
        <f>'Raw Data'!D82/'Raw Data'!D83-1</f>
        <v>-2.9225957455622398E-2</v>
      </c>
      <c r="E82" s="5">
        <f>'Raw Data'!E82/'Raw Data'!E83-1</f>
        <v>2.58863252673045E-2</v>
      </c>
      <c r="F82" s="5">
        <f>'Raw Data'!F82/'Raw Data'!F83-1</f>
        <v>-2.8423236514522832E-2</v>
      </c>
      <c r="G82" s="5">
        <f>'Raw Data'!G82/'Raw Data'!G83-1</f>
        <v>-4.4406056295091978E-2</v>
      </c>
      <c r="H82" s="5">
        <f>'Raw Data'!H82/'Raw Data'!H83-1</f>
        <v>-2.4029314354168108E-2</v>
      </c>
      <c r="I82" s="5">
        <f>'Raw Data'!I82/'Raw Data'!I83-1</f>
        <v>-2.8172942817293878E-3</v>
      </c>
      <c r="J82" s="5">
        <f>'Raw Data'!J82/'Raw Data'!J83-1</f>
        <v>-2.3724261414503234E-2</v>
      </c>
      <c r="K82" s="5">
        <f>'Raw Data'!K82/'Raw Data'!K83-1</f>
        <v>-6.3257775434898411E-3</v>
      </c>
    </row>
    <row r="83" spans="1:11" ht="14.25" customHeight="1">
      <c r="A83" s="3">
        <v>44546</v>
      </c>
      <c r="B83" s="5">
        <f>'Raw Data'!B83/'Raw Data'!B84-1</f>
        <v>2.2333333333333094E-3</v>
      </c>
      <c r="C83" s="5">
        <f>'Raw Data'!C83/'Raw Data'!C84-1</f>
        <v>-1.2773601224136621E-2</v>
      </c>
      <c r="D83" s="5">
        <f>'Raw Data'!D83/'Raw Data'!D84-1</f>
        <v>1.8587282163804231E-2</v>
      </c>
      <c r="E83" s="5">
        <f>'Raw Data'!E83/'Raw Data'!E84-1</f>
        <v>2.4266528330163073E-2</v>
      </c>
      <c r="F83" s="5">
        <f>'Raw Data'!F83/'Raw Data'!F84-1</f>
        <v>-4.8518633219779561E-3</v>
      </c>
      <c r="G83" s="5">
        <f>'Raw Data'!G83/'Raw Data'!G84-1</f>
        <v>4.5937117190690824E-3</v>
      </c>
      <c r="H83" s="5">
        <f>'Raw Data'!H83/'Raw Data'!H84-1</f>
        <v>-2.460283987065881E-3</v>
      </c>
      <c r="I83" s="5">
        <f>'Raw Data'!I83/'Raw Data'!I84-1</f>
        <v>3.9204704564548276E-3</v>
      </c>
      <c r="J83" s="5">
        <f>'Raw Data'!J83/'Raw Data'!J84-1</f>
        <v>-2.4559053360124761E-3</v>
      </c>
      <c r="K83" s="5">
        <f>'Raw Data'!K83/'Raw Data'!K84-1</f>
        <v>8.8892265613129684E-3</v>
      </c>
    </row>
    <row r="84" spans="1:11" ht="14.25" customHeight="1">
      <c r="A84" s="3">
        <v>44545</v>
      </c>
      <c r="B84" s="5">
        <f>'Raw Data'!B84/'Raw Data'!B85-1</f>
        <v>-2.6595744680850686E-3</v>
      </c>
      <c r="C84" s="5">
        <f>'Raw Data'!C84/'Raw Data'!C85-1</f>
        <v>-8.2475587226180647E-3</v>
      </c>
      <c r="D84" s="5">
        <f>'Raw Data'!D84/'Raw Data'!D85-1</f>
        <v>-5.2885624344175541E-3</v>
      </c>
      <c r="E84" s="5">
        <f>'Raw Data'!E84/'Raw Data'!E85-1</f>
        <v>-5.0752688172042149E-3</v>
      </c>
      <c r="F84" s="5">
        <f>'Raw Data'!F84/'Raw Data'!F85-1</f>
        <v>-7.9877112135176009E-3</v>
      </c>
      <c r="G84" s="5">
        <f>'Raw Data'!G84/'Raw Data'!G85-1</f>
        <v>8.17327339599494E-4</v>
      </c>
      <c r="H84" s="5">
        <f>'Raw Data'!H84/'Raw Data'!H85-1</f>
        <v>-3.7815126050421144E-3</v>
      </c>
      <c r="I84" s="5">
        <f>'Raw Data'!I84/'Raw Data'!I85-1</f>
        <v>-1.3522286219422863E-2</v>
      </c>
      <c r="J84" s="5">
        <f>'Raw Data'!J84/'Raw Data'!J85-1</f>
        <v>-1.8624014022787017E-2</v>
      </c>
      <c r="K84" s="5">
        <f>'Raw Data'!K84/'Raw Data'!K85-1</f>
        <v>-1.9078849306901069E-2</v>
      </c>
    </row>
    <row r="85" spans="1:11" ht="14.25" customHeight="1">
      <c r="A85" s="3">
        <v>44544</v>
      </c>
      <c r="B85" s="5">
        <f>'Raw Data'!B85/'Raw Data'!B86-1</f>
        <v>-6.0798308220988417E-3</v>
      </c>
      <c r="C85" s="5">
        <f>'Raw Data'!C85/'Raw Data'!C86-1</f>
        <v>3.9080612042126095E-3</v>
      </c>
      <c r="D85" s="5">
        <f>'Raw Data'!D85/'Raw Data'!D86-1</f>
        <v>-1.2005225072052039E-2</v>
      </c>
      <c r="E85" s="5">
        <f>'Raw Data'!E85/'Raw Data'!E86-1</f>
        <v>-1.8603319977104071E-3</v>
      </c>
      <c r="F85" s="5">
        <f>'Raw Data'!F85/'Raw Data'!F86-1</f>
        <v>-5.1177072671437784E-4</v>
      </c>
      <c r="G85" s="5">
        <f>'Raw Data'!G85/'Raw Data'!G86-1</f>
        <v>-1.3306451612903225E-2</v>
      </c>
      <c r="H85" s="5">
        <f>'Raw Data'!H85/'Raw Data'!H86-1</f>
        <v>1.3484740951029028E-2</v>
      </c>
      <c r="I85" s="5">
        <f>'Raw Data'!I85/'Raw Data'!I86-1</f>
        <v>1.3692946058090349E-3</v>
      </c>
      <c r="J85" s="5">
        <f>'Raw Data'!J85/'Raw Data'!J86-1</f>
        <v>-2.7694929697486104E-2</v>
      </c>
      <c r="K85" s="5">
        <f>'Raw Data'!K85/'Raw Data'!K86-1</f>
        <v>-2.2353028835409017E-4</v>
      </c>
    </row>
    <row r="86" spans="1:11" ht="14.25" customHeight="1">
      <c r="A86" s="3">
        <v>44543</v>
      </c>
      <c r="B86" s="5">
        <f>'Raw Data'!B86/'Raw Data'!B87-1</f>
        <v>-7.0866141732283117E-3</v>
      </c>
      <c r="C86" s="5">
        <f>'Raw Data'!C86/'Raw Data'!C87-1</f>
        <v>-3.30098369314058E-3</v>
      </c>
      <c r="D86" s="5">
        <f>'Raw Data'!D86/'Raw Data'!D87-1</f>
        <v>-1.8638722148743625E-2</v>
      </c>
      <c r="E86" s="5">
        <f>'Raw Data'!E86/'Raw Data'!E87-1</f>
        <v>-5.7198144617398583E-3</v>
      </c>
      <c r="F86" s="5">
        <f>'Raw Data'!F86/'Raw Data'!F87-1</f>
        <v>-1.2732417138237695E-2</v>
      </c>
      <c r="G86" s="5">
        <f>'Raw Data'!G86/'Raw Data'!G87-1</f>
        <v>5.2695581678152692E-3</v>
      </c>
      <c r="H86" s="5">
        <f>'Raw Data'!H86/'Raw Data'!H87-1</f>
        <v>2.4727272727272709E-2</v>
      </c>
      <c r="I86" s="5">
        <f>'Raw Data'!I86/'Raw Data'!I87-1</f>
        <v>-4.1322314049586639E-3</v>
      </c>
      <c r="J86" s="5">
        <f>'Raw Data'!J86/'Raw Data'!J87-1</f>
        <v>-5.0869012293345284E-3</v>
      </c>
      <c r="K86" s="5">
        <f>'Raw Data'!K86/'Raw Data'!K87-1</f>
        <v>-1.1708394698085489E-2</v>
      </c>
    </row>
    <row r="87" spans="1:11" ht="14.25" customHeight="1">
      <c r="A87" s="3">
        <v>44540</v>
      </c>
      <c r="B87" s="5">
        <f>'Raw Data'!B87/'Raw Data'!B88-1</f>
        <v>-1.3106159895150959E-3</v>
      </c>
      <c r="C87" s="5">
        <f>'Raw Data'!C87/'Raw Data'!C88-1</f>
        <v>4.0434840249239379E-3</v>
      </c>
      <c r="D87" s="5">
        <f>'Raw Data'!D87/'Raw Data'!D88-1</f>
        <v>1.7325723603751619E-3</v>
      </c>
      <c r="E87" s="5">
        <f>'Raw Data'!E87/'Raw Data'!E88-1</f>
        <v>-5.4038680318546639E-4</v>
      </c>
      <c r="F87" s="5">
        <f>'Raw Data'!F87/'Raw Data'!F88-1</f>
        <v>1.4350143501435042E-2</v>
      </c>
      <c r="G87" s="5">
        <f>'Raw Data'!G87/'Raw Data'!G88-1</f>
        <v>5.0694514853488748E-4</v>
      </c>
      <c r="H87" s="5">
        <f>'Raw Data'!H87/'Raw Data'!H88-1</f>
        <v>-6.5746694602990541E-3</v>
      </c>
      <c r="I87" s="5">
        <f>'Raw Data'!I87/'Raw Data'!I88-1</f>
        <v>8.3333333333333037E-3</v>
      </c>
      <c r="J87" s="5">
        <f>'Raw Data'!J87/'Raw Data'!J88-1</f>
        <v>-4.2372881355934311E-4</v>
      </c>
      <c r="K87" s="5">
        <f>'Raw Data'!K87/'Raw Data'!K88-1</f>
        <v>7.9418095450158877E-3</v>
      </c>
    </row>
    <row r="88" spans="1:11" ht="14.25" customHeight="1">
      <c r="A88" s="3">
        <v>44539</v>
      </c>
      <c r="B88" s="5">
        <f>'Raw Data'!B88/'Raw Data'!B89-1</f>
        <v>-1.770196330865792E-2</v>
      </c>
      <c r="C88" s="5">
        <f>'Raw Data'!C88/'Raw Data'!C89-1</f>
        <v>9.9528896556311253E-4</v>
      </c>
      <c r="D88" s="5">
        <f>'Raw Data'!D88/'Raw Data'!D89-1</f>
        <v>1.3238604679981059E-2</v>
      </c>
      <c r="E88" s="5">
        <f>'Raw Data'!E88/'Raw Data'!E89-1</f>
        <v>3.1956174389409231E-3</v>
      </c>
      <c r="F88" s="5">
        <f>'Raw Data'!F88/'Raw Data'!F89-1</f>
        <v>-5.7072971871178213E-3</v>
      </c>
      <c r="G88" s="5">
        <f>'Raw Data'!G88/'Raw Data'!G89-1</f>
        <v>-9.1166936790931796E-4</v>
      </c>
      <c r="H88" s="5">
        <f>'Raw Data'!H88/'Raw Data'!H89-1</f>
        <v>-5.5324040810461605E-3</v>
      </c>
      <c r="I88" s="5">
        <f>'Raw Data'!I88/'Raw Data'!I89-1</f>
        <v>-6.6225165562914245E-3</v>
      </c>
      <c r="J88" s="5">
        <f>'Raw Data'!J88/'Raw Data'!J89-1</f>
        <v>5.0289274588340094E-2</v>
      </c>
      <c r="K88" s="5">
        <f>'Raw Data'!K88/'Raw Data'!K89-1</f>
        <v>9.6582466567607383E-4</v>
      </c>
    </row>
    <row r="89" spans="1:11" ht="14.25" customHeight="1">
      <c r="A89" s="3">
        <v>44538</v>
      </c>
      <c r="B89" s="5">
        <f>'Raw Data'!B89/'Raw Data'!B90-1</f>
        <v>1.8922375627193011E-2</v>
      </c>
      <c r="C89" s="5">
        <f>'Raw Data'!C89/'Raw Data'!C90-1</f>
        <v>2.6425117482803184E-2</v>
      </c>
      <c r="D89" s="5">
        <f>'Raw Data'!D89/'Raw Data'!D90-1</f>
        <v>1.6351805205709447E-2</v>
      </c>
      <c r="E89" s="5">
        <f>'Raw Data'!E89/'Raw Data'!E90-1</f>
        <v>2.3927079377136451E-2</v>
      </c>
      <c r="F89" s="5">
        <f>'Raw Data'!F89/'Raw Data'!F90-1</f>
        <v>2.8835063437139485E-2</v>
      </c>
      <c r="G89" s="5">
        <f>'Raw Data'!G89/'Raw Data'!G90-1</f>
        <v>2.3429400787891463E-2</v>
      </c>
      <c r="H89" s="5">
        <f>'Raw Data'!H89/'Raw Data'!H90-1</f>
        <v>1.3102343863735655E-2</v>
      </c>
      <c r="I89" s="5">
        <f>'Raw Data'!I89/'Raw Data'!I90-1</f>
        <v>9.4988718348700818E-3</v>
      </c>
      <c r="J89" s="5">
        <f>'Raw Data'!J89/'Raw Data'!J90-1</f>
        <v>1.8124150430448571E-2</v>
      </c>
      <c r="K89" s="5">
        <f>'Raw Data'!K89/'Raw Data'!K90-1</f>
        <v>1.7384731670445852E-2</v>
      </c>
    </row>
    <row r="90" spans="1:11" ht="14.25" customHeight="1">
      <c r="A90" s="3">
        <v>44537</v>
      </c>
      <c r="B90" s="5">
        <f>'Raw Data'!B90/'Raw Data'!B91-1</f>
        <v>1.3258456835249621E-2</v>
      </c>
      <c r="C90" s="5">
        <f>'Raw Data'!C90/'Raw Data'!C91-1</f>
        <v>3.5545525072289808E-2</v>
      </c>
      <c r="D90" s="5">
        <f>'Raw Data'!D90/'Raw Data'!D91-1</f>
        <v>6.7837443732963187E-3</v>
      </c>
      <c r="E90" s="5">
        <f>'Raw Data'!E90/'Raw Data'!E91-1</f>
        <v>9.73480043659114E-3</v>
      </c>
      <c r="F90" s="5">
        <f>'Raw Data'!F90/'Raw Data'!F91-1</f>
        <v>2.5594149908592323E-2</v>
      </c>
      <c r="G90" s="5">
        <f>'Raw Data'!G90/'Raw Data'!G91-1</f>
        <v>3.0665669409124963E-2</v>
      </c>
      <c r="H90" s="5">
        <f>'Raw Data'!H90/'Raw Data'!H91-1</f>
        <v>3.6048265460030038E-2</v>
      </c>
      <c r="I90" s="5">
        <f>'Raw Data'!I90/'Raw Data'!I91-1</f>
        <v>1.587526175788101E-2</v>
      </c>
      <c r="J90" s="5">
        <f>'Raw Data'!J90/'Raw Data'!J91-1</f>
        <v>1.3780431786862612E-2</v>
      </c>
      <c r="K90" s="5">
        <f>'Raw Data'!K90/'Raw Data'!K91-1</f>
        <v>3.093586846411589E-2</v>
      </c>
    </row>
    <row r="91" spans="1:11" ht="14.25" customHeight="1">
      <c r="A91" s="3">
        <v>44536</v>
      </c>
      <c r="B91" s="5">
        <f>'Raw Data'!B91/'Raw Data'!B92-1</f>
        <v>-6.1426684280052601E-3</v>
      </c>
      <c r="C91" s="5">
        <f>'Raw Data'!C91/'Raw Data'!C92-1</f>
        <v>-1.1434149062260257E-2</v>
      </c>
      <c r="D91" s="5">
        <f>'Raw Data'!D91/'Raw Data'!D92-1</f>
        <v>-1.9559496923108877E-2</v>
      </c>
      <c r="E91" s="5">
        <f>'Raw Data'!E91/'Raw Data'!E92-1</f>
        <v>-2.4545349907918901E-2</v>
      </c>
      <c r="F91" s="5">
        <f>'Raw Data'!F91/'Raw Data'!F92-1</f>
        <v>-1.4832079669456544E-2</v>
      </c>
      <c r="G91" s="5">
        <f>'Raw Data'!G91/'Raw Data'!G92-1</f>
        <v>-2.5713095981678147E-2</v>
      </c>
      <c r="H91" s="5">
        <f>'Raw Data'!H91/'Raw Data'!H92-1</f>
        <v>-1.4492753623188359E-2</v>
      </c>
      <c r="I91" s="5">
        <f>'Raw Data'!I91/'Raw Data'!I92-1</f>
        <v>-2.9442460862400432E-2</v>
      </c>
      <c r="J91" s="5">
        <f>'Raw Data'!J91/'Raw Data'!J92-1</f>
        <v>-1.7155756207674955E-2</v>
      </c>
      <c r="K91" s="5">
        <f>'Raw Data'!K91/'Raw Data'!K92-1</f>
        <v>-6.7337461300309709E-3</v>
      </c>
    </row>
    <row r="92" spans="1:11" ht="14.25" customHeight="1">
      <c r="A92" s="3">
        <v>44533</v>
      </c>
      <c r="B92" s="5">
        <f>'Raw Data'!B92/'Raw Data'!B93-1</f>
        <v>-7.8636959370904647E-3</v>
      </c>
      <c r="C92" s="5">
        <f>'Raw Data'!C92/'Raw Data'!C93-1</f>
        <v>-8.7767795438838947E-3</v>
      </c>
      <c r="D92" s="5">
        <f>'Raw Data'!D92/'Raw Data'!D93-1</f>
        <v>-2.7720139406514965E-2</v>
      </c>
      <c r="E92" s="5">
        <f>'Raw Data'!E92/'Raw Data'!E93-1</f>
        <v>-5.9496567505721298E-3</v>
      </c>
      <c r="F92" s="5">
        <f>'Raw Data'!F92/'Raw Data'!F93-1</f>
        <v>-1.1829983249581288E-2</v>
      </c>
      <c r="G92" s="5">
        <f>'Raw Data'!G92/'Raw Data'!G93-1</f>
        <v>3.7617554858935254E-3</v>
      </c>
      <c r="H92" s="5">
        <f>'Raw Data'!H92/'Raw Data'!H93-1</f>
        <v>-5.4697316874862123E-3</v>
      </c>
      <c r="I92" s="5">
        <f>'Raw Data'!I92/'Raw Data'!I93-1</f>
        <v>1.0998075336816626E-3</v>
      </c>
      <c r="J92" s="5">
        <f>'Raw Data'!J92/'Raw Data'!J93-1</f>
        <v>-1.7302573203194394E-2</v>
      </c>
      <c r="K92" s="5">
        <f>'Raw Data'!K92/'Raw Data'!K93-1</f>
        <v>-3.8684719535786449E-4</v>
      </c>
    </row>
    <row r="93" spans="1:11" ht="14.25" customHeight="1">
      <c r="A93" s="3">
        <v>44532</v>
      </c>
      <c r="B93" s="5">
        <f>'Raw Data'!B93/'Raw Data'!B94-1</f>
        <v>1.3011152416356753E-2</v>
      </c>
      <c r="C93" s="5">
        <f>'Raw Data'!C93/'Raw Data'!C94-1</f>
        <v>-4.882745340760497E-3</v>
      </c>
      <c r="D93" s="5">
        <f>'Raw Data'!D93/'Raw Data'!D94-1</f>
        <v>5.7542295613413064E-3</v>
      </c>
      <c r="E93" s="5">
        <f>'Raw Data'!E93/'Raw Data'!E94-1</f>
        <v>1.80547466511356E-2</v>
      </c>
      <c r="F93" s="5">
        <f>'Raw Data'!F93/'Raw Data'!F94-1</f>
        <v>3.5721790292078115E-3</v>
      </c>
      <c r="G93" s="5">
        <f>'Raw Data'!G93/'Raw Data'!G94-1</f>
        <v>1.0460251046024993E-3</v>
      </c>
      <c r="H93" s="5">
        <f>'Raw Data'!H93/'Raw Data'!H94-1</f>
        <v>-5.2205882352940325E-3</v>
      </c>
      <c r="I93" s="5">
        <f>'Raw Data'!I93/'Raw Data'!I94-1</f>
        <v>1.563808991901694E-2</v>
      </c>
      <c r="J93" s="5">
        <f>'Raw Data'!J93/'Raw Data'!J94-1</f>
        <v>1.3261407057765906E-2</v>
      </c>
      <c r="K93" s="5">
        <f>'Raw Data'!K93/'Raw Data'!K94-1</f>
        <v>1.1741682974559797E-2</v>
      </c>
    </row>
    <row r="94" spans="1:11" ht="14.25" customHeight="1">
      <c r="A94" s="3">
        <v>44531</v>
      </c>
      <c r="B94" s="5">
        <f>'Raw Data'!B94/'Raw Data'!B95-1</f>
        <v>1.0464180305876036E-2</v>
      </c>
      <c r="C94" s="5">
        <f>'Raw Data'!C94/'Raw Data'!C95-1</f>
        <v>2.1137640449438111E-2</v>
      </c>
      <c r="D94" s="5">
        <f>'Raw Data'!D94/'Raw Data'!D95-1</f>
        <v>2.7715309012160683E-2</v>
      </c>
      <c r="E94" s="5">
        <f>'Raw Data'!E94/'Raw Data'!E95-1</f>
        <v>0</v>
      </c>
      <c r="F94" s="5">
        <f>'Raw Data'!F94/'Raw Data'!F95-1</f>
        <v>3.6593334785449683E-2</v>
      </c>
      <c r="G94" s="5">
        <f>'Raw Data'!G94/'Raw Data'!G95-1</f>
        <v>4.1507789519555471E-2</v>
      </c>
      <c r="H94" s="5">
        <f>'Raw Data'!H94/'Raw Data'!H95-1</f>
        <v>4.3104770670348236E-2</v>
      </c>
      <c r="I94" s="5">
        <f>'Raw Data'!I94/'Raw Data'!I95-1</f>
        <v>1.3012729844412929E-2</v>
      </c>
      <c r="J94" s="5">
        <f>'Raw Data'!J94/'Raw Data'!J95-1</f>
        <v>3.3829499323410062E-3</v>
      </c>
      <c r="K94" s="5">
        <f>'Raw Data'!K94/'Raw Data'!K95-1</f>
        <v>4.9281314168377888E-2</v>
      </c>
    </row>
    <row r="95" spans="1:11" ht="14.25" customHeight="1">
      <c r="A95" s="3">
        <v>44530</v>
      </c>
      <c r="B95" s="5">
        <f>'Raw Data'!B95/'Raw Data'!B96-1</f>
        <v>-5.5034855408425676E-3</v>
      </c>
      <c r="C95" s="5">
        <f>'Raw Data'!C95/'Raw Data'!C96-1</f>
        <v>-8.7017055342847316E-3</v>
      </c>
      <c r="D95" s="5">
        <f>'Raw Data'!D95/'Raw Data'!D96-1</f>
        <v>-1.4973130409812518E-2</v>
      </c>
      <c r="E95" s="5">
        <f>'Raw Data'!E95/'Raw Data'!E96-1</f>
        <v>1.2262704869708818E-2</v>
      </c>
      <c r="F95" s="5">
        <f>'Raw Data'!F95/'Raw Data'!F96-1</f>
        <v>-1.5229515229515211E-2</v>
      </c>
      <c r="G95" s="5">
        <f>'Raw Data'!G95/'Raw Data'!G96-1</f>
        <v>-6.6017316017316086E-3</v>
      </c>
      <c r="H95" s="5">
        <f>'Raw Data'!H95/'Raw Data'!H96-1</f>
        <v>3.3861782361088721E-3</v>
      </c>
      <c r="I95" s="5">
        <f>'Raw Data'!I95/'Raw Data'!I96-1</f>
        <v>8.9910089910090196E-3</v>
      </c>
      <c r="J95" s="5">
        <f>'Raw Data'!J95/'Raw Data'!J96-1</f>
        <v>0</v>
      </c>
      <c r="K95" s="5">
        <f>'Raw Data'!K95/'Raw Data'!K96-1</f>
        <v>-2.6000000000000023E-2</v>
      </c>
    </row>
    <row r="96" spans="1:11" ht="14.25" customHeight="1">
      <c r="A96" s="3">
        <v>44529</v>
      </c>
      <c r="B96" s="5">
        <f>'Raw Data'!B96/'Raw Data'!B97-1</f>
        <v>6.4115474991608412E-3</v>
      </c>
      <c r="C96" s="5">
        <f>'Raw Data'!C96/'Raw Data'!C97-1</f>
        <v>-3.0536470261642856E-3</v>
      </c>
      <c r="D96" s="5">
        <f>'Raw Data'!D96/'Raw Data'!D97-1</f>
        <v>1.3554529957174211E-2</v>
      </c>
      <c r="E96" s="5">
        <f>'Raw Data'!E96/'Raw Data'!E97-1</f>
        <v>3.9359592790979558E-3</v>
      </c>
      <c r="F96" s="5">
        <f>'Raw Data'!F96/'Raw Data'!F97-1</f>
        <v>-8.0851063829787684E-3</v>
      </c>
      <c r="G96" s="5">
        <f>'Raw Data'!G96/'Raw Data'!G97-1</f>
        <v>5.6595559425338671E-3</v>
      </c>
      <c r="H96" s="5">
        <f>'Raw Data'!H96/'Raw Data'!H97-1</f>
        <v>-1.7095310136157282E-2</v>
      </c>
      <c r="I96" s="5">
        <f>'Raw Data'!I96/'Raw Data'!I97-1</f>
        <v>1.8696208420563076E-2</v>
      </c>
      <c r="J96" s="5">
        <f>'Raw Data'!J96/'Raw Data'!J97-1</f>
        <v>-8.497316636851493E-3</v>
      </c>
      <c r="K96" s="5">
        <f>'Raw Data'!K96/'Raw Data'!K97-1</f>
        <v>-7.9365079365079083E-3</v>
      </c>
    </row>
    <row r="97" spans="1:11" ht="14.25" customHeight="1">
      <c r="A97" s="3">
        <v>44526</v>
      </c>
      <c r="B97" s="5">
        <f>'Raw Data'!B97/'Raw Data'!B98-1</f>
        <v>-2.1867612293144156E-2</v>
      </c>
      <c r="C97" s="5">
        <f>'Raw Data'!C97/'Raw Data'!C98-1</f>
        <v>-4.2718575604570819E-2</v>
      </c>
      <c r="D97" s="5">
        <f>'Raw Data'!D97/'Raw Data'!D98-1</f>
        <v>-3.8344662135145979E-2</v>
      </c>
      <c r="E97" s="5">
        <f>'Raw Data'!E97/'Raw Data'!E98-1</f>
        <v>-1.9129172714078435E-2</v>
      </c>
      <c r="F97" s="5">
        <f>'Raw Data'!F97/'Raw Data'!F98-1</f>
        <v>-4.471544715447151E-2</v>
      </c>
      <c r="G97" s="5">
        <f>'Raw Data'!G97/'Raw Data'!G98-1</f>
        <v>-7.0416835289356605E-2</v>
      </c>
      <c r="H97" s="5">
        <f>'Raw Data'!H97/'Raw Data'!H98-1</f>
        <v>-2.7225901398086783E-2</v>
      </c>
      <c r="I97" s="5">
        <f>'Raw Data'!I97/'Raw Data'!I98-1</f>
        <v>-3.1304347826087708E-3</v>
      </c>
      <c r="J97" s="5">
        <f>'Raw Data'!J97/'Raw Data'!J98-1</f>
        <v>-3.5167206040992438E-2</v>
      </c>
      <c r="K97" s="5">
        <f>'Raw Data'!K97/'Raw Data'!K98-1</f>
        <v>-7.2164948453608213E-2</v>
      </c>
    </row>
    <row r="98" spans="1:11" ht="14.25" customHeight="1">
      <c r="A98" s="3">
        <v>44525</v>
      </c>
      <c r="B98" s="5">
        <f>'Raw Data'!B98/'Raw Data'!B99-1</f>
        <v>3.8564224265795755E-3</v>
      </c>
      <c r="C98" s="5">
        <f>'Raw Data'!C98/'Raw Data'!C99-1</f>
        <v>-7.1240105540897325E-3</v>
      </c>
      <c r="D98" s="5">
        <f>'Raw Data'!D98/'Raw Data'!D99-1</f>
        <v>6.7184399735443989E-2</v>
      </c>
      <c r="E98" s="5">
        <f>'Raw Data'!E98/'Raw Data'!E99-1</f>
        <v>1.911016447757663E-2</v>
      </c>
      <c r="F98" s="5">
        <f>'Raw Data'!F98/'Raw Data'!F99-1</f>
        <v>4.0816326530612734E-3</v>
      </c>
      <c r="G98" s="5">
        <f>'Raw Data'!G98/'Raw Data'!G99-1</f>
        <v>1.4992811665639705E-2</v>
      </c>
      <c r="H98" s="5">
        <f>'Raw Data'!H98/'Raw Data'!H99-1</f>
        <v>-5.8522311631309387E-3</v>
      </c>
      <c r="I98" s="5">
        <f>'Raw Data'!I98/'Raw Data'!I99-1</f>
        <v>5.259400632293687E-3</v>
      </c>
      <c r="J98" s="5">
        <f>'Raw Data'!J98/'Raw Data'!J99-1</f>
        <v>2.0026408450704247E-2</v>
      </c>
      <c r="K98" s="5">
        <f>'Raw Data'!K98/'Raw Data'!K99-1</f>
        <v>-2.8636463763860309E-3</v>
      </c>
    </row>
    <row r="99" spans="1:11" ht="14.25" customHeight="1">
      <c r="A99" s="3">
        <v>44524</v>
      </c>
      <c r="B99" s="5">
        <f>'Raw Data'!B99/'Raw Data'!B100-1</f>
        <v>-3.2959789057374067E-5</v>
      </c>
      <c r="C99" s="5">
        <f>'Raw Data'!C99/'Raw Data'!C100-1</f>
        <v>6.6401062416998613E-3</v>
      </c>
      <c r="D99" s="5">
        <f>'Raw Data'!D99/'Raw Data'!D100-1</f>
        <v>-1.9414632105274054E-2</v>
      </c>
      <c r="E99" s="5">
        <f>'Raw Data'!E99/'Raw Data'!E100-1</f>
        <v>-2.1591895803183769E-2</v>
      </c>
      <c r="F99" s="5">
        <f>'Raw Data'!F99/'Raw Data'!F100-1</f>
        <v>-5.6818181818182323E-3</v>
      </c>
      <c r="G99" s="5">
        <f>'Raw Data'!G99/'Raw Data'!G100-1</f>
        <v>-1.814882032667875E-2</v>
      </c>
      <c r="H99" s="5">
        <f>'Raw Data'!H99/'Raw Data'!H100-1</f>
        <v>-7.309941520468044E-4</v>
      </c>
      <c r="I99" s="5">
        <f>'Raw Data'!I99/'Raw Data'!I100-1</f>
        <v>-1.1535138248847998E-2</v>
      </c>
      <c r="J99" s="5">
        <f>'Raw Data'!J99/'Raw Data'!J100-1</f>
        <v>-1.899827288428324E-2</v>
      </c>
      <c r="K99" s="5">
        <f>'Raw Data'!K99/'Raw Data'!K100-1</f>
        <v>-3.3662641785583425E-3</v>
      </c>
    </row>
    <row r="100" spans="1:11" ht="14.25" customHeight="1">
      <c r="A100" s="3">
        <v>44523</v>
      </c>
      <c r="B100" s="5">
        <f>'Raw Data'!B100/'Raw Data'!B101-1</f>
        <v>-2.5970610473717848E-3</v>
      </c>
      <c r="C100" s="5">
        <f>'Raw Data'!C100/'Raw Data'!C101-1</f>
        <v>-4.4291663912210399E-3</v>
      </c>
      <c r="D100" s="5">
        <f>'Raw Data'!D100/'Raw Data'!D101-1</f>
        <v>1.027201826136559E-2</v>
      </c>
      <c r="E100" s="5">
        <f>'Raw Data'!E100/'Raw Data'!E101-1</f>
        <v>-1.8605311745490738E-2</v>
      </c>
      <c r="F100" s="5">
        <f>'Raw Data'!F100/'Raw Data'!F101-1</f>
        <v>1.1909650924024628E-2</v>
      </c>
      <c r="G100" s="5">
        <f>'Raw Data'!G100/'Raw Data'!G101-1</f>
        <v>1.953125E-2</v>
      </c>
      <c r="H100" s="5">
        <f>'Raw Data'!H100/'Raw Data'!H101-1</f>
        <v>-6.8965517241379448E-3</v>
      </c>
      <c r="I100" s="5">
        <f>'Raw Data'!I100/'Raw Data'!I101-1</f>
        <v>2.3818116203535578E-3</v>
      </c>
      <c r="J100" s="5">
        <f>'Raw Data'!J100/'Raw Data'!J101-1</f>
        <v>4.1187947106005041E-3</v>
      </c>
      <c r="K100" s="5">
        <f>'Raw Data'!K100/'Raw Data'!K101-1</f>
        <v>3.3270321361058564E-2</v>
      </c>
    </row>
    <row r="101" spans="1:11" ht="14.25" customHeight="1">
      <c r="A101" s="3">
        <v>44522</v>
      </c>
      <c r="B101" s="5">
        <f>'Raw Data'!B101/'Raw Data'!B102-1</f>
        <v>-1.1407214819629474E-2</v>
      </c>
      <c r="C101" s="5">
        <f>'Raw Data'!C101/'Raw Data'!C102-1</f>
        <v>-6.3715186547557146E-3</v>
      </c>
      <c r="D101" s="5">
        <f>'Raw Data'!D101/'Raw Data'!D102-1</f>
        <v>-4.3408815204205364E-2</v>
      </c>
      <c r="E101" s="5">
        <f>'Raw Data'!E101/'Raw Data'!E102-1</f>
        <v>-7.7508455467869553E-3</v>
      </c>
      <c r="F101" s="5">
        <f>'Raw Data'!F101/'Raw Data'!F102-1</f>
        <v>-3.2482368133505579E-2</v>
      </c>
      <c r="G101" s="5">
        <f>'Raw Data'!G101/'Raw Data'!G102-1</f>
        <v>-4.6180998137072327E-2</v>
      </c>
      <c r="H101" s="5">
        <f>'Raw Data'!H101/'Raw Data'!H102-1</f>
        <v>-2.4226110363391729E-2</v>
      </c>
      <c r="I101" s="5">
        <f>'Raw Data'!I101/'Raw Data'!I102-1</f>
        <v>-2.3617851639567977E-3</v>
      </c>
      <c r="J101" s="5">
        <f>'Raw Data'!J101/'Raw Data'!J102-1</f>
        <v>-2.945508100147276E-2</v>
      </c>
      <c r="K101" s="5">
        <f>'Raw Data'!K101/'Raw Data'!K102-1</f>
        <v>1.5121277249002141E-2</v>
      </c>
    </row>
    <row r="102" spans="1:11" ht="14.25" customHeight="1">
      <c r="A102" s="3">
        <v>44518</v>
      </c>
      <c r="B102" s="5">
        <f>'Raw Data'!B102/'Raw Data'!B103-1</f>
        <v>4.7675026123301656E-3</v>
      </c>
      <c r="C102" s="5">
        <f>'Raw Data'!C102/'Raw Data'!C103-1</f>
        <v>1.6448450555957006E-3</v>
      </c>
      <c r="D102" s="5">
        <f>'Raw Data'!D102/'Raw Data'!D103-1</f>
        <v>4.1416274159491451E-3</v>
      </c>
      <c r="E102" s="5">
        <f>'Raw Data'!E102/'Raw Data'!E103-1</f>
        <v>-9.2429700371393642E-3</v>
      </c>
      <c r="F102" s="5">
        <f>'Raw Data'!F102/'Raw Data'!F103-1</f>
        <v>1.1555466237942014E-2</v>
      </c>
      <c r="G102" s="5">
        <f>'Raw Data'!G102/'Raw Data'!G103-1</f>
        <v>-3.4916729750189224E-2</v>
      </c>
      <c r="H102" s="5">
        <f>'Raw Data'!H102/'Raw Data'!H103-1</f>
        <v>-8.6376404494381553E-3</v>
      </c>
      <c r="I102" s="5">
        <f>'Raw Data'!I102/'Raw Data'!I103-1</f>
        <v>-1.3874687571006739E-2</v>
      </c>
      <c r="J102" s="5">
        <f>'Raw Data'!J102/'Raw Data'!J103-1</f>
        <v>-6.8951107396573175E-3</v>
      </c>
      <c r="K102" s="5">
        <f>'Raw Data'!K102/'Raw Data'!K103-1</f>
        <v>-1.6680504188995471E-2</v>
      </c>
    </row>
    <row r="103" spans="1:11" ht="14.25" customHeight="1">
      <c r="A103" s="3">
        <v>44517</v>
      </c>
      <c r="B103" s="5">
        <f>'Raw Data'!B103/'Raw Data'!B104-1</f>
        <v>-1.0565086750024211E-2</v>
      </c>
      <c r="C103" s="5">
        <f>'Raw Data'!C103/'Raw Data'!C104-1</f>
        <v>-3.1481602938282505E-3</v>
      </c>
      <c r="D103" s="5">
        <f>'Raw Data'!D103/'Raw Data'!D104-1</f>
        <v>-1.3795174692161294E-2</v>
      </c>
      <c r="E103" s="5">
        <f>'Raw Data'!E103/'Raw Data'!E104-1</f>
        <v>-4.7448922630355383E-4</v>
      </c>
      <c r="F103" s="5">
        <f>'Raw Data'!F103/'Raw Data'!F104-1</f>
        <v>6.7779463834092279E-3</v>
      </c>
      <c r="G103" s="5">
        <f>'Raw Data'!G103/'Raw Data'!G104-1</f>
        <v>2.0175692634424092E-2</v>
      </c>
      <c r="H103" s="5">
        <f>'Raw Data'!H103/'Raw Data'!H104-1</f>
        <v>-1.5826940355242347E-2</v>
      </c>
      <c r="I103" s="5">
        <f>'Raw Data'!I103/'Raw Data'!I104-1</f>
        <v>-7.6662908680946718E-3</v>
      </c>
      <c r="J103" s="5">
        <f>'Raw Data'!J103/'Raw Data'!J104-1</f>
        <v>1.72157279489904E-2</v>
      </c>
      <c r="K103" s="5">
        <f>'Raw Data'!K103/'Raw Data'!K104-1</f>
        <v>-9.0490913204122059E-4</v>
      </c>
    </row>
    <row r="104" spans="1:11" ht="14.25" customHeight="1">
      <c r="A104" s="3">
        <v>44516</v>
      </c>
      <c r="B104" s="5">
        <f>'Raw Data'!B104/'Raw Data'!B105-1</f>
        <v>-4.7909967845659596E-3</v>
      </c>
      <c r="C104" s="5">
        <f>'Raw Data'!C104/'Raw Data'!C105-1</f>
        <v>-1.3713694288116973E-2</v>
      </c>
      <c r="D104" s="5">
        <f>'Raw Data'!D104/'Raw Data'!D105-1</f>
        <v>-3.0005826374053246E-2</v>
      </c>
      <c r="E104" s="5">
        <f>'Raw Data'!E104/'Raw Data'!E105-1</f>
        <v>3.5854341736694106E-3</v>
      </c>
      <c r="F104" s="5">
        <f>'Raw Data'!F104/'Raw Data'!F105-1</f>
        <v>-2.5916436736302728E-2</v>
      </c>
      <c r="G104" s="5">
        <f>'Raw Data'!G104/'Raw Data'!G105-1</f>
        <v>2.6354899435252266E-2</v>
      </c>
      <c r="H104" s="5">
        <f>'Raw Data'!H104/'Raw Data'!H105-1</f>
        <v>-1.195028680688337E-2</v>
      </c>
      <c r="I104" s="5">
        <f>'Raw Data'!I104/'Raw Data'!I105-1</f>
        <v>-5.6338028169011789E-4</v>
      </c>
      <c r="J104" s="5">
        <f>'Raw Data'!J104/'Raw Data'!J105-1</f>
        <v>-1.217719924417382E-2</v>
      </c>
      <c r="K104" s="5">
        <f>'Raw Data'!K104/'Raw Data'!K105-1</f>
        <v>1.132417333534752E-3</v>
      </c>
    </row>
    <row r="105" spans="1:11" ht="14.25" customHeight="1">
      <c r="A105" s="3">
        <v>44515</v>
      </c>
      <c r="B105" s="5">
        <f>'Raw Data'!B105/'Raw Data'!B106-1</f>
        <v>3.5382289555796476E-4</v>
      </c>
      <c r="C105" s="5">
        <f>'Raw Data'!C105/'Raw Data'!C106-1</f>
        <v>-5.9799382716049232E-3</v>
      </c>
      <c r="D105" s="5">
        <f>'Raw Data'!D105/'Raw Data'!D106-1</f>
        <v>-5.2163833075734578E-3</v>
      </c>
      <c r="E105" s="5">
        <f>'Raw Data'!E105/'Raw Data'!E106-1</f>
        <v>3.0907558302895044E-3</v>
      </c>
      <c r="F105" s="5">
        <f>'Raw Data'!F105/'Raw Data'!F106-1</f>
        <v>-6.9478422546237484E-3</v>
      </c>
      <c r="G105" s="5">
        <f>'Raw Data'!G105/'Raw Data'!G106-1</f>
        <v>-5.321769981275315E-3</v>
      </c>
      <c r="H105" s="5">
        <f>'Raw Data'!H105/'Raw Data'!H106-1</f>
        <v>-3.8095238095237072E-3</v>
      </c>
      <c r="I105" s="5">
        <f>'Raw Data'!I105/'Raw Data'!I106-1</f>
        <v>7.3779795686719218E-3</v>
      </c>
      <c r="J105" s="5">
        <f>'Raw Data'!J105/'Raw Data'!J106-1</f>
        <v>2.2761434399828362E-2</v>
      </c>
      <c r="K105" s="5">
        <f>'Raw Data'!K105/'Raw Data'!K106-1</f>
        <v>-1.3627224663042781E-2</v>
      </c>
    </row>
    <row r="106" spans="1:11" ht="14.25" customHeight="1">
      <c r="A106" s="3">
        <v>44512</v>
      </c>
      <c r="B106" s="5">
        <f>'Raw Data'!B106/'Raw Data'!B107-1</f>
        <v>3.1298399586991987E-3</v>
      </c>
      <c r="C106" s="5">
        <f>'Raw Data'!C106/'Raw Data'!C107-1</f>
        <v>8.2333873581847961E-3</v>
      </c>
      <c r="D106" s="5">
        <f>'Raw Data'!D106/'Raw Data'!D107-1</f>
        <v>1.2519561815336422E-2</v>
      </c>
      <c r="E106" s="5">
        <f>'Raw Data'!E106/'Raw Data'!E107-1</f>
        <v>2.5648414985590673E-2</v>
      </c>
      <c r="F106" s="5">
        <f>'Raw Data'!F106/'Raw Data'!F107-1</f>
        <v>2.0592272994706118E-3</v>
      </c>
      <c r="G106" s="5">
        <f>'Raw Data'!G106/'Raw Data'!G107-1</f>
        <v>5.6491575817640971E-3</v>
      </c>
      <c r="H106" s="5">
        <f>'Raw Data'!H106/'Raw Data'!H107-1</f>
        <v>-4.0650406504064707E-3</v>
      </c>
      <c r="I106" s="5">
        <f>'Raw Data'!I106/'Raw Data'!I107-1</f>
        <v>5.4208273894436054E-3</v>
      </c>
      <c r="J106" s="5">
        <f>'Raw Data'!J106/'Raw Data'!J107-1</f>
        <v>1.1511728931363985E-2</v>
      </c>
      <c r="K106" s="5">
        <f>'Raw Data'!K106/'Raw Data'!K107-1</f>
        <v>7.3512864751332785E-3</v>
      </c>
    </row>
    <row r="107" spans="1:11" ht="14.25" customHeight="1">
      <c r="A107" s="3">
        <v>44511</v>
      </c>
      <c r="B107" s="5">
        <f>'Raw Data'!B107/'Raw Data'!B108-1</f>
        <v>-3.4726688102894032E-3</v>
      </c>
      <c r="C107" s="5">
        <f>'Raw Data'!C107/'Raw Data'!C108-1</f>
        <v>-1.235753617620694E-2</v>
      </c>
      <c r="D107" s="5">
        <f>'Raw Data'!D107/'Raw Data'!D108-1</f>
        <v>3.7503190716488E-3</v>
      </c>
      <c r="E107" s="5">
        <f>'Raw Data'!E107/'Raw Data'!E108-1</f>
        <v>-4.0183696900114585E-3</v>
      </c>
      <c r="F107" s="5">
        <f>'Raw Data'!F107/'Raw Data'!F108-1</f>
        <v>-2.6350964292534029E-2</v>
      </c>
      <c r="G107" s="5">
        <f>'Raw Data'!G107/'Raw Data'!G108-1</f>
        <v>-1.2720156555772966E-2</v>
      </c>
      <c r="H107" s="5">
        <f>'Raw Data'!H107/'Raw Data'!H108-1</f>
        <v>-1.5934395626375109E-2</v>
      </c>
      <c r="I107" s="5">
        <f>'Raw Data'!I107/'Raw Data'!I108-1</f>
        <v>5.7533106644285237E-3</v>
      </c>
      <c r="J107" s="5">
        <f>'Raw Data'!J107/'Raw Data'!J108-1</f>
        <v>-2.383531960996832E-3</v>
      </c>
      <c r="K107" s="5">
        <f>'Raw Data'!K107/'Raw Data'!K108-1</f>
        <v>7.5580077091679243E-3</v>
      </c>
    </row>
    <row r="108" spans="1:11" ht="14.25" customHeight="1">
      <c r="A108" s="3">
        <v>44510</v>
      </c>
      <c r="B108" s="5">
        <f>'Raw Data'!B108/'Raw Data'!B109-1</f>
        <v>-1.1443102352193257E-2</v>
      </c>
      <c r="C108" s="5">
        <f>'Raw Data'!C108/'Raw Data'!C109-1</f>
        <v>-8.8843761898718121E-3</v>
      </c>
      <c r="D108" s="5">
        <f>'Raw Data'!D108/'Raw Data'!D109-1</f>
        <v>7.0592422684490064E-3</v>
      </c>
      <c r="E108" s="5">
        <f>'Raw Data'!E108/'Raw Data'!E109-1</f>
        <v>7.468259895444529E-4</v>
      </c>
      <c r="F108" s="5">
        <f>'Raw Data'!F108/'Raw Data'!F109-1</f>
        <v>-1.0018903591682338E-2</v>
      </c>
      <c r="G108" s="5">
        <f>'Raw Data'!G108/'Raw Data'!G109-1</f>
        <v>0</v>
      </c>
      <c r="H108" s="5">
        <f>'Raw Data'!H108/'Raw Data'!H109-1</f>
        <v>5.6993428992893058E-3</v>
      </c>
      <c r="I108" s="5">
        <f>'Raw Data'!I108/'Raw Data'!I109-1</f>
        <v>-5.1527262346560132E-3</v>
      </c>
      <c r="J108" s="5">
        <f>'Raw Data'!J108/'Raw Data'!J109-1</f>
        <v>8.3023814725802225E-3</v>
      </c>
      <c r="K108" s="5">
        <f>'Raw Data'!K108/'Raw Data'!K109-1</f>
        <v>-2.3398287570121079E-2</v>
      </c>
    </row>
    <row r="109" spans="1:11" ht="14.25" customHeight="1">
      <c r="A109" s="3">
        <v>44509</v>
      </c>
      <c r="B109" s="5">
        <f>'Raw Data'!B109/'Raw Data'!B110-1</f>
        <v>-1.6874999999999973E-2</v>
      </c>
      <c r="C109" s="5">
        <f>'Raw Data'!C109/'Raw Data'!C110-1</f>
        <v>7.6091821727730657E-3</v>
      </c>
      <c r="D109" s="5">
        <f>'Raw Data'!D109/'Raw Data'!D110-1</f>
        <v>1.0268089016740589E-2</v>
      </c>
      <c r="E109" s="5">
        <f>'Raw Data'!E109/'Raw Data'!E110-1</f>
        <v>4.022988505747449E-4</v>
      </c>
      <c r="F109" s="5">
        <f>'Raw Data'!F109/'Raw Data'!F110-1</f>
        <v>1.0313216195569019E-2</v>
      </c>
      <c r="G109" s="5">
        <f>'Raw Data'!G109/'Raw Data'!G110-1</f>
        <v>1.9960079840319445E-2</v>
      </c>
      <c r="H109" s="5">
        <f>'Raw Data'!H109/'Raw Data'!H110-1</f>
        <v>-9.6945551128817531E-3</v>
      </c>
      <c r="I109" s="5">
        <f>'Raw Data'!I109/'Raw Data'!I110-1</f>
        <v>-8.5567598402735978E-4</v>
      </c>
      <c r="J109" s="5">
        <f>'Raw Data'!J109/'Raw Data'!J110-1</f>
        <v>-3.4835619420858777E-3</v>
      </c>
      <c r="K109" s="5">
        <f>'Raw Data'!K109/'Raw Data'!K110-1</f>
        <v>-9.7938897821956417E-3</v>
      </c>
    </row>
    <row r="110" spans="1:11" ht="14.25" customHeight="1">
      <c r="A110" s="3">
        <v>44508</v>
      </c>
      <c r="B110" s="5">
        <f>'Raw Data'!B110/'Raw Data'!B111-1</f>
        <v>3.0090270812437314E-3</v>
      </c>
      <c r="C110" s="5">
        <f>'Raw Data'!C110/'Raw Data'!C111-1</f>
        <v>2.5000000000001688E-3</v>
      </c>
      <c r="D110" s="5">
        <f>'Raw Data'!D110/'Raw Data'!D111-1</f>
        <v>-3.9952057530934226E-5</v>
      </c>
      <c r="E110" s="5">
        <f>'Raw Data'!E110/'Raw Data'!E111-1</f>
        <v>2.0228671943711474E-2</v>
      </c>
      <c r="F110" s="5">
        <f>'Raw Data'!F110/'Raw Data'!F111-1</f>
        <v>-1.35644310474754E-2</v>
      </c>
      <c r="G110" s="5">
        <f>'Raw Data'!G110/'Raw Data'!G111-1</f>
        <v>2.234465870829494E-2</v>
      </c>
      <c r="H110" s="5">
        <f>'Raw Data'!H110/'Raw Data'!H111-1</f>
        <v>-9.2875149263638157E-4</v>
      </c>
      <c r="I110" s="5">
        <f>'Raw Data'!I110/'Raw Data'!I111-1</f>
        <v>-7.5527624584958986E-4</v>
      </c>
      <c r="J110" s="5">
        <f>'Raw Data'!J110/'Raw Data'!J111-1</f>
        <v>1.1005943209333013E-2</v>
      </c>
      <c r="K110" s="5">
        <f>'Raw Data'!K110/'Raw Data'!K111-1</f>
        <v>7.5110456553755256E-3</v>
      </c>
    </row>
    <row r="111" spans="1:11" ht="14.25" customHeight="1">
      <c r="A111" s="3">
        <v>44504</v>
      </c>
      <c r="B111" s="5">
        <f>'Raw Data'!B111/'Raw Data'!B112-1</f>
        <v>8.3438685208596652E-3</v>
      </c>
      <c r="C111" s="5">
        <f>'Raw Data'!C111/'Raw Data'!C112-1</f>
        <v>-5.7361376673039643E-3</v>
      </c>
      <c r="D111" s="5">
        <f>'Raw Data'!D111/'Raw Data'!D112-1</f>
        <v>8.0547724526782716E-3</v>
      </c>
      <c r="E111" s="5">
        <f>'Raw Data'!E111/'Raw Data'!E112-1</f>
        <v>1.1152852782343459E-3</v>
      </c>
      <c r="F111" s="5">
        <f>'Raw Data'!F111/'Raw Data'!F112-1</f>
        <v>-1.8835938971561994E-4</v>
      </c>
      <c r="G111" s="5">
        <f>'Raw Data'!G111/'Raw Data'!G112-1</f>
        <v>9.9958779884583571E-3</v>
      </c>
      <c r="H111" s="5">
        <f>'Raw Data'!H111/'Raw Data'!H112-1</f>
        <v>5.9392726059392942E-3</v>
      </c>
      <c r="I111" s="5">
        <f>'Raw Data'!I111/'Raw Data'!I112-1</f>
        <v>5.9202981651376163E-3</v>
      </c>
      <c r="J111" s="5">
        <f>'Raw Data'!J111/'Raw Data'!J112-1</f>
        <v>1.9753086419753041E-2</v>
      </c>
      <c r="K111" s="5">
        <f>'Raw Data'!K111/'Raw Data'!K112-1</f>
        <v>-1.4705882352941124E-3</v>
      </c>
    </row>
    <row r="112" spans="1:11" ht="14.25" customHeight="1">
      <c r="A112" s="3">
        <v>44503</v>
      </c>
      <c r="B112" s="5">
        <f>'Raw Data'!B112/'Raw Data'!B113-1</f>
        <v>-1.4330218068535849E-2</v>
      </c>
      <c r="C112" s="5">
        <f>'Raw Data'!C112/'Raw Data'!C113-1</f>
        <v>-1.9007127672877377E-2</v>
      </c>
      <c r="D112" s="5">
        <f>'Raw Data'!D112/'Raw Data'!D113-1</f>
        <v>-8.0102275224227526E-3</v>
      </c>
      <c r="E112" s="5">
        <f>'Raw Data'!E112/'Raw Data'!E113-1</f>
        <v>2.7074749852853408E-3</v>
      </c>
      <c r="F112" s="5">
        <f>'Raw Data'!F112/'Raw Data'!F113-1</f>
        <v>1.7049808429118629E-2</v>
      </c>
      <c r="G112" s="5">
        <f>'Raw Data'!G112/'Raw Data'!G113-1</f>
        <v>-5.8395656182768096E-3</v>
      </c>
      <c r="H112" s="5">
        <f>'Raw Data'!H112/'Raw Data'!H113-1</f>
        <v>-7.0898489265835973E-3</v>
      </c>
      <c r="I112" s="5">
        <f>'Raw Data'!I112/'Raw Data'!I113-1</f>
        <v>1.1481056257176547E-3</v>
      </c>
      <c r="J112" s="5">
        <f>'Raw Data'!J112/'Raw Data'!J113-1</f>
        <v>-1.4380530973451378E-2</v>
      </c>
      <c r="K112" s="5">
        <f>'Raw Data'!K112/'Raw Data'!K113-1</f>
        <v>8.1541882876203786E-3</v>
      </c>
    </row>
    <row r="113" spans="1:11" ht="14.25" customHeight="1">
      <c r="A113" s="3">
        <v>44502</v>
      </c>
      <c r="B113" s="5">
        <f>'Raw Data'!B113/'Raw Data'!B114-1</f>
        <v>-2.4860161591050423E-3</v>
      </c>
      <c r="C113" s="5">
        <f>'Raw Data'!C113/'Raw Data'!C114-1</f>
        <v>-7.7548235002171673E-3</v>
      </c>
      <c r="D113" s="5">
        <f>'Raw Data'!D113/'Raw Data'!D114-1</f>
        <v>-1.3809542571214584E-2</v>
      </c>
      <c r="E113" s="5">
        <f>'Raw Data'!E113/'Raw Data'!E114-1</f>
        <v>-1.3812560613629676E-3</v>
      </c>
      <c r="F113" s="5">
        <f>'Raw Data'!F113/'Raw Data'!F114-1</f>
        <v>1.3002134678828048E-2</v>
      </c>
      <c r="G113" s="5">
        <f>'Raw Data'!G113/'Raw Data'!G114-1</f>
        <v>3.3922697368422572E-3</v>
      </c>
      <c r="H113" s="5">
        <f>'Raw Data'!H113/'Raw Data'!H114-1</f>
        <v>-5.2980132450330952E-4</v>
      </c>
      <c r="I113" s="5">
        <f>'Raw Data'!I113/'Raw Data'!I114-1</f>
        <v>4.738179677516996E-4</v>
      </c>
      <c r="J113" s="5">
        <f>'Raw Data'!J113/'Raw Data'!J114-1</f>
        <v>-3.5273368606701938E-3</v>
      </c>
      <c r="K113" s="5">
        <f>'Raw Data'!K113/'Raw Data'!K114-1</f>
        <v>-1.9194416169841522E-2</v>
      </c>
    </row>
    <row r="114" spans="1:11" ht="14.25" customHeight="1">
      <c r="A114" s="3">
        <v>44501</v>
      </c>
      <c r="B114" s="5">
        <f>'Raw Data'!B114/'Raw Data'!B115-1</f>
        <v>1.3287990427608642E-2</v>
      </c>
      <c r="C114" s="5">
        <f>'Raw Data'!C114/'Raw Data'!C115-1</f>
        <v>-6.8195908245494152E-4</v>
      </c>
      <c r="D114" s="5">
        <f>'Raw Data'!D114/'Raw Data'!D115-1</f>
        <v>-7.4803149606306185E-4</v>
      </c>
      <c r="E114" s="5">
        <f>'Raw Data'!E114/'Raw Data'!E115-1</f>
        <v>1.8162776780370926E-2</v>
      </c>
      <c r="F114" s="5">
        <f>'Raw Data'!F114/'Raw Data'!F115-1</f>
        <v>2.2420634920634841E-2</v>
      </c>
      <c r="G114" s="5">
        <f>'Raw Data'!G114/'Raw Data'!G115-1</f>
        <v>4.0251831974402741E-3</v>
      </c>
      <c r="H114" s="5">
        <f>'Raw Data'!H114/'Raw Data'!H115-1</f>
        <v>1.3422818791946289E-2</v>
      </c>
      <c r="I114" s="5">
        <f>'Raw Data'!I114/'Raw Data'!I115-1</f>
        <v>2.3017038777908283E-2</v>
      </c>
      <c r="J114" s="5">
        <f>'Raw Data'!J114/'Raw Data'!J115-1</f>
        <v>1.4992168270306694E-2</v>
      </c>
      <c r="K114" s="5">
        <f>'Raw Data'!K114/'Raw Data'!K115-1</f>
        <v>2.2602230483271368E-2</v>
      </c>
    </row>
    <row r="115" spans="1:11" ht="14.25" customHeight="1">
      <c r="A115" s="3">
        <v>44498</v>
      </c>
      <c r="B115" s="5">
        <f>'Raw Data'!B115/'Raw Data'!B116-1</f>
        <v>-2.8259231348907177E-3</v>
      </c>
      <c r="C115" s="5">
        <f>'Raw Data'!C115/'Raw Data'!C116-1</f>
        <v>5.8618109254178208E-3</v>
      </c>
      <c r="D115" s="5">
        <f>'Raw Data'!D115/'Raw Data'!D116-1</f>
        <v>-2.2324865280985429E-2</v>
      </c>
      <c r="E115" s="5">
        <f>'Raw Data'!E115/'Raw Data'!E116-1</f>
        <v>-2.0429697804613456E-2</v>
      </c>
      <c r="F115" s="5">
        <f>'Raw Data'!F115/'Raw Data'!F116-1</f>
        <v>5.9559261465169655E-4</v>
      </c>
      <c r="G115" s="5">
        <f>'Raw Data'!G115/'Raw Data'!G116-1</f>
        <v>5.5002075550021345E-3</v>
      </c>
      <c r="H115" s="5">
        <f>'Raw Data'!H115/'Raw Data'!H116-1</f>
        <v>-1.8445322793148922E-2</v>
      </c>
      <c r="I115" s="5">
        <f>'Raw Data'!I115/'Raw Data'!I116-1</f>
        <v>-5.5506865322816346E-3</v>
      </c>
      <c r="J115" s="5">
        <f>'Raw Data'!J115/'Raw Data'!J116-1</f>
        <v>-7.5505218743060487E-3</v>
      </c>
      <c r="K115" s="5">
        <f>'Raw Data'!K115/'Raw Data'!K116-1</f>
        <v>4.1809765566671597E-3</v>
      </c>
    </row>
    <row r="116" spans="1:11" ht="14.25" customHeight="1">
      <c r="A116" s="3">
        <v>44497</v>
      </c>
      <c r="B116" s="5">
        <f>'Raw Data'!B116/'Raw Data'!B117-1</f>
        <v>-3.0620320204541307E-2</v>
      </c>
      <c r="C116" s="5">
        <f>'Raw Data'!C116/'Raw Data'!C117-1</f>
        <v>-3.7339416496578237E-2</v>
      </c>
      <c r="D116" s="5">
        <f>'Raw Data'!D116/'Raw Data'!D117-1</f>
        <v>-9.2666742935592072E-3</v>
      </c>
      <c r="E116" s="5">
        <f>'Raw Data'!E116/'Raw Data'!E117-1</f>
        <v>-1.1989227071327213E-2</v>
      </c>
      <c r="F116" s="5">
        <f>'Raw Data'!F116/'Raw Data'!F117-1</f>
        <v>-2.7606177606177673E-2</v>
      </c>
      <c r="G116" s="5">
        <f>'Raw Data'!G116/'Raw Data'!G117-1</f>
        <v>-3.0193236714975868E-2</v>
      </c>
      <c r="H116" s="5">
        <f>'Raw Data'!H116/'Raw Data'!H117-1</f>
        <v>-3.6006858449228463E-2</v>
      </c>
      <c r="I116" s="5">
        <f>'Raw Data'!I116/'Raw Data'!I117-1</f>
        <v>-1.8761914317246831E-2</v>
      </c>
      <c r="J116" s="5">
        <f>'Raw Data'!J116/'Raw Data'!J117-1</f>
        <v>-5.7752667922159384E-2</v>
      </c>
      <c r="K116" s="5">
        <f>'Raw Data'!K116/'Raw Data'!K117-1</f>
        <v>-2.0118516350866922E-2</v>
      </c>
    </row>
    <row r="117" spans="1:11" ht="14.25" customHeight="1">
      <c r="A117" s="3">
        <v>44496</v>
      </c>
      <c r="B117" s="5">
        <f>'Raw Data'!B117/'Raw Data'!B118-1</f>
        <v>-7.7018333383671589E-3</v>
      </c>
      <c r="C117" s="5">
        <f>'Raw Data'!C117/'Raw Data'!C118-1</f>
        <v>1.3224332772301395E-3</v>
      </c>
      <c r="D117" s="5">
        <f>'Raw Data'!D117/'Raw Data'!D118-1</f>
        <v>-1.6502269061996033E-2</v>
      </c>
      <c r="E117" s="5">
        <f>'Raw Data'!E117/'Raw Data'!E118-1</f>
        <v>1.0890248543575565E-2</v>
      </c>
      <c r="F117" s="5">
        <f>'Raw Data'!F117/'Raw Data'!F118-1</f>
        <v>1.0238907849829282E-2</v>
      </c>
      <c r="G117" s="5">
        <f>'Raw Data'!G117/'Raw Data'!G118-1</f>
        <v>-2.2432113341204207E-2</v>
      </c>
      <c r="H117" s="5">
        <f>'Raw Data'!H117/'Raw Data'!H118-1</f>
        <v>-6.7838749778014518E-2</v>
      </c>
      <c r="I117" s="5">
        <f>'Raw Data'!I117/'Raw Data'!I118-1</f>
        <v>7.3151840270790913E-4</v>
      </c>
      <c r="J117" s="5">
        <f>'Raw Data'!J117/'Raw Data'!J118-1</f>
        <v>8.3769633507846386E-4</v>
      </c>
      <c r="K117" s="5">
        <f>'Raw Data'!K117/'Raw Data'!K118-1</f>
        <v>-1.7184354328444007E-2</v>
      </c>
    </row>
    <row r="118" spans="1:11" ht="14.25" customHeight="1">
      <c r="A118" s="3">
        <v>44495</v>
      </c>
      <c r="B118" s="5">
        <f>'Raw Data'!B118/'Raw Data'!B119-1</f>
        <v>-1.1162734568272992E-3</v>
      </c>
      <c r="C118" s="5">
        <f>'Raw Data'!C118/'Raw Data'!C119-1</f>
        <v>-1.765574254502511E-2</v>
      </c>
      <c r="D118" s="5">
        <f>'Raw Data'!D118/'Raw Data'!D119-1</f>
        <v>2.2746451860375938E-2</v>
      </c>
      <c r="E118" s="5">
        <f>'Raw Data'!E118/'Raw Data'!E119-1</f>
        <v>-2.6340435495197934E-4</v>
      </c>
      <c r="F118" s="5">
        <f>'Raw Data'!F118/'Raw Data'!F119-1</f>
        <v>1.1141786629855988E-2</v>
      </c>
      <c r="G118" s="5">
        <f>'Raw Data'!G118/'Raw Data'!G119-1</f>
        <v>6.1403508771929793E-2</v>
      </c>
      <c r="H118" s="5">
        <f>'Raw Data'!H118/'Raw Data'!H119-1</f>
        <v>-4.1420118343193923E-4</v>
      </c>
      <c r="I118" s="5">
        <f>'Raw Data'!I118/'Raw Data'!I119-1</f>
        <v>-1.4608994557433475E-3</v>
      </c>
      <c r="J118" s="5">
        <f>'Raw Data'!J118/'Raw Data'!J119-1</f>
        <v>2.4678111587982832E-2</v>
      </c>
      <c r="K118" s="5">
        <f>'Raw Data'!K118/'Raw Data'!K119-1</f>
        <v>3.2516703786191536E-2</v>
      </c>
    </row>
    <row r="119" spans="1:11" ht="14.25" customHeight="1">
      <c r="A119" s="3">
        <v>44494</v>
      </c>
      <c r="B119" s="5">
        <f>'Raw Data'!B119/'Raw Data'!B120-1</f>
        <v>-1.5270350564468238E-2</v>
      </c>
      <c r="C119" s="5">
        <f>'Raw Data'!C119/'Raw Data'!C120-1</f>
        <v>0.1170844327176781</v>
      </c>
      <c r="D119" s="5">
        <f>'Raw Data'!D119/'Raw Data'!D120-1</f>
        <v>-7.1408169094544505E-3</v>
      </c>
      <c r="E119" s="5">
        <f>'Raw Data'!E119/'Raw Data'!E120-1</f>
        <v>-5.5010623744796705E-3</v>
      </c>
      <c r="F119" s="5">
        <f>'Raw Data'!F119/'Raw Data'!F120-1</f>
        <v>9.1542288557213691E-3</v>
      </c>
      <c r="G119" s="5">
        <f>'Raw Data'!G119/'Raw Data'!G120-1</f>
        <v>-2.4052181002853668E-2</v>
      </c>
      <c r="H119" s="5">
        <f>'Raw Data'!H119/'Raw Data'!H120-1</f>
        <v>3.3639143730886945E-2</v>
      </c>
      <c r="I119" s="5">
        <f>'Raw Data'!I119/'Raw Data'!I120-1</f>
        <v>-3.098362294215895E-3</v>
      </c>
      <c r="J119" s="5">
        <f>'Raw Data'!J119/'Raw Data'!J120-1</f>
        <v>-1.4799154334038001E-2</v>
      </c>
      <c r="K119" s="5">
        <f>'Raw Data'!K119/'Raw Data'!K120-1</f>
        <v>1.1413125093858056E-2</v>
      </c>
    </row>
    <row r="120" spans="1:11" ht="14.25" customHeight="1">
      <c r="A120" s="3">
        <v>44491</v>
      </c>
      <c r="B120" s="5">
        <f>'Raw Data'!B120/'Raw Data'!B121-1</f>
        <v>1.7857142857142794E-3</v>
      </c>
      <c r="C120" s="5">
        <f>'Raw Data'!C120/'Raw Data'!C121-1</f>
        <v>-2.637826431021173E-4</v>
      </c>
      <c r="D120" s="5">
        <f>'Raw Data'!D120/'Raw Data'!D121-1</f>
        <v>-3.5104364326375981E-3</v>
      </c>
      <c r="E120" s="5">
        <f>'Raw Data'!E120/'Raw Data'!E121-1</f>
        <v>-2.228229937393289E-2</v>
      </c>
      <c r="F120" s="5">
        <f>'Raw Data'!F120/'Raw Data'!F121-1</f>
        <v>-3.8655961938744987E-3</v>
      </c>
      <c r="G120" s="5">
        <f>'Raw Data'!G120/'Raw Data'!G121-1</f>
        <v>-3.6054622261518787E-2</v>
      </c>
      <c r="H120" s="5">
        <f>'Raw Data'!H120/'Raw Data'!H121-1</f>
        <v>6.5254863334154312E-3</v>
      </c>
      <c r="I120" s="5">
        <f>'Raw Data'!I120/'Raw Data'!I121-1</f>
        <v>-8.7747852300550377E-3</v>
      </c>
      <c r="J120" s="5">
        <f>'Raw Data'!J120/'Raw Data'!J121-1</f>
        <v>-3.3510420923579809E-2</v>
      </c>
      <c r="K120" s="5">
        <f>'Raw Data'!K120/'Raw Data'!K121-1</f>
        <v>-1.4940828402366879E-2</v>
      </c>
    </row>
    <row r="121" spans="1:11" ht="14.25" customHeight="1">
      <c r="A121" s="3">
        <v>44490</v>
      </c>
      <c r="B121" s="5">
        <f>'Raw Data'!B121/'Raw Data'!B122-1</f>
        <v>2.625925041776167E-3</v>
      </c>
      <c r="C121" s="5">
        <f>'Raw Data'!C121/'Raw Data'!C122-1</f>
        <v>1.5333110143957107E-2</v>
      </c>
      <c r="D121" s="5">
        <f>'Raw Data'!D121/'Raw Data'!D122-1</f>
        <v>-2.533752542999812E-2</v>
      </c>
      <c r="E121" s="5">
        <f>'Raw Data'!E121/'Raw Data'!E122-1</f>
        <v>-2.2476911093802232E-2</v>
      </c>
      <c r="F121" s="5">
        <f>'Raw Data'!F121/'Raw Data'!F122-1</f>
        <v>6.4844373503591957E-3</v>
      </c>
      <c r="G121" s="5">
        <f>'Raw Data'!G121/'Raw Data'!G122-1</f>
        <v>3.9309781498876761E-2</v>
      </c>
      <c r="H121" s="5">
        <f>'Raw Data'!H121/'Raw Data'!H122-1</f>
        <v>1.0010570167257482E-2</v>
      </c>
      <c r="I121" s="5">
        <f>'Raw Data'!I121/'Raw Data'!I122-1</f>
        <v>-2.0815144334040081E-2</v>
      </c>
      <c r="J121" s="5">
        <f>'Raw Data'!J121/'Raw Data'!J122-1</f>
        <v>-7.3022312373225429E-3</v>
      </c>
      <c r="K121" s="5">
        <f>'Raw Data'!K121/'Raw Data'!K122-1</f>
        <v>-1.4577259475218707E-2</v>
      </c>
    </row>
    <row r="122" spans="1:11" ht="14.25" customHeight="1">
      <c r="A122" s="3">
        <v>44489</v>
      </c>
      <c r="B122" s="5">
        <f>'Raw Data'!B122/'Raw Data'!B123-1</f>
        <v>-7.1106897369044297E-3</v>
      </c>
      <c r="C122" s="5">
        <f>'Raw Data'!C122/'Raw Data'!C123-1</f>
        <v>1.3393156097230019E-4</v>
      </c>
      <c r="D122" s="5">
        <f>'Raw Data'!D122/'Raw Data'!D123-1</f>
        <v>-9.9970704555442103E-3</v>
      </c>
      <c r="E122" s="5">
        <f>'Raw Data'!E122/'Raw Data'!E123-1</f>
        <v>-1.4313134082807766E-2</v>
      </c>
      <c r="F122" s="5">
        <f>'Raw Data'!F122/'Raw Data'!F123-1</f>
        <v>2.5578064252097299E-2</v>
      </c>
      <c r="G122" s="5">
        <f>'Raw Data'!G122/'Raw Data'!G123-1</f>
        <v>1.0211449200618894E-2</v>
      </c>
      <c r="H122" s="5">
        <f>'Raw Data'!H122/'Raw Data'!H123-1</f>
        <v>4.8106959890041878E-3</v>
      </c>
      <c r="I122" s="5">
        <f>'Raw Data'!I122/'Raw Data'!I123-1</f>
        <v>-7.2913370661310539E-3</v>
      </c>
      <c r="J122" s="5">
        <f>'Raw Data'!J122/'Raw Data'!J123-1</f>
        <v>1.6253555465257641E-3</v>
      </c>
      <c r="K122" s="5">
        <f>'Raw Data'!K122/'Raw Data'!K123-1</f>
        <v>-9.3862815884476758E-3</v>
      </c>
    </row>
    <row r="123" spans="1:11" ht="14.25" customHeight="1">
      <c r="A123" s="3">
        <v>44488</v>
      </c>
      <c r="B123" s="5">
        <f>'Raw Data'!B123/'Raw Data'!B124-1</f>
        <v>7.8232308151686691E-3</v>
      </c>
      <c r="C123" s="5">
        <f>'Raw Data'!C123/'Raw Data'!C124-1</f>
        <v>4.2367182246132451E-3</v>
      </c>
      <c r="D123" s="5">
        <f>'Raw Data'!D123/'Raw Data'!D124-1</f>
        <v>8.4939803530541536E-3</v>
      </c>
      <c r="E123" s="5">
        <f>'Raw Data'!E123/'Raw Data'!E124-1</f>
        <v>1.4182424916574066E-2</v>
      </c>
      <c r="F123" s="5">
        <f>'Raw Data'!F123/'Raw Data'!F124-1</f>
        <v>-1.6601267733172387E-2</v>
      </c>
      <c r="G123" s="5">
        <f>'Raw Data'!G123/'Raw Data'!G124-1</f>
        <v>-4.9136916437818812E-2</v>
      </c>
      <c r="H123" s="5">
        <f>'Raw Data'!H123/'Raw Data'!H124-1</f>
        <v>-1.7253023884079455E-2</v>
      </c>
      <c r="I123" s="5">
        <f>'Raw Data'!I123/'Raw Data'!I124-1</f>
        <v>-3.9873938065223546E-3</v>
      </c>
      <c r="J123" s="5">
        <f>'Raw Data'!J123/'Raw Data'!J124-1</f>
        <v>-5.9969442322383548E-2</v>
      </c>
      <c r="K123" s="5">
        <f>'Raw Data'!K123/'Raw Data'!K124-1</f>
        <v>-3.2618565341901218E-2</v>
      </c>
    </row>
    <row r="124" spans="1:11" ht="14.25" customHeight="1">
      <c r="A124" s="3">
        <v>44487</v>
      </c>
      <c r="B124" s="5">
        <f>'Raw Data'!B124/'Raw Data'!B125-1</f>
        <v>-7.4096028452874663E-3</v>
      </c>
      <c r="C124" s="5">
        <f>'Raw Data'!C124/'Raw Data'!C125-1</f>
        <v>2.3540748898678521E-2</v>
      </c>
      <c r="D124" s="5">
        <f>'Raw Data'!D124/'Raw Data'!D125-1</f>
        <v>2.5175860792299165E-3</v>
      </c>
      <c r="E124" s="5">
        <f>'Raw Data'!E124/'Raw Data'!E125-1</f>
        <v>4.9008168028004562E-2</v>
      </c>
      <c r="F124" s="5">
        <f>'Raw Data'!F124/'Raw Data'!F125-1</f>
        <v>1.6257668711656459E-2</v>
      </c>
      <c r="G124" s="5">
        <f>'Raw Data'!G124/'Raw Data'!G125-1</f>
        <v>2.6580749093838119E-2</v>
      </c>
      <c r="H124" s="5">
        <f>'Raw Data'!H124/'Raw Data'!H125-1</f>
        <v>1.6666666666666607E-2</v>
      </c>
      <c r="I124" s="5">
        <f>'Raw Data'!I124/'Raw Data'!I125-1</f>
        <v>9.4611043487882185E-3</v>
      </c>
      <c r="J124" s="5">
        <f>'Raw Data'!J124/'Raw Data'!J125-1</f>
        <v>2.1459227467811148E-2</v>
      </c>
      <c r="K124" s="5">
        <f>'Raw Data'!K124/'Raw Data'!K125-1</f>
        <v>3.148414985590775E-2</v>
      </c>
    </row>
    <row r="125" spans="1:11" ht="14.25" customHeight="1">
      <c r="A125" s="3">
        <v>44483</v>
      </c>
      <c r="B125" s="5">
        <f>'Raw Data'!B125/'Raw Data'!B126-1</f>
        <v>3.0543677458765961E-2</v>
      </c>
      <c r="C125" s="5">
        <f>'Raw Data'!C125/'Raw Data'!C126-1</f>
        <v>2.4686133446184311E-2</v>
      </c>
      <c r="D125" s="5">
        <f>'Raw Data'!D125/'Raw Data'!D126-1</f>
        <v>1.1119347664936274E-3</v>
      </c>
      <c r="E125" s="5">
        <f>'Raw Data'!E125/'Raw Data'!E126-1</f>
        <v>5.278592375366653E-3</v>
      </c>
      <c r="F125" s="5">
        <f>'Raw Data'!F125/'Raw Data'!F126-1</f>
        <v>1.8113678950655743E-2</v>
      </c>
      <c r="G125" s="5">
        <f>'Raw Data'!G125/'Raw Data'!G126-1</f>
        <v>-2.5701392976260506E-2</v>
      </c>
      <c r="H125" s="5">
        <f>'Raw Data'!H125/'Raw Data'!H126-1</f>
        <v>9.4517958412099201E-3</v>
      </c>
      <c r="I125" s="5">
        <f>'Raw Data'!I125/'Raw Data'!I126-1</f>
        <v>-1.182323915747463E-2</v>
      </c>
      <c r="J125" s="5">
        <f>'Raw Data'!J125/'Raw Data'!J126-1</f>
        <v>2.1522518931845314E-2</v>
      </c>
      <c r="K125" s="5">
        <f>'Raw Data'!K125/'Raw Data'!K126-1</f>
        <v>1.9089574155653377E-2</v>
      </c>
    </row>
    <row r="126" spans="1:11" ht="14.25" customHeight="1">
      <c r="A126" s="3">
        <v>44482</v>
      </c>
      <c r="B126" s="5">
        <f>'Raw Data'!B126/'Raw Data'!B127-1</f>
        <v>4.2944785276073372E-3</v>
      </c>
      <c r="C126" s="5">
        <f>'Raw Data'!C126/'Raw Data'!C127-1</f>
        <v>-9.8647125140927105E-4</v>
      </c>
      <c r="D126" s="5">
        <f>'Raw Data'!D126/'Raw Data'!D127-1</f>
        <v>1.1244377811094441E-2</v>
      </c>
      <c r="E126" s="5">
        <f>'Raw Data'!E126/'Raw Data'!E127-1</f>
        <v>1.0071090047393261E-2</v>
      </c>
      <c r="F126" s="5">
        <f>'Raw Data'!F126/'Raw Data'!F127-1</f>
        <v>-5.5900621118012417E-3</v>
      </c>
      <c r="G126" s="5">
        <f>'Raw Data'!G126/'Raw Data'!G127-1</f>
        <v>0.20997032640949542</v>
      </c>
      <c r="H126" s="5">
        <f>'Raw Data'!H126/'Raw Data'!H127-1</f>
        <v>-3.7664783427495685E-3</v>
      </c>
      <c r="I126" s="5">
        <f>'Raw Data'!I126/'Raw Data'!I127-1</f>
        <v>5.0598982550198457E-4</v>
      </c>
      <c r="J126" s="5">
        <f>'Raw Data'!J126/'Raw Data'!J127-1</f>
        <v>3.9784500621632857E-2</v>
      </c>
      <c r="K126" s="5">
        <f>'Raw Data'!K126/'Raw Data'!K127-1</f>
        <v>1.1060797268205746E-2</v>
      </c>
    </row>
    <row r="127" spans="1:11" ht="14.25" customHeight="1">
      <c r="A127" s="3">
        <v>44481</v>
      </c>
      <c r="B127" s="5">
        <f>'Raw Data'!B127/'Raw Data'!B128-1</f>
        <v>-1.8982303594390348E-3</v>
      </c>
      <c r="C127" s="5">
        <f>'Raw Data'!C127/'Raw Data'!C128-1</f>
        <v>-3.370786516853852E-3</v>
      </c>
      <c r="D127" s="5">
        <f>'Raw Data'!D127/'Raw Data'!D128-1</f>
        <v>4.8964218455744835E-3</v>
      </c>
      <c r="E127" s="5">
        <f>'Raw Data'!E127/'Raw Data'!E128-1</f>
        <v>-2.9533372711163519E-3</v>
      </c>
      <c r="F127" s="5">
        <f>'Raw Data'!F127/'Raw Data'!F128-1</f>
        <v>2.7659574468085202E-2</v>
      </c>
      <c r="G127" s="5">
        <f>'Raw Data'!G127/'Raw Data'!G128-1</f>
        <v>8.2575394925801238E-3</v>
      </c>
      <c r="H127" s="5">
        <f>'Raw Data'!H127/'Raw Data'!H128-1</f>
        <v>1.1557023114046272E-2</v>
      </c>
      <c r="I127" s="5">
        <f>'Raw Data'!I127/'Raw Data'!I128-1</f>
        <v>-8.6091188871866287E-3</v>
      </c>
      <c r="J127" s="5">
        <f>'Raw Data'!J127/'Raw Data'!J128-1</f>
        <v>1.3014273719563541E-2</v>
      </c>
      <c r="K127" s="5">
        <f>'Raw Data'!K127/'Raw Data'!K128-1</f>
        <v>1.4848912317155794E-4</v>
      </c>
    </row>
    <row r="128" spans="1:11" ht="14.25" customHeight="1">
      <c r="A128" s="3">
        <v>44480</v>
      </c>
      <c r="B128" s="5">
        <f>'Raw Data'!B128/'Raw Data'!B129-1</f>
        <v>1.6241443683882917E-2</v>
      </c>
      <c r="C128" s="5">
        <f>'Raw Data'!C128/'Raw Data'!C129-1</f>
        <v>1.1291811661103601E-2</v>
      </c>
      <c r="D128" s="5">
        <f>'Raw Data'!D128/'Raw Data'!D129-1</f>
        <v>-5.3199460512511898E-3</v>
      </c>
      <c r="E128" s="5">
        <f>'Raw Data'!E128/'Raw Data'!E129-1</f>
        <v>-1.7895988630101223E-2</v>
      </c>
      <c r="F128" s="5">
        <f>'Raw Data'!F128/'Raw Data'!F129-1</f>
        <v>2.1628083903923567E-2</v>
      </c>
      <c r="G128" s="5">
        <f>'Raw Data'!G128/'Raw Data'!G129-1</f>
        <v>9.1431556948798232E-2</v>
      </c>
      <c r="H128" s="5">
        <f>'Raw Data'!H128/'Raw Data'!H129-1</f>
        <v>7.2917999232440245E-3</v>
      </c>
      <c r="I128" s="5">
        <f>'Raw Data'!I128/'Raw Data'!I129-1</f>
        <v>-6.4684250570631541E-2</v>
      </c>
      <c r="J128" s="5">
        <f>'Raw Data'!J128/'Raw Data'!J129-1</f>
        <v>2.7166882276843385E-2</v>
      </c>
      <c r="K128" s="5">
        <f>'Raw Data'!K128/'Raw Data'!K129-1</f>
        <v>1.2250112731098994E-2</v>
      </c>
    </row>
    <row r="129" spans="1:11" ht="14.25" customHeight="1">
      <c r="A129" s="3">
        <v>44477</v>
      </c>
      <c r="B129" s="5">
        <f>'Raw Data'!B129/'Raw Data'!B130-1</f>
        <v>-2.1112767014407341E-3</v>
      </c>
      <c r="C129" s="5">
        <f>'Raw Data'!C129/'Raw Data'!C130-1</f>
        <v>4.2792953427002178E-3</v>
      </c>
      <c r="D129" s="5">
        <f>'Raw Data'!D129/'Raw Data'!D130-1</f>
        <v>3.7791601866251856E-2</v>
      </c>
      <c r="E129" s="5">
        <f>'Raw Data'!E129/'Raw Data'!E130-1</f>
        <v>1.9818380808708236E-2</v>
      </c>
      <c r="F129" s="5">
        <f>'Raw Data'!F129/'Raw Data'!F130-1</f>
        <v>2.7244986922405623E-3</v>
      </c>
      <c r="G129" s="5">
        <f>'Raw Data'!G129/'Raw Data'!G130-1</f>
        <v>1.1360634081902354E-2</v>
      </c>
      <c r="H129" s="5">
        <f>'Raw Data'!H129/'Raw Data'!H130-1</f>
        <v>5.466589491285534E-3</v>
      </c>
      <c r="I129" s="5">
        <f>'Raw Data'!I129/'Raw Data'!I130-1</f>
        <v>1.1544381734222675E-2</v>
      </c>
      <c r="J129" s="5">
        <f>'Raw Data'!J129/'Raw Data'!J130-1</f>
        <v>-4.5074050225369922E-3</v>
      </c>
      <c r="K129" s="5">
        <f>'Raw Data'!K129/'Raw Data'!K130-1</f>
        <v>-1.8004501125281624E-3</v>
      </c>
    </row>
    <row r="130" spans="1:11" ht="14.25" customHeight="1">
      <c r="A130" s="3">
        <v>44476</v>
      </c>
      <c r="B130" s="5">
        <f>'Raw Data'!B130/'Raw Data'!B131-1</f>
        <v>-1.6119032858027404E-3</v>
      </c>
      <c r="C130" s="5">
        <f>'Raw Data'!C130/'Raw Data'!C131-1</f>
        <v>1.6972510335823587E-2</v>
      </c>
      <c r="D130" s="5">
        <f>'Raw Data'!D130/'Raw Data'!D131-1</f>
        <v>7.0477682067344727E-3</v>
      </c>
      <c r="E130" s="5">
        <f>'Raw Data'!E130/'Raw Data'!E131-1</f>
        <v>1.058201058201047E-2</v>
      </c>
      <c r="F130" s="5">
        <f>'Raw Data'!F130/'Raw Data'!F131-1</f>
        <v>4.2683594177519435E-3</v>
      </c>
      <c r="G130" s="5">
        <f>'Raw Data'!G130/'Raw Data'!G131-1</f>
        <v>0.12783075089392115</v>
      </c>
      <c r="H130" s="5">
        <f>'Raw Data'!H130/'Raw Data'!H131-1</f>
        <v>-6.4308681671954027E-5</v>
      </c>
      <c r="I130" s="5">
        <f>'Raw Data'!I130/'Raw Data'!I131-1</f>
        <v>2.2077717761812332E-2</v>
      </c>
      <c r="J130" s="5">
        <f>'Raw Data'!J130/'Raw Data'!J131-1</f>
        <v>8.878302295365792E-3</v>
      </c>
      <c r="K130" s="5">
        <f>'Raw Data'!K130/'Raw Data'!K131-1</f>
        <v>1.3611132233290357E-2</v>
      </c>
    </row>
    <row r="131" spans="1:11" ht="14.25" customHeight="1">
      <c r="A131" s="3">
        <v>44475</v>
      </c>
      <c r="B131" s="5">
        <f>'Raw Data'!B131/'Raw Data'!B132-1</f>
        <v>1.204668088844274E-2</v>
      </c>
      <c r="C131" s="5">
        <f>'Raw Data'!C131/'Raw Data'!C132-1</f>
        <v>-1.2321799555842117E-2</v>
      </c>
      <c r="D131" s="5">
        <f>'Raw Data'!D131/'Raw Data'!D132-1</f>
        <v>-2.1549659994253401E-2</v>
      </c>
      <c r="E131" s="5">
        <f>'Raw Data'!E131/'Raw Data'!E132-1</f>
        <v>-1.1260861854938797E-2</v>
      </c>
      <c r="F131" s="5">
        <f>'Raw Data'!F131/'Raw Data'!F132-1</f>
        <v>-1.4772482208324278E-2</v>
      </c>
      <c r="G131" s="5">
        <f>'Raw Data'!G131/'Raw Data'!G132-1</f>
        <v>-2.7246376811594142E-2</v>
      </c>
      <c r="H131" s="5">
        <f>'Raw Data'!H131/'Raw Data'!H132-1</f>
        <v>-6.0722275487375965E-3</v>
      </c>
      <c r="I131" s="5">
        <f>'Raw Data'!I131/'Raw Data'!I132-1</f>
        <v>-6.5900862181239583E-3</v>
      </c>
      <c r="J131" s="5">
        <f>'Raw Data'!J131/'Raw Data'!J132-1</f>
        <v>-1.577152600170495E-2</v>
      </c>
      <c r="K131" s="5">
        <f>'Raw Data'!K131/'Raw Data'!K132-1</f>
        <v>-3.2303164091243675E-2</v>
      </c>
    </row>
    <row r="132" spans="1:11" ht="14.25" customHeight="1">
      <c r="A132" s="3">
        <v>44474</v>
      </c>
      <c r="B132" s="5">
        <f>'Raw Data'!B132/'Raw Data'!B133-1</f>
        <v>3.652392947103289E-3</v>
      </c>
      <c r="C132" s="5">
        <f>'Raw Data'!C132/'Raw Data'!C133-1</f>
        <v>-3.2133676092545027E-3</v>
      </c>
      <c r="D132" s="5">
        <f>'Raw Data'!D132/'Raw Data'!D133-1</f>
        <v>2.0426114151681052E-2</v>
      </c>
      <c r="E132" s="5">
        <f>'Raw Data'!E132/'Raw Data'!E133-1</f>
        <v>5.8267435638266196E-3</v>
      </c>
      <c r="F132" s="5">
        <f>'Raw Data'!F132/'Raw Data'!F133-1</f>
        <v>2.5945945945946569E-3</v>
      </c>
      <c r="G132" s="5">
        <f>'Raw Data'!G132/'Raw Data'!G133-1</f>
        <v>8.7719298245614308E-3</v>
      </c>
      <c r="H132" s="5">
        <f>'Raw Data'!H132/'Raw Data'!H133-1</f>
        <v>2.8846153846153744E-3</v>
      </c>
      <c r="I132" s="5">
        <f>'Raw Data'!I132/'Raw Data'!I133-1</f>
        <v>1.5903678221751871E-2</v>
      </c>
      <c r="J132" s="5">
        <f>'Raw Data'!J132/'Raw Data'!J133-1</f>
        <v>-8.4530853761622948E-3</v>
      </c>
      <c r="K132" s="5">
        <f>'Raw Data'!K132/'Raw Data'!K133-1</f>
        <v>-3.665689149560114E-3</v>
      </c>
    </row>
    <row r="133" spans="1:11" ht="14.25" customHeight="1">
      <c r="A133" s="3">
        <v>44473</v>
      </c>
      <c r="B133" s="5">
        <f>'Raw Data'!B133/'Raw Data'!B134-1</f>
        <v>1.4820420647683186E-3</v>
      </c>
      <c r="C133" s="5">
        <f>'Raw Data'!C133/'Raw Data'!C134-1</f>
        <v>1.1265164644714165E-2</v>
      </c>
      <c r="D133" s="5">
        <f>'Raw Data'!D133/'Raw Data'!D134-1</f>
        <v>1.3069306930693081E-2</v>
      </c>
      <c r="E133" s="5">
        <f>'Raw Data'!E133/'Raw Data'!E134-1</f>
        <v>9.7862632084535495E-3</v>
      </c>
      <c r="F133" s="5">
        <f>'Raw Data'!F133/'Raw Data'!F134-1</f>
        <v>2.3230088495575174E-2</v>
      </c>
      <c r="G133" s="5">
        <f>'Raw Data'!G133/'Raw Data'!G134-1</f>
        <v>2.7335536197056198E-2</v>
      </c>
      <c r="H133" s="5">
        <f>'Raw Data'!H133/'Raw Data'!H134-1</f>
        <v>1.5889554571502984E-2</v>
      </c>
      <c r="I133" s="5">
        <f>'Raw Data'!I133/'Raw Data'!I134-1</f>
        <v>1.3503546860123672E-2</v>
      </c>
      <c r="J133" s="5">
        <f>'Raw Data'!J133/'Raw Data'!J134-1</f>
        <v>5.7385759829968741E-3</v>
      </c>
      <c r="K133" s="5">
        <f>'Raw Data'!K133/'Raw Data'!K134-1</f>
        <v>1.1944506269010891E-2</v>
      </c>
    </row>
    <row r="134" spans="1:11" ht="14.25" customHeight="1">
      <c r="A134" s="3">
        <v>44470</v>
      </c>
      <c r="B134" s="5">
        <f>'Raw Data'!B134/'Raw Data'!B135-1</f>
        <v>-4.5201996421507795E-3</v>
      </c>
      <c r="C134" s="5">
        <f>'Raw Data'!C134/'Raw Data'!C135-1</f>
        <v>-1.3534691551503109E-2</v>
      </c>
      <c r="D134" s="5">
        <f>'Raw Data'!D134/'Raw Data'!D135-1</f>
        <v>5.5754679410593422E-3</v>
      </c>
      <c r="E134" s="5">
        <f>'Raw Data'!E134/'Raw Data'!E135-1</f>
        <v>-8.2762727002084757E-3</v>
      </c>
      <c r="F134" s="5">
        <f>'Raw Data'!F134/'Raw Data'!F135-1</f>
        <v>-2.2075055187638082E-3</v>
      </c>
      <c r="G134" s="5">
        <f>'Raw Data'!G134/'Raw Data'!G135-1</f>
        <v>-2.3973629008091635E-3</v>
      </c>
      <c r="H134" s="5">
        <f>'Raw Data'!H134/'Raw Data'!H135-1</f>
        <v>1.1735558742991259E-3</v>
      </c>
      <c r="I134" s="5">
        <f>'Raw Data'!I134/'Raw Data'!I135-1</f>
        <v>-1.3245296001270224E-2</v>
      </c>
      <c r="J134" s="5">
        <f>'Raw Data'!J134/'Raw Data'!J135-1</f>
        <v>-2.3324851569126448E-3</v>
      </c>
      <c r="K134" s="5">
        <f>'Raw Data'!K134/'Raw Data'!K135-1</f>
        <v>8.9071856287425977E-3</v>
      </c>
    </row>
    <row r="135" spans="1:11" ht="14.25" customHeight="1">
      <c r="A135" s="3">
        <v>44469</v>
      </c>
      <c r="B135" s="5">
        <f>'Raw Data'!B135/'Raw Data'!B136-1</f>
        <v>-1.2540364297582984E-3</v>
      </c>
      <c r="C135" s="5">
        <f>'Raw Data'!C135/'Raw Data'!C136-1</f>
        <v>-1.0572314632083413E-2</v>
      </c>
      <c r="D135" s="5">
        <f>'Raw Data'!D135/'Raw Data'!D136-1</f>
        <v>-7.5098814229248578E-3</v>
      </c>
      <c r="E135" s="5">
        <f>'Raw Data'!E135/'Raw Data'!E136-1</f>
        <v>-5.359628083266732E-3</v>
      </c>
      <c r="F135" s="5">
        <f>'Raw Data'!F135/'Raw Data'!F136-1</f>
        <v>-1.457472264520332E-2</v>
      </c>
      <c r="G135" s="5">
        <f>'Raw Data'!G135/'Raw Data'!G136-1</f>
        <v>1.0140759800211896E-2</v>
      </c>
      <c r="H135" s="5">
        <f>'Raw Data'!H135/'Raw Data'!H136-1</f>
        <v>-1.7424727738629131E-2</v>
      </c>
      <c r="I135" s="5">
        <f>'Raw Data'!I135/'Raw Data'!I136-1</f>
        <v>-4.1770433911795246E-3</v>
      </c>
      <c r="J135" s="5">
        <f>'Raw Data'!J135/'Raw Data'!J136-1</f>
        <v>-8.6188774437669924E-3</v>
      </c>
      <c r="K135" s="5">
        <f>'Raw Data'!K135/'Raw Data'!K136-1</f>
        <v>-1.764705882352946E-2</v>
      </c>
    </row>
    <row r="136" spans="1:11" ht="14.25" customHeight="1">
      <c r="A136" s="3">
        <v>44468</v>
      </c>
      <c r="B136" s="5">
        <f>'Raw Data'!B136/'Raw Data'!B137-1</f>
        <v>-7.4371421458800935E-3</v>
      </c>
      <c r="C136" s="5">
        <f>'Raw Data'!C136/'Raw Data'!C137-1</f>
        <v>-9.0794803743539099E-3</v>
      </c>
      <c r="D136" s="5">
        <f>'Raw Data'!D136/'Raw Data'!D137-1</f>
        <v>-5.893909626719096E-3</v>
      </c>
      <c r="E136" s="5">
        <f>'Raw Data'!E136/'Raw Data'!E137-1</f>
        <v>1.3342821561999063E-3</v>
      </c>
      <c r="F136" s="5">
        <f>'Raw Data'!F136/'Raw Data'!F137-1</f>
        <v>3.3846845833801931E-2</v>
      </c>
      <c r="G136" s="5">
        <f>'Raw Data'!G136/'Raw Data'!G137-1</f>
        <v>5.01977487070282E-3</v>
      </c>
      <c r="H136" s="5">
        <f>'Raw Data'!H136/'Raw Data'!H137-1</f>
        <v>-1.0773130544993625E-2</v>
      </c>
      <c r="I136" s="5">
        <f>'Raw Data'!I136/'Raw Data'!I137-1</f>
        <v>4.6332455222990454E-3</v>
      </c>
      <c r="J136" s="5">
        <f>'Raw Data'!J136/'Raw Data'!J137-1</f>
        <v>2.5289778714436828E-3</v>
      </c>
      <c r="K136" s="5">
        <f>'Raw Data'!K136/'Raw Data'!K137-1</f>
        <v>2.7190332326284095E-2</v>
      </c>
    </row>
    <row r="137" spans="1:11" ht="14.25" customHeight="1">
      <c r="A137" s="3">
        <v>44467</v>
      </c>
      <c r="B137" s="5">
        <f>'Raw Data'!B137/'Raw Data'!B138-1</f>
        <v>-1.1199999999999988E-2</v>
      </c>
      <c r="C137" s="5">
        <f>'Raw Data'!C137/'Raw Data'!C138-1</f>
        <v>-1.9315068493150678E-2</v>
      </c>
      <c r="D137" s="5">
        <f>'Raw Data'!D137/'Raw Data'!D138-1</f>
        <v>7.1230708349820926E-3</v>
      </c>
      <c r="E137" s="5">
        <f>'Raw Data'!E137/'Raw Data'!E138-1</f>
        <v>-2.1300058038305258E-2</v>
      </c>
      <c r="F137" s="5">
        <f>'Raw Data'!F137/'Raw Data'!F138-1</f>
        <v>-3.0269058295964157E-3</v>
      </c>
      <c r="G137" s="5">
        <f>'Raw Data'!G137/'Raw Data'!G138-1</f>
        <v>-6.9486404833837279E-3</v>
      </c>
      <c r="H137" s="5">
        <f>'Raw Data'!H137/'Raw Data'!H138-1</f>
        <v>-1.0596275628566132E-2</v>
      </c>
      <c r="I137" s="5">
        <f>'Raw Data'!I137/'Raw Data'!I138-1</f>
        <v>-1.6137014847616538E-2</v>
      </c>
      <c r="J137" s="5">
        <f>'Raw Data'!J137/'Raw Data'!J138-1</f>
        <v>-5.24109014675056E-3</v>
      </c>
      <c r="K137" s="5">
        <f>'Raw Data'!K137/'Raw Data'!K138-1</f>
        <v>2.1447307514272484E-2</v>
      </c>
    </row>
    <row r="138" spans="1:11" ht="14.25" customHeight="1">
      <c r="A138" s="3">
        <v>44466</v>
      </c>
      <c r="B138" s="5">
        <f>'Raw Data'!B138/'Raw Data'!B139-1</f>
        <v>1.5942482025633087E-2</v>
      </c>
      <c r="C138" s="5">
        <f>'Raw Data'!C138/'Raw Data'!C139-1</f>
        <v>1.1080332409972193E-2</v>
      </c>
      <c r="D138" s="5">
        <f>'Raw Data'!D138/'Raw Data'!D139-1</f>
        <v>1.9362646228317848E-2</v>
      </c>
      <c r="E138" s="5">
        <f>'Raw Data'!E138/'Raw Data'!E139-1</f>
        <v>-2.3131874362172566E-2</v>
      </c>
      <c r="F138" s="5">
        <f>'Raw Data'!F138/'Raw Data'!F139-1</f>
        <v>1.2141155111766722E-2</v>
      </c>
      <c r="G138" s="5">
        <f>'Raw Data'!G138/'Raw Data'!G139-1</f>
        <v>4.2191435768261787E-2</v>
      </c>
      <c r="H138" s="5">
        <f>'Raw Data'!H138/'Raw Data'!H139-1</f>
        <v>1.0042051088936521E-3</v>
      </c>
      <c r="I138" s="5">
        <f>'Raw Data'!I138/'Raw Data'!I139-1</f>
        <v>-1.0248146954560111E-2</v>
      </c>
      <c r="J138" s="5">
        <f>'Raw Data'!J138/'Raw Data'!J139-1</f>
        <v>1.2594458438288658E-3</v>
      </c>
      <c r="K138" s="5">
        <f>'Raw Data'!K138/'Raw Data'!K139-1</f>
        <v>-1.773264625644122E-2</v>
      </c>
    </row>
    <row r="139" spans="1:11" ht="14.25" customHeight="1">
      <c r="A139" s="3">
        <v>44463</v>
      </c>
      <c r="B139" s="5">
        <f>'Raw Data'!B139/'Raw Data'!B140-1</f>
        <v>1.775260880631202E-2</v>
      </c>
      <c r="C139" s="5">
        <f>'Raw Data'!C139/'Raw Data'!C140-1</f>
        <v>6.9735006973501434E-3</v>
      </c>
      <c r="D139" s="5">
        <f>'Raw Data'!D139/'Raw Data'!D140-1</f>
        <v>-3.6574092681161963E-3</v>
      </c>
      <c r="E139" s="5">
        <f>'Raw Data'!E139/'Raw Data'!E140-1</f>
        <v>1.2456230985592232E-2</v>
      </c>
      <c r="F139" s="5">
        <f>'Raw Data'!F139/'Raw Data'!F140-1</f>
        <v>-2.0777777777777784E-2</v>
      </c>
      <c r="G139" s="5">
        <f>'Raw Data'!G139/'Raw Data'!G140-1</f>
        <v>-1.0591900311526459E-2</v>
      </c>
      <c r="H139" s="5">
        <f>'Raw Data'!H139/'Raw Data'!H140-1</f>
        <v>-2.0110701107011075E-2</v>
      </c>
      <c r="I139" s="5">
        <f>'Raw Data'!I139/'Raw Data'!I140-1</f>
        <v>1.7432851239669311E-3</v>
      </c>
      <c r="J139" s="5">
        <f>'Raw Data'!J139/'Raw Data'!J140-1</f>
        <v>-1.7123994223230854E-2</v>
      </c>
      <c r="K139" s="5">
        <f>'Raw Data'!K139/'Raw Data'!K140-1</f>
        <v>-2.1503781699540259E-2</v>
      </c>
    </row>
    <row r="140" spans="1:11" ht="14.25" customHeight="1">
      <c r="A140" s="3">
        <v>44462</v>
      </c>
      <c r="B140" s="5">
        <f>'Raw Data'!B140/'Raw Data'!B141-1</f>
        <v>2.3143777871813986E-2</v>
      </c>
      <c r="C140" s="5">
        <f>'Raw Data'!C140/'Raw Data'!C141-1</f>
        <v>1.9189765458422103E-2</v>
      </c>
      <c r="D140" s="5">
        <f>'Raw Data'!D140/'Raw Data'!D141-1</f>
        <v>2.3572486424222383E-2</v>
      </c>
      <c r="E140" s="5">
        <f>'Raw Data'!E140/'Raw Data'!E141-1</f>
        <v>1.5416897385830408E-2</v>
      </c>
      <c r="F140" s="5">
        <f>'Raw Data'!F140/'Raw Data'!F141-1</f>
        <v>2.2959763582632409E-2</v>
      </c>
      <c r="G140" s="5">
        <f>'Raw Data'!G140/'Raw Data'!G141-1</f>
        <v>3.548387096774186E-2</v>
      </c>
      <c r="H140" s="5">
        <f>'Raw Data'!H140/'Raw Data'!H141-1</f>
        <v>3.1202435312024379E-2</v>
      </c>
      <c r="I140" s="5">
        <f>'Raw Data'!I140/'Raw Data'!I141-1</f>
        <v>3.9541064367667467E-3</v>
      </c>
      <c r="J140" s="5">
        <f>'Raw Data'!J140/'Raw Data'!J141-1</f>
        <v>-2.6748971193415461E-3</v>
      </c>
      <c r="K140" s="5">
        <f>'Raw Data'!K140/'Raw Data'!K141-1</f>
        <v>-5.4572271386431614E-3</v>
      </c>
    </row>
    <row r="141" spans="1:11" ht="14.25" customHeight="1">
      <c r="A141" s="3">
        <v>44461</v>
      </c>
      <c r="B141" s="5">
        <f>'Raw Data'!B141/'Raw Data'!B142-1</f>
        <v>-1.1232700354039338E-2</v>
      </c>
      <c r="C141" s="5">
        <f>'Raw Data'!C141/'Raw Data'!C142-1</f>
        <v>-1.4636879333286723E-2</v>
      </c>
      <c r="D141" s="5">
        <f>'Raw Data'!D141/'Raw Data'!D142-1</f>
        <v>1.2833333333333474E-2</v>
      </c>
      <c r="E141" s="5">
        <f>'Raw Data'!E141/'Raw Data'!E142-1</f>
        <v>-1.193456366070933E-3</v>
      </c>
      <c r="F141" s="5">
        <f>'Raw Data'!F141/'Raw Data'!F142-1</f>
        <v>7.9626891138651068E-4</v>
      </c>
      <c r="G141" s="5">
        <f>'Raw Data'!G141/'Raw Data'!G142-1</f>
        <v>2.7851458885941538E-2</v>
      </c>
      <c r="H141" s="5">
        <f>'Raw Data'!H141/'Raw Data'!H142-1</f>
        <v>-7.6153313613191997E-3</v>
      </c>
      <c r="I141" s="5">
        <f>'Raw Data'!I141/'Raw Data'!I142-1</f>
        <v>-1.3464700475147584E-3</v>
      </c>
      <c r="J141" s="5">
        <f>'Raw Data'!J141/'Raw Data'!J142-1</f>
        <v>6.0028979507347202E-3</v>
      </c>
      <c r="K141" s="5">
        <f>'Raw Data'!K141/'Raw Data'!K142-1</f>
        <v>1.0432190760059523E-2</v>
      </c>
    </row>
    <row r="142" spans="1:11" ht="14.25" customHeight="1">
      <c r="A142" s="3">
        <v>44460</v>
      </c>
      <c r="B142" s="5">
        <f>'Raw Data'!B142/'Raw Data'!B143-1</f>
        <v>-4.0070524122455264E-3</v>
      </c>
      <c r="C142" s="5">
        <f>'Raw Data'!C142/'Raw Data'!C143-1</f>
        <v>1.0330432321517202E-2</v>
      </c>
      <c r="D142" s="5">
        <f>'Raw Data'!D142/'Raw Data'!D143-1</f>
        <v>3.4074043104710405E-3</v>
      </c>
      <c r="E142" s="5">
        <f>'Raw Data'!E142/'Raw Data'!E143-1</f>
        <v>1.7956619651534833E-2</v>
      </c>
      <c r="F142" s="5">
        <f>'Raw Data'!F142/'Raw Data'!F143-1</f>
        <v>6.0654612039368061E-3</v>
      </c>
      <c r="G142" s="5">
        <f>'Raw Data'!G142/'Raw Data'!G143-1</f>
        <v>1.2760241773001946E-2</v>
      </c>
      <c r="H142" s="5">
        <f>'Raw Data'!H142/'Raw Data'!H143-1</f>
        <v>1.8916703449145533E-3</v>
      </c>
      <c r="I142" s="5">
        <f>'Raw Data'!I142/'Raw Data'!I143-1</f>
        <v>1.0968442821428948E-2</v>
      </c>
      <c r="J142" s="5">
        <f>'Raw Data'!J142/'Raw Data'!J143-1</f>
        <v>3.6917793517922348E-2</v>
      </c>
      <c r="K142" s="5">
        <f>'Raw Data'!K142/'Raw Data'!K143-1</f>
        <v>6.5333015797412131E-2</v>
      </c>
    </row>
    <row r="143" spans="1:11" ht="14.25" customHeight="1">
      <c r="A143" s="3">
        <v>44459</v>
      </c>
      <c r="B143" s="5">
        <f>'Raw Data'!B143/'Raw Data'!B144-1</f>
        <v>-1.6271956103560248E-2</v>
      </c>
      <c r="C143" s="5">
        <f>'Raw Data'!C143/'Raw Data'!C144-1</f>
        <v>-2.1734616183290756E-2</v>
      </c>
      <c r="D143" s="5">
        <f>'Raw Data'!D143/'Raw Data'!D144-1</f>
        <v>2.0318391286133775E-3</v>
      </c>
      <c r="E143" s="5">
        <f>'Raw Data'!E143/'Raw Data'!E144-1</f>
        <v>-2.7186761229314182E-3</v>
      </c>
      <c r="F143" s="5">
        <f>'Raw Data'!F143/'Raw Data'!F144-1</f>
        <v>-3.6072807501378978E-2</v>
      </c>
      <c r="G143" s="5">
        <f>'Raw Data'!G143/'Raw Data'!G144-1</f>
        <v>-3.3587538536426931E-2</v>
      </c>
      <c r="H143" s="5">
        <f>'Raw Data'!H143/'Raw Data'!H144-1</f>
        <v>-2.2858903265557506E-2</v>
      </c>
      <c r="I143" s="5">
        <f>'Raw Data'!I143/'Raw Data'!I144-1</f>
        <v>-1.6986580601324741E-3</v>
      </c>
      <c r="J143" s="5">
        <f>'Raw Data'!J143/'Raw Data'!J144-1</f>
        <v>6.2634989200862634E-3</v>
      </c>
      <c r="K143" s="5">
        <f>'Raw Data'!K143/'Raw Data'!K144-1</f>
        <v>-8.1851311953352712E-2</v>
      </c>
    </row>
    <row r="144" spans="1:11" ht="14.25" customHeight="1">
      <c r="A144" s="3">
        <v>44456</v>
      </c>
      <c r="B144" s="5">
        <f>'Raw Data'!B144/'Raw Data'!B145-1</f>
        <v>1.5727098014093555E-2</v>
      </c>
      <c r="C144" s="5">
        <f>'Raw Data'!C144/'Raw Data'!C145-1</f>
        <v>-6.2594579722107246E-3</v>
      </c>
      <c r="D144" s="5">
        <f>'Raw Data'!D144/'Raw Data'!D145-1</f>
        <v>-1.5264026402640241E-2</v>
      </c>
      <c r="E144" s="5">
        <f>'Raw Data'!E144/'Raw Data'!E145-1</f>
        <v>-5.9046443994007491E-3</v>
      </c>
      <c r="F144" s="5">
        <f>'Raw Data'!F144/'Raw Data'!F145-1</f>
        <v>-2.5268817204301075E-2</v>
      </c>
      <c r="G144" s="5">
        <f>'Raw Data'!G144/'Raw Data'!G145-1</f>
        <v>-9.1639871382637184E-3</v>
      </c>
      <c r="H144" s="5">
        <f>'Raw Data'!H144/'Raw Data'!H145-1</f>
        <v>9.8307615729218423E-3</v>
      </c>
      <c r="I144" s="5">
        <f>'Raw Data'!I144/'Raw Data'!I145-1</f>
        <v>-1.9600056366175123E-2</v>
      </c>
      <c r="J144" s="5">
        <f>'Raw Data'!J144/'Raw Data'!J145-1</f>
        <v>5.21059487624842E-3</v>
      </c>
      <c r="K144" s="5">
        <f>'Raw Data'!K144/'Raw Data'!K145-1</f>
        <v>-4.7874655447555092E-3</v>
      </c>
    </row>
    <row r="145" spans="1:11" ht="14.25" customHeight="1">
      <c r="A145" s="3">
        <v>44455</v>
      </c>
      <c r="B145" s="5">
        <f>'Raw Data'!B145/'Raw Data'!B146-1</f>
        <v>9.2128656861161229E-3</v>
      </c>
      <c r="C145" s="5">
        <f>'Raw Data'!C145/'Raw Data'!C146-1</f>
        <v>1.9495091164095424E-2</v>
      </c>
      <c r="D145" s="5">
        <f>'Raw Data'!D145/'Raw Data'!D146-1</f>
        <v>1.8744221232243286E-2</v>
      </c>
      <c r="E145" s="5">
        <f>'Raw Data'!E145/'Raw Data'!E146-1</f>
        <v>-4.7655245000585156E-3</v>
      </c>
      <c r="F145" s="5">
        <f>'Raw Data'!F145/'Raw Data'!F146-1</f>
        <v>4.6825754164790734E-2</v>
      </c>
      <c r="G145" s="5">
        <f>'Raw Data'!G145/'Raw Data'!G146-1</f>
        <v>-1.6051364365970988E-3</v>
      </c>
      <c r="H145" s="5">
        <f>'Raw Data'!H145/'Raw Data'!H146-1</f>
        <v>1.4646464646464574E-2</v>
      </c>
      <c r="I145" s="5">
        <f>'Raw Data'!I145/'Raw Data'!I146-1</f>
        <v>-1.1886075949367081E-2</v>
      </c>
      <c r="J145" s="5">
        <f>'Raw Data'!J145/'Raw Data'!J146-1</f>
        <v>6.7686601761706156E-2</v>
      </c>
      <c r="K145" s="5">
        <f>'Raw Data'!K145/'Raw Data'!K146-1</f>
        <v>-9.6264367816092378E-3</v>
      </c>
    </row>
    <row r="146" spans="1:11" ht="14.25" customHeight="1">
      <c r="A146" s="3">
        <v>44454</v>
      </c>
      <c r="B146" s="5">
        <f>'Raw Data'!B146/'Raw Data'!B147-1</f>
        <v>-2.0967741935483675E-3</v>
      </c>
      <c r="C146" s="5">
        <f>'Raw Data'!C146/'Raw Data'!C147-1</f>
        <v>7.1332721237373775E-3</v>
      </c>
      <c r="D146" s="5">
        <f>'Raw Data'!D146/'Raw Data'!D147-1</f>
        <v>3.7544821767558911E-3</v>
      </c>
      <c r="E146" s="5">
        <f>'Raw Data'!E146/'Raw Data'!E147-1</f>
        <v>1.4052772013044779E-2</v>
      </c>
      <c r="F146" s="5">
        <f>'Raw Data'!F146/'Raw Data'!F147-1</f>
        <v>2.5984524771913708E-2</v>
      </c>
      <c r="G146" s="5">
        <f>'Raw Data'!G146/'Raw Data'!G147-1</f>
        <v>1.8806214227309992E-2</v>
      </c>
      <c r="H146" s="5">
        <f>'Raw Data'!H146/'Raw Data'!H147-1</f>
        <v>-1.2610340479193294E-3</v>
      </c>
      <c r="I146" s="5">
        <f>'Raw Data'!I146/'Raw Data'!I147-1</f>
        <v>1.8014999613412019E-2</v>
      </c>
      <c r="J146" s="5">
        <f>'Raw Data'!J146/'Raw Data'!J147-1</f>
        <v>-4.8442906574395206E-3</v>
      </c>
      <c r="K146" s="5">
        <f>'Raw Data'!K146/'Raw Data'!K147-1</f>
        <v>1.5109000647528514E-3</v>
      </c>
    </row>
    <row r="147" spans="1:11" ht="14.25" customHeight="1">
      <c r="A147" s="3">
        <v>44453</v>
      </c>
      <c r="B147" s="5">
        <f>'Raw Data'!B147/'Raw Data'!B148-1</f>
        <v>-3.6959665756066684E-3</v>
      </c>
      <c r="C147" s="5">
        <f>'Raw Data'!C147/'Raw Data'!C148-1</f>
        <v>6.3604240282688629E-4</v>
      </c>
      <c r="D147" s="5">
        <f>'Raw Data'!D147/'Raw Data'!D148-1</f>
        <v>2.9538357667302506E-4</v>
      </c>
      <c r="E147" s="5">
        <f>'Raw Data'!E147/'Raw Data'!E148-1</f>
        <v>-2.5726705503148484E-3</v>
      </c>
      <c r="F147" s="5">
        <f>'Raw Data'!F147/'Raw Data'!F148-1</f>
        <v>0</v>
      </c>
      <c r="G147" s="5">
        <f>'Raw Data'!G147/'Raw Data'!G148-1</f>
        <v>1.5612024580634376E-2</v>
      </c>
      <c r="H147" s="5">
        <f>'Raw Data'!H147/'Raw Data'!H148-1</f>
        <v>6.9841269841270925E-3</v>
      </c>
      <c r="I147" s="5">
        <f>'Raw Data'!I147/'Raw Data'!I148-1</f>
        <v>1.0048158271508401E-2</v>
      </c>
      <c r="J147" s="5">
        <f>'Raw Data'!J147/'Raw Data'!J148-1</f>
        <v>1.33239831697054E-2</v>
      </c>
      <c r="K147" s="5">
        <f>'Raw Data'!K147/'Raw Data'!K148-1</f>
        <v>1.4391595308338445E-4</v>
      </c>
    </row>
    <row r="148" spans="1:11" ht="14.25" customHeight="1">
      <c r="A148" s="3">
        <v>44452</v>
      </c>
      <c r="B148" s="5">
        <f>'Raw Data'!B148/'Raw Data'!B149-1</f>
        <v>-7.1793235481812934E-3</v>
      </c>
      <c r="C148" s="5">
        <f>'Raw Data'!C148/'Raw Data'!C149-1</f>
        <v>-1.736111111111116E-2</v>
      </c>
      <c r="D148" s="5">
        <f>'Raw Data'!D148/'Raw Data'!D149-1</f>
        <v>-2.2400066003877561E-2</v>
      </c>
      <c r="E148" s="5">
        <f>'Raw Data'!E148/'Raw Data'!E149-1</f>
        <v>1.7180603690867269E-3</v>
      </c>
      <c r="F148" s="5">
        <f>'Raw Data'!F148/'Raw Data'!F149-1</f>
        <v>1.7353077279036455E-3</v>
      </c>
      <c r="G148" s="5">
        <f>'Raw Data'!G148/'Raw Data'!G149-1</f>
        <v>8.8806970509385241E-3</v>
      </c>
      <c r="H148" s="5">
        <f>'Raw Data'!H148/'Raw Data'!H149-1</f>
        <v>-2.5332488917035878E-3</v>
      </c>
      <c r="I148" s="5">
        <f>'Raw Data'!I148/'Raw Data'!I149-1</f>
        <v>1.2786712364882602E-2</v>
      </c>
      <c r="J148" s="5">
        <f>'Raw Data'!J148/'Raw Data'!J149-1</f>
        <v>4.4611411129373835E-3</v>
      </c>
      <c r="K148" s="5">
        <f>'Raw Data'!K148/'Raw Data'!K149-1</f>
        <v>8.4905660377359027E-3</v>
      </c>
    </row>
    <row r="149" spans="1:11" ht="14.25" customHeight="1">
      <c r="A149" s="3">
        <v>44448</v>
      </c>
      <c r="B149" s="5">
        <f>'Raw Data'!B149/'Raw Data'!B150-1</f>
        <v>-8.2278481012658666E-3</v>
      </c>
      <c r="C149" s="5">
        <f>'Raw Data'!C149/'Raw Data'!C150-1</f>
        <v>-1.9406709176600367E-3</v>
      </c>
      <c r="D149" s="5">
        <f>'Raw Data'!D149/'Raw Data'!D150-1</f>
        <v>-2.4279835390946802E-3</v>
      </c>
      <c r="E149" s="5">
        <f>'Raw Data'!E149/'Raw Data'!E150-1</f>
        <v>-5.0104630257301608E-3</v>
      </c>
      <c r="F149" s="5">
        <f>'Raw Data'!F149/'Raw Data'!F150-1</f>
        <v>1.1582117211026421E-3</v>
      </c>
      <c r="G149" s="5">
        <f>'Raw Data'!G149/'Raw Data'!G150-1</f>
        <v>1.1354007795288723E-2</v>
      </c>
      <c r="H149" s="5">
        <f>'Raw Data'!H149/'Raw Data'!H150-1</f>
        <v>-8.4772370486656534E-3</v>
      </c>
      <c r="I149" s="5">
        <f>'Raw Data'!I149/'Raw Data'!I150-1</f>
        <v>4.2361662695260538E-3</v>
      </c>
      <c r="J149" s="5">
        <f>'Raw Data'!J149/'Raw Data'!J150-1</f>
        <v>9.0026060175312228E-3</v>
      </c>
      <c r="K149" s="5">
        <f>'Raw Data'!K149/'Raw Data'!K150-1</f>
        <v>2.8382213812678803E-3</v>
      </c>
    </row>
    <row r="150" spans="1:11" ht="14.25" customHeight="1">
      <c r="A150" s="3">
        <v>44447</v>
      </c>
      <c r="B150" s="5">
        <f>'Raw Data'!B150/'Raw Data'!B151-1</f>
        <v>6.3694267515923553E-3</v>
      </c>
      <c r="C150" s="5">
        <f>'Raw Data'!C150/'Raw Data'!C151-1</f>
        <v>7.4715452831506379E-3</v>
      </c>
      <c r="D150" s="5">
        <f>'Raw Data'!D150/'Raw Data'!D151-1</f>
        <v>-3.6900369003689537E-3</v>
      </c>
      <c r="E150" s="5">
        <f>'Raw Data'!E150/'Raw Data'!E151-1</f>
        <v>-6.7622950819672401E-3</v>
      </c>
      <c r="F150" s="5">
        <f>'Raw Data'!F150/'Raw Data'!F151-1</f>
        <v>8.6448598130841603E-3</v>
      </c>
      <c r="G150" s="5">
        <f>'Raw Data'!G150/'Raw Data'!G151-1</f>
        <v>1.8675721561969283E-3</v>
      </c>
      <c r="H150" s="5">
        <f>'Raw Data'!H150/'Raw Data'!H151-1</f>
        <v>1.0982732351447311E-2</v>
      </c>
      <c r="I150" s="5">
        <f>'Raw Data'!I150/'Raw Data'!I151-1</f>
        <v>-1.2252049635838147E-2</v>
      </c>
      <c r="J150" s="5">
        <f>'Raw Data'!J150/'Raw Data'!J151-1</f>
        <v>-3.7762567854613405E-3</v>
      </c>
      <c r="K150" s="5">
        <f>'Raw Data'!K150/'Raw Data'!K151-1</f>
        <v>4.4590643274853292E-3</v>
      </c>
    </row>
    <row r="151" spans="1:11" ht="14.25" customHeight="1">
      <c r="A151" s="3">
        <v>44446</v>
      </c>
      <c r="B151" s="5">
        <f>'Raw Data'!B151/'Raw Data'!B152-1</f>
        <v>3.1948881789136685E-3</v>
      </c>
      <c r="C151" s="5">
        <f>'Raw Data'!C151/'Raw Data'!C152-1</f>
        <v>-5.8313085734120751E-3</v>
      </c>
      <c r="D151" s="5">
        <f>'Raw Data'!D151/'Raw Data'!D152-1</f>
        <v>4.1169205434334888E-3</v>
      </c>
      <c r="E151" s="5">
        <f>'Raw Data'!E151/'Raw Data'!E152-1</f>
        <v>-1.3401109057301297E-2</v>
      </c>
      <c r="F151" s="5">
        <f>'Raw Data'!F151/'Raw Data'!F152-1</f>
        <v>-6.9605568445475496E-3</v>
      </c>
      <c r="G151" s="5">
        <f>'Raw Data'!G151/'Raw Data'!G152-1</f>
        <v>-8.4175084175084347E-3</v>
      </c>
      <c r="H151" s="5">
        <f>'Raw Data'!H151/'Raw Data'!H152-1</f>
        <v>-1.623782163377463E-2</v>
      </c>
      <c r="I151" s="5">
        <f>'Raw Data'!I151/'Raw Data'!I152-1</f>
        <v>-6.250162426258532E-3</v>
      </c>
      <c r="J151" s="5">
        <f>'Raw Data'!J151/'Raw Data'!J152-1</f>
        <v>1.3393924898349674E-2</v>
      </c>
      <c r="K151" s="5">
        <f>'Raw Data'!K151/'Raw Data'!K152-1</f>
        <v>-2.9154518950437192E-3</v>
      </c>
    </row>
    <row r="152" spans="1:11" ht="14.25" customHeight="1">
      <c r="A152" s="3">
        <v>44445</v>
      </c>
      <c r="B152" s="5">
        <f>'Raw Data'!B152/'Raw Data'!B153-1</f>
        <v>-7.3261234975103839E-3</v>
      </c>
      <c r="C152" s="5">
        <f>'Raw Data'!C152/'Raw Data'!C153-1</f>
        <v>-5.5229547808077761E-3</v>
      </c>
      <c r="D152" s="5">
        <f>'Raw Data'!D152/'Raw Data'!D153-1</f>
        <v>1.6466846609336061E-2</v>
      </c>
      <c r="E152" s="5">
        <f>'Raw Data'!E152/'Raw Data'!E153-1</f>
        <v>1.8053513672449339E-2</v>
      </c>
      <c r="F152" s="5">
        <f>'Raw Data'!F152/'Raw Data'!F153-1</f>
        <v>8.1272495065598527E-4</v>
      </c>
      <c r="G152" s="5">
        <f>'Raw Data'!G152/'Raw Data'!G153-1</f>
        <v>6.7796610169490457E-3</v>
      </c>
      <c r="H152" s="5">
        <f>'Raw Data'!H152/'Raw Data'!H153-1</f>
        <v>1.1880197586444652E-3</v>
      </c>
      <c r="I152" s="5">
        <f>'Raw Data'!I152/'Raw Data'!I153-1</f>
        <v>3.3637548891787272E-3</v>
      </c>
      <c r="J152" s="5">
        <f>'Raw Data'!J152/'Raw Data'!J153-1</f>
        <v>-6.652411499168287E-3</v>
      </c>
      <c r="K152" s="5">
        <f>'Raw Data'!K152/'Raw Data'!K153-1</f>
        <v>-6.2291757207010301E-3</v>
      </c>
    </row>
    <row r="153" spans="1:11" ht="14.25" customHeight="1">
      <c r="A153" s="3">
        <v>44442</v>
      </c>
      <c r="B153" s="5">
        <f>'Raw Data'!B153/'Raw Data'!B154-1</f>
        <v>-8.2720010064792904E-3</v>
      </c>
      <c r="C153" s="5">
        <f>'Raw Data'!C153/'Raw Data'!C154-1</f>
        <v>-3.3714049814229652E-3</v>
      </c>
      <c r="D153" s="5">
        <f>'Raw Data'!D153/'Raw Data'!D154-1</f>
        <v>4.2150021805495097E-2</v>
      </c>
      <c r="E153" s="5">
        <f>'Raw Data'!E153/'Raw Data'!E154-1</f>
        <v>8.5703270958750188E-3</v>
      </c>
      <c r="F153" s="5">
        <f>'Raw Data'!F153/'Raw Data'!F154-1</f>
        <v>2.4441340782122012E-3</v>
      </c>
      <c r="G153" s="5">
        <f>'Raw Data'!G153/'Raw Data'!G154-1</f>
        <v>6.6541545811293901E-3</v>
      </c>
      <c r="H153" s="5">
        <f>'Raw Data'!H153/'Raw Data'!H154-1</f>
        <v>-2.9301745635910148E-3</v>
      </c>
      <c r="I153" s="5">
        <f>'Raw Data'!I153/'Raw Data'!I154-1</f>
        <v>1.8548028945375439E-3</v>
      </c>
      <c r="J153" s="5">
        <f>'Raw Data'!J153/'Raw Data'!J154-1</f>
        <v>3.3373063170440975E-3</v>
      </c>
      <c r="K153" s="5">
        <f>'Raw Data'!K153/'Raw Data'!K154-1</f>
        <v>6.7084730931892267E-3</v>
      </c>
    </row>
    <row r="154" spans="1:11" ht="14.25" customHeight="1">
      <c r="A154" s="3">
        <v>44441</v>
      </c>
      <c r="B154" s="5">
        <f>'Raw Data'!B154/'Raw Data'!B155-1</f>
        <v>9.3333333333334156E-3</v>
      </c>
      <c r="C154" s="5">
        <f>'Raw Data'!C154/'Raw Data'!C155-1</f>
        <v>1.1694278156759053E-2</v>
      </c>
      <c r="D154" s="5">
        <f>'Raw Data'!D154/'Raw Data'!D155-1</f>
        <v>1.1915269196822509E-2</v>
      </c>
      <c r="E154" s="5">
        <f>'Raw Data'!E154/'Raw Data'!E155-1</f>
        <v>5.3665662920008295E-3</v>
      </c>
      <c r="F154" s="5">
        <f>'Raw Data'!F154/'Raw Data'!F155-1</f>
        <v>2.2162603522688507E-3</v>
      </c>
      <c r="G154" s="5">
        <f>'Raw Data'!G154/'Raw Data'!G155-1</f>
        <v>-5.4301713897844106E-3</v>
      </c>
      <c r="H154" s="5">
        <f>'Raw Data'!H154/'Raw Data'!H155-1</f>
        <v>4.5090180360720655E-3</v>
      </c>
      <c r="I154" s="5">
        <f>'Raw Data'!I154/'Raw Data'!I155-1</f>
        <v>3.0390309555854644E-2</v>
      </c>
      <c r="J154" s="5">
        <f>'Raw Data'!J154/'Raw Data'!J155-1</f>
        <v>9.5442615127638852E-4</v>
      </c>
      <c r="K154" s="5">
        <f>'Raw Data'!K154/'Raw Data'!K155-1</f>
        <v>1.2402185146906941E-2</v>
      </c>
    </row>
    <row r="155" spans="1:11" ht="14.25" customHeight="1">
      <c r="A155" s="3">
        <v>44440</v>
      </c>
      <c r="B155" s="5">
        <f>'Raw Data'!B155/'Raw Data'!B156-1</f>
        <v>-3.7005408482777558E-3</v>
      </c>
      <c r="C155" s="5">
        <f>'Raw Data'!C155/'Raw Data'!C156-1</f>
        <v>4.1782729805017738E-4</v>
      </c>
      <c r="D155" s="5">
        <f>'Raw Data'!D155/'Raw Data'!D156-1</f>
        <v>3.9875941515286062E-3</v>
      </c>
      <c r="E155" s="5">
        <f>'Raw Data'!E155/'Raw Data'!E156-1</f>
        <v>-2.0986573263280794E-2</v>
      </c>
      <c r="F155" s="5">
        <f>'Raw Data'!F155/'Raw Data'!F156-1</f>
        <v>7.1663533834585014E-3</v>
      </c>
      <c r="G155" s="5">
        <f>'Raw Data'!G155/'Raw Data'!G156-1</f>
        <v>2.4513212795549189E-2</v>
      </c>
      <c r="H155" s="5">
        <f>'Raw Data'!H155/'Raw Data'!H156-1</f>
        <v>1.4485387547649164E-2</v>
      </c>
      <c r="I155" s="5">
        <f>'Raw Data'!I155/'Raw Data'!I156-1</f>
        <v>-2.1827852234129419E-2</v>
      </c>
      <c r="J155" s="5">
        <f>'Raw Data'!J155/'Raw Data'!J156-1</f>
        <v>-6.8720379146919308E-3</v>
      </c>
      <c r="K155" s="5">
        <f>'Raw Data'!K155/'Raw Data'!K156-1</f>
        <v>-1.3975833454651365E-2</v>
      </c>
    </row>
    <row r="156" spans="1:11" ht="14.25" customHeight="1">
      <c r="A156" s="3">
        <v>44439</v>
      </c>
      <c r="B156" s="5">
        <f>'Raw Data'!B156/'Raw Data'!B157-1</f>
        <v>7.5525812619501309E-3</v>
      </c>
      <c r="C156" s="5">
        <f>'Raw Data'!C156/'Raw Data'!C157-1</f>
        <v>5.6022408963585235E-3</v>
      </c>
      <c r="D156" s="5">
        <f>'Raw Data'!D156/'Raw Data'!D157-1</f>
        <v>-7.3666849917537469E-3</v>
      </c>
      <c r="E156" s="5">
        <f>'Raw Data'!E156/'Raw Data'!E157-1</f>
        <v>7.7359767038267524E-3</v>
      </c>
      <c r="F156" s="5">
        <f>'Raw Data'!F156/'Raw Data'!F157-1</f>
        <v>6.3844880586427788E-3</v>
      </c>
      <c r="G156" s="5">
        <f>'Raw Data'!G156/'Raw Data'!G157-1</f>
        <v>-1.4224507283633114E-2</v>
      </c>
      <c r="H156" s="5">
        <f>'Raw Data'!H156/'Raw Data'!H157-1</f>
        <v>5.4295752155861798E-3</v>
      </c>
      <c r="I156" s="5">
        <f>'Raw Data'!I156/'Raw Data'!I157-1</f>
        <v>2.3968724723645307E-2</v>
      </c>
      <c r="J156" s="5">
        <f>'Raw Data'!J156/'Raw Data'!J157-1</f>
        <v>1.4179283826003308E-2</v>
      </c>
      <c r="K156" s="5">
        <f>'Raw Data'!K156/'Raw Data'!K157-1</f>
        <v>2.6273536709968681E-3</v>
      </c>
    </row>
    <row r="157" spans="1:11" ht="14.25" customHeight="1">
      <c r="A157" s="3">
        <v>44438</v>
      </c>
      <c r="B157" s="5">
        <f>'Raw Data'!B157/'Raw Data'!B158-1</f>
        <v>1.3107767805256021E-2</v>
      </c>
      <c r="C157" s="5">
        <f>'Raw Data'!C157/'Raw Data'!C158-1</f>
        <v>2.1021021021021102E-2</v>
      </c>
      <c r="D157" s="5">
        <f>'Raw Data'!D157/'Raw Data'!D158-1</f>
        <v>2.1910112359550649E-2</v>
      </c>
      <c r="E157" s="5">
        <f>'Raw Data'!E157/'Raw Data'!E158-1</f>
        <v>-4.4802342606149459E-3</v>
      </c>
      <c r="F157" s="5">
        <f>'Raw Data'!F157/'Raw Data'!F158-1</f>
        <v>2.7703523693803023E-2</v>
      </c>
      <c r="G157" s="5">
        <f>'Raw Data'!G157/'Raw Data'!G158-1</f>
        <v>2.1533613445378075E-2</v>
      </c>
      <c r="H157" s="5">
        <f>'Raw Data'!H157/'Raw Data'!H158-1</f>
        <v>4.0475873986441702E-2</v>
      </c>
      <c r="I157" s="5">
        <f>'Raw Data'!I157/'Raw Data'!I158-1</f>
        <v>-1.6150740242261152E-3</v>
      </c>
      <c r="J157" s="5">
        <f>'Raw Data'!J157/'Raw Data'!J158-1</f>
        <v>9.7063819461296053E-3</v>
      </c>
      <c r="K157" s="5">
        <f>'Raw Data'!K157/'Raw Data'!K158-1</f>
        <v>1.129234629861986E-2</v>
      </c>
    </row>
    <row r="158" spans="1:11" ht="14.25" customHeight="1">
      <c r="A158" s="3">
        <v>44435</v>
      </c>
      <c r="B158" s="5">
        <f>'Raw Data'!B158/'Raw Data'!B159-1</f>
        <v>-4.1154909652111327E-3</v>
      </c>
      <c r="C158" s="5">
        <f>'Raw Data'!C158/'Raw Data'!C159-1</f>
        <v>2.7963002796298486E-3</v>
      </c>
      <c r="D158" s="5">
        <f>'Raw Data'!D158/'Raw Data'!D159-1</f>
        <v>-3.1362007168458383E-3</v>
      </c>
      <c r="E158" s="5">
        <f>'Raw Data'!E158/'Raw Data'!E159-1</f>
        <v>-9.2259487060462053E-3</v>
      </c>
      <c r="F158" s="5">
        <f>'Raw Data'!F158/'Raw Data'!F159-1</f>
        <v>2.8024856829536038E-3</v>
      </c>
      <c r="G158" s="5">
        <f>'Raw Data'!G158/'Raw Data'!G159-1</f>
        <v>2.8089887640450062E-3</v>
      </c>
      <c r="H158" s="5">
        <f>'Raw Data'!H158/'Raw Data'!H159-1</f>
        <v>8.3774545941961431E-3</v>
      </c>
      <c r="I158" s="5">
        <f>'Raw Data'!I158/'Raw Data'!I159-1</f>
        <v>1.6415868673050671E-2</v>
      </c>
      <c r="J158" s="5">
        <f>'Raw Data'!J158/'Raw Data'!J159-1</f>
        <v>5.857944837686091E-3</v>
      </c>
      <c r="K158" s="5">
        <f>'Raw Data'!K158/'Raw Data'!K159-1</f>
        <v>8.4852995906214979E-3</v>
      </c>
    </row>
    <row r="159" spans="1:11" ht="14.25" customHeight="1">
      <c r="A159" s="3">
        <v>44434</v>
      </c>
      <c r="B159" s="5">
        <f>'Raw Data'!B159/'Raw Data'!B160-1</f>
        <v>-9.6447516476527717E-5</v>
      </c>
      <c r="C159" s="5">
        <f>'Raw Data'!C159/'Raw Data'!C160-1</f>
        <v>1.1091779034362759E-2</v>
      </c>
      <c r="D159" s="5">
        <f>'Raw Data'!D159/'Raw Data'!D160-1</f>
        <v>1.4084507042253502E-2</v>
      </c>
      <c r="E159" s="5">
        <f>'Raw Data'!E159/'Raw Data'!E160-1</f>
        <v>-8.2007308721548933E-3</v>
      </c>
      <c r="F159" s="5">
        <f>'Raw Data'!F159/'Raw Data'!F160-1</f>
        <v>-1.3937282229965042E-2</v>
      </c>
      <c r="G159" s="5">
        <f>'Raw Data'!G159/'Raw Data'!G160-1</f>
        <v>1.0544815465729496E-3</v>
      </c>
      <c r="H159" s="5">
        <f>'Raw Data'!H159/'Raw Data'!H160-1</f>
        <v>9.4716189702996889E-3</v>
      </c>
      <c r="I159" s="5">
        <f>'Raw Data'!I159/'Raw Data'!I160-1</f>
        <v>-2.7285129604365244E-3</v>
      </c>
      <c r="J159" s="5">
        <f>'Raw Data'!J159/'Raw Data'!J160-1</f>
        <v>-7.0285991274843251E-3</v>
      </c>
      <c r="K159" s="5">
        <f>'Raw Data'!K159/'Raw Data'!K160-1</f>
        <v>-1.9343065693430694E-2</v>
      </c>
    </row>
    <row r="160" spans="1:11" ht="14.25" customHeight="1">
      <c r="A160" s="3">
        <v>44433</v>
      </c>
      <c r="B160" s="5">
        <f>'Raw Data'!B160/'Raw Data'!B161-1</f>
        <v>-1.7650834403081239E-3</v>
      </c>
      <c r="C160" s="5">
        <f>'Raw Data'!C160/'Raw Data'!C161-1</f>
        <v>-5.4077438892493612E-3</v>
      </c>
      <c r="D160" s="5">
        <f>'Raw Data'!D160/'Raw Data'!D161-1</f>
        <v>1.0560146923783265E-2</v>
      </c>
      <c r="E160" s="5">
        <f>'Raw Data'!E160/'Raw Data'!E161-1</f>
        <v>9.3813534708104829E-3</v>
      </c>
      <c r="F160" s="5">
        <f>'Raw Data'!F160/'Raw Data'!F161-1</f>
        <v>-2.1580146265436362E-3</v>
      </c>
      <c r="G160" s="5">
        <f>'Raw Data'!G160/'Raw Data'!G161-1</f>
        <v>1.3176638176638056E-2</v>
      </c>
      <c r="H160" s="5">
        <f>'Raw Data'!H160/'Raw Data'!H161-1</f>
        <v>-9.2499497285342125E-3</v>
      </c>
      <c r="I160" s="5">
        <f>'Raw Data'!I160/'Raw Data'!I161-1</f>
        <v>1.3817236276123301E-2</v>
      </c>
      <c r="J160" s="5">
        <f>'Raw Data'!J160/'Raw Data'!J161-1</f>
        <v>2.6731470230862975E-3</v>
      </c>
      <c r="K160" s="5">
        <f>'Raw Data'!K160/'Raw Data'!K161-1</f>
        <v>-1.0473094980137265E-2</v>
      </c>
    </row>
    <row r="161" spans="1:11" ht="14.25" customHeight="1">
      <c r="A161" s="3">
        <v>44432</v>
      </c>
      <c r="B161" s="5">
        <f>'Raw Data'!B161/'Raw Data'!B162-1</f>
        <v>2.3048131853700138E-2</v>
      </c>
      <c r="C161" s="5">
        <f>'Raw Data'!C161/'Raw Data'!C162-1</f>
        <v>1.6043956043956031E-2</v>
      </c>
      <c r="D161" s="5">
        <f>'Raw Data'!D161/'Raw Data'!D162-1</f>
        <v>7.7967748652336688E-3</v>
      </c>
      <c r="E161" s="5">
        <f>'Raw Data'!E161/'Raw Data'!E162-1</f>
        <v>-1.040469073350192E-2</v>
      </c>
      <c r="F161" s="5">
        <f>'Raw Data'!F161/'Raw Data'!F162-1</f>
        <v>2.0680372001957936E-2</v>
      </c>
      <c r="G161" s="5">
        <f>'Raw Data'!G161/'Raw Data'!G162-1</f>
        <v>1.3901426250225724E-2</v>
      </c>
      <c r="H161" s="5">
        <f>'Raw Data'!H161/'Raw Data'!H162-1</f>
        <v>1.4208021753908895E-2</v>
      </c>
      <c r="I161" s="5">
        <f>'Raw Data'!I161/'Raw Data'!I162-1</f>
        <v>-5.4883081155432389E-3</v>
      </c>
      <c r="J161" s="5">
        <f>'Raw Data'!J161/'Raw Data'!J162-1</f>
        <v>-2.1823472356934381E-3</v>
      </c>
      <c r="K161" s="5">
        <f>'Raw Data'!K161/'Raw Data'!K162-1</f>
        <v>1.2061403508771829E-2</v>
      </c>
    </row>
    <row r="162" spans="1:11" ht="14.25" customHeight="1">
      <c r="A162" s="3">
        <v>44431</v>
      </c>
      <c r="B162" s="5">
        <f>'Raw Data'!B162/'Raw Data'!B163-1</f>
        <v>5.7123988773319923E-3</v>
      </c>
      <c r="C162" s="5">
        <f>'Raw Data'!C162/'Raw Data'!C163-1</f>
        <v>8.0651074125670519E-4</v>
      </c>
      <c r="D162" s="5">
        <f>'Raw Data'!D162/'Raw Data'!D163-1</f>
        <v>9.8359889724779492E-3</v>
      </c>
      <c r="E162" s="5">
        <f>'Raw Data'!E162/'Raw Data'!E163-1</f>
        <v>5.8398381034980851E-3</v>
      </c>
      <c r="F162" s="5">
        <f>'Raw Data'!F162/'Raw Data'!F163-1</f>
        <v>6.4039408866995995E-3</v>
      </c>
      <c r="G162" s="5">
        <f>'Raw Data'!G162/'Raw Data'!G163-1</f>
        <v>-1.6512784090909172E-2</v>
      </c>
      <c r="H162" s="5">
        <f>'Raw Data'!H162/'Raw Data'!H163-1</f>
        <v>-4.8034639063662121E-3</v>
      </c>
      <c r="I162" s="5">
        <f>'Raw Data'!I162/'Raw Data'!I163-1</f>
        <v>2.3482374141232221E-2</v>
      </c>
      <c r="J162" s="5">
        <f>'Raw Data'!J162/'Raw Data'!J163-1</f>
        <v>-1.0556621880998152E-2</v>
      </c>
      <c r="K162" s="5">
        <f>'Raw Data'!K162/'Raw Data'!K163-1</f>
        <v>-6.5746219592377475E-4</v>
      </c>
    </row>
    <row r="163" spans="1:11" ht="14.25" customHeight="1">
      <c r="A163" s="3">
        <v>44428</v>
      </c>
      <c r="B163" s="5">
        <f>'Raw Data'!B163/'Raw Data'!B164-1</f>
        <v>1.8193847171683597E-3</v>
      </c>
      <c r="C163" s="5">
        <f>'Raw Data'!C163/'Raw Data'!C164-1</f>
        <v>-7.2062891250544991E-3</v>
      </c>
      <c r="D163" s="5">
        <f>'Raw Data'!D163/'Raw Data'!D164-1</f>
        <v>-1.2869003690036962E-2</v>
      </c>
      <c r="E163" s="5">
        <f>'Raw Data'!E163/'Raw Data'!E164-1</f>
        <v>-1.4434180138568342E-3</v>
      </c>
      <c r="F163" s="5">
        <f>'Raw Data'!F163/'Raw Data'!F164-1</f>
        <v>-3.0794939126283061E-2</v>
      </c>
      <c r="G163" s="5">
        <f>'Raw Data'!G163/'Raw Data'!G164-1</f>
        <v>-3.9399624765478314E-2</v>
      </c>
      <c r="H163" s="5">
        <f>'Raw Data'!H163/'Raw Data'!H164-1</f>
        <v>-1.610863342874258E-2</v>
      </c>
      <c r="I163" s="5">
        <f>'Raw Data'!I163/'Raw Data'!I164-1</f>
        <v>-2.3035001966403845E-3</v>
      </c>
      <c r="J163" s="5">
        <f>'Raw Data'!J163/'Raw Data'!J164-1</f>
        <v>-4.3000477783087243E-3</v>
      </c>
      <c r="K163" s="5">
        <f>'Raw Data'!K163/'Raw Data'!K164-1</f>
        <v>-7.1302578018995866E-2</v>
      </c>
    </row>
    <row r="164" spans="1:11" ht="14.25" customHeight="1">
      <c r="A164" s="3">
        <v>44426</v>
      </c>
      <c r="B164" s="5">
        <f>'Raw Data'!B164/'Raw Data'!B165-1</f>
        <v>-2.9683377308706849E-3</v>
      </c>
      <c r="C164" s="5">
        <f>'Raw Data'!C164/'Raw Data'!C165-1</f>
        <v>-2.1161382258639172E-2</v>
      </c>
      <c r="D164" s="5">
        <f>'Raw Data'!D164/'Raw Data'!D165-1</f>
        <v>2.3116042533517511E-3</v>
      </c>
      <c r="E164" s="5">
        <f>'Raw Data'!E164/'Raw Data'!E165-1</f>
        <v>-3.1080925520894365E-3</v>
      </c>
      <c r="F164" s="5">
        <f>'Raw Data'!F164/'Raw Data'!F165-1</f>
        <v>-4.869937047155326E-3</v>
      </c>
      <c r="G164" s="5">
        <f>'Raw Data'!G164/'Raw Data'!G165-1</f>
        <v>-1.2796767132513875E-2</v>
      </c>
      <c r="H164" s="5">
        <f>'Raw Data'!H164/'Raw Data'!H165-1</f>
        <v>-8.709996700758893E-3</v>
      </c>
      <c r="I164" s="5">
        <f>'Raw Data'!I164/'Raw Data'!I165-1</f>
        <v>3.3258173618939679E-3</v>
      </c>
      <c r="J164" s="5">
        <f>'Raw Data'!J164/'Raw Data'!J165-1</f>
        <v>1.6750418760469454E-3</v>
      </c>
      <c r="K164" s="5">
        <f>'Raw Data'!K164/'Raw Data'!K165-1</f>
        <v>-8.4090144635048381E-3</v>
      </c>
    </row>
    <row r="165" spans="1:11" ht="14.25" customHeight="1">
      <c r="A165" s="3">
        <v>44425</v>
      </c>
      <c r="B165" s="5">
        <f>'Raw Data'!B165/'Raw Data'!B166-1</f>
        <v>-8.5022890778286841E-3</v>
      </c>
      <c r="C165" s="5">
        <f>'Raw Data'!C165/'Raw Data'!C166-1</f>
        <v>-8.5427493414969025E-4</v>
      </c>
      <c r="D165" s="5">
        <f>'Raw Data'!D165/'Raw Data'!D166-1</f>
        <v>-2.7662517289073207E-3</v>
      </c>
      <c r="E165" s="5">
        <f>'Raw Data'!E165/'Raw Data'!E166-1</f>
        <v>2.0229601573739764E-2</v>
      </c>
      <c r="F165" s="5">
        <f>'Raw Data'!F165/'Raw Data'!F166-1</f>
        <v>-7.6614804337576947E-3</v>
      </c>
      <c r="G165" s="5">
        <f>'Raw Data'!G165/'Raw Data'!G166-1</f>
        <v>-2.1581548599670541E-2</v>
      </c>
      <c r="H165" s="5">
        <f>'Raw Data'!H165/'Raw Data'!H166-1</f>
        <v>-2.960526315789469E-3</v>
      </c>
      <c r="I165" s="5">
        <f>'Raw Data'!I165/'Raw Data'!I166-1</f>
        <v>2.4027707626812944E-2</v>
      </c>
      <c r="J165" s="5">
        <f>'Raw Data'!J165/'Raw Data'!J166-1</f>
        <v>-9.7156398104265573E-3</v>
      </c>
      <c r="K165" s="5">
        <f>'Raw Data'!K165/'Raw Data'!K166-1</f>
        <v>-2.0557422415497184E-2</v>
      </c>
    </row>
    <row r="166" spans="1:11" ht="14.25" customHeight="1">
      <c r="A166" s="3">
        <v>44424</v>
      </c>
      <c r="B166" s="5">
        <f>'Raw Data'!B166/'Raw Data'!B167-1</f>
        <v>3.5442373326333154E-3</v>
      </c>
      <c r="C166" s="5">
        <f>'Raw Data'!C166/'Raw Data'!C167-1</f>
        <v>-2.768706517109143E-3</v>
      </c>
      <c r="D166" s="5">
        <f>'Raw Data'!D166/'Raw Data'!D167-1</f>
        <v>1.213252449836677E-2</v>
      </c>
      <c r="E166" s="5">
        <f>'Raw Data'!E166/'Raw Data'!E167-1</f>
        <v>-6.4179235100206844E-3</v>
      </c>
      <c r="F166" s="5">
        <f>'Raw Data'!F166/'Raw Data'!F167-1</f>
        <v>-1.5206035983749255E-2</v>
      </c>
      <c r="G166" s="5">
        <f>'Raw Data'!G166/'Raw Data'!G167-1</f>
        <v>-9.7879282218596986E-3</v>
      </c>
      <c r="H166" s="5">
        <f>'Raw Data'!H166/'Raw Data'!H167-1</f>
        <v>5.2659294365442477E-4</v>
      </c>
      <c r="I166" s="5">
        <f>'Raw Data'!I166/'Raw Data'!I167-1</f>
        <v>2.5173246914829139E-3</v>
      </c>
      <c r="J166" s="5">
        <f>'Raw Data'!J166/'Raw Data'!J167-1</f>
        <v>-1.6560208185474323E-3</v>
      </c>
      <c r="K166" s="5">
        <f>'Raw Data'!K166/'Raw Data'!K167-1</f>
        <v>1.5795462151127815E-2</v>
      </c>
    </row>
    <row r="167" spans="1:11" ht="14.25" customHeight="1">
      <c r="A167" s="3">
        <v>44421</v>
      </c>
      <c r="B167" s="5">
        <f>'Raw Data'!B167/'Raw Data'!B168-1</f>
        <v>1.303191489361688E-2</v>
      </c>
      <c r="C167" s="5">
        <f>'Raw Data'!C167/'Raw Data'!C168-1</f>
        <v>2.7050113895215055E-3</v>
      </c>
      <c r="D167" s="5">
        <f>'Raw Data'!D167/'Raw Data'!D168-1</f>
        <v>1.5736088728789399E-2</v>
      </c>
      <c r="E167" s="5">
        <f>'Raw Data'!E167/'Raw Data'!E168-1</f>
        <v>1.7211193210481035E-2</v>
      </c>
      <c r="F167" s="5">
        <f>'Raw Data'!F167/'Raw Data'!F168-1</f>
        <v>7.3666978484563383E-3</v>
      </c>
      <c r="G167" s="5">
        <f>'Raw Data'!G167/'Raw Data'!G168-1</f>
        <v>-9.778357235984414E-4</v>
      </c>
      <c r="H167" s="5">
        <f>'Raw Data'!H167/'Raw Data'!H168-1</f>
        <v>2.2430399788890831E-3</v>
      </c>
      <c r="I167" s="5">
        <f>'Raw Data'!I167/'Raw Data'!I168-1</f>
        <v>3.2581416193606216E-2</v>
      </c>
      <c r="J167" s="5">
        <f>'Raw Data'!J167/'Raw Data'!J168-1</f>
        <v>1.1728099569171757E-2</v>
      </c>
      <c r="K167" s="5">
        <f>'Raw Data'!K167/'Raw Data'!K168-1</f>
        <v>-8.6933262003485723E-4</v>
      </c>
    </row>
    <row r="168" spans="1:11" ht="14.25" customHeight="1">
      <c r="A168" s="3">
        <v>44420</v>
      </c>
      <c r="B168" s="5">
        <f>'Raw Data'!B168/'Raw Data'!B169-1</f>
        <v>6.3566410170625698E-3</v>
      </c>
      <c r="C168" s="5">
        <f>'Raw Data'!C168/'Raw Data'!C169-1</f>
        <v>1.2395503026808807E-2</v>
      </c>
      <c r="D168" s="5">
        <f>'Raw Data'!D168/'Raw Data'!D169-1</f>
        <v>-2.4586288416075242E-3</v>
      </c>
      <c r="E168" s="5">
        <f>'Raw Data'!E168/'Raw Data'!E169-1</f>
        <v>5.8802459554654352E-3</v>
      </c>
      <c r="F168" s="5">
        <f>'Raw Data'!F168/'Raw Data'!F169-1</f>
        <v>-1.6343684333410824E-3</v>
      </c>
      <c r="G168" s="5">
        <f>'Raw Data'!G168/'Raw Data'!G169-1</f>
        <v>3.7538045316198865E-2</v>
      </c>
      <c r="H168" s="5">
        <f>'Raw Data'!H168/'Raw Data'!H169-1</f>
        <v>-1.383490348507932E-3</v>
      </c>
      <c r="I168" s="5">
        <f>'Raw Data'!I168/'Raw Data'!I169-1</f>
        <v>-2.9868578255676237E-4</v>
      </c>
      <c r="J168" s="5">
        <f>'Raw Data'!J168/'Raw Data'!J169-1</f>
        <v>9.5831336847163051E-4</v>
      </c>
      <c r="K168" s="5">
        <f>'Raw Data'!K168/'Raw Data'!K169-1</f>
        <v>5.3526027030659229E-4</v>
      </c>
    </row>
    <row r="169" spans="1:11" ht="14.25" customHeight="1">
      <c r="A169" s="3">
        <v>44419</v>
      </c>
      <c r="B169" s="5">
        <f>'Raw Data'!B169/'Raw Data'!B170-1</f>
        <v>-8.524894682721218E-3</v>
      </c>
      <c r="C169" s="5">
        <f>'Raw Data'!C169/'Raw Data'!C170-1</f>
        <v>-9.9885844748858199E-3</v>
      </c>
      <c r="D169" s="5">
        <f>'Raw Data'!D169/'Raw Data'!D170-1</f>
        <v>1.4388489208633004E-2</v>
      </c>
      <c r="E169" s="5">
        <f>'Raw Data'!E169/'Raw Data'!E170-1</f>
        <v>5.6745213989173315E-4</v>
      </c>
      <c r="F169" s="5">
        <f>'Raw Data'!F169/'Raw Data'!F170-1</f>
        <v>4.8093841642229407E-3</v>
      </c>
      <c r="G169" s="5">
        <f>'Raw Data'!G169/'Raw Data'!G170-1</f>
        <v>5.0985723997281074E-3</v>
      </c>
      <c r="H169" s="5">
        <f>'Raw Data'!H169/'Raw Data'!H170-1</f>
        <v>-1.3815789473683449E-3</v>
      </c>
      <c r="I169" s="5">
        <f>'Raw Data'!I169/'Raw Data'!I170-1</f>
        <v>5.2544662963518451E-3</v>
      </c>
      <c r="J169" s="5">
        <f>'Raw Data'!J169/'Raw Data'!J170-1</f>
        <v>-6.1904761904761907E-3</v>
      </c>
      <c r="K169" s="5">
        <f>'Raw Data'!K169/'Raw Data'!K170-1</f>
        <v>3.7196391394864525E-2</v>
      </c>
    </row>
    <row r="170" spans="1:11" ht="14.25" customHeight="1">
      <c r="A170" s="3">
        <v>44418</v>
      </c>
      <c r="B170" s="5">
        <f>'Raw Data'!B170/'Raw Data'!B171-1</f>
        <v>3.6621500149816022E-3</v>
      </c>
      <c r="C170" s="5">
        <f>'Raw Data'!C170/'Raw Data'!C171-1</f>
        <v>-3.1294452347084833E-3</v>
      </c>
      <c r="D170" s="5">
        <f>'Raw Data'!D170/'Raw Data'!D171-1</f>
        <v>3.1272552321386371E-3</v>
      </c>
      <c r="E170" s="5">
        <f>'Raw Data'!E170/'Raw Data'!E171-1</f>
        <v>5.8579668348954783E-3</v>
      </c>
      <c r="F170" s="5">
        <f>'Raw Data'!F170/'Raw Data'!F171-1</f>
        <v>-1.7630790504724492E-2</v>
      </c>
      <c r="G170" s="5">
        <f>'Raw Data'!G170/'Raw Data'!G171-1</f>
        <v>-1.2586004363148162E-2</v>
      </c>
      <c r="H170" s="5">
        <f>'Raw Data'!H170/'Raw Data'!H171-1</f>
        <v>7.156109196925442E-3</v>
      </c>
      <c r="I170" s="5">
        <f>'Raw Data'!I170/'Raw Data'!I171-1</f>
        <v>2.8605841613971172E-3</v>
      </c>
      <c r="J170" s="5">
        <f>'Raw Data'!J170/'Raw Data'!J171-1</f>
        <v>-1.7313991576976995E-2</v>
      </c>
      <c r="K170" s="5">
        <f>'Raw Data'!K170/'Raw Data'!K171-1</f>
        <v>-3.3080587801113892E-2</v>
      </c>
    </row>
    <row r="171" spans="1:11" ht="14.25" customHeight="1">
      <c r="A171" s="3">
        <v>44417</v>
      </c>
      <c r="B171" s="5">
        <f>'Raw Data'!B171/'Raw Data'!B172-1</f>
        <v>5.4562495815757561E-3</v>
      </c>
      <c r="C171" s="5">
        <f>'Raw Data'!C171/'Raw Data'!C172-1</f>
        <v>4.4292041720246367E-3</v>
      </c>
      <c r="D171" s="5">
        <f>'Raw Data'!D171/'Raw Data'!D172-1</f>
        <v>-5.5023923444975642E-3</v>
      </c>
      <c r="E171" s="5">
        <f>'Raw Data'!E171/'Raw Data'!E172-1</f>
        <v>7.4450699110224505E-3</v>
      </c>
      <c r="F171" s="5">
        <f>'Raw Data'!F171/'Raw Data'!F172-1</f>
        <v>-7.5480329368710075E-3</v>
      </c>
      <c r="G171" s="5">
        <f>'Raw Data'!G171/'Raw Data'!G172-1</f>
        <v>-7.4950033311126374E-3</v>
      </c>
      <c r="H171" s="5">
        <f>'Raw Data'!H171/'Raw Data'!H172-1</f>
        <v>1.5475709864082976E-2</v>
      </c>
      <c r="I171" s="5">
        <f>'Raw Data'!I171/'Raw Data'!I172-1</f>
        <v>3.0202355783750523E-3</v>
      </c>
      <c r="J171" s="5">
        <f>'Raw Data'!J171/'Raw Data'!J172-1</f>
        <v>-4.1938490214352697E-3</v>
      </c>
      <c r="K171" s="5">
        <f>'Raw Data'!K171/'Raw Data'!K172-1</f>
        <v>-1.4351851851851838E-2</v>
      </c>
    </row>
    <row r="172" spans="1:11" ht="14.25" customHeight="1">
      <c r="A172" s="3">
        <v>44414</v>
      </c>
      <c r="B172" s="5">
        <f>'Raw Data'!B172/'Raw Data'!B173-1</f>
        <v>6.6720582288719577E-3</v>
      </c>
      <c r="C172" s="5">
        <f>'Raw Data'!C172/'Raw Data'!C173-1</f>
        <v>-2.2808267997149745E-3</v>
      </c>
      <c r="D172" s="5">
        <f>'Raw Data'!D172/'Raw Data'!D173-1</f>
        <v>-1.9239793524167048E-2</v>
      </c>
      <c r="E172" s="5">
        <f>'Raw Data'!E172/'Raw Data'!E173-1</f>
        <v>6.0532687651271289E-5</v>
      </c>
      <c r="F172" s="5">
        <f>'Raw Data'!F172/'Raw Data'!F173-1</f>
        <v>-1.0747822151827124E-2</v>
      </c>
      <c r="G172" s="5">
        <f>'Raw Data'!G172/'Raw Data'!G173-1</f>
        <v>2.3372287145242421E-3</v>
      </c>
      <c r="H172" s="5">
        <f>'Raw Data'!H172/'Raw Data'!H173-1</f>
        <v>-6.5508021390373594E-3</v>
      </c>
      <c r="I172" s="5">
        <f>'Raw Data'!I172/'Raw Data'!I173-1</f>
        <v>8.789969989183799E-3</v>
      </c>
      <c r="J172" s="5">
        <f>'Raw Data'!J172/'Raw Data'!J173-1</f>
        <v>-1.8604651162791308E-3</v>
      </c>
      <c r="K172" s="5">
        <f>'Raw Data'!K172/'Raw Data'!K173-1</f>
        <v>-1.0082493125572967E-2</v>
      </c>
    </row>
    <row r="173" spans="1:11" ht="14.25" customHeight="1">
      <c r="A173" s="3">
        <v>44413</v>
      </c>
      <c r="B173" s="5">
        <f>'Raw Data'!B173/'Raw Data'!B174-1</f>
        <v>1.2487205731832152E-2</v>
      </c>
      <c r="C173" s="5">
        <f>'Raw Data'!C173/'Raw Data'!C174-1</f>
        <v>-1.481637525454671E-2</v>
      </c>
      <c r="D173" s="5">
        <f>'Raw Data'!D173/'Raw Data'!D174-1</f>
        <v>1.2351543942992871E-2</v>
      </c>
      <c r="E173" s="5">
        <f>'Raw Data'!E173/'Raw Data'!E174-1</f>
        <v>2.0927481726364938E-3</v>
      </c>
      <c r="F173" s="5">
        <f>'Raw Data'!F173/'Raw Data'!F174-1</f>
        <v>-3.1130110709196468E-2</v>
      </c>
      <c r="G173" s="5">
        <f>'Raw Data'!G173/'Raw Data'!G174-1</f>
        <v>4.6964106004696582E-3</v>
      </c>
      <c r="H173" s="5">
        <f>'Raw Data'!H173/'Raw Data'!H174-1</f>
        <v>-5.3191489361702482E-3</v>
      </c>
      <c r="I173" s="5">
        <f>'Raw Data'!I173/'Raw Data'!I174-1</f>
        <v>2.1832061068702835E-3</v>
      </c>
      <c r="J173" s="5">
        <f>'Raw Data'!J173/'Raw Data'!J174-1</f>
        <v>3.0433740714114421E-2</v>
      </c>
      <c r="K173" s="5">
        <f>'Raw Data'!K173/'Raw Data'!K174-1</f>
        <v>2.4275751072961427E-2</v>
      </c>
    </row>
    <row r="174" spans="1:11" ht="14.25" customHeight="1">
      <c r="A174" s="3">
        <v>44412</v>
      </c>
      <c r="B174" s="5">
        <f>'Raw Data'!B174/'Raw Data'!B175-1</f>
        <v>2.1895265323199187E-2</v>
      </c>
      <c r="C174" s="5">
        <f>'Raw Data'!C174/'Raw Data'!C175-1</f>
        <v>3.1881747699441965E-2</v>
      </c>
      <c r="D174" s="5">
        <f>'Raw Data'!D174/'Raw Data'!D175-1</f>
        <v>7.1770334928229484E-3</v>
      </c>
      <c r="E174" s="5">
        <f>'Raw Data'!E174/'Raw Data'!E175-1</f>
        <v>-5.0995775497888474E-3</v>
      </c>
      <c r="F174" s="5">
        <f>'Raw Data'!F174/'Raw Data'!F175-1</f>
        <v>2.2757847533632303E-2</v>
      </c>
      <c r="G174" s="5">
        <f>'Raw Data'!G174/'Raw Data'!G175-1</f>
        <v>-1.8277622262473092E-2</v>
      </c>
      <c r="H174" s="5">
        <f>'Raw Data'!H174/'Raw Data'!H175-1</f>
        <v>1.8970189701897011E-2</v>
      </c>
      <c r="I174" s="5">
        <f>'Raw Data'!I174/'Raw Data'!I175-1</f>
        <v>-1.0675613847795917E-3</v>
      </c>
      <c r="J174" s="5">
        <f>'Raw Data'!J174/'Raw Data'!J175-1</f>
        <v>-5.2443384982121533E-3</v>
      </c>
      <c r="K174" s="5">
        <f>'Raw Data'!K174/'Raw Data'!K175-1</f>
        <v>6.4115542957414728E-3</v>
      </c>
    </row>
    <row r="175" spans="1:11" ht="14.25" customHeight="1">
      <c r="A175" s="3">
        <v>44411</v>
      </c>
      <c r="B175" s="5">
        <f>'Raw Data'!B175/'Raw Data'!B176-1</f>
        <v>7.2341621014186952E-3</v>
      </c>
      <c r="C175" s="5">
        <f>'Raw Data'!C175/'Raw Data'!C176-1</f>
        <v>1.1803519061583501E-2</v>
      </c>
      <c r="D175" s="5">
        <f>'Raw Data'!D175/'Raw Data'!D176-1</f>
        <v>1.0394005317863275E-2</v>
      </c>
      <c r="E175" s="5">
        <f>'Raw Data'!E175/'Raw Data'!E176-1</f>
        <v>1.5318627450980449E-2</v>
      </c>
      <c r="F175" s="5">
        <f>'Raw Data'!F175/'Raw Data'!F176-1</f>
        <v>2.6821687579141162E-2</v>
      </c>
      <c r="G175" s="5">
        <f>'Raw Data'!G175/'Raw Data'!G176-1</f>
        <v>2.3424334344455566E-2</v>
      </c>
      <c r="H175" s="5">
        <f>'Raw Data'!H175/'Raw Data'!H176-1</f>
        <v>2.4501978205039077E-2</v>
      </c>
      <c r="I175" s="5">
        <f>'Raw Data'!I175/'Raw Data'!I176-1</f>
        <v>1.8167701863354146E-2</v>
      </c>
      <c r="J175" s="5">
        <f>'Raw Data'!J175/'Raw Data'!J176-1</f>
        <v>1.2306949806949907E-2</v>
      </c>
      <c r="K175" s="5">
        <f>'Raw Data'!K175/'Raw Data'!K176-1</f>
        <v>-7.7015804982587532E-3</v>
      </c>
    </row>
    <row r="176" spans="1:11" ht="14.25" customHeight="1">
      <c r="A176" s="3">
        <v>44410</v>
      </c>
      <c r="B176" s="5">
        <f>'Raw Data'!B176/'Raw Data'!B177-1</f>
        <v>-8.4210526315797729E-4</v>
      </c>
      <c r="C176" s="5">
        <f>'Raw Data'!C176/'Raw Data'!C177-1</f>
        <v>-3.6643459142537971E-4</v>
      </c>
      <c r="D176" s="5">
        <f>'Raw Data'!D176/'Raw Data'!D177-1</f>
        <v>1.5463917525773141E-2</v>
      </c>
      <c r="E176" s="5">
        <f>'Raw Data'!E176/'Raw Data'!E177-1</f>
        <v>1.2563983248022437E-2</v>
      </c>
      <c r="F176" s="5">
        <f>'Raw Data'!F176/'Raw Data'!F177-1</f>
        <v>4.9745488199908205E-3</v>
      </c>
      <c r="G176" s="5">
        <f>'Raw Data'!G176/'Raw Data'!G177-1</f>
        <v>7.8125E-3</v>
      </c>
      <c r="H176" s="5">
        <f>'Raw Data'!H176/'Raw Data'!H177-1</f>
        <v>1.5435579362842011E-2</v>
      </c>
      <c r="I176" s="5">
        <f>'Raw Data'!I176/'Raw Data'!I177-1</f>
        <v>1.6510401868863989E-2</v>
      </c>
      <c r="J176" s="5">
        <f>'Raw Data'!J176/'Raw Data'!J177-1</f>
        <v>1.0485247500609418E-2</v>
      </c>
      <c r="K176" s="5">
        <f>'Raw Data'!K176/'Raw Data'!K177-1</f>
        <v>1.2407620855651169E-2</v>
      </c>
    </row>
    <row r="177" spans="1:11" ht="14.25" customHeight="1">
      <c r="A177" s="3">
        <v>44407</v>
      </c>
      <c r="B177" s="5">
        <f>'Raw Data'!B177/'Raw Data'!B178-1</f>
        <v>2.2859152452963105E-3</v>
      </c>
      <c r="C177" s="5">
        <f>'Raw Data'!C177/'Raw Data'!C178-1</f>
        <v>-8.5016712687109308E-3</v>
      </c>
      <c r="D177" s="5">
        <f>'Raw Data'!D177/'Raw Data'!D178-1</f>
        <v>-8.4213600739911909E-3</v>
      </c>
      <c r="E177" s="5">
        <f>'Raw Data'!E177/'Raw Data'!E178-1</f>
        <v>-2.3212627669452202E-3</v>
      </c>
      <c r="F177" s="5">
        <f>'Raw Data'!F177/'Raw Data'!F178-1</f>
        <v>-2.4599413225005695E-2</v>
      </c>
      <c r="G177" s="5">
        <f>'Raw Data'!G177/'Raw Data'!G178-1</f>
        <v>2.0422055820283891E-3</v>
      </c>
      <c r="H177" s="5">
        <f>'Raw Data'!H177/'Raw Data'!H178-1</f>
        <v>-1.0875627440044666E-2</v>
      </c>
      <c r="I177" s="5">
        <f>'Raw Data'!I177/'Raw Data'!I178-1</f>
        <v>-8.2341891045710769E-3</v>
      </c>
      <c r="J177" s="5">
        <f>'Raw Data'!J177/'Raw Data'!J178-1</f>
        <v>-4.6116504854368801E-3</v>
      </c>
      <c r="K177" s="5">
        <f>'Raw Data'!K177/'Raw Data'!K178-1</f>
        <v>-1.1328596326585227E-2</v>
      </c>
    </row>
    <row r="178" spans="1:11" ht="14.25" customHeight="1">
      <c r="A178" s="3">
        <v>44406</v>
      </c>
      <c r="B178" s="5">
        <f>'Raw Data'!B178/'Raw Data'!B179-1</f>
        <v>1.5850651637900892E-3</v>
      </c>
      <c r="C178" s="5">
        <f>'Raw Data'!C178/'Raw Data'!C179-1</f>
        <v>3.0612244897958441E-3</v>
      </c>
      <c r="D178" s="5">
        <f>'Raw Data'!D178/'Raw Data'!D179-1</f>
        <v>9.4840294840294881E-3</v>
      </c>
      <c r="E178" s="5">
        <f>'Raw Data'!E178/'Raw Data'!E179-1</f>
        <v>5.2893590541380764E-3</v>
      </c>
      <c r="F178" s="5">
        <f>'Raw Data'!F178/'Raw Data'!F179-1</f>
        <v>4.3079096045197662E-2</v>
      </c>
      <c r="G178" s="5">
        <f>'Raw Data'!G178/'Raw Data'!G179-1</f>
        <v>3.0877192982456281E-2</v>
      </c>
      <c r="H178" s="5">
        <f>'Raw Data'!H178/'Raw Data'!H179-1</f>
        <v>-7.3356401384082615E-3</v>
      </c>
      <c r="I178" s="5">
        <f>'Raw Data'!I178/'Raw Data'!I179-1</f>
        <v>-1.8438076189881691E-3</v>
      </c>
      <c r="J178" s="5">
        <f>'Raw Data'!J178/'Raw Data'!J179-1</f>
        <v>-1.5296367112810683E-2</v>
      </c>
      <c r="K178" s="5">
        <f>'Raw Data'!K178/'Raw Data'!K179-1</f>
        <v>3.1673582295988822E-2</v>
      </c>
    </row>
    <row r="179" spans="1:11" ht="14.25" customHeight="1">
      <c r="A179" s="3">
        <v>44405</v>
      </c>
      <c r="B179" s="5">
        <f>'Raw Data'!B179/'Raw Data'!B180-1</f>
        <v>-1.5261879986125604E-2</v>
      </c>
      <c r="C179" s="5">
        <f>'Raw Data'!C179/'Raw Data'!C180-1</f>
        <v>1.2546125461254665E-2</v>
      </c>
      <c r="D179" s="5">
        <f>'Raw Data'!D179/'Raw Data'!D180-1</f>
        <v>-9.2502434274586154E-3</v>
      </c>
      <c r="E179" s="5">
        <f>'Raw Data'!E179/'Raw Data'!E180-1</f>
        <v>4.3122304855947036E-3</v>
      </c>
      <c r="F179" s="5">
        <f>'Raw Data'!F179/'Raw Data'!F180-1</f>
        <v>-1.0251630941286116E-2</v>
      </c>
      <c r="G179" s="5">
        <f>'Raw Data'!G179/'Raw Data'!G180-1</f>
        <v>-2.0618556701030966E-2</v>
      </c>
      <c r="H179" s="5">
        <f>'Raw Data'!H179/'Raw Data'!H180-1</f>
        <v>-1.2505979635071385E-2</v>
      </c>
      <c r="I179" s="5">
        <f>'Raw Data'!I179/'Raw Data'!I180-1</f>
        <v>3.7484904091971138E-3</v>
      </c>
      <c r="J179" s="5">
        <f>'Raw Data'!J179/'Raw Data'!J180-1</f>
        <v>1.9157088122603305E-3</v>
      </c>
      <c r="K179" s="5">
        <f>'Raw Data'!K179/'Raw Data'!K180-1</f>
        <v>1.895567613276028E-2</v>
      </c>
    </row>
    <row r="180" spans="1:11" ht="14.25" customHeight="1">
      <c r="A180" s="3">
        <v>44404</v>
      </c>
      <c r="B180" s="5">
        <f>'Raw Data'!B180/'Raw Data'!B181-1</f>
        <v>4.87974904147781E-3</v>
      </c>
      <c r="C180" s="5">
        <f>'Raw Data'!C180/'Raw Data'!C181-1</f>
        <v>1.4781966001478075E-3</v>
      </c>
      <c r="D180" s="5">
        <f>'Raw Data'!D180/'Raw Data'!D181-1</f>
        <v>-9.5954481894016119E-3</v>
      </c>
      <c r="E180" s="5">
        <f>'Raw Data'!E180/'Raw Data'!E181-1</f>
        <v>-1.8402420386138818E-3</v>
      </c>
      <c r="F180" s="5">
        <f>'Raw Data'!F180/'Raw Data'!F181-1</f>
        <v>1.5017145559891087E-2</v>
      </c>
      <c r="G180" s="5">
        <f>'Raw Data'!G180/'Raw Data'!G181-1</f>
        <v>-5.9777967549102806E-3</v>
      </c>
      <c r="H180" s="5">
        <f>'Raw Data'!H180/'Raw Data'!H181-1</f>
        <v>-3.0862971057685984E-2</v>
      </c>
      <c r="I180" s="5">
        <f>'Raw Data'!I180/'Raw Data'!I181-1</f>
        <v>-3.8745762182261778E-3</v>
      </c>
      <c r="J180" s="5">
        <f>'Raw Data'!J180/'Raw Data'!J181-1</f>
        <v>-1.0660980810234588E-2</v>
      </c>
      <c r="K180" s="5">
        <f>'Raw Data'!K180/'Raw Data'!K181-1</f>
        <v>7.0252625603177687E-3</v>
      </c>
    </row>
    <row r="181" spans="1:11" ht="14.25" customHeight="1">
      <c r="A181" s="3">
        <v>44403</v>
      </c>
      <c r="B181" s="5">
        <f>'Raw Data'!B181/'Raw Data'!B182-1</f>
        <v>-5.8905058905058816E-3</v>
      </c>
      <c r="C181" s="5">
        <f>'Raw Data'!C181/'Raw Data'!C182-1</f>
        <v>1.4784151389712896E-4</v>
      </c>
      <c r="D181" s="5">
        <f>'Raw Data'!D181/'Raw Data'!D182-1</f>
        <v>-1.4306083650190038E-2</v>
      </c>
      <c r="E181" s="5">
        <f>'Raw Data'!E181/'Raw Data'!E182-1</f>
        <v>8.8420390182504249E-3</v>
      </c>
      <c r="F181" s="5">
        <f>'Raw Data'!F181/'Raw Data'!F182-1</f>
        <v>-1.3185530921820288E-2</v>
      </c>
      <c r="G181" s="5">
        <f>'Raw Data'!G181/'Raw Data'!G182-1</f>
        <v>-1.0311020960108275E-2</v>
      </c>
      <c r="H181" s="5">
        <f>'Raw Data'!H181/'Raw Data'!H182-1</f>
        <v>-4.6339202965695048E-4</v>
      </c>
      <c r="I181" s="5">
        <f>'Raw Data'!I181/'Raw Data'!I182-1</f>
        <v>-3.0062305295950331E-3</v>
      </c>
      <c r="J181" s="5">
        <f>'Raw Data'!J181/'Raw Data'!J182-1</f>
        <v>-6.5897858319603486E-3</v>
      </c>
      <c r="K181" s="5">
        <f>'Raw Data'!K181/'Raw Data'!K182-1</f>
        <v>-1.7842207973236657E-2</v>
      </c>
    </row>
    <row r="182" spans="1:11" ht="14.25" customHeight="1">
      <c r="A182" s="3">
        <v>44400</v>
      </c>
      <c r="B182" s="5">
        <f>'Raw Data'!B182/'Raw Data'!B183-1</f>
        <v>-5.9929737549080375E-3</v>
      </c>
      <c r="C182" s="5">
        <f>'Raw Data'!C182/'Raw Data'!C183-1</f>
        <v>3.1490659550133415E-2</v>
      </c>
      <c r="D182" s="5">
        <f>'Raw Data'!D182/'Raw Data'!D183-1</f>
        <v>-8.2488805090737971E-3</v>
      </c>
      <c r="E182" s="5">
        <f>'Raw Data'!E182/'Raw Data'!E183-1</f>
        <v>3.1467321186973152E-5</v>
      </c>
      <c r="F182" s="5">
        <f>'Raw Data'!F182/'Raw Data'!F183-1</f>
        <v>1.4801657785671996E-2</v>
      </c>
      <c r="G182" s="5">
        <f>'Raw Data'!G182/'Raw Data'!G183-1</f>
        <v>-2.408446057406799E-2</v>
      </c>
      <c r="H182" s="5">
        <f>'Raw Data'!H182/'Raw Data'!H183-1</f>
        <v>1.0908117513216853E-2</v>
      </c>
      <c r="I182" s="5">
        <f>'Raw Data'!I182/'Raw Data'!I183-1</f>
        <v>-1.4620337823124663E-3</v>
      </c>
      <c r="J182" s="5">
        <f>'Raw Data'!J182/'Raw Data'!J183-1</f>
        <v>2.6328502415458921E-2</v>
      </c>
      <c r="K182" s="5">
        <f>'Raw Data'!K182/'Raw Data'!K183-1</f>
        <v>-6.3711911357341444E-3</v>
      </c>
    </row>
    <row r="183" spans="1:11" ht="14.25" customHeight="1">
      <c r="A183" s="3">
        <v>44399</v>
      </c>
      <c r="B183" s="5">
        <f>'Raw Data'!B183/'Raw Data'!B184-1</f>
        <v>5.3324099722991125E-3</v>
      </c>
      <c r="C183" s="5">
        <f>'Raw Data'!C183/'Raw Data'!C184-1</f>
        <v>2.2532356151567123E-2</v>
      </c>
      <c r="D183" s="5">
        <f>'Raw Data'!D183/'Raw Data'!D184-1</f>
        <v>1.5096054929543801E-2</v>
      </c>
      <c r="E183" s="5">
        <f>'Raw Data'!E183/'Raw Data'!E184-1</f>
        <v>2.7117000646412537E-2</v>
      </c>
      <c r="F183" s="5">
        <f>'Raw Data'!F183/'Raw Data'!F184-1</f>
        <v>2.9691211401425832E-3</v>
      </c>
      <c r="G183" s="5">
        <f>'Raw Data'!G183/'Raw Data'!G184-1</f>
        <v>4.1411297001821001E-3</v>
      </c>
      <c r="H183" s="5">
        <f>'Raw Data'!H183/'Raw Data'!H184-1</f>
        <v>1.608686909310153E-3</v>
      </c>
      <c r="I183" s="5">
        <f>'Raw Data'!I183/'Raw Data'!I184-1</f>
        <v>3.3865505563619447E-3</v>
      </c>
      <c r="J183" s="5">
        <f>'Raw Data'!J183/'Raw Data'!J184-1</f>
        <v>1.9361084220717029E-3</v>
      </c>
      <c r="K183" s="5">
        <f>'Raw Data'!K183/'Raw Data'!K184-1</f>
        <v>5.6946274337578595E-2</v>
      </c>
    </row>
    <row r="184" spans="1:11" ht="14.25" customHeight="1">
      <c r="A184" s="3">
        <v>44397</v>
      </c>
      <c r="B184" s="5">
        <f>'Raw Data'!B184/'Raw Data'!B185-1</f>
        <v>-1.928823689214898E-2</v>
      </c>
      <c r="C184" s="5">
        <f>'Raw Data'!C184/'Raw Data'!C185-1</f>
        <v>-2.2557536960829294E-2</v>
      </c>
      <c r="D184" s="5">
        <f>'Raw Data'!D184/'Raw Data'!D185-1</f>
        <v>-3.8132462642103127E-3</v>
      </c>
      <c r="E184" s="5">
        <f>'Raw Data'!E184/'Raw Data'!E185-1</f>
        <v>1.5862225243599148E-3</v>
      </c>
      <c r="F184" s="5">
        <f>'Raw Data'!F184/'Raw Data'!F185-1</f>
        <v>-1.7502917152858788E-2</v>
      </c>
      <c r="G184" s="5">
        <f>'Raw Data'!G184/'Raw Data'!G185-1</f>
        <v>-2.3455192494338362E-2</v>
      </c>
      <c r="H184" s="5">
        <f>'Raw Data'!H184/'Raw Data'!H185-1</f>
        <v>-1.0676392572944282E-2</v>
      </c>
      <c r="I184" s="5">
        <f>'Raw Data'!I184/'Raw Data'!I185-1</f>
        <v>5.9499513328518105E-3</v>
      </c>
      <c r="J184" s="5">
        <f>'Raw Data'!J184/'Raw Data'!J185-1</f>
        <v>-6.7307692307692069E-3</v>
      </c>
      <c r="K184" s="5">
        <f>'Raw Data'!K184/'Raw Data'!K185-1</f>
        <v>-2.0715360906028102E-2</v>
      </c>
    </row>
    <row r="185" spans="1:11" ht="14.25" customHeight="1">
      <c r="A185" s="3">
        <v>44396</v>
      </c>
      <c r="B185" s="5">
        <f>'Raw Data'!B185/'Raw Data'!B186-1</f>
        <v>-3.2779347040662099E-2</v>
      </c>
      <c r="C185" s="5">
        <f>'Raw Data'!C185/'Raw Data'!C186-1</f>
        <v>-6.9623126986529948E-3</v>
      </c>
      <c r="D185" s="5">
        <f>'Raw Data'!D185/'Raw Data'!D186-1</f>
        <v>-5.7109004739337443E-3</v>
      </c>
      <c r="E185" s="5">
        <f>'Raw Data'!E185/'Raw Data'!E186-1</f>
        <v>-7.8368395696162274E-3</v>
      </c>
      <c r="F185" s="5">
        <f>'Raw Data'!F185/'Raw Data'!F186-1</f>
        <v>-4.8769159312587185E-3</v>
      </c>
      <c r="G185" s="5">
        <f>'Raw Data'!G185/'Raw Data'!G186-1</f>
        <v>-6.4288010286082109E-3</v>
      </c>
      <c r="H185" s="5">
        <f>'Raw Data'!H185/'Raw Data'!H186-1</f>
        <v>-2.2049286640726362E-2</v>
      </c>
      <c r="I185" s="5">
        <f>'Raw Data'!I185/'Raw Data'!I186-1</f>
        <v>-3.005165127562992E-3</v>
      </c>
      <c r="J185" s="5">
        <f>'Raw Data'!J185/'Raw Data'!J186-1</f>
        <v>7.216742843396684E-4</v>
      </c>
      <c r="K185" s="5">
        <f>'Raw Data'!K185/'Raw Data'!K186-1</f>
        <v>-6.480558325025032E-3</v>
      </c>
    </row>
    <row r="186" spans="1:11" ht="14.25" customHeight="1">
      <c r="A186" s="3">
        <v>44393</v>
      </c>
      <c r="B186" s="5">
        <f>'Raw Data'!B186/'Raw Data'!B187-1</f>
        <v>8.5470085470085166E-4</v>
      </c>
      <c r="C186" s="5">
        <f>'Raw Data'!C186/'Raw Data'!C187-1</f>
        <v>-7.0634204989479255E-3</v>
      </c>
      <c r="D186" s="5">
        <f>'Raw Data'!D186/'Raw Data'!D187-1</f>
        <v>1.4057431214706151E-2</v>
      </c>
      <c r="E186" s="5">
        <f>'Raw Data'!E186/'Raw Data'!E187-1</f>
        <v>-1.4621641295059606E-2</v>
      </c>
      <c r="F186" s="5">
        <f>'Raw Data'!F186/'Raw Data'!F187-1</f>
        <v>-2.4325263523686802E-3</v>
      </c>
      <c r="G186" s="5">
        <f>'Raw Data'!G186/'Raw Data'!G187-1</f>
        <v>3.2247662044502245E-3</v>
      </c>
      <c r="H186" s="5">
        <f>'Raw Data'!H186/'Raw Data'!H187-1</f>
        <v>-2.9742661321607855E-3</v>
      </c>
      <c r="I186" s="5">
        <f>'Raw Data'!I186/'Raw Data'!I187-1</f>
        <v>-2.3111277678878883E-3</v>
      </c>
      <c r="J186" s="5">
        <f>'Raw Data'!J186/'Raw Data'!J187-1</f>
        <v>7.0251937984495694E-3</v>
      </c>
      <c r="K186" s="5">
        <f>'Raw Data'!K186/'Raw Data'!K187-1</f>
        <v>4.5067601402102309E-3</v>
      </c>
    </row>
    <row r="187" spans="1:11" ht="14.25" customHeight="1">
      <c r="A187" s="3">
        <v>44392</v>
      </c>
      <c r="B187" s="5">
        <f>'Raw Data'!B187/'Raw Data'!B188-1</f>
        <v>1.5353805073431204E-2</v>
      </c>
      <c r="C187" s="5">
        <f>'Raw Data'!C187/'Raw Data'!C188-1</f>
        <v>1.8066847335138636E-3</v>
      </c>
      <c r="D187" s="5">
        <f>'Raw Data'!D187/'Raw Data'!D188-1</f>
        <v>-1.3438602385352771E-3</v>
      </c>
      <c r="E187" s="5">
        <f>'Raw Data'!E187/'Raw Data'!E188-1</f>
        <v>1.553188791682425E-3</v>
      </c>
      <c r="F187" s="5">
        <f>'Raw Data'!F187/'Raw Data'!F188-1</f>
        <v>1.0435992578849973E-3</v>
      </c>
      <c r="G187" s="5">
        <f>'Raw Data'!G187/'Raw Data'!G188-1</f>
        <v>3.5598705501618255E-3</v>
      </c>
      <c r="H187" s="5">
        <f>'Raw Data'!H187/'Raw Data'!H188-1</f>
        <v>3.9597533268418417E-3</v>
      </c>
      <c r="I187" s="5">
        <f>'Raw Data'!I187/'Raw Data'!I188-1</f>
        <v>-3.8887506222000656E-3</v>
      </c>
      <c r="J187" s="5">
        <f>'Raw Data'!J187/'Raw Data'!J188-1</f>
        <v>1.2012748222603564E-2</v>
      </c>
      <c r="K187" s="5">
        <f>'Raw Data'!K187/'Raw Data'!K188-1</f>
        <v>2.1465369204354268E-4</v>
      </c>
    </row>
    <row r="188" spans="1:11" ht="14.25" customHeight="1">
      <c r="A188" s="3">
        <v>44391</v>
      </c>
      <c r="B188" s="5">
        <f>'Raw Data'!B188/'Raw Data'!B189-1</f>
        <v>-1.5995734470808376E-3</v>
      </c>
      <c r="C188" s="5">
        <f>'Raw Data'!C188/'Raw Data'!C189-1</f>
        <v>3.01204819277201E-4</v>
      </c>
      <c r="D188" s="5">
        <f>'Raw Data'!D188/'Raw Data'!D189-1</f>
        <v>-7.3606479275845071E-3</v>
      </c>
      <c r="E188" s="5">
        <f>'Raw Data'!E188/'Raw Data'!E189-1</f>
        <v>2.0640569395017794E-2</v>
      </c>
      <c r="F188" s="5">
        <f>'Raw Data'!F188/'Raw Data'!F189-1</f>
        <v>5.479771481869955E-3</v>
      </c>
      <c r="G188" s="5">
        <f>'Raw Data'!G188/'Raw Data'!G189-1</f>
        <v>-5.3114437469821141E-3</v>
      </c>
      <c r="H188" s="5">
        <f>'Raw Data'!H188/'Raw Data'!H189-1</f>
        <v>-9.7276264591439343E-4</v>
      </c>
      <c r="I188" s="5">
        <f>'Raw Data'!I188/'Raw Data'!I189-1</f>
        <v>7.5225677031092175E-3</v>
      </c>
      <c r="J188" s="5">
        <f>'Raw Data'!J188/'Raw Data'!J189-1</f>
        <v>9.4036129670871382E-3</v>
      </c>
      <c r="K188" s="5">
        <f>'Raw Data'!K188/'Raw Data'!K189-1</f>
        <v>-3.1383737517832744E-3</v>
      </c>
    </row>
    <row r="189" spans="1:11" ht="14.25" customHeight="1">
      <c r="A189" s="3">
        <v>44390</v>
      </c>
      <c r="B189" s="5">
        <f>'Raw Data'!B189/'Raw Data'!B190-1</f>
        <v>8.8079069454718439E-3</v>
      </c>
      <c r="C189" s="5">
        <f>'Raw Data'!C189/'Raw Data'!C190-1</f>
        <v>2.6751198391835374E-2</v>
      </c>
      <c r="D189" s="5">
        <f>'Raw Data'!D189/'Raw Data'!D190-1</f>
        <v>8.1894377866904566E-3</v>
      </c>
      <c r="E189" s="5">
        <f>'Raw Data'!E189/'Raw Data'!E190-1</f>
        <v>-9.6961861667743676E-4</v>
      </c>
      <c r="F189" s="5">
        <f>'Raw Data'!F189/'Raw Data'!F190-1</f>
        <v>2.9232927970066491E-3</v>
      </c>
      <c r="G189" s="5">
        <f>'Raw Data'!G189/'Raw Data'!G190-1</f>
        <v>1.0243902439024399E-2</v>
      </c>
      <c r="H189" s="5">
        <f>'Raw Data'!H189/'Raw Data'!H190-1</f>
        <v>2.3904382470119501E-2</v>
      </c>
      <c r="I189" s="5">
        <f>'Raw Data'!I189/'Raw Data'!I190-1</f>
        <v>-2.5012506253127009E-3</v>
      </c>
      <c r="J189" s="5">
        <f>'Raw Data'!J189/'Raw Data'!J190-1</f>
        <v>4.7240179015415329E-3</v>
      </c>
      <c r="K189" s="5">
        <f>'Raw Data'!K189/'Raw Data'!K190-1</f>
        <v>1.2566806297847899E-2</v>
      </c>
    </row>
    <row r="190" spans="1:11" ht="14.25" customHeight="1">
      <c r="A190" s="3">
        <v>44389</v>
      </c>
      <c r="B190" s="5">
        <f>'Raw Data'!B190/'Raw Data'!B191-1</f>
        <v>-1.1366657803775659E-2</v>
      </c>
      <c r="C190" s="5">
        <f>'Raw Data'!C190/'Raw Data'!C191-1</f>
        <v>1.2129274591126116E-2</v>
      </c>
      <c r="D190" s="5">
        <f>'Raw Data'!D190/'Raw Data'!D191-1</f>
        <v>4.8263712927436586E-3</v>
      </c>
      <c r="E190" s="5">
        <f>'Raw Data'!E190/'Raw Data'!E191-1</f>
        <v>-1.1438430570643532E-2</v>
      </c>
      <c r="F190" s="5">
        <f>'Raw Data'!F190/'Raw Data'!F191-1</f>
        <v>8.9664936290703157E-3</v>
      </c>
      <c r="G190" s="5">
        <f>'Raw Data'!G190/'Raw Data'!G191-1</f>
        <v>4.8804294777937685E-4</v>
      </c>
      <c r="H190" s="5">
        <f>'Raw Data'!H190/'Raw Data'!H191-1</f>
        <v>7.5600454940789596E-3</v>
      </c>
      <c r="I190" s="5">
        <f>'Raw Data'!I190/'Raw Data'!I191-1</f>
        <v>-4.1721153247400444E-3</v>
      </c>
      <c r="J190" s="5">
        <f>'Raw Data'!J190/'Raw Data'!J191-1</f>
        <v>-1.7374038222883748E-3</v>
      </c>
      <c r="K190" s="5">
        <f>'Raw Data'!K190/'Raw Data'!K191-1</f>
        <v>1.6220183486238549E-2</v>
      </c>
    </row>
    <row r="191" spans="1:11" ht="14.25" customHeight="1">
      <c r="A191" s="3">
        <v>44386</v>
      </c>
      <c r="B191" s="5">
        <f>'Raw Data'!B191/'Raw Data'!B192-1</f>
        <v>-1.0913872452333884E-2</v>
      </c>
      <c r="C191" s="5">
        <f>'Raw Data'!C191/'Raw Data'!C192-1</f>
        <v>-4.7507788161993414E-3</v>
      </c>
      <c r="D191" s="5">
        <f>'Raw Data'!D191/'Raw Data'!D192-1</f>
        <v>-9.110473457675794E-3</v>
      </c>
      <c r="E191" s="5">
        <f>'Raw Data'!E191/'Raw Data'!E192-1</f>
        <v>2.8838759292488803E-3</v>
      </c>
      <c r="F191" s="5">
        <f>'Raw Data'!F191/'Raw Data'!F192-1</f>
        <v>-1.6489988221436436E-3</v>
      </c>
      <c r="G191" s="5">
        <f>'Raw Data'!G191/'Raw Data'!G192-1</f>
        <v>3.9196472317493125E-3</v>
      </c>
      <c r="H191" s="5">
        <f>'Raw Data'!H191/'Raw Data'!H192-1</f>
        <v>-8.7538961469594279E-3</v>
      </c>
      <c r="I191" s="5">
        <f>'Raw Data'!I191/'Raw Data'!I192-1</f>
        <v>-1.2665232093452161E-2</v>
      </c>
      <c r="J191" s="5">
        <f>'Raw Data'!J191/'Raw Data'!J192-1</f>
        <v>-2.9695619896066283E-3</v>
      </c>
      <c r="K191" s="5">
        <f>'Raw Data'!K191/'Raw Data'!K192-1</f>
        <v>1.8615430622009654E-2</v>
      </c>
    </row>
    <row r="192" spans="1:11" ht="14.25" customHeight="1">
      <c r="A192" s="3">
        <v>44385</v>
      </c>
      <c r="B192" s="5">
        <f>'Raw Data'!B192/'Raw Data'!B193-1</f>
        <v>-1.2209377841278068E-2</v>
      </c>
      <c r="C192" s="5">
        <f>'Raw Data'!C192/'Raw Data'!C193-1</f>
        <v>-1.6845329249617125E-2</v>
      </c>
      <c r="D192" s="5">
        <f>'Raw Data'!D192/'Raw Data'!D193-1</f>
        <v>-9.9431818181817677E-3</v>
      </c>
      <c r="E192" s="5">
        <f>'Raw Data'!E192/'Raw Data'!E193-1</f>
        <v>-1.3439999999999008E-3</v>
      </c>
      <c r="F192" s="5">
        <f>'Raw Data'!F192/'Raw Data'!F193-1</f>
        <v>-1.9630484988452657E-2</v>
      </c>
      <c r="G192" s="5">
        <f>'Raw Data'!G192/'Raw Data'!G193-1</f>
        <v>-3.4988179669030783E-2</v>
      </c>
      <c r="H192" s="5">
        <f>'Raw Data'!H192/'Raw Data'!H193-1</f>
        <v>-1.2120020964360601E-2</v>
      </c>
      <c r="I192" s="5">
        <f>'Raw Data'!I192/'Raw Data'!I193-1</f>
        <v>-6.9752888563273663E-3</v>
      </c>
      <c r="J192" s="5">
        <f>'Raw Data'!J192/'Raw Data'!J193-1</f>
        <v>-9.073075036782674E-3</v>
      </c>
      <c r="K192" s="5">
        <f>'Raw Data'!K192/'Raw Data'!K193-1</f>
        <v>-3.2757249258804078E-2</v>
      </c>
    </row>
    <row r="193" spans="1:11" ht="14.25" customHeight="1">
      <c r="A193" s="3">
        <v>44384</v>
      </c>
      <c r="B193" s="5">
        <f>'Raw Data'!B193/'Raw Data'!B194-1</f>
        <v>5.1241881262442668E-3</v>
      </c>
      <c r="C193" s="5">
        <f>'Raw Data'!C193/'Raw Data'!C194-1</f>
        <v>6.3183849591617047E-3</v>
      </c>
      <c r="D193" s="5">
        <f>'Raw Data'!D193/'Raw Data'!D194-1</f>
        <v>-7.4488333294169262E-3</v>
      </c>
      <c r="E193" s="5">
        <f>'Raw Data'!E193/'Raw Data'!E194-1</f>
        <v>9.6092248558621307E-4</v>
      </c>
      <c r="F193" s="5">
        <f>'Raw Data'!F193/'Raw Data'!F194-1</f>
        <v>8.6186815746562839E-3</v>
      </c>
      <c r="G193" s="5">
        <f>'Raw Data'!G193/'Raw Data'!G194-1</f>
        <v>2.053063802905708E-3</v>
      </c>
      <c r="H193" s="5">
        <f>'Raw Data'!H193/'Raw Data'!H194-1</f>
        <v>8.1902245706737542E-3</v>
      </c>
      <c r="I193" s="5">
        <f>'Raw Data'!I193/'Raw Data'!I194-1</f>
        <v>6.7203274632277044E-4</v>
      </c>
      <c r="J193" s="5">
        <f>'Raw Data'!J193/'Raw Data'!J194-1</f>
        <v>6.4165844027641583E-3</v>
      </c>
      <c r="K193" s="5">
        <f>'Raw Data'!K193/'Raw Data'!K194-1</f>
        <v>2.7490898283676346E-2</v>
      </c>
    </row>
    <row r="194" spans="1:11" ht="14.25" customHeight="1">
      <c r="A194" s="3">
        <v>44383</v>
      </c>
      <c r="B194" s="5">
        <f>'Raw Data'!B194/'Raw Data'!B195-1</f>
        <v>2.3620205799812943E-2</v>
      </c>
      <c r="C194" s="5">
        <f>'Raw Data'!C194/'Raw Data'!C195-1</f>
        <v>2.8591298972258095E-3</v>
      </c>
      <c r="D194" s="5">
        <f>'Raw Data'!D194/'Raw Data'!D195-1</f>
        <v>-1.0302325581395433E-2</v>
      </c>
      <c r="E194" s="5">
        <f>'Raw Data'!E194/'Raw Data'!E195-1</f>
        <v>-1.4302402677359272E-2</v>
      </c>
      <c r="F194" s="5">
        <f>'Raw Data'!F194/'Raw Data'!F195-1</f>
        <v>-1.0145261701636987E-2</v>
      </c>
      <c r="G194" s="5">
        <f>'Raw Data'!G194/'Raw Data'!G195-1</f>
        <v>-8.444187391555813E-2</v>
      </c>
      <c r="H194" s="5">
        <f>'Raw Data'!H194/'Raw Data'!H195-1</f>
        <v>-4.5367874284963916E-3</v>
      </c>
      <c r="I194" s="5">
        <f>'Raw Data'!I194/'Raw Data'!I195-1</f>
        <v>-1.6331129807692246E-2</v>
      </c>
      <c r="J194" s="5">
        <f>'Raw Data'!J194/'Raw Data'!J195-1</f>
        <v>-5.1559047385220103E-3</v>
      </c>
      <c r="K194" s="5">
        <f>'Raw Data'!K194/'Raw Data'!K195-1</f>
        <v>-1.2615019293557017E-3</v>
      </c>
    </row>
    <row r="195" spans="1:11" ht="14.25" customHeight="1">
      <c r="A195" s="3">
        <v>44382</v>
      </c>
      <c r="B195" s="5">
        <f>'Raw Data'!B195/'Raw Data'!B196-1</f>
        <v>9.5109612141652811E-3</v>
      </c>
      <c r="C195" s="5">
        <f>'Raw Data'!C195/'Raw Data'!C196-1</f>
        <v>1.0620851229988126E-2</v>
      </c>
      <c r="D195" s="5">
        <f>'Raw Data'!D195/'Raw Data'!D196-1</f>
        <v>8.6556731017333188E-3</v>
      </c>
      <c r="E195" s="5">
        <f>'Raw Data'!E195/'Raw Data'!E196-1</f>
        <v>1.1141616651768604E-2</v>
      </c>
      <c r="F195" s="5">
        <f>'Raw Data'!F195/'Raw Data'!F196-1</f>
        <v>2.0951035781544114E-2</v>
      </c>
      <c r="G195" s="5">
        <f>'Raw Data'!G195/'Raw Data'!G196-1</f>
        <v>2.6094520150770073E-3</v>
      </c>
      <c r="H195" s="5">
        <f>'Raw Data'!H195/'Raw Data'!H196-1</f>
        <v>1.2583222370173175E-2</v>
      </c>
      <c r="I195" s="5">
        <f>'Raw Data'!I195/'Raw Data'!I196-1</f>
        <v>-3.0039050765995334E-4</v>
      </c>
      <c r="J195" s="5">
        <f>'Raw Data'!J195/'Raw Data'!J196-1</f>
        <v>5.9273894788838266E-3</v>
      </c>
      <c r="K195" s="5">
        <f>'Raw Data'!K195/'Raw Data'!K196-1</f>
        <v>2.5293855081087724E-3</v>
      </c>
    </row>
    <row r="196" spans="1:11" ht="14.25" customHeight="1">
      <c r="A196" s="3">
        <v>44379</v>
      </c>
      <c r="B196" s="5">
        <f>'Raw Data'!B196/'Raw Data'!B197-1</f>
        <v>-3.6627574851305633E-3</v>
      </c>
      <c r="C196" s="5">
        <f>'Raw Data'!C196/'Raw Data'!C197-1</f>
        <v>1.3534905809719833E-2</v>
      </c>
      <c r="D196" s="5">
        <f>'Raw Data'!D196/'Raw Data'!D197-1</f>
        <v>1.4299310016654854E-2</v>
      </c>
      <c r="E196" s="5">
        <f>'Raw Data'!E196/'Raw Data'!E197-1</f>
        <v>2.7209577771376559E-3</v>
      </c>
      <c r="F196" s="5">
        <f>'Raw Data'!F196/'Raw Data'!F197-1</f>
        <v>8.5470085470085166E-3</v>
      </c>
      <c r="G196" s="5">
        <f>'Raw Data'!G196/'Raw Data'!G197-1</f>
        <v>1.1611030478955175E-3</v>
      </c>
      <c r="H196" s="5">
        <f>'Raw Data'!H196/'Raw Data'!H197-1</f>
        <v>5.489356004819923E-3</v>
      </c>
      <c r="I196" s="5">
        <f>'Raw Data'!I196/'Raw Data'!I197-1</f>
        <v>-2.6962252846015611E-3</v>
      </c>
      <c r="J196" s="5">
        <f>'Raw Data'!J196/'Raw Data'!J197-1</f>
        <v>-3.2003938946332244E-3</v>
      </c>
      <c r="K196" s="5">
        <f>'Raw Data'!K196/'Raw Data'!K197-1</f>
        <v>-1.2488980311489817E-2</v>
      </c>
    </row>
    <row r="197" spans="1:11" ht="14.25" customHeight="1">
      <c r="A197" s="3">
        <v>44378</v>
      </c>
      <c r="B197" s="5">
        <f>'Raw Data'!B197/'Raw Data'!B198-1</f>
        <v>-6.0454241816967347E-3</v>
      </c>
      <c r="C197" s="5">
        <f>'Raw Data'!C197/'Raw Data'!C198-1</f>
        <v>3.9591416580875283E-4</v>
      </c>
      <c r="D197" s="5">
        <f>'Raw Data'!D197/'Raw Data'!D198-1</f>
        <v>-4.9715909090909394E-3</v>
      </c>
      <c r="E197" s="5">
        <f>'Raw Data'!E197/'Raw Data'!E198-1</f>
        <v>-1.1424050632911409E-2</v>
      </c>
      <c r="F197" s="5">
        <f>'Raw Data'!F197/'Raw Data'!F198-1</f>
        <v>5.2505966587110819E-3</v>
      </c>
      <c r="G197" s="5">
        <f>'Raw Data'!G197/'Raw Data'!G198-1</f>
        <v>1.3235294117647012E-2</v>
      </c>
      <c r="H197" s="5">
        <f>'Raw Data'!H197/'Raw Data'!H198-1</f>
        <v>-2.1376085504342113E-3</v>
      </c>
      <c r="I197" s="5">
        <f>'Raw Data'!I197/'Raw Data'!I198-1</f>
        <v>-3.8794389734407853E-3</v>
      </c>
      <c r="J197" s="5">
        <f>'Raw Data'!J197/'Raw Data'!J198-1</f>
        <v>1.9733596447952806E-3</v>
      </c>
      <c r="K197" s="5">
        <f>'Raw Data'!K197/'Raw Data'!K198-1</f>
        <v>-6.7133683596031224E-3</v>
      </c>
    </row>
    <row r="198" spans="1:11" ht="14.25" customHeight="1">
      <c r="A198" s="3">
        <v>44377</v>
      </c>
      <c r="B198" s="5">
        <f>'Raw Data'!B198/'Raw Data'!B199-1</f>
        <v>-2.0997900209979159E-3</v>
      </c>
      <c r="C198" s="5">
        <f>'Raw Data'!C198/'Raw Data'!C199-1</f>
        <v>-1.3128076893021756E-2</v>
      </c>
      <c r="D198" s="5">
        <f>'Raw Data'!D198/'Raw Data'!D199-1</f>
        <v>1.0526315789473717E-2</v>
      </c>
      <c r="E198" s="5">
        <f>'Raw Data'!E198/'Raw Data'!E199-1</f>
        <v>1.1523687580025532E-2</v>
      </c>
      <c r="F198" s="5">
        <f>'Raw Data'!F198/'Raw Data'!F199-1</f>
        <v>-5.6953013763644256E-3</v>
      </c>
      <c r="G198" s="5">
        <f>'Raw Data'!G198/'Raw Data'!G199-1</f>
        <v>-6.7192521180251541E-3</v>
      </c>
      <c r="H198" s="5">
        <f>'Raw Data'!H198/'Raw Data'!H199-1</f>
        <v>-5.9760956175298752E-3</v>
      </c>
      <c r="I198" s="5">
        <f>'Raw Data'!I198/'Raw Data'!I199-1</f>
        <v>4.7222846863053114E-3</v>
      </c>
      <c r="J198" s="5">
        <f>'Raw Data'!J198/'Raw Data'!J199-1</f>
        <v>-2.7060270602706771E-3</v>
      </c>
      <c r="K198" s="5">
        <f>'Raw Data'!K198/'Raw Data'!K199-1</f>
        <v>-1.7482517482516613E-3</v>
      </c>
    </row>
    <row r="199" spans="1:11" ht="14.25" customHeight="1">
      <c r="A199" s="3">
        <v>44376</v>
      </c>
      <c r="B199" s="5">
        <f>'Raw Data'!B199/'Raw Data'!B200-1</f>
        <v>-7.8373015873015595E-3</v>
      </c>
      <c r="C199" s="5">
        <f>'Raw Data'!C199/'Raw Data'!C200-1</f>
        <v>-1.5993848519800014E-2</v>
      </c>
      <c r="D199" s="5">
        <f>'Raw Data'!D199/'Raw Data'!D200-1</f>
        <v>4.7869794159893786E-4</v>
      </c>
      <c r="E199" s="5">
        <f>'Raw Data'!E199/'Raw Data'!E200-1</f>
        <v>-4.5248868778280382E-3</v>
      </c>
      <c r="F199" s="5">
        <f>'Raw Data'!F199/'Raw Data'!F200-1</f>
        <v>-1.1841950990737482E-2</v>
      </c>
      <c r="G199" s="5">
        <f>'Raw Data'!G199/'Raw Data'!G200-1</f>
        <v>-2.0408163265305257E-3</v>
      </c>
      <c r="H199" s="5">
        <f>'Raw Data'!H199/'Raw Data'!H200-1</f>
        <v>-1.3235486830035392E-2</v>
      </c>
      <c r="I199" s="5">
        <f>'Raw Data'!I199/'Raw Data'!I200-1</f>
        <v>-2.0197486535008524E-3</v>
      </c>
      <c r="J199" s="5">
        <f>'Raw Data'!J199/'Raw Data'!J200-1</f>
        <v>-2.2091310751104487E-3</v>
      </c>
      <c r="K199" s="5">
        <f>'Raw Data'!K199/'Raw Data'!K200-1</f>
        <v>-1.0951008645533222E-2</v>
      </c>
    </row>
    <row r="200" spans="1:11" ht="14.25" customHeight="1">
      <c r="A200" s="3">
        <v>44375</v>
      </c>
      <c r="B200" s="5">
        <f>'Raw Data'!B200/'Raw Data'!B201-1</f>
        <v>-1.1560693641619046E-3</v>
      </c>
      <c r="C200" s="5">
        <f>'Raw Data'!C200/'Raw Data'!C201-1</f>
        <v>2.3121387283238093E-3</v>
      </c>
      <c r="D200" s="5">
        <f>'Raw Data'!D200/'Raw Data'!D201-1</f>
        <v>-7.3651698740793137E-3</v>
      </c>
      <c r="E200" s="5">
        <f>'Raw Data'!E200/'Raw Data'!E201-1</f>
        <v>-3.1130876747141878E-3</v>
      </c>
      <c r="F200" s="5">
        <f>'Raw Data'!F200/'Raw Data'!F201-1</f>
        <v>-5.1323923947276251E-3</v>
      </c>
      <c r="G200" s="5">
        <f>'Raw Data'!G200/'Raw Data'!G201-1</f>
        <v>1.1501032143910184E-2</v>
      </c>
      <c r="H200" s="5">
        <f>'Raw Data'!H200/'Raw Data'!H201-1</f>
        <v>3.2868787799105181E-3</v>
      </c>
      <c r="I200" s="5">
        <f>'Raw Data'!I200/'Raw Data'!I201-1</f>
        <v>-8.6027884900622409E-3</v>
      </c>
      <c r="J200" s="5">
        <f>'Raw Data'!J200/'Raw Data'!J201-1</f>
        <v>-6.341463414634152E-3</v>
      </c>
      <c r="K200" s="5">
        <f>'Raw Data'!K200/'Raw Data'!K201-1</f>
        <v>5.7971014492752548E-3</v>
      </c>
    </row>
    <row r="201" spans="1:11" ht="14.25" customHeight="1">
      <c r="A201" s="3">
        <v>44372</v>
      </c>
      <c r="B201" s="5">
        <f>'Raw Data'!B201/'Raw Data'!B202-1</f>
        <v>5.1127120613525534E-3</v>
      </c>
      <c r="C201" s="5">
        <f>'Raw Data'!C201/'Raw Data'!C202-1</f>
        <v>2.1653543307086576E-2</v>
      </c>
      <c r="D201" s="5">
        <f>'Raw Data'!D201/'Raw Data'!D202-1</f>
        <v>-2.0160163888630289E-2</v>
      </c>
      <c r="E201" s="5">
        <f>'Raw Data'!E201/'Raw Data'!E202-1</f>
        <v>1.150311676627469E-2</v>
      </c>
      <c r="F201" s="5">
        <f>'Raw Data'!F201/'Raw Data'!F202-1</f>
        <v>2.4865511057979628E-2</v>
      </c>
      <c r="G201" s="5">
        <f>'Raw Data'!G201/'Raw Data'!G202-1</f>
        <v>1.1333134506412268E-2</v>
      </c>
      <c r="H201" s="5">
        <f>'Raw Data'!H201/'Raw Data'!H202-1</f>
        <v>2.8532792427315767E-2</v>
      </c>
      <c r="I201" s="5">
        <f>'Raw Data'!I201/'Raw Data'!I202-1</f>
        <v>2.9673590504453173E-4</v>
      </c>
      <c r="J201" s="5">
        <f>'Raw Data'!J201/'Raw Data'!J202-1</f>
        <v>5.1483206668301307E-3</v>
      </c>
      <c r="K201" s="5">
        <f>'Raw Data'!K201/'Raw Data'!K202-1</f>
        <v>1.3960323291697385E-2</v>
      </c>
    </row>
    <row r="202" spans="1:11" ht="14.25" customHeight="1">
      <c r="A202" s="3">
        <v>44371</v>
      </c>
      <c r="B202" s="5">
        <f>'Raw Data'!B202/'Raw Data'!B203-1</f>
        <v>1.281102891728314E-2</v>
      </c>
      <c r="C202" s="5">
        <f>'Raw Data'!C202/'Raw Data'!C203-1</f>
        <v>1.5918726501879865E-2</v>
      </c>
      <c r="D202" s="5">
        <f>'Raw Data'!D202/'Raw Data'!D203-1</f>
        <v>-2.7330570839843249E-2</v>
      </c>
      <c r="E202" s="5">
        <f>'Raw Data'!E202/'Raw Data'!E203-1</f>
        <v>3.5329341317365204E-2</v>
      </c>
      <c r="F202" s="5">
        <f>'Raw Data'!F202/'Raw Data'!F203-1</f>
        <v>-1.3132760267431376E-3</v>
      </c>
      <c r="G202" s="5">
        <f>'Raw Data'!G202/'Raw Data'!G203-1</f>
        <v>-5.9612518628904265E-4</v>
      </c>
      <c r="H202" s="5">
        <f>'Raw Data'!H202/'Raw Data'!H203-1</f>
        <v>9.6941561987984315E-3</v>
      </c>
      <c r="I202" s="5">
        <f>'Raw Data'!I202/'Raw Data'!I203-1</f>
        <v>3.1432681418908537E-2</v>
      </c>
      <c r="J202" s="5">
        <f>'Raw Data'!J202/'Raw Data'!J203-1</f>
        <v>-4.9007596177419455E-4</v>
      </c>
      <c r="K202" s="5">
        <f>'Raw Data'!K202/'Raw Data'!K203-1</f>
        <v>2.2232236743277678E-2</v>
      </c>
    </row>
    <row r="203" spans="1:11" ht="14.25" customHeight="1">
      <c r="A203" s="3">
        <v>44370</v>
      </c>
      <c r="B203" s="5">
        <f>'Raw Data'!B203/'Raw Data'!B204-1</f>
        <v>3.4753854978575305E-3</v>
      </c>
      <c r="C203" s="5">
        <f>'Raw Data'!C203/'Raw Data'!C204-1</f>
        <v>-8.4866751269035978E-3</v>
      </c>
      <c r="D203" s="5">
        <f>'Raw Data'!D203/'Raw Data'!D204-1</f>
        <v>-7.5730337078651067E-3</v>
      </c>
      <c r="E203" s="5">
        <f>'Raw Data'!E203/'Raw Data'!E204-1</f>
        <v>-5.5248618784530246E-3</v>
      </c>
      <c r="F203" s="5">
        <f>'Raw Data'!F203/'Raw Data'!F204-1</f>
        <v>1.3150029886432879E-3</v>
      </c>
      <c r="G203" s="5">
        <f>'Raw Data'!G203/'Raw Data'!G204-1</f>
        <v>-5.1890289103039278E-3</v>
      </c>
      <c r="H203" s="5">
        <f>'Raw Data'!H203/'Raw Data'!H204-1</f>
        <v>-8.7968601975909611E-3</v>
      </c>
      <c r="I203" s="5">
        <f>'Raw Data'!I203/'Raw Data'!I204-1</f>
        <v>-1.1107748184019273E-2</v>
      </c>
      <c r="J203" s="5">
        <f>'Raw Data'!J203/'Raw Data'!J204-1</f>
        <v>-5.6042884990252784E-3</v>
      </c>
      <c r="K203" s="5">
        <f>'Raw Data'!K203/'Raw Data'!K204-1</f>
        <v>-1.3485477178423078E-2</v>
      </c>
    </row>
    <row r="204" spans="1:11" ht="14.25" customHeight="1">
      <c r="A204" s="3">
        <v>44369</v>
      </c>
      <c r="B204" s="5">
        <f>'Raw Data'!B204/'Raw Data'!B205-1</f>
        <v>-6.1034910627453254E-3</v>
      </c>
      <c r="C204" s="5">
        <f>'Raw Data'!C204/'Raw Data'!C205-1</f>
        <v>0</v>
      </c>
      <c r="D204" s="5">
        <f>'Raw Data'!D204/'Raw Data'!D205-1</f>
        <v>-6.2305991647869652E-3</v>
      </c>
      <c r="E204" s="5">
        <f>'Raw Data'!E204/'Raw Data'!E205-1</f>
        <v>6.7277268942547153E-3</v>
      </c>
      <c r="F204" s="5">
        <f>'Raw Data'!F204/'Raw Data'!F205-1</f>
        <v>-2.0281555714627419E-3</v>
      </c>
      <c r="G204" s="5">
        <f>'Raw Data'!G204/'Raw Data'!G205-1</f>
        <v>9.7305389221555849E-3</v>
      </c>
      <c r="H204" s="5">
        <f>'Raw Data'!H204/'Raw Data'!H205-1</f>
        <v>1.3551971811898156E-3</v>
      </c>
      <c r="I204" s="5">
        <f>'Raw Data'!I204/'Raw Data'!I205-1</f>
        <v>9.4714329361442751E-3</v>
      </c>
      <c r="J204" s="5">
        <f>'Raw Data'!J204/'Raw Data'!J205-1</f>
        <v>2.4425989252565561E-3</v>
      </c>
      <c r="K204" s="5">
        <f>'Raw Data'!K204/'Raw Data'!K205-1</f>
        <v>2.6745913818722045E-3</v>
      </c>
    </row>
    <row r="205" spans="1:11" ht="14.25" customHeight="1">
      <c r="A205" s="3">
        <v>44368</v>
      </c>
      <c r="B205" s="5">
        <f>'Raw Data'!B205/'Raw Data'!B206-1</f>
        <v>1.9825268817204034E-3</v>
      </c>
      <c r="C205" s="5">
        <f>'Raw Data'!C205/'Raw Data'!C206-1</f>
        <v>-6.070161608198732E-3</v>
      </c>
      <c r="D205" s="5">
        <f>'Raw Data'!D205/'Raw Data'!D206-1</f>
        <v>6.6542274576804061E-3</v>
      </c>
      <c r="E205" s="5">
        <f>'Raw Data'!E205/'Raw Data'!E206-1</f>
        <v>-5.7947019867549132E-3</v>
      </c>
      <c r="F205" s="5">
        <f>'Raw Data'!F205/'Raw Data'!F206-1</f>
        <v>1.1097708082026703E-2</v>
      </c>
      <c r="G205" s="5">
        <f>'Raw Data'!G205/'Raw Data'!G206-1</f>
        <v>-1.3876586950103298E-2</v>
      </c>
      <c r="H205" s="5">
        <f>'Raw Data'!H205/'Raw Data'!H206-1</f>
        <v>-1.3550135501361193E-4</v>
      </c>
      <c r="I205" s="5">
        <f>'Raw Data'!I205/'Raw Data'!I206-1</f>
        <v>-9.0826521344232747E-3</v>
      </c>
      <c r="J205" s="5">
        <f>'Raw Data'!J205/'Raw Data'!J206-1</f>
        <v>-7.3224310471076137E-4</v>
      </c>
      <c r="K205" s="5">
        <f>'Raw Data'!K205/'Raw Data'!K206-1</f>
        <v>-5.9400059400060989E-4</v>
      </c>
    </row>
    <row r="206" spans="1:11" ht="14.25" customHeight="1">
      <c r="A206" s="3">
        <v>44365</v>
      </c>
      <c r="B206" s="5">
        <f>'Raw Data'!B206/'Raw Data'!B207-1</f>
        <v>1.7714246631557407E-2</v>
      </c>
      <c r="C206" s="5">
        <f>'Raw Data'!C206/'Raw Data'!C207-1</f>
        <v>4.2751959464808476E-3</v>
      </c>
      <c r="D206" s="5">
        <f>'Raw Data'!D206/'Raw Data'!D207-1</f>
        <v>4.5164058442290766E-3</v>
      </c>
      <c r="E206" s="5">
        <f>'Raw Data'!E206/'Raw Data'!E207-1</f>
        <v>5.8619770849985819E-3</v>
      </c>
      <c r="F206" s="5">
        <f>'Raw Data'!F206/'Raw Data'!F207-1</f>
        <v>-1.2389802239694991E-2</v>
      </c>
      <c r="G206" s="5">
        <f>'Raw Data'!G206/'Raw Data'!G207-1</f>
        <v>-1.7976224992751533E-2</v>
      </c>
      <c r="H206" s="5">
        <f>'Raw Data'!H206/'Raw Data'!H207-1</f>
        <v>1.3568521031208647E-3</v>
      </c>
      <c r="I206" s="5">
        <f>'Raw Data'!I206/'Raw Data'!I207-1</f>
        <v>-7.5120192307692735E-3</v>
      </c>
      <c r="J206" s="5">
        <f>'Raw Data'!J206/'Raw Data'!J207-1</f>
        <v>-3.1630170316302442E-3</v>
      </c>
      <c r="K206" s="5">
        <f>'Raw Data'!K206/'Raw Data'!K207-1</f>
        <v>-3.3165829145728631E-2</v>
      </c>
    </row>
    <row r="207" spans="1:11" ht="14.25" customHeight="1">
      <c r="A207" s="3">
        <v>44364</v>
      </c>
      <c r="B207" s="5">
        <f>'Raw Data'!B207/'Raw Data'!B208-1</f>
        <v>-1.5951002826759986E-2</v>
      </c>
      <c r="C207" s="5">
        <f>'Raw Data'!C207/'Raw Data'!C208-1</f>
        <v>-1.1890792458734256E-2</v>
      </c>
      <c r="D207" s="5">
        <f>'Raw Data'!D207/'Raw Data'!D208-1</f>
        <v>2.0818718743635944E-3</v>
      </c>
      <c r="E207" s="5">
        <f>'Raw Data'!E207/'Raw Data'!E208-1</f>
        <v>1.4872904272579701E-2</v>
      </c>
      <c r="F207" s="5">
        <f>'Raw Data'!F207/'Raw Data'!F208-1</f>
        <v>-1.3862781954887327E-2</v>
      </c>
      <c r="G207" s="5">
        <f>'Raw Data'!G207/'Raw Data'!G208-1</f>
        <v>-9.9038323525191263E-3</v>
      </c>
      <c r="H207" s="5">
        <f>'Raw Data'!H207/'Raw Data'!H208-1</f>
        <v>-1.338688085676043E-2</v>
      </c>
      <c r="I207" s="5">
        <f>'Raw Data'!I207/'Raw Data'!I208-1</f>
        <v>1.7737003058103884E-2</v>
      </c>
      <c r="J207" s="5">
        <f>'Raw Data'!J207/'Raw Data'!J208-1</f>
        <v>-9.3998553868401835E-3</v>
      </c>
      <c r="K207" s="5">
        <f>'Raw Data'!K207/'Raw Data'!K208-1</f>
        <v>-1.4572722127900284E-2</v>
      </c>
    </row>
    <row r="208" spans="1:11" ht="14.25" customHeight="1">
      <c r="A208" s="3">
        <v>44363</v>
      </c>
      <c r="B208" s="5">
        <f>'Raw Data'!B208/'Raw Data'!B209-1</f>
        <v>-2.9526238088847245E-3</v>
      </c>
      <c r="C208" s="5">
        <f>'Raw Data'!C208/'Raw Data'!C209-1</f>
        <v>-8.1471135940409667E-3</v>
      </c>
      <c r="D208" s="5">
        <f>'Raw Data'!D208/'Raw Data'!D209-1</f>
        <v>-1.5352049910873355E-2</v>
      </c>
      <c r="E208" s="5">
        <f>'Raw Data'!E208/'Raw Data'!E209-1</f>
        <v>3.5278154681139817E-3</v>
      </c>
      <c r="F208" s="5">
        <f>'Raw Data'!F208/'Raw Data'!F209-1</f>
        <v>-8.3876980428704284E-3</v>
      </c>
      <c r="G208" s="5">
        <f>'Raw Data'!G208/'Raw Data'!G209-1</f>
        <v>-1.0369318181818077E-2</v>
      </c>
      <c r="H208" s="5">
        <f>'Raw Data'!H208/'Raw Data'!H209-1</f>
        <v>-2.0040080160320661E-3</v>
      </c>
      <c r="I208" s="5">
        <f>'Raw Data'!I208/'Raw Data'!I209-1</f>
        <v>2.4524831391783408E-3</v>
      </c>
      <c r="J208" s="5">
        <f>'Raw Data'!J208/'Raw Data'!J209-1</f>
        <v>1.6900048285852787E-3</v>
      </c>
      <c r="K208" s="5">
        <f>'Raw Data'!K208/'Raw Data'!K209-1</f>
        <v>-2.4565277394424601E-2</v>
      </c>
    </row>
    <row r="209" spans="1:11" ht="14.25" customHeight="1">
      <c r="A209" s="3">
        <v>44362</v>
      </c>
      <c r="B209" s="5">
        <f>'Raw Data'!B209/'Raw Data'!B210-1</f>
        <v>6.891891891891877E-3</v>
      </c>
      <c r="C209" s="5">
        <f>'Raw Data'!C209/'Raw Data'!C210-1</f>
        <v>1.5602836879432536E-2</v>
      </c>
      <c r="D209" s="5">
        <f>'Raw Data'!D209/'Raw Data'!D210-1</f>
        <v>-4.4543429844101645E-4</v>
      </c>
      <c r="E209" s="5">
        <f>'Raw Data'!E209/'Raw Data'!E210-1</f>
        <v>9.5890410958903161E-3</v>
      </c>
      <c r="F209" s="5">
        <f>'Raw Data'!F209/'Raw Data'!F210-1</f>
        <v>-1.8604651162791308E-3</v>
      </c>
      <c r="G209" s="5">
        <f>'Raw Data'!G209/'Raw Data'!G210-1</f>
        <v>-1.0819165378670892E-2</v>
      </c>
      <c r="H209" s="5">
        <f>'Raw Data'!H209/'Raw Data'!H210-1</f>
        <v>1.6983695652173836E-2</v>
      </c>
      <c r="I209" s="5">
        <f>'Raw Data'!I209/'Raw Data'!I210-1</f>
        <v>-4.622919304883899E-3</v>
      </c>
      <c r="J209" s="5">
        <f>'Raw Data'!J209/'Raw Data'!J210-1</f>
        <v>-2.1681522524693575E-3</v>
      </c>
      <c r="K209" s="5">
        <f>'Raw Data'!K209/'Raw Data'!K210-1</f>
        <v>-4.8070320010987766E-3</v>
      </c>
    </row>
    <row r="210" spans="1:11" ht="14.25" customHeight="1">
      <c r="A210" s="3">
        <v>44361</v>
      </c>
      <c r="B210" s="5">
        <f>'Raw Data'!B210/'Raw Data'!B211-1</f>
        <v>-4.7074646940148401E-3</v>
      </c>
      <c r="C210" s="5">
        <f>'Raw Data'!C210/'Raw Data'!C211-1</f>
        <v>-2.8288543140027045E-3</v>
      </c>
      <c r="D210" s="5">
        <f>'Raw Data'!D210/'Raw Data'!D211-1</f>
        <v>1.3178084664680956E-2</v>
      </c>
      <c r="E210" s="5">
        <f>'Raw Data'!E210/'Raw Data'!E211-1</f>
        <v>9.6469693302445592E-3</v>
      </c>
      <c r="F210" s="5">
        <f>'Raw Data'!F210/'Raw Data'!F211-1</f>
        <v>1.3972985561248041E-3</v>
      </c>
      <c r="G210" s="5">
        <f>'Raw Data'!G210/'Raw Data'!G211-1</f>
        <v>1.6714285714285682E-2</v>
      </c>
      <c r="H210" s="5">
        <f>'Raw Data'!H210/'Raw Data'!H211-1</f>
        <v>-2.0338983050847137E-3</v>
      </c>
      <c r="I210" s="5">
        <f>'Raw Data'!I210/'Raw Data'!I211-1</f>
        <v>-5.6419640134186544E-4</v>
      </c>
      <c r="J210" s="5">
        <f>'Raw Data'!J210/'Raw Data'!J211-1</f>
        <v>-2.1634615384614753E-3</v>
      </c>
      <c r="K210" s="5">
        <f>'Raw Data'!K210/'Raw Data'!K211-1</f>
        <v>-6.0068259385664957E-3</v>
      </c>
    </row>
    <row r="211" spans="1:11" ht="14.25" customHeight="1">
      <c r="A211" s="3">
        <v>44358</v>
      </c>
      <c r="B211" s="5">
        <f>'Raw Data'!B211/'Raw Data'!B212-1</f>
        <v>2.6972353337828547E-3</v>
      </c>
      <c r="C211" s="5">
        <f>'Raw Data'!C211/'Raw Data'!C212-1</f>
        <v>-7.3322932917317951E-3</v>
      </c>
      <c r="D211" s="5">
        <f>'Raw Data'!D211/'Raw Data'!D212-1</f>
        <v>1.4188941779567976E-2</v>
      </c>
      <c r="E211" s="5">
        <f>'Raw Data'!E211/'Raw Data'!E212-1</f>
        <v>1.5306301562225677E-2</v>
      </c>
      <c r="F211" s="5">
        <f>'Raw Data'!F211/'Raw Data'!F212-1</f>
        <v>-6.9380203515263528E-3</v>
      </c>
      <c r="G211" s="5">
        <f>'Raw Data'!G211/'Raw Data'!G212-1</f>
        <v>1.4345746993189357E-2</v>
      </c>
      <c r="H211" s="5">
        <f>'Raw Data'!H211/'Raw Data'!H212-1</f>
        <v>-6.8677619175868676E-3</v>
      </c>
      <c r="I211" s="5">
        <f>'Raw Data'!I211/'Raw Data'!I212-1</f>
        <v>1.9589552238805874E-2</v>
      </c>
      <c r="J211" s="5">
        <f>'Raw Data'!J211/'Raw Data'!J212-1</f>
        <v>-8.3432657926102438E-3</v>
      </c>
      <c r="K211" s="5">
        <f>'Raw Data'!K211/'Raw Data'!K212-1</f>
        <v>3.5848122746234834E-2</v>
      </c>
    </row>
    <row r="212" spans="1:11" ht="14.25" customHeight="1">
      <c r="A212" s="3">
        <v>44357</v>
      </c>
      <c r="B212" s="5">
        <f>'Raw Data'!B212/'Raw Data'!B213-1</f>
        <v>6.7476383265852036E-4</v>
      </c>
      <c r="C212" s="5">
        <f>'Raw Data'!C212/'Raw Data'!C213-1</f>
        <v>7.8616352201257289E-3</v>
      </c>
      <c r="D212" s="5">
        <f>'Raw Data'!D212/'Raw Data'!D213-1</f>
        <v>3.1221303948576473E-3</v>
      </c>
      <c r="E212" s="5">
        <f>'Raw Data'!E212/'Raw Data'!E213-1</f>
        <v>6.5371024734981464E-3</v>
      </c>
      <c r="F212" s="5">
        <f>'Raw Data'!F212/'Raw Data'!F213-1</f>
        <v>2.4765967531698019E-2</v>
      </c>
      <c r="G212" s="5">
        <f>'Raw Data'!G212/'Raw Data'!G213-1</f>
        <v>4.366176684616585E-3</v>
      </c>
      <c r="H212" s="5">
        <f>'Raw Data'!H212/'Raw Data'!H213-1</f>
        <v>7.5983717774763537E-3</v>
      </c>
      <c r="I212" s="5">
        <f>'Raw Data'!I212/'Raw Data'!I213-1</f>
        <v>5.0942275838359308E-3</v>
      </c>
      <c r="J212" s="5">
        <f>'Raw Data'!J212/'Raw Data'!J213-1</f>
        <v>-1.3173370971536147E-2</v>
      </c>
      <c r="K212" s="5">
        <f>'Raw Data'!K212/'Raw Data'!K213-1</f>
        <v>1.2383679312813145E-2</v>
      </c>
    </row>
    <row r="213" spans="1:11" ht="14.25" customHeight="1">
      <c r="A213" s="3">
        <v>44356</v>
      </c>
      <c r="B213" s="5">
        <f>'Raw Data'!B213/'Raw Data'!B214-1</f>
        <v>-6.743088334457692E-4</v>
      </c>
      <c r="C213" s="5">
        <f>'Raw Data'!C213/'Raw Data'!C214-1</f>
        <v>-1.0809549731705448E-2</v>
      </c>
      <c r="D213" s="5">
        <f>'Raw Data'!D213/'Raw Data'!D214-1</f>
        <v>-1.5148089531991871E-2</v>
      </c>
      <c r="E213" s="5">
        <f>'Raw Data'!E213/'Raw Data'!E214-1</f>
        <v>7.0721357850067612E-4</v>
      </c>
      <c r="F213" s="5">
        <f>'Raw Data'!F213/'Raw Data'!F214-1</f>
        <v>-1.2751520823584439E-2</v>
      </c>
      <c r="G213" s="5">
        <f>'Raw Data'!G213/'Raw Data'!G214-1</f>
        <v>-3.632538569424959E-2</v>
      </c>
      <c r="H213" s="5">
        <f>'Raw Data'!H213/'Raw Data'!H214-1</f>
        <v>-1.1335434972164493E-2</v>
      </c>
      <c r="I213" s="5">
        <f>'Raw Data'!I213/'Raw Data'!I214-1</f>
        <v>1.0939722131064755E-4</v>
      </c>
      <c r="J213" s="5">
        <f>'Raw Data'!J213/'Raw Data'!J214-1</f>
        <v>-5.8465855940130762E-3</v>
      </c>
      <c r="K213" s="5">
        <f>'Raw Data'!K213/'Raw Data'!K214-1</f>
        <v>-1.1113470659021796E-2</v>
      </c>
    </row>
    <row r="214" spans="1:11" ht="14.25" customHeight="1">
      <c r="A214" s="3">
        <v>44355</v>
      </c>
      <c r="B214" s="5">
        <f>'Raw Data'!B214/'Raw Data'!B215-1</f>
        <v>-1.1201493532471019E-2</v>
      </c>
      <c r="C214" s="5">
        <f>'Raw Data'!C214/'Raw Data'!C215-1</f>
        <v>-5.9523809523808202E-3</v>
      </c>
      <c r="D214" s="5">
        <f>'Raw Data'!D214/'Raw Data'!D215-1</f>
        <v>-6.0897507921171545E-3</v>
      </c>
      <c r="E214" s="5">
        <f>'Raw Data'!E214/'Raw Data'!E215-1</f>
        <v>1.6900395541172175E-2</v>
      </c>
      <c r="F214" s="5">
        <f>'Raw Data'!F214/'Raw Data'!F215-1</f>
        <v>-9.0424298632043598E-3</v>
      </c>
      <c r="G214" s="5">
        <f>'Raw Data'!G214/'Raw Data'!G215-1</f>
        <v>3.5283868157397924E-2</v>
      </c>
      <c r="H214" s="5">
        <f>'Raw Data'!H214/'Raw Data'!H215-1</f>
        <v>-5.934124549939912E-3</v>
      </c>
      <c r="I214" s="5">
        <f>'Raw Data'!I214/'Raw Data'!I215-1</f>
        <v>3.8751176655160702E-3</v>
      </c>
      <c r="J214" s="5">
        <f>'Raw Data'!J214/'Raw Data'!J215-1</f>
        <v>9.681227863046038E-3</v>
      </c>
      <c r="K214" s="5">
        <f>'Raw Data'!K214/'Raw Data'!K215-1</f>
        <v>-1.2926215762996129E-2</v>
      </c>
    </row>
    <row r="215" spans="1:11" ht="14.25" customHeight="1">
      <c r="A215" s="3">
        <v>44354</v>
      </c>
      <c r="B215" s="5">
        <f>'Raw Data'!B215/'Raw Data'!B216-1</f>
        <v>-2.5604362717388529E-3</v>
      </c>
      <c r="C215" s="5">
        <f>'Raw Data'!C215/'Raw Data'!C216-1</f>
        <v>4.8939641109297938E-3</v>
      </c>
      <c r="D215" s="5">
        <f>'Raw Data'!D215/'Raw Data'!D216-1</f>
        <v>1.7444784855274564E-2</v>
      </c>
      <c r="E215" s="5">
        <f>'Raw Data'!E215/'Raw Data'!E216-1</f>
        <v>3.8623975742697603E-3</v>
      </c>
      <c r="F215" s="5">
        <f>'Raw Data'!F215/'Raw Data'!F216-1</f>
        <v>-6.9076675109371877E-3</v>
      </c>
      <c r="G215" s="5">
        <f>'Raw Data'!G215/'Raw Data'!G216-1</f>
        <v>2.2416864608076015E-2</v>
      </c>
      <c r="H215" s="5">
        <f>'Raw Data'!H215/'Raw Data'!H216-1</f>
        <v>9.5584275713516131E-3</v>
      </c>
      <c r="I215" s="5">
        <f>'Raw Data'!I215/'Raw Data'!I216-1</f>
        <v>1.5453241994583422E-2</v>
      </c>
      <c r="J215" s="5">
        <f>'Raw Data'!J215/'Raw Data'!J216-1</f>
        <v>1.049868766404205E-2</v>
      </c>
      <c r="K215" s="5">
        <f>'Raw Data'!K215/'Raw Data'!K216-1</f>
        <v>-5.8349541539315375E-3</v>
      </c>
    </row>
    <row r="216" spans="1:11" ht="14.25" customHeight="1">
      <c r="A216" s="3">
        <v>44351</v>
      </c>
      <c r="B216" s="5">
        <f>'Raw Data'!B216/'Raw Data'!B217-1</f>
        <v>-1.1796792849631865E-2</v>
      </c>
      <c r="C216" s="5">
        <f>'Raw Data'!C216/'Raw Data'!C217-1</f>
        <v>-9.9976928401138698E-3</v>
      </c>
      <c r="D216" s="5">
        <f>'Raw Data'!D216/'Raw Data'!D217-1</f>
        <v>-9.556159420289867E-3</v>
      </c>
      <c r="E216" s="5">
        <f>'Raw Data'!E216/'Raw Data'!E217-1</f>
        <v>-4.0624101236697019E-3</v>
      </c>
      <c r="F216" s="5">
        <f>'Raw Data'!F216/'Raw Data'!F217-1</f>
        <v>-1.081881334699919E-2</v>
      </c>
      <c r="G216" s="5">
        <f>'Raw Data'!G216/'Raw Data'!G217-1</f>
        <v>3.6467148792121984E-2</v>
      </c>
      <c r="H216" s="5">
        <f>'Raw Data'!H216/'Raw Data'!H217-1</f>
        <v>-1.2562313060817565E-2</v>
      </c>
      <c r="I216" s="5">
        <f>'Raw Data'!I216/'Raw Data'!I217-1</f>
        <v>-2.0350408598047709E-3</v>
      </c>
      <c r="J216" s="5">
        <f>'Raw Data'!J216/'Raw Data'!J217-1</f>
        <v>2.1520803443328962E-3</v>
      </c>
      <c r="K216" s="5">
        <f>'Raw Data'!K216/'Raw Data'!K217-1</f>
        <v>1.123911211014339E-2</v>
      </c>
    </row>
    <row r="217" spans="1:11" ht="14.25" customHeight="1">
      <c r="A217" s="3">
        <v>44350</v>
      </c>
      <c r="B217" s="5">
        <f>'Raw Data'!B217/'Raw Data'!B218-1</f>
        <v>1.099631241486998E-2</v>
      </c>
      <c r="C217" s="5">
        <f>'Raw Data'!C217/'Raw Data'!C218-1</f>
        <v>1.7719568567025057E-3</v>
      </c>
      <c r="D217" s="5">
        <f>'Raw Data'!D217/'Raw Data'!D218-1</f>
        <v>4.5310376076113101E-4</v>
      </c>
      <c r="E217" s="5">
        <f>'Raw Data'!E217/'Raw Data'!E218-1</f>
        <v>7.0963070238956316E-3</v>
      </c>
      <c r="F217" s="5">
        <f>'Raw Data'!F217/'Raw Data'!F218-1</f>
        <v>4.2314730100641018E-3</v>
      </c>
      <c r="G217" s="5">
        <f>'Raw Data'!G217/'Raw Data'!G218-1</f>
        <v>6.3487147723753079E-3</v>
      </c>
      <c r="H217" s="5">
        <f>'Raw Data'!H217/'Raw Data'!H218-1</f>
        <v>1.9930852145617406E-2</v>
      </c>
      <c r="I217" s="5">
        <f>'Raw Data'!I217/'Raw Data'!I218-1</f>
        <v>3.1578947368420263E-3</v>
      </c>
      <c r="J217" s="5">
        <f>'Raw Data'!J217/'Raw Data'!J218-1</f>
        <v>2.3917723032762517E-4</v>
      </c>
      <c r="K217" s="5">
        <f>'Raw Data'!K217/'Raw Data'!K218-1</f>
        <v>6.7892503536066684E-3</v>
      </c>
    </row>
    <row r="218" spans="1:11" ht="14.25" customHeight="1">
      <c r="A218" s="3">
        <v>44349</v>
      </c>
      <c r="B218" s="5">
        <f>'Raw Data'!B218/'Raw Data'!B219-1</f>
        <v>-4.8269249842959328E-3</v>
      </c>
      <c r="C218" s="5">
        <f>'Raw Data'!C218/'Raw Data'!C219-1</f>
        <v>-2.6125710773013955E-3</v>
      </c>
      <c r="D218" s="5">
        <f>'Raw Data'!D218/'Raw Data'!D219-1</f>
        <v>1.972924271126919E-2</v>
      </c>
      <c r="E218" s="5">
        <f>'Raw Data'!E218/'Raw Data'!E219-1</f>
        <v>-5.7237481550812541E-3</v>
      </c>
      <c r="F218" s="5">
        <f>'Raw Data'!F218/'Raw Data'!F219-1</f>
        <v>1.0750202288752675E-2</v>
      </c>
      <c r="G218" s="5">
        <f>'Raw Data'!G218/'Raw Data'!G219-1</f>
        <v>1.4451775054979521E-2</v>
      </c>
      <c r="H218" s="5">
        <f>'Raw Data'!H218/'Raw Data'!H219-1</f>
        <v>-1.0398497249429761E-2</v>
      </c>
      <c r="I218" s="5">
        <f>'Raw Data'!I218/'Raw Data'!I219-1</f>
        <v>-5.992580614477383E-3</v>
      </c>
      <c r="J218" s="5">
        <f>'Raw Data'!J218/'Raw Data'!J219-1</f>
        <v>-3.1727651690597436E-2</v>
      </c>
      <c r="K218" s="5">
        <f>'Raw Data'!K218/'Raw Data'!K219-1</f>
        <v>1.7266187050359649E-2</v>
      </c>
    </row>
    <row r="219" spans="1:11" ht="14.25" customHeight="1">
      <c r="A219" s="3">
        <v>44348</v>
      </c>
      <c r="B219" s="5">
        <f>'Raw Data'!B219/'Raw Data'!B220-1</f>
        <v>-4.2961004626573818E-4</v>
      </c>
      <c r="C219" s="5">
        <f>'Raw Data'!C219/'Raw Data'!C220-1</f>
        <v>-1.7588888050124485E-2</v>
      </c>
      <c r="D219" s="5">
        <f>'Raw Data'!D219/'Raw Data'!D220-1</f>
        <v>5.0150917111679849E-3</v>
      </c>
      <c r="E219" s="5">
        <f>'Raw Data'!E219/'Raw Data'!E220-1</f>
        <v>-4.3369175627240297E-3</v>
      </c>
      <c r="F219" s="5">
        <f>'Raw Data'!F219/'Raw Data'!F220-1</f>
        <v>1.8963486454652623E-2</v>
      </c>
      <c r="G219" s="5">
        <f>'Raw Data'!G219/'Raw Data'!G220-1</f>
        <v>-1.8814675446847673E-3</v>
      </c>
      <c r="H219" s="5">
        <f>'Raw Data'!H219/'Raw Data'!H220-1</f>
        <v>-4.6076794657763376E-3</v>
      </c>
      <c r="I219" s="5">
        <f>'Raw Data'!I219/'Raw Data'!I220-1</f>
        <v>-3.0030979326041152E-3</v>
      </c>
      <c r="J219" s="5">
        <f>'Raw Data'!J219/'Raw Data'!J220-1</f>
        <v>-5.0691244239631228E-3</v>
      </c>
      <c r="K219" s="5">
        <f>'Raw Data'!K219/'Raw Data'!K220-1</f>
        <v>-2.4150519516989655E-2</v>
      </c>
    </row>
    <row r="220" spans="1:11" ht="14.25" customHeight="1">
      <c r="A220" s="3">
        <v>44347</v>
      </c>
      <c r="B220" s="5">
        <f>'Raw Data'!B220/'Raw Data'!B221-1</f>
        <v>3.482009616978976E-3</v>
      </c>
      <c r="C220" s="5">
        <f>'Raw Data'!C220/'Raw Data'!C221-1</f>
        <v>2.5865406954232339E-2</v>
      </c>
      <c r="D220" s="5">
        <f>'Raw Data'!D220/'Raw Data'!D221-1</f>
        <v>2.8193559168278259E-2</v>
      </c>
      <c r="E220" s="5">
        <f>'Raw Data'!E220/'Raw Data'!E221-1</f>
        <v>-9.0218086239965967E-3</v>
      </c>
      <c r="F220" s="5">
        <f>'Raw Data'!F220/'Raw Data'!F221-1</f>
        <v>5.924170616113722E-3</v>
      </c>
      <c r="G220" s="5">
        <f>'Raw Data'!G220/'Raw Data'!G221-1</f>
        <v>-2.8142589118199668E-3</v>
      </c>
      <c r="H220" s="5">
        <f>'Raw Data'!H220/'Raw Data'!H221-1</f>
        <v>7.0611970410221492E-3</v>
      </c>
      <c r="I220" s="5">
        <f>'Raw Data'!I220/'Raw Data'!I221-1</f>
        <v>5.4189775454098754E-3</v>
      </c>
      <c r="J220" s="5">
        <f>'Raw Data'!J220/'Raw Data'!J221-1</f>
        <v>1.9257867543447604E-2</v>
      </c>
      <c r="K220" s="5">
        <f>'Raw Data'!K220/'Raw Data'!K221-1</f>
        <v>3.1800072437522697E-2</v>
      </c>
    </row>
    <row r="221" spans="1:11" ht="14.25" customHeight="1">
      <c r="A221" s="3">
        <v>44344</v>
      </c>
      <c r="B221" s="5">
        <f>'Raw Data'!B221/'Raw Data'!B222-1</f>
        <v>1.6140989351664636E-2</v>
      </c>
      <c r="C221" s="5">
        <f>'Raw Data'!C221/'Raw Data'!C222-1</f>
        <v>-1.2087828016219104E-2</v>
      </c>
      <c r="D221" s="5">
        <f>'Raw Data'!D221/'Raw Data'!D222-1</f>
        <v>5.2487437185929631E-2</v>
      </c>
      <c r="E221" s="5">
        <f>'Raw Data'!E221/'Raw Data'!E222-1</f>
        <v>-8.5172829867274924E-4</v>
      </c>
      <c r="F221" s="5">
        <f>'Raw Data'!F221/'Raw Data'!F222-1</f>
        <v>-1.1246485473289658E-2</v>
      </c>
      <c r="G221" s="5">
        <f>'Raw Data'!G221/'Raw Data'!G222-1</f>
        <v>2.5078369905957576E-3</v>
      </c>
      <c r="H221" s="5">
        <f>'Raw Data'!H221/'Raw Data'!H222-1</f>
        <v>-8.2699746565293442E-3</v>
      </c>
      <c r="I221" s="5">
        <f>'Raw Data'!I221/'Raw Data'!I222-1</f>
        <v>-1.615071919949973E-2</v>
      </c>
      <c r="J221" s="5">
        <f>'Raw Data'!J221/'Raw Data'!J222-1</f>
        <v>8.049242424242431E-3</v>
      </c>
      <c r="K221" s="5">
        <f>'Raw Data'!K221/'Raw Data'!K222-1</f>
        <v>1.165176608529972E-2</v>
      </c>
    </row>
    <row r="222" spans="1:11" ht="14.25" customHeight="1">
      <c r="A222" s="3">
        <v>44343</v>
      </c>
      <c r="B222" s="5">
        <f>'Raw Data'!B222/'Raw Data'!B223-1</f>
        <v>4.6039268788082843E-3</v>
      </c>
      <c r="C222" s="5">
        <f>'Raw Data'!C222/'Raw Data'!C223-1</f>
        <v>-4.5882083046577815E-4</v>
      </c>
      <c r="D222" s="5">
        <f>'Raw Data'!D222/'Raw Data'!D223-1</f>
        <v>1.1692933401118433E-2</v>
      </c>
      <c r="E222" s="5">
        <f>'Raw Data'!E222/'Raw Data'!E223-1</f>
        <v>9.9641577060931574E-3</v>
      </c>
      <c r="F222" s="5">
        <f>'Raw Data'!F222/'Raw Data'!F223-1</f>
        <v>3.5922330097087452E-2</v>
      </c>
      <c r="G222" s="5">
        <f>'Raw Data'!G222/'Raw Data'!G223-1</f>
        <v>1.221640488656206E-2</v>
      </c>
      <c r="H222" s="5">
        <f>'Raw Data'!H222/'Raw Data'!H223-1</f>
        <v>2.0485945688423213E-2</v>
      </c>
      <c r="I222" s="5">
        <f>'Raw Data'!I222/'Raw Data'!I223-1</f>
        <v>1.2666244458517939E-2</v>
      </c>
      <c r="J222" s="5">
        <f>'Raw Data'!J222/'Raw Data'!J223-1</f>
        <v>1.4224751066855834E-3</v>
      </c>
      <c r="K222" s="5">
        <f>'Raw Data'!K222/'Raw Data'!K223-1</f>
        <v>-2.2665789281276494E-3</v>
      </c>
    </row>
    <row r="223" spans="1:11" ht="14.25" customHeight="1">
      <c r="A223" s="3">
        <v>44342</v>
      </c>
      <c r="B223" s="5">
        <f>'Raw Data'!B223/'Raw Data'!B224-1</f>
        <v>-2.7008777852801646E-3</v>
      </c>
      <c r="C223" s="5">
        <f>'Raw Data'!C223/'Raw Data'!C224-1</f>
        <v>7.0850981902195187E-3</v>
      </c>
      <c r="D223" s="5">
        <f>'Raw Data'!D223/'Raw Data'!D224-1</f>
        <v>1.5274949083503575E-3</v>
      </c>
      <c r="E223" s="5">
        <f>'Raw Data'!E223/'Raw Data'!E224-1</f>
        <v>2.2727272727272707E-2</v>
      </c>
      <c r="F223" s="5">
        <f>'Raw Data'!F223/'Raw Data'!F224-1</f>
        <v>-5.0712388312001977E-3</v>
      </c>
      <c r="G223" s="5">
        <f>'Raw Data'!G223/'Raw Data'!G224-1</f>
        <v>7.9390282629399067E-4</v>
      </c>
      <c r="H223" s="5">
        <f>'Raw Data'!H223/'Raw Data'!H224-1</f>
        <v>3.0720917531403824E-3</v>
      </c>
      <c r="I223" s="5">
        <f>'Raw Data'!I223/'Raw Data'!I224-1</f>
        <v>1.3804173354735161E-2</v>
      </c>
      <c r="J223" s="5">
        <f>'Raw Data'!J223/'Raw Data'!J224-1</f>
        <v>-7.1073205401561701E-4</v>
      </c>
      <c r="K223" s="5">
        <f>'Raw Data'!K223/'Raw Data'!K224-1</f>
        <v>-2.5854700854700874E-2</v>
      </c>
    </row>
    <row r="224" spans="1:11" ht="14.25" customHeight="1">
      <c r="A224" s="3">
        <v>44341</v>
      </c>
      <c r="B224" s="5">
        <f>'Raw Data'!B224/'Raw Data'!B225-1</f>
        <v>-1.6600265604249653E-2</v>
      </c>
      <c r="C224" s="5">
        <f>'Raw Data'!C224/'Raw Data'!C225-1</f>
        <v>6.5111231687466908E-3</v>
      </c>
      <c r="D224" s="5">
        <f>'Raw Data'!D224/'Raw Data'!D225-1</f>
        <v>-1.0604266895040459E-2</v>
      </c>
      <c r="E224" s="5">
        <f>'Raw Data'!E224/'Raw Data'!E225-1</f>
        <v>1.111934766493694E-2</v>
      </c>
      <c r="F224" s="5">
        <f>'Raw Data'!F224/'Raw Data'!F225-1</f>
        <v>7.5425790754257704E-3</v>
      </c>
      <c r="G224" s="5">
        <f>'Raw Data'!G224/'Raw Data'!G225-1</f>
        <v>9.9422706863372401E-3</v>
      </c>
      <c r="H224" s="5">
        <f>'Raw Data'!H224/'Raw Data'!H225-1</f>
        <v>-8.9309878213802429E-3</v>
      </c>
      <c r="I224" s="5">
        <f>'Raw Data'!I224/'Raw Data'!I225-1</f>
        <v>1.0559781991597683E-2</v>
      </c>
      <c r="J224" s="5">
        <f>'Raw Data'!J224/'Raw Data'!J225-1</f>
        <v>-2.3635074450484295E-3</v>
      </c>
      <c r="K224" s="5">
        <f>'Raw Data'!K224/'Raw Data'!K225-1</f>
        <v>2.857142857142847E-2</v>
      </c>
    </row>
    <row r="225" spans="1:11" ht="14.25" customHeight="1">
      <c r="A225" s="3">
        <v>44340</v>
      </c>
      <c r="B225" s="5">
        <f>'Raw Data'!B225/'Raw Data'!B226-1</f>
        <v>3.1306201292213842E-3</v>
      </c>
      <c r="C225" s="5">
        <f>'Raw Data'!C225/'Raw Data'!C226-1</f>
        <v>3.5003111387679198E-3</v>
      </c>
      <c r="D225" s="5">
        <f>'Raw Data'!D225/'Raw Data'!D226-1</f>
        <v>-7.276455291058137E-3</v>
      </c>
      <c r="E225" s="5">
        <f>'Raw Data'!E225/'Raw Data'!E226-1</f>
        <v>-5.1622418879055942E-3</v>
      </c>
      <c r="F225" s="5">
        <f>'Raw Data'!F225/'Raw Data'!F226-1</f>
        <v>1.7326732673267342E-2</v>
      </c>
      <c r="G225" s="5">
        <f>'Raw Data'!G225/'Raw Data'!G226-1</f>
        <v>-1.920614596670811E-3</v>
      </c>
      <c r="H225" s="5">
        <f>'Raw Data'!H225/'Raw Data'!H226-1</f>
        <v>9.3560062828654811E-3</v>
      </c>
      <c r="I225" s="5">
        <f>'Raw Data'!I225/'Raw Data'!I226-1</f>
        <v>6.3301412108418553E-4</v>
      </c>
      <c r="J225" s="5">
        <f>'Raw Data'!J225/'Raw Data'!J226-1</f>
        <v>1.1958861516383701E-2</v>
      </c>
      <c r="K225" s="5">
        <f>'Raw Data'!K225/'Raw Data'!K226-1</f>
        <v>-2.0943910486300399E-2</v>
      </c>
    </row>
    <row r="226" spans="1:11" ht="14.25" customHeight="1">
      <c r="A226" s="3">
        <v>44337</v>
      </c>
      <c r="B226" s="5">
        <f>'Raw Data'!B226/'Raw Data'!B227-1</f>
        <v>4.5983418100745466E-2</v>
      </c>
      <c r="C226" s="5">
        <f>'Raw Data'!C226/'Raw Data'!C227-1</f>
        <v>3.7778495318049776E-2</v>
      </c>
      <c r="D226" s="5">
        <f>'Raw Data'!D226/'Raw Data'!D227-1</f>
        <v>8.879919273461212E-3</v>
      </c>
      <c r="E226" s="5">
        <f>'Raw Data'!E226/'Raw Data'!E227-1</f>
        <v>1.0469838667610532E-2</v>
      </c>
      <c r="F226" s="5">
        <f>'Raw Data'!F226/'Raw Data'!F227-1</f>
        <v>4.4467425025853213E-2</v>
      </c>
      <c r="G226" s="5">
        <f>'Raw Data'!G226/'Raw Data'!G227-1</f>
        <v>1.4285714285714235E-2</v>
      </c>
      <c r="H226" s="5">
        <f>'Raw Data'!H226/'Raw Data'!H227-1</f>
        <v>3.7039660056657153E-2</v>
      </c>
      <c r="I226" s="5">
        <f>'Raw Data'!I226/'Raw Data'!I227-1</f>
        <v>6.4855504549687915E-3</v>
      </c>
      <c r="J226" s="5">
        <f>'Raw Data'!J226/'Raw Data'!J227-1</f>
        <v>9.4157411878319497E-3</v>
      </c>
      <c r="K226" s="5">
        <f>'Raw Data'!K226/'Raw Data'!K227-1</f>
        <v>-1.4324595330181822E-3</v>
      </c>
    </row>
    <row r="227" spans="1:11" ht="14.25" customHeight="1">
      <c r="A227" s="3">
        <v>44336</v>
      </c>
      <c r="B227" s="5">
        <f>'Raw Data'!B227/'Raw Data'!B228-1</f>
        <v>-1.6311424850935508E-2</v>
      </c>
      <c r="C227" s="5">
        <f>'Raw Data'!C227/'Raw Data'!C228-1</f>
        <v>-8.0871166626632629E-3</v>
      </c>
      <c r="D227" s="5">
        <f>'Raw Data'!D227/'Raw Data'!D228-1</f>
        <v>-5.5193176116407061E-3</v>
      </c>
      <c r="E227" s="5">
        <f>'Raw Data'!E227/'Raw Data'!E228-1</f>
        <v>5.4695987712134464E-3</v>
      </c>
      <c r="F227" s="5">
        <f>'Raw Data'!F227/'Raw Data'!F228-1</f>
        <v>6.2434963579605096E-3</v>
      </c>
      <c r="G227" s="5">
        <f>'Raw Data'!G227/'Raw Data'!G228-1</f>
        <v>-1.9420566698503783E-2</v>
      </c>
      <c r="H227" s="5">
        <f>'Raw Data'!H227/'Raw Data'!H228-1</f>
        <v>-1.1342949166783356E-2</v>
      </c>
      <c r="I227" s="5">
        <f>'Raw Data'!I227/'Raw Data'!I228-1</f>
        <v>-7.8608706927291161E-3</v>
      </c>
      <c r="J227" s="5">
        <f>'Raw Data'!J227/'Raw Data'!J228-1</f>
        <v>-3.608371421698342E-3</v>
      </c>
      <c r="K227" s="5">
        <f>'Raw Data'!K227/'Raw Data'!K228-1</f>
        <v>-1.090960612071401E-2</v>
      </c>
    </row>
    <row r="228" spans="1:11" ht="14.25" customHeight="1">
      <c r="A228" s="3">
        <v>44335</v>
      </c>
      <c r="B228" s="5">
        <f>'Raw Data'!B228/'Raw Data'!B229-1</f>
        <v>-1.2887731285728954E-2</v>
      </c>
      <c r="C228" s="5">
        <f>'Raw Data'!C228/'Raw Data'!C229-1</f>
        <v>-1.4596812371784784E-2</v>
      </c>
      <c r="D228" s="5">
        <f>'Raw Data'!D228/'Raw Data'!D229-1</f>
        <v>3.5246727089628394E-3</v>
      </c>
      <c r="E228" s="5">
        <f>'Raw Data'!E228/'Raw Data'!E229-1</f>
        <v>-3.062558356675904E-3</v>
      </c>
      <c r="F228" s="5">
        <f>'Raw Data'!F228/'Raw Data'!F229-1</f>
        <v>3.7863950907428556E-3</v>
      </c>
      <c r="G228" s="5">
        <f>'Raw Data'!G228/'Raw Data'!G229-1</f>
        <v>-5.3915662650602325E-2</v>
      </c>
      <c r="H228" s="5">
        <f>'Raw Data'!H228/'Raw Data'!H229-1</f>
        <v>2.5270251298610269E-3</v>
      </c>
      <c r="I228" s="5">
        <f>'Raw Data'!I228/'Raw Data'!I229-1</f>
        <v>-1.3272903852379336E-3</v>
      </c>
      <c r="J228" s="5">
        <f>'Raw Data'!J228/'Raw Data'!J229-1</f>
        <v>-1.1179828734538488E-2</v>
      </c>
      <c r="K228" s="5">
        <f>'Raw Data'!K228/'Raw Data'!K229-1</f>
        <v>-1.3832611429369979E-2</v>
      </c>
    </row>
    <row r="229" spans="1:11" ht="14.25" customHeight="1">
      <c r="A229" s="3">
        <v>44334</v>
      </c>
      <c r="B229" s="5">
        <f>'Raw Data'!B229/'Raw Data'!B230-1</f>
        <v>2.7206393328700562E-2</v>
      </c>
      <c r="C229" s="5">
        <f>'Raw Data'!C229/'Raw Data'!C230-1</f>
        <v>1.5707645456002783E-2</v>
      </c>
      <c r="D229" s="5">
        <f>'Raw Data'!D229/'Raw Data'!D230-1</f>
        <v>1.3860173060724401E-2</v>
      </c>
      <c r="E229" s="5">
        <f>'Raw Data'!E229/'Raw Data'!E230-1</f>
        <v>7.6775431861804133E-3</v>
      </c>
      <c r="F229" s="5">
        <f>'Raw Data'!F229/'Raw Data'!F230-1</f>
        <v>-3.9016777214202492E-3</v>
      </c>
      <c r="G229" s="5">
        <f>'Raw Data'!G229/'Raw Data'!G230-1</f>
        <v>3.1857031857031926E-2</v>
      </c>
      <c r="H229" s="5">
        <f>'Raw Data'!H229/'Raw Data'!H230-1</f>
        <v>5.1506385380652997E-3</v>
      </c>
      <c r="I229" s="5">
        <f>'Raw Data'!I229/'Raw Data'!I230-1</f>
        <v>5.2884224229110544E-3</v>
      </c>
      <c r="J229" s="5">
        <f>'Raw Data'!J229/'Raw Data'!J230-1</f>
        <v>-1.1985898942420747E-2</v>
      </c>
      <c r="K229" s="5">
        <f>'Raw Data'!K229/'Raw Data'!K230-1</f>
        <v>-4.1899441340775834E-4</v>
      </c>
    </row>
    <row r="230" spans="1:11" ht="14.25" customHeight="1">
      <c r="A230" s="3">
        <v>44333</v>
      </c>
      <c r="B230" s="5">
        <f>'Raw Data'!B230/'Raw Data'!B231-1</f>
        <v>3.7266633028184337E-2</v>
      </c>
      <c r="C230" s="5">
        <f>'Raw Data'!C230/'Raw Data'!C231-1</f>
        <v>4.593461860854986E-2</v>
      </c>
      <c r="D230" s="5">
        <f>'Raw Data'!D230/'Raw Data'!D231-1</f>
        <v>1.1280330407847039E-2</v>
      </c>
      <c r="E230" s="5">
        <f>'Raw Data'!E230/'Raw Data'!E231-1</f>
        <v>6.4772727272726094E-3</v>
      </c>
      <c r="F230" s="5">
        <f>'Raw Data'!F230/'Raw Data'!F231-1</f>
        <v>6.6139767054908427E-2</v>
      </c>
      <c r="G230" s="5">
        <f>'Raw Data'!G230/'Raw Data'!G231-1</f>
        <v>2.9270633397312729E-2</v>
      </c>
      <c r="H230" s="5">
        <f>'Raw Data'!H230/'Raw Data'!H231-1</f>
        <v>3.4374543862209839E-2</v>
      </c>
      <c r="I230" s="5">
        <f>'Raw Data'!I230/'Raw Data'!I231-1</f>
        <v>6.7988204456095325E-3</v>
      </c>
      <c r="J230" s="5">
        <f>'Raw Data'!J230/'Raw Data'!J231-1</f>
        <v>-1.408120159587023E-3</v>
      </c>
      <c r="K230" s="5">
        <f>'Raw Data'!K230/'Raw Data'!K231-1</f>
        <v>1.2443438914027105E-2</v>
      </c>
    </row>
    <row r="231" spans="1:11" ht="14.25" customHeight="1">
      <c r="A231" s="3">
        <v>44330</v>
      </c>
      <c r="B231" s="5">
        <f>'Raw Data'!B231/'Raw Data'!B232-1</f>
        <v>-8.3985561631106931E-3</v>
      </c>
      <c r="C231" s="5">
        <f>'Raw Data'!C231/'Raw Data'!C232-1</f>
        <v>2.2683357136856763E-3</v>
      </c>
      <c r="D231" s="5">
        <f>'Raw Data'!D231/'Raw Data'!D232-1</f>
        <v>1.2519275502469895E-2</v>
      </c>
      <c r="E231" s="5">
        <f>'Raw Data'!E231/'Raw Data'!E232-1</f>
        <v>-5.7246158481469855E-3</v>
      </c>
      <c r="F231" s="5">
        <f>'Raw Data'!F231/'Raw Data'!F232-1</f>
        <v>-1.9442556084296347E-2</v>
      </c>
      <c r="G231" s="5">
        <f>'Raw Data'!G231/'Raw Data'!G232-1</f>
        <v>-3.9778835816310809E-2</v>
      </c>
      <c r="H231" s="5">
        <f>'Raw Data'!H231/'Raw Data'!H232-1</f>
        <v>-8.8252314814815103E-3</v>
      </c>
      <c r="I231" s="5">
        <f>'Raw Data'!I231/'Raw Data'!I232-1</f>
        <v>-1.0857235456165903E-2</v>
      </c>
      <c r="J231" s="5">
        <f>'Raw Data'!J231/'Raw Data'!J232-1</f>
        <v>4.6414538310412645E-2</v>
      </c>
      <c r="K231" s="5">
        <f>'Raw Data'!K231/'Raw Data'!K232-1</f>
        <v>-2.4684392411312706E-3</v>
      </c>
    </row>
    <row r="232" spans="1:11" ht="14.25" customHeight="1">
      <c r="A232" s="3">
        <v>44328</v>
      </c>
      <c r="B232" s="5">
        <f>'Raw Data'!B232/'Raw Data'!B233-1</f>
        <v>-2.4954547074970135E-3</v>
      </c>
      <c r="C232" s="5">
        <f>'Raw Data'!C232/'Raw Data'!C233-1</f>
        <v>-2.1054363023275013E-2</v>
      </c>
      <c r="D232" s="5">
        <f>'Raw Data'!D232/'Raw Data'!D233-1</f>
        <v>-1.0781322715755826E-2</v>
      </c>
      <c r="E232" s="5">
        <f>'Raw Data'!E232/'Raw Data'!E233-1</f>
        <v>-3.3407154386096982E-3</v>
      </c>
      <c r="F232" s="5">
        <f>'Raw Data'!F232/'Raw Data'!F233-1</f>
        <v>1.0024718483932826E-2</v>
      </c>
      <c r="G232" s="5">
        <f>'Raw Data'!G232/'Raw Data'!G233-1</f>
        <v>3.5299729686754766E-2</v>
      </c>
      <c r="H232" s="5">
        <f>'Raw Data'!H232/'Raw Data'!H233-1</f>
        <v>-2.2278803309993656E-2</v>
      </c>
      <c r="I232" s="5">
        <f>'Raw Data'!I232/'Raw Data'!I233-1</f>
        <v>-1.1057692307692268E-2</v>
      </c>
      <c r="J232" s="5">
        <f>'Raw Data'!J232/'Raw Data'!J233-1</f>
        <v>-2.4497795198432648E-3</v>
      </c>
      <c r="K232" s="5">
        <f>'Raw Data'!K232/'Raw Data'!K233-1</f>
        <v>-3.2810368349249552E-2</v>
      </c>
    </row>
    <row r="233" spans="1:11" ht="14.25" customHeight="1">
      <c r="A233" s="3">
        <v>44327</v>
      </c>
      <c r="B233" s="5">
        <f>'Raw Data'!B233/'Raw Data'!B234-1</f>
        <v>-1.4371047083626132E-2</v>
      </c>
      <c r="C233" s="5">
        <f>'Raw Data'!C233/'Raw Data'!C234-1</f>
        <v>-9.9340444589200994E-3</v>
      </c>
      <c r="D233" s="5">
        <f>'Raw Data'!D233/'Raw Data'!D234-1</f>
        <v>3.5286181308702425E-3</v>
      </c>
      <c r="E233" s="5">
        <f>'Raw Data'!E233/'Raw Data'!E234-1</f>
        <v>-5.8586461676245483E-3</v>
      </c>
      <c r="F233" s="5">
        <f>'Raw Data'!F233/'Raw Data'!F234-1</f>
        <v>4.9682583494341515E-3</v>
      </c>
      <c r="G233" s="5">
        <f>'Raw Data'!G233/'Raw Data'!G234-1</f>
        <v>3.1811674884663077E-4</v>
      </c>
      <c r="H233" s="5">
        <f>'Raw Data'!H233/'Raw Data'!H234-1</f>
        <v>-1.3328681088625172E-2</v>
      </c>
      <c r="I233" s="5">
        <f>'Raw Data'!I233/'Raw Data'!I234-1</f>
        <v>-8.5795996186844858E-3</v>
      </c>
      <c r="J233" s="5">
        <f>'Raw Data'!J233/'Raw Data'!J234-1</f>
        <v>-8.2604470359572968E-3</v>
      </c>
      <c r="K233" s="5">
        <f>'Raw Data'!K233/'Raw Data'!K234-1</f>
        <v>-3.4573592360882421E-2</v>
      </c>
    </row>
    <row r="234" spans="1:11" ht="14.25" customHeight="1">
      <c r="A234" s="3">
        <v>44326</v>
      </c>
      <c r="B234" s="5">
        <f>'Raw Data'!B234/'Raw Data'!B235-1</f>
        <v>6.7921324465827215E-3</v>
      </c>
      <c r="C234" s="5">
        <f>'Raw Data'!C234/'Raw Data'!C235-1</f>
        <v>1.1031530419033375E-2</v>
      </c>
      <c r="D234" s="5">
        <f>'Raw Data'!D234/'Raw Data'!D235-1</f>
        <v>1.5569856757324807E-4</v>
      </c>
      <c r="E234" s="5">
        <f>'Raw Data'!E234/'Raw Data'!E235-1</f>
        <v>-9.4625563687439351E-3</v>
      </c>
      <c r="F234" s="5">
        <f>'Raw Data'!F234/'Raw Data'!F235-1</f>
        <v>1.2011173184357515E-2</v>
      </c>
      <c r="G234" s="5">
        <f>'Raw Data'!G234/'Raw Data'!G235-1</f>
        <v>4.2793166362580903E-2</v>
      </c>
      <c r="H234" s="5">
        <f>'Raw Data'!H234/'Raw Data'!H235-1</f>
        <v>1.6776177827486638E-3</v>
      </c>
      <c r="I234" s="5">
        <f>'Raw Data'!I234/'Raw Data'!I235-1</f>
        <v>5.1101884381985485E-3</v>
      </c>
      <c r="J234" s="5">
        <f>'Raw Data'!J234/'Raw Data'!J235-1</f>
        <v>1.4598540145986938E-3</v>
      </c>
      <c r="K234" s="5">
        <f>'Raw Data'!K234/'Raw Data'!K235-1</f>
        <v>6.2955599734924039E-3</v>
      </c>
    </row>
    <row r="235" spans="1:11" ht="14.25" customHeight="1">
      <c r="A235" s="3">
        <v>44323</v>
      </c>
      <c r="B235" s="5">
        <f>'Raw Data'!B235/'Raw Data'!B236-1</f>
        <v>7.1255522302977603E-3</v>
      </c>
      <c r="C235" s="5">
        <f>'Raw Data'!C235/'Raw Data'!C236-1</f>
        <v>-4.2626444790556661E-3</v>
      </c>
      <c r="D235" s="5">
        <f>'Raw Data'!D235/'Raw Data'!D236-1</f>
        <v>-2.6915113871636143E-3</v>
      </c>
      <c r="E235" s="5">
        <f>'Raw Data'!E235/'Raw Data'!E236-1</f>
        <v>-4.7456130669903951E-3</v>
      </c>
      <c r="F235" s="5">
        <f>'Raw Data'!F235/'Raw Data'!F236-1</f>
        <v>6.0418715751018315E-3</v>
      </c>
      <c r="G235" s="5">
        <f>'Raw Data'!G235/'Raw Data'!G236-1</f>
        <v>1.3286829430325664E-3</v>
      </c>
      <c r="H235" s="5">
        <f>'Raw Data'!H235/'Raw Data'!H236-1</f>
        <v>-1.4657639422070989E-3</v>
      </c>
      <c r="I235" s="5">
        <f>'Raw Data'!I235/'Raw Data'!I236-1</f>
        <v>4.8461118777880507E-3</v>
      </c>
      <c r="J235" s="5">
        <f>'Raw Data'!J235/'Raw Data'!J236-1</f>
        <v>1.2315270935960632E-2</v>
      </c>
      <c r="K235" s="5">
        <f>'Raw Data'!K235/'Raw Data'!K236-1</f>
        <v>3.2077149305793196E-2</v>
      </c>
    </row>
    <row r="236" spans="1:11" ht="14.25" customHeight="1">
      <c r="A236" s="3">
        <v>44322</v>
      </c>
      <c r="B236" s="5">
        <f>'Raw Data'!B236/'Raw Data'!B237-1</f>
        <v>-1.742717928655102E-3</v>
      </c>
      <c r="C236" s="5">
        <f>'Raw Data'!C236/'Raw Data'!C237-1</f>
        <v>9.850993377483519E-3</v>
      </c>
      <c r="D236" s="5">
        <f>'Raw Data'!D236/'Raw Data'!D237-1</f>
        <v>5.464480874316946E-3</v>
      </c>
      <c r="E236" s="5">
        <f>'Raw Data'!E236/'Raw Data'!E237-1</f>
        <v>1.2025316455696267E-2</v>
      </c>
      <c r="F236" s="5">
        <f>'Raw Data'!F236/'Raw Data'!F237-1</f>
        <v>-1.6832655351380899E-3</v>
      </c>
      <c r="G236" s="5">
        <f>'Raw Data'!G236/'Raw Data'!G237-1</f>
        <v>3.0111206159110449E-2</v>
      </c>
      <c r="H236" s="5">
        <f>'Raw Data'!H236/'Raw Data'!H237-1</f>
        <v>-2.2285674489866958E-3</v>
      </c>
      <c r="I236" s="5">
        <f>'Raw Data'!I236/'Raw Data'!I237-1</f>
        <v>6.5089235241864163E-3</v>
      </c>
      <c r="J236" s="5">
        <f>'Raw Data'!J236/'Raw Data'!J237-1</f>
        <v>4.9504950495049549E-3</v>
      </c>
      <c r="K236" s="5">
        <f>'Raw Data'!K236/'Raw Data'!K237-1</f>
        <v>1.7466945024356306E-2</v>
      </c>
    </row>
    <row r="237" spans="1:11" ht="14.25" customHeight="1">
      <c r="A237" s="3">
        <v>44321</v>
      </c>
      <c r="B237" s="5">
        <f>'Raw Data'!B237/'Raw Data'!B238-1</f>
        <v>1.0966489285200609E-2</v>
      </c>
      <c r="C237" s="5">
        <f>'Raw Data'!C237/'Raw Data'!C238-1</f>
        <v>2.0270270270270174E-2</v>
      </c>
      <c r="D237" s="5">
        <f>'Raw Data'!D237/'Raw Data'!D238-1</f>
        <v>1.8248175182482562E-3</v>
      </c>
      <c r="E237" s="5">
        <f>'Raw Data'!E237/'Raw Data'!E238-1</f>
        <v>9.0157776108188425E-3</v>
      </c>
      <c r="F237" s="5">
        <f>'Raw Data'!F237/'Raw Data'!F238-1</f>
        <v>1.5237823981771426E-2</v>
      </c>
      <c r="G237" s="5">
        <f>'Raw Data'!G237/'Raw Data'!G238-1</f>
        <v>7.9324021382998211E-3</v>
      </c>
      <c r="H237" s="5">
        <f>'Raw Data'!H237/'Raw Data'!H238-1</f>
        <v>2.4910778015703183E-2</v>
      </c>
      <c r="I237" s="5">
        <f>'Raw Data'!I237/'Raw Data'!I238-1</f>
        <v>1.4035834780045109E-2</v>
      </c>
      <c r="J237" s="5">
        <f>'Raw Data'!J237/'Raw Data'!J238-1</f>
        <v>1.126408010012514E-2</v>
      </c>
      <c r="K237" s="5">
        <f>'Raw Data'!K237/'Raw Data'!K238-1</f>
        <v>3.9122537375995137E-3</v>
      </c>
    </row>
    <row r="238" spans="1:11" ht="14.25" customHeight="1">
      <c r="A238" s="3">
        <v>44320</v>
      </c>
      <c r="B238" s="5">
        <f>'Raw Data'!B238/'Raw Data'!B239-1</f>
        <v>-2.0014094432699192E-2</v>
      </c>
      <c r="C238" s="5">
        <f>'Raw Data'!C238/'Raw Data'!C239-1</f>
        <v>-1.0529834531171622E-2</v>
      </c>
      <c r="D238" s="5">
        <f>'Raw Data'!D238/'Raw Data'!D239-1</f>
        <v>-1.9427402862985721E-2</v>
      </c>
      <c r="E238" s="5">
        <f>'Raw Data'!E238/'Raw Data'!E239-1</f>
        <v>-1.3343217197924417E-2</v>
      </c>
      <c r="F238" s="5">
        <f>'Raw Data'!F238/'Raw Data'!F239-1</f>
        <v>-9.9587423531077857E-4</v>
      </c>
      <c r="G238" s="5">
        <f>'Raw Data'!G238/'Raw Data'!G239-1</f>
        <v>-1.0747185261003156E-2</v>
      </c>
      <c r="H238" s="5">
        <f>'Raw Data'!H238/'Raw Data'!H239-1</f>
        <v>-4.2643923240938131E-3</v>
      </c>
      <c r="I238" s="5">
        <f>'Raw Data'!I238/'Raw Data'!I239-1</f>
        <v>5.6162195101867596E-3</v>
      </c>
      <c r="J238" s="5">
        <f>'Raw Data'!J238/'Raw Data'!J239-1</f>
        <v>-6.7130780706116111E-3</v>
      </c>
      <c r="K238" s="5">
        <f>'Raw Data'!K238/'Raw Data'!K239-1</f>
        <v>-1.0438990667127501E-2</v>
      </c>
    </row>
    <row r="239" spans="1:11" ht="14.25" customHeight="1">
      <c r="A239" s="3">
        <v>44319</v>
      </c>
      <c r="B239" s="5">
        <f>'Raw Data'!B239/'Raw Data'!B240-1</f>
        <v>4.3173614551630379E-3</v>
      </c>
      <c r="C239" s="5">
        <f>'Raw Data'!C239/'Raw Data'!C240-1</f>
        <v>-2.3345005836252763E-3</v>
      </c>
      <c r="D239" s="5">
        <f>'Raw Data'!D239/'Raw Data'!D240-1</f>
        <v>-1.9990981512099881E-2</v>
      </c>
      <c r="E239" s="5">
        <f>'Raw Data'!E239/'Raw Data'!E240-1</f>
        <v>2.9660388551100425E-4</v>
      </c>
      <c r="F239" s="5">
        <f>'Raw Data'!F239/'Raw Data'!F240-1</f>
        <v>-2.4127164348567431E-3</v>
      </c>
      <c r="G239" s="5">
        <f>'Raw Data'!G239/'Raw Data'!G240-1</f>
        <v>0</v>
      </c>
      <c r="H239" s="5">
        <f>'Raw Data'!H239/'Raw Data'!H240-1</f>
        <v>-1.1452258835101481E-2</v>
      </c>
      <c r="I239" s="5">
        <f>'Raw Data'!I239/'Raw Data'!I240-1</f>
        <v>-1.3651315789473539E-3</v>
      </c>
      <c r="J239" s="5">
        <f>'Raw Data'!J239/'Raw Data'!J240-1</f>
        <v>-6.4229249011857892E-3</v>
      </c>
      <c r="K239" s="5">
        <f>'Raw Data'!K239/'Raw Data'!K240-1</f>
        <v>1.3380972397365687E-2</v>
      </c>
    </row>
    <row r="240" spans="1:11" ht="14.25" customHeight="1">
      <c r="A240" s="3">
        <v>44316</v>
      </c>
      <c r="B240" s="5">
        <f>'Raw Data'!B240/'Raw Data'!B241-1</f>
        <v>-3.992117691027075E-2</v>
      </c>
      <c r="C240" s="5">
        <f>'Raw Data'!C240/'Raw Data'!C241-1</f>
        <v>-3.4299516908212535E-2</v>
      </c>
      <c r="D240" s="5">
        <f>'Raw Data'!D240/'Raw Data'!D241-1</f>
        <v>-1.193069306930683E-2</v>
      </c>
      <c r="E240" s="5">
        <f>'Raw Data'!E240/'Raw Data'!E241-1</f>
        <v>-5.4572271386431614E-3</v>
      </c>
      <c r="F240" s="5">
        <f>'Raw Data'!F240/'Raw Data'!F241-1</f>
        <v>-1.4407609455867942E-2</v>
      </c>
      <c r="G240" s="5">
        <f>'Raw Data'!G240/'Raw Data'!G241-1</f>
        <v>-3.0112508272666982E-2</v>
      </c>
      <c r="H240" s="5">
        <f>'Raw Data'!H240/'Raw Data'!H241-1</f>
        <v>-7.6000557802259339E-3</v>
      </c>
      <c r="I240" s="5">
        <f>'Raw Data'!I240/'Raw Data'!I241-1</f>
        <v>-2.3904702274879952E-2</v>
      </c>
      <c r="J240" s="5">
        <f>'Raw Data'!J240/'Raw Data'!J241-1</f>
        <v>-9.7847358121331274E-3</v>
      </c>
      <c r="K240" s="5">
        <f>'Raw Data'!K240/'Raw Data'!K241-1</f>
        <v>-1.7212889011291699E-2</v>
      </c>
    </row>
    <row r="241" spans="1:11" ht="14.25" customHeight="1">
      <c r="A241" s="3">
        <v>44315</v>
      </c>
      <c r="B241" s="5">
        <f>'Raw Data'!B241/'Raw Data'!B242-1</f>
        <v>-2.2711864406779192E-3</v>
      </c>
      <c r="C241" s="5">
        <f>'Raw Data'!C241/'Raw Data'!C242-1</f>
        <v>2.0977892528641906E-3</v>
      </c>
      <c r="D241" s="5">
        <f>'Raw Data'!D241/'Raw Data'!D242-1</f>
        <v>1.3471138649875813E-2</v>
      </c>
      <c r="E241" s="5">
        <f>'Raw Data'!E241/'Raw Data'!E242-1</f>
        <v>1.4751438265236949E-4</v>
      </c>
      <c r="F241" s="5">
        <f>'Raw Data'!F241/'Raw Data'!F242-1</f>
        <v>-1.501791127032237E-2</v>
      </c>
      <c r="G241" s="5">
        <f>'Raw Data'!G241/'Raw Data'!G242-1</f>
        <v>-9.6673766999836319E-3</v>
      </c>
      <c r="H241" s="5">
        <f>'Raw Data'!H241/'Raw Data'!H242-1</f>
        <v>1.5794319711027738E-2</v>
      </c>
      <c r="I241" s="5">
        <f>'Raw Data'!I241/'Raw Data'!I242-1</f>
        <v>-2.7377521613833888E-3</v>
      </c>
      <c r="J241" s="5">
        <f>'Raw Data'!J241/'Raw Data'!J242-1</f>
        <v>-6.0782883539994836E-3</v>
      </c>
      <c r="K241" s="5">
        <f>'Raw Data'!K241/'Raw Data'!K242-1</f>
        <v>9.6150943396226429E-2</v>
      </c>
    </row>
    <row r="242" spans="1:11" ht="14.25" customHeight="1">
      <c r="A242" s="3">
        <v>44314</v>
      </c>
      <c r="B242" s="5">
        <f>'Raw Data'!B242/'Raw Data'!B243-1</f>
        <v>2.7838751263022266E-2</v>
      </c>
      <c r="C242" s="5">
        <f>'Raw Data'!C242/'Raw Data'!C243-1</f>
        <v>3.4557595993322199E-2</v>
      </c>
      <c r="D242" s="5">
        <f>'Raw Data'!D242/'Raw Data'!D243-1</f>
        <v>1.5829145728643024E-3</v>
      </c>
      <c r="E242" s="5">
        <f>'Raw Data'!E242/'Raw Data'!E243-1</f>
        <v>6.1595547309831744E-3</v>
      </c>
      <c r="F242" s="5">
        <f>'Raw Data'!F242/'Raw Data'!F243-1</f>
        <v>2.4562394127611409E-2</v>
      </c>
      <c r="G242" s="5">
        <f>'Raw Data'!G242/'Raw Data'!G243-1</f>
        <v>1.009599470374023E-2</v>
      </c>
      <c r="H242" s="5">
        <f>'Raw Data'!H242/'Raw Data'!H243-1</f>
        <v>7.2050221144244198E-3</v>
      </c>
      <c r="I242" s="5">
        <f>'Raw Data'!I242/'Raw Data'!I243-1</f>
        <v>-3.1122815417763405E-3</v>
      </c>
      <c r="J242" s="5">
        <f>'Raw Data'!J242/'Raw Data'!J243-1</f>
        <v>7.299270072993469E-4</v>
      </c>
      <c r="K242" s="5">
        <f>'Raw Data'!K242/'Raw Data'!K243-1</f>
        <v>-5.7777444286035706E-3</v>
      </c>
    </row>
    <row r="243" spans="1:11" ht="14.25" customHeight="1">
      <c r="A243" s="3">
        <v>44313</v>
      </c>
      <c r="B243" s="5">
        <f>'Raw Data'!B243/'Raw Data'!B244-1</f>
        <v>1.9537494227558572E-2</v>
      </c>
      <c r="C243" s="5">
        <f>'Raw Data'!C243/'Raw Data'!C244-1</f>
        <v>1.7496178019364539E-2</v>
      </c>
      <c r="D243" s="5">
        <f>'Raw Data'!D243/'Raw Data'!D244-1</f>
        <v>2.6831785345717174E-2</v>
      </c>
      <c r="E243" s="5">
        <f>'Raw Data'!E243/'Raw Data'!E244-1</f>
        <v>1.8587360594795044E-3</v>
      </c>
      <c r="F243" s="5">
        <f>'Raw Data'!F243/'Raw Data'!F244-1</f>
        <v>2.7262180974477968E-2</v>
      </c>
      <c r="G243" s="5">
        <f>'Raw Data'!G243/'Raw Data'!G244-1</f>
        <v>2.1125570390400528E-2</v>
      </c>
      <c r="H243" s="5">
        <f>'Raw Data'!H243/'Raw Data'!H244-1</f>
        <v>2.0014295925661063E-3</v>
      </c>
      <c r="I243" s="5">
        <f>'Raw Data'!I243/'Raw Data'!I244-1</f>
        <v>1.0548216964242352E-2</v>
      </c>
      <c r="J243" s="5">
        <f>'Raw Data'!J243/'Raw Data'!J244-1</f>
        <v>0</v>
      </c>
      <c r="K243" s="5">
        <f>'Raw Data'!K243/'Raw Data'!K244-1</f>
        <v>1.4231354642313621E-2</v>
      </c>
    </row>
    <row r="244" spans="1:11" ht="14.25" customHeight="1">
      <c r="A244" s="3">
        <v>44312</v>
      </c>
      <c r="B244" s="5">
        <f>'Raw Data'!B244/'Raw Data'!B245-1</f>
        <v>-5.2298667797449072E-3</v>
      </c>
      <c r="C244" s="5">
        <f>'Raw Data'!C244/'Raw Data'!C245-1</f>
        <v>3.735682819383257E-2</v>
      </c>
      <c r="D244" s="5">
        <f>'Raw Data'!D244/'Raw Data'!D245-1</f>
        <v>1.8204744266687722E-2</v>
      </c>
      <c r="E244" s="5">
        <f>'Raw Data'!E244/'Raw Data'!E245-1</f>
        <v>8.3214633780641645E-3</v>
      </c>
      <c r="F244" s="5">
        <f>'Raw Data'!F244/'Raw Data'!F245-1</f>
        <v>2.8026237328562909E-2</v>
      </c>
      <c r="G244" s="5">
        <f>'Raw Data'!G244/'Raw Data'!G245-1</f>
        <v>9.0381991814463269E-3</v>
      </c>
      <c r="H244" s="5">
        <f>'Raw Data'!H244/'Raw Data'!H245-1</f>
        <v>5.19587938942776E-2</v>
      </c>
      <c r="I244" s="5">
        <f>'Raw Data'!I244/'Raw Data'!I245-1</f>
        <v>-3.2634557263196973E-3</v>
      </c>
      <c r="J244" s="5">
        <f>'Raw Data'!J244/'Raw Data'!J245-1</f>
        <v>2.1945866861741159E-3</v>
      </c>
      <c r="K244" s="5">
        <f>'Raw Data'!K244/'Raw Data'!K245-1</f>
        <v>3.5134709311485768E-2</v>
      </c>
    </row>
    <row r="245" spans="1:11" ht="14.25" customHeight="1">
      <c r="A245" s="3">
        <v>44309</v>
      </c>
      <c r="B245" s="5">
        <f>'Raw Data'!B245/'Raw Data'!B246-1</f>
        <v>-4.2575650950035238E-3</v>
      </c>
      <c r="C245" s="5">
        <f>'Raw Data'!C245/'Raw Data'!C246-1</f>
        <v>-1.8845089903181123E-2</v>
      </c>
      <c r="D245" s="5">
        <f>'Raw Data'!D245/'Raw Data'!D246-1</f>
        <v>-9.1858695081625807E-4</v>
      </c>
      <c r="E245" s="5">
        <f>'Raw Data'!E245/'Raw Data'!E246-1</f>
        <v>-1.3387573964496968E-2</v>
      </c>
      <c r="F245" s="5">
        <f>'Raw Data'!F245/'Raw Data'!F246-1</f>
        <v>-2.5278810408922991E-3</v>
      </c>
      <c r="G245" s="5">
        <f>'Raw Data'!G245/'Raw Data'!G246-1</f>
        <v>-4.4142614601019314E-3</v>
      </c>
      <c r="H245" s="5">
        <f>'Raw Data'!H245/'Raw Data'!H246-1</f>
        <v>1.2254528847617685E-2</v>
      </c>
      <c r="I245" s="5">
        <f>'Raw Data'!I245/'Raw Data'!I246-1</f>
        <v>-3.4763941622211192E-3</v>
      </c>
      <c r="J245" s="5">
        <f>'Raw Data'!J245/'Raw Data'!J246-1</f>
        <v>-3.8863249939274924E-3</v>
      </c>
      <c r="K245" s="5">
        <f>'Raw Data'!K245/'Raw Data'!K246-1</f>
        <v>-6.8069791096156962E-3</v>
      </c>
    </row>
    <row r="246" spans="1:11" ht="14.25" customHeight="1">
      <c r="A246" s="3">
        <v>44308</v>
      </c>
      <c r="B246" s="5">
        <f>'Raw Data'!B246/'Raw Data'!B247-1</f>
        <v>2.1971304254018387E-2</v>
      </c>
      <c r="C246" s="5">
        <f>'Raw Data'!C246/'Raw Data'!C247-1</f>
        <v>3.5816618911174825E-2</v>
      </c>
      <c r="D246" s="5">
        <f>'Raw Data'!D246/'Raw Data'!D247-1</f>
        <v>5.2493438320144747E-5</v>
      </c>
      <c r="E246" s="5">
        <f>'Raw Data'!E246/'Raw Data'!E247-1</f>
        <v>2.2238695329874769E-3</v>
      </c>
      <c r="F246" s="5">
        <f>'Raw Data'!F246/'Raw Data'!F247-1</f>
        <v>2.0795385549484013E-2</v>
      </c>
      <c r="G246" s="5">
        <f>'Raw Data'!G246/'Raw Data'!G247-1</f>
        <v>-9.7511768661734388E-3</v>
      </c>
      <c r="H246" s="5">
        <f>'Raw Data'!H246/'Raw Data'!H247-1</f>
        <v>7.9791315022248455E-3</v>
      </c>
      <c r="I246" s="5">
        <f>'Raw Data'!I246/'Raw Data'!I247-1</f>
        <v>-6.0350318471337205E-3</v>
      </c>
      <c r="J246" s="5">
        <f>'Raw Data'!J246/'Raw Data'!J247-1</f>
        <v>1.3290671917302488E-2</v>
      </c>
      <c r="K246" s="5">
        <f>'Raw Data'!K246/'Raw Data'!K247-1</f>
        <v>3.164097182984893E-2</v>
      </c>
    </row>
    <row r="247" spans="1:11" ht="14.25" customHeight="1">
      <c r="A247" s="3">
        <v>44306</v>
      </c>
      <c r="B247" s="5">
        <f>'Raw Data'!B247/'Raw Data'!B248-1</f>
        <v>-1.5680305819056994E-2</v>
      </c>
      <c r="C247" s="5">
        <f>'Raw Data'!C247/'Raw Data'!C248-1</f>
        <v>-3.5688793718772205E-3</v>
      </c>
      <c r="D247" s="5">
        <f>'Raw Data'!D247/'Raw Data'!D248-1</f>
        <v>1.0246709229919659E-3</v>
      </c>
      <c r="E247" s="5">
        <f>'Raw Data'!E247/'Raw Data'!E248-1</f>
        <v>-1.0271460014673495E-2</v>
      </c>
      <c r="F247" s="5">
        <f>'Raw Data'!F247/'Raw Data'!F248-1</f>
        <v>-3.1774852473899218E-3</v>
      </c>
      <c r="G247" s="5">
        <f>'Raw Data'!G247/'Raw Data'!G248-1</f>
        <v>-1.4252568776930818E-2</v>
      </c>
      <c r="H247" s="5">
        <f>'Raw Data'!H247/'Raw Data'!H248-1</f>
        <v>5.7098765432099796E-3</v>
      </c>
      <c r="I247" s="5">
        <f>'Raw Data'!I247/'Raw Data'!I248-1</f>
        <v>-6.0617571182122187E-3</v>
      </c>
      <c r="J247" s="5">
        <f>'Raw Data'!J247/'Raw Data'!J248-1</f>
        <v>-1.383495145631064E-2</v>
      </c>
      <c r="K247" s="5">
        <f>'Raw Data'!K247/'Raw Data'!K248-1</f>
        <v>8.5477043308368472E-3</v>
      </c>
    </row>
    <row r="248" spans="1:11" ht="14.25" customHeight="1">
      <c r="A248" s="3">
        <v>44305</v>
      </c>
      <c r="B248" s="5">
        <f>'Raw Data'!B248/'Raw Data'!B249-1</f>
        <v>-1.2789153679502507E-2</v>
      </c>
      <c r="C248" s="5">
        <f>'Raw Data'!C248/'Raw Data'!C249-1</f>
        <v>-8.2293602336076521E-3</v>
      </c>
      <c r="D248" s="5">
        <f>'Raw Data'!D248/'Raw Data'!D249-1</f>
        <v>-1.3452566096423091E-2</v>
      </c>
      <c r="E248" s="5">
        <f>'Raw Data'!E248/'Raw Data'!E249-1</f>
        <v>1.1052592537645678E-2</v>
      </c>
      <c r="F248" s="5">
        <f>'Raw Data'!F248/'Raw Data'!F249-1</f>
        <v>-2.6800176704461887E-2</v>
      </c>
      <c r="G248" s="5">
        <f>'Raw Data'!G248/'Raw Data'!G249-1</f>
        <v>-2.283400809716607E-2</v>
      </c>
      <c r="H248" s="5">
        <f>'Raw Data'!H248/'Raw Data'!H249-1</f>
        <v>-2.9649595687331498E-2</v>
      </c>
      <c r="I248" s="5">
        <f>'Raw Data'!I248/'Raw Data'!I249-1</f>
        <v>-8.4586171181066927E-3</v>
      </c>
      <c r="J248" s="5">
        <f>'Raw Data'!J248/'Raw Data'!J249-1</f>
        <v>-9.6153846153845812E-3</v>
      </c>
      <c r="K248" s="5">
        <f>'Raw Data'!K248/'Raw Data'!K249-1</f>
        <v>-5.2635840958782376E-3</v>
      </c>
    </row>
    <row r="249" spans="1:11" ht="14.25" customHeight="1">
      <c r="A249" s="6" t="s">
        <v>11</v>
      </c>
      <c r="B249" s="7">
        <v>2.1407271205806E-4</v>
      </c>
      <c r="C249" s="7">
        <v>1.3518246182875112E-3</v>
      </c>
      <c r="D249" s="7">
        <v>1.2590542763055192E-3</v>
      </c>
      <c r="E249" s="7">
        <v>1.1488202740779308E-3</v>
      </c>
      <c r="F249" s="7">
        <v>1.866837936756645E-3</v>
      </c>
      <c r="G249" s="7">
        <v>1.7567291341365717E-3</v>
      </c>
      <c r="H249" s="7">
        <v>8.4034747895906866E-4</v>
      </c>
      <c r="I249" s="7">
        <v>6.4773085034934672E-4</v>
      </c>
      <c r="J249" s="7">
        <v>1.1613288811139603E-3</v>
      </c>
      <c r="K249" s="7">
        <v>1.1184288292241948E-3</v>
      </c>
    </row>
    <row r="250" spans="1:11" ht="14.25" customHeight="1">
      <c r="A250" s="8" t="s">
        <v>12</v>
      </c>
      <c r="B250" s="7">
        <v>1.5674762782558308E-2</v>
      </c>
      <c r="C250" s="7">
        <v>1.7041795281450275E-2</v>
      </c>
      <c r="D250" s="7">
        <v>1.5900663261249323E-2</v>
      </c>
      <c r="E250" s="7">
        <v>1.3421666138290574E-2</v>
      </c>
      <c r="F250" s="7">
        <v>1.7818186489316441E-2</v>
      </c>
      <c r="G250" s="7">
        <v>2.8751090220231989E-2</v>
      </c>
      <c r="H250" s="7">
        <v>1.7320390922844455E-2</v>
      </c>
      <c r="I250" s="7">
        <v>1.2699956923670555E-2</v>
      </c>
      <c r="J250" s="7">
        <v>1.540225655564045E-2</v>
      </c>
      <c r="K250" s="7">
        <v>2.2524142980935278E-2</v>
      </c>
    </row>
    <row r="251" spans="1:11" ht="14.25" customHeight="1">
      <c r="A251" s="8" t="s">
        <v>13</v>
      </c>
      <c r="B251" s="7">
        <v>2.4569818828947503E-4</v>
      </c>
      <c r="C251" s="7">
        <v>2.9042278641486089E-4</v>
      </c>
      <c r="D251" s="7">
        <v>2.5283109214764397E-4</v>
      </c>
      <c r="E251" s="7">
        <v>1.8014112192773582E-4</v>
      </c>
      <c r="F251" s="7">
        <v>3.1748776976805895E-4</v>
      </c>
      <c r="G251" s="7">
        <v>8.2662518885191945E-4</v>
      </c>
      <c r="H251" s="7">
        <v>2.9999594172015255E-4</v>
      </c>
      <c r="I251" s="7">
        <v>1.6128890586308766E-4</v>
      </c>
      <c r="J251" s="7">
        <v>2.372295070057692E-4</v>
      </c>
      <c r="K251" s="7">
        <v>5.073370170256159E-4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/>
  </sheetViews>
  <sheetFormatPr defaultColWidth="14.453125" defaultRowHeight="15" customHeight="1"/>
  <cols>
    <col min="1" max="11" width="8.7265625" customWidth="1"/>
  </cols>
  <sheetData>
    <row r="1" spans="1:11" ht="14.25" customHeight="1">
      <c r="A1" s="9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4.25" customHeight="1">
      <c r="A2" s="2" t="s">
        <v>1</v>
      </c>
      <c r="B2" s="10">
        <f>VARP('Return&amp;Risk'!$B$2:$B$248)</f>
        <v>2.4470345878223017E-4</v>
      </c>
      <c r="C2" s="10">
        <v>1.4566586488585253E-4</v>
      </c>
      <c r="D2" s="10">
        <v>9.0523325318756268E-5</v>
      </c>
      <c r="E2" s="10">
        <v>5.9276559074452301E-5</v>
      </c>
      <c r="F2" s="10">
        <v>1.3045874387693085E-4</v>
      </c>
      <c r="G2" s="10">
        <v>1.5152564534894413E-4</v>
      </c>
      <c r="H2" s="10">
        <v>1.3771200525330114E-4</v>
      </c>
      <c r="I2" s="10">
        <v>5.597127982058948E-5</v>
      </c>
      <c r="J2" s="10">
        <v>6.2416862377370164E-5</v>
      </c>
      <c r="K2" s="10">
        <v>8.229547386940129E-5</v>
      </c>
    </row>
    <row r="3" spans="1:11" ht="14.25" customHeight="1">
      <c r="A3" s="2" t="s">
        <v>2</v>
      </c>
      <c r="B3" s="10">
        <v>1.4566586488585253E-4</v>
      </c>
      <c r="C3" s="10">
        <f>VARP('Return&amp;Risk'!$C$2:$C$248)</f>
        <v>2.8924698566014487E-4</v>
      </c>
      <c r="D3" s="10">
        <v>8.9112979237572062E-5</v>
      </c>
      <c r="E3" s="10">
        <v>6.7763239784432105E-5</v>
      </c>
      <c r="F3" s="10">
        <v>1.8330356473301779E-4</v>
      </c>
      <c r="G3" s="10">
        <v>1.6634139001229069E-4</v>
      </c>
      <c r="H3" s="10">
        <v>1.9309271880215721E-4</v>
      </c>
      <c r="I3" s="10">
        <v>5.8285429827792264E-5</v>
      </c>
      <c r="J3" s="10">
        <v>7.5022899428666299E-5</v>
      </c>
      <c r="K3" s="10">
        <v>1.5064772545377814E-4</v>
      </c>
    </row>
    <row r="4" spans="1:11" ht="14.25" customHeight="1">
      <c r="A4" s="2" t="s">
        <v>3</v>
      </c>
      <c r="B4" s="10">
        <v>9.0523325318756268E-5</v>
      </c>
      <c r="C4" s="10">
        <v>8.9112979237572062E-5</v>
      </c>
      <c r="D4" s="10">
        <f>VARP('Return&amp;Risk'!$D$2:$D$248)</f>
        <v>2.5180748448712728E-4</v>
      </c>
      <c r="E4" s="10">
        <v>7.5180792496376908E-5</v>
      </c>
      <c r="F4" s="10">
        <v>1.227043373106753E-4</v>
      </c>
      <c r="G4" s="10">
        <v>1.9241310688210075E-4</v>
      </c>
      <c r="H4" s="10">
        <v>1.0269122716843666E-4</v>
      </c>
      <c r="I4" s="10">
        <v>6.6003892975624961E-5</v>
      </c>
      <c r="J4" s="10">
        <v>8.6621693757283252E-5</v>
      </c>
      <c r="K4" s="10">
        <v>1.4040133273049399E-4</v>
      </c>
    </row>
    <row r="5" spans="1:11" ht="14.25" customHeight="1">
      <c r="A5" s="2" t="s">
        <v>4</v>
      </c>
      <c r="B5" s="10">
        <v>5.9276559074452301E-5</v>
      </c>
      <c r="C5" s="10">
        <v>6.7763239784432105E-5</v>
      </c>
      <c r="D5" s="10">
        <v>7.5180792496376908E-5</v>
      </c>
      <c r="E5" s="10">
        <f>VARP('Return&amp;Risk'!$E$2:$E$248)</f>
        <v>1.794118056446276E-4</v>
      </c>
      <c r="F5" s="10">
        <v>5.3861219917631677E-5</v>
      </c>
      <c r="G5" s="10">
        <v>9.9819028077528476E-5</v>
      </c>
      <c r="H5" s="10">
        <v>4.5361015150344339E-5</v>
      </c>
      <c r="I5" s="10">
        <v>1.0195148492652458E-4</v>
      </c>
      <c r="J5" s="10">
        <v>6.0737804124676152E-5</v>
      </c>
      <c r="K5" s="10">
        <v>8.1000334340963352E-5</v>
      </c>
    </row>
    <row r="6" spans="1:11" ht="14.25" customHeight="1">
      <c r="A6" s="2" t="s">
        <v>5</v>
      </c>
      <c r="B6" s="10">
        <v>1.3045874387693085E-4</v>
      </c>
      <c r="C6" s="10">
        <v>1.8330356473301779E-4</v>
      </c>
      <c r="D6" s="10">
        <v>1.227043373106753E-4</v>
      </c>
      <c r="E6" s="10">
        <v>5.3861219917631677E-5</v>
      </c>
      <c r="F6" s="10">
        <f>VARP('Return&amp;Risk'!$F$2:$F$248)</f>
        <v>3.1620239418195343E-4</v>
      </c>
      <c r="G6" s="10">
        <v>2.5321225207762429E-4</v>
      </c>
      <c r="H6" s="10">
        <v>1.9631058298566441E-4</v>
      </c>
      <c r="I6" s="10">
        <v>5.2451570636825034E-5</v>
      </c>
      <c r="J6" s="10">
        <v>1.0490680365406673E-4</v>
      </c>
      <c r="K6" s="10">
        <v>1.6164979767221811E-4</v>
      </c>
    </row>
    <row r="7" spans="1:11" ht="14.25" customHeight="1">
      <c r="A7" s="2" t="s">
        <v>6</v>
      </c>
      <c r="B7" s="10">
        <v>1.5152564534894413E-4</v>
      </c>
      <c r="C7" s="10">
        <v>1.6634139001229069E-4</v>
      </c>
      <c r="D7" s="10">
        <v>1.9241310688210075E-4</v>
      </c>
      <c r="E7" s="10">
        <v>9.9819028077528476E-5</v>
      </c>
      <c r="F7" s="10">
        <v>2.5321225207762429E-4</v>
      </c>
      <c r="G7" s="10">
        <f>VARP('Return&amp;Risk'!$G$2:$G$248)</f>
        <v>8.2327852816830834E-4</v>
      </c>
      <c r="H7" s="10">
        <v>1.964304838652974E-4</v>
      </c>
      <c r="I7" s="10">
        <v>9.059612628647528E-5</v>
      </c>
      <c r="J7" s="10">
        <v>1.8157579440687601E-4</v>
      </c>
      <c r="K7" s="10">
        <v>2.5750600315877409E-4</v>
      </c>
    </row>
    <row r="8" spans="1:11" ht="14.25" customHeight="1">
      <c r="A8" s="2" t="s">
        <v>7</v>
      </c>
      <c r="B8" s="10">
        <v>1.3771200525330114E-4</v>
      </c>
      <c r="C8" s="10">
        <v>1.9309271880215721E-4</v>
      </c>
      <c r="D8" s="10">
        <v>1.0269122716843666E-4</v>
      </c>
      <c r="E8" s="10">
        <v>4.5361015150344339E-5</v>
      </c>
      <c r="F8" s="10">
        <v>1.9631058298566441E-4</v>
      </c>
      <c r="G8" s="10">
        <v>1.964304838652974E-4</v>
      </c>
      <c r="H8" s="10">
        <f>VARP('Return&amp;Risk'!$H$2:$H$248)</f>
        <v>2.9878138325164995E-4</v>
      </c>
      <c r="I8" s="10">
        <v>5.267078879653814E-5</v>
      </c>
      <c r="J8" s="10">
        <v>8.09996529442055E-5</v>
      </c>
      <c r="K8" s="10">
        <v>1.3900974978493178E-4</v>
      </c>
    </row>
    <row r="9" spans="1:11" ht="14.25" customHeight="1">
      <c r="A9" s="2" t="s">
        <v>8</v>
      </c>
      <c r="B9" s="10">
        <v>5.597127982058948E-5</v>
      </c>
      <c r="C9" s="10">
        <v>5.8285429827792264E-5</v>
      </c>
      <c r="D9" s="10">
        <v>6.6003892975624961E-5</v>
      </c>
      <c r="E9" s="10">
        <v>1.0195148492652458E-4</v>
      </c>
      <c r="F9" s="10">
        <v>5.2451570636825034E-5</v>
      </c>
      <c r="G9" s="10">
        <v>9.059612628647528E-5</v>
      </c>
      <c r="H9" s="10">
        <v>5.267078879653814E-5</v>
      </c>
      <c r="I9" s="10">
        <f>VARP('Return&amp;Risk'!$I$2:$I$248)</f>
        <v>1.6063591434137473E-4</v>
      </c>
      <c r="J9" s="10">
        <v>4.0885992529264782E-5</v>
      </c>
      <c r="K9" s="10">
        <v>7.3002163183674733E-5</v>
      </c>
    </row>
    <row r="10" spans="1:11" ht="14.25" customHeight="1">
      <c r="A10" s="2" t="s">
        <v>9</v>
      </c>
      <c r="B10" s="10">
        <v>6.2416862377370164E-5</v>
      </c>
      <c r="C10" s="10">
        <v>7.5022899428666299E-5</v>
      </c>
      <c r="D10" s="10">
        <v>8.6621693757283252E-5</v>
      </c>
      <c r="E10" s="10">
        <v>6.0737804124676152E-5</v>
      </c>
      <c r="F10" s="10">
        <v>1.0490680365406673E-4</v>
      </c>
      <c r="G10" s="10">
        <v>1.8157579440687601E-4</v>
      </c>
      <c r="H10" s="10">
        <v>8.09996529442055E-5</v>
      </c>
      <c r="I10" s="10">
        <v>4.0885992529264782E-5</v>
      </c>
      <c r="J10" s="10">
        <f>VARP('Return&amp;Risk'!$J$2:$J$248)</f>
        <v>2.3626906365756771E-4</v>
      </c>
      <c r="K10" s="10">
        <v>1.3815505469080461E-4</v>
      </c>
    </row>
    <row r="11" spans="1:11" ht="14.25" customHeight="1">
      <c r="A11" s="2" t="s">
        <v>10</v>
      </c>
      <c r="B11" s="10">
        <v>8.229547386940129E-5</v>
      </c>
      <c r="C11" s="10">
        <v>1.5064772545377814E-4</v>
      </c>
      <c r="D11" s="10">
        <v>1.4040133273049399E-4</v>
      </c>
      <c r="E11" s="10">
        <v>8.1000334340963352E-5</v>
      </c>
      <c r="F11" s="10">
        <v>1.6164979767221811E-4</v>
      </c>
      <c r="G11" s="10">
        <v>2.5750600315877409E-4</v>
      </c>
      <c r="H11" s="10">
        <v>1.3900974978493178E-4</v>
      </c>
      <c r="I11" s="10">
        <v>7.3002163183674733E-5</v>
      </c>
      <c r="J11" s="10">
        <v>1.3815505469080461E-4</v>
      </c>
      <c r="K11" s="10">
        <f>VARP('Return&amp;Risk'!$K$2:$K$248)</f>
        <v>5.0528302100526917E-4</v>
      </c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/>
  </sheetViews>
  <sheetFormatPr defaultColWidth="14.453125" defaultRowHeight="15" customHeight="1"/>
  <cols>
    <col min="1" max="1" width="8.7265625" customWidth="1"/>
    <col min="2" max="11" width="13.7265625" customWidth="1"/>
  </cols>
  <sheetData>
    <row r="1" spans="1:11" ht="14.25" customHeight="1">
      <c r="A1" s="9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4.25" customHeight="1">
      <c r="A2" s="2" t="s">
        <v>1</v>
      </c>
      <c r="B2" s="11">
        <v>1</v>
      </c>
      <c r="C2" s="11">
        <v>0.54752419703646482</v>
      </c>
      <c r="D2" s="11">
        <v>0.36467511440433703</v>
      </c>
      <c r="E2" s="11">
        <v>0.28290291536833367</v>
      </c>
      <c r="F2" s="11">
        <v>0.46899753664714483</v>
      </c>
      <c r="G2" s="11">
        <v>0.33759242557893204</v>
      </c>
      <c r="H2" s="11">
        <v>0.50930153067459705</v>
      </c>
      <c r="I2" s="11">
        <v>0.28230843770943476</v>
      </c>
      <c r="J2" s="11">
        <v>0.25958431620411199</v>
      </c>
      <c r="K2" s="11">
        <v>0.23403916709810668</v>
      </c>
    </row>
    <row r="3" spans="1:11" ht="14.25" customHeight="1">
      <c r="A3" s="2" t="s">
        <v>2</v>
      </c>
      <c r="B3" s="11">
        <v>0.54752419703646482</v>
      </c>
      <c r="C3" s="11">
        <v>1</v>
      </c>
      <c r="D3" s="11">
        <v>0.33019631725722459</v>
      </c>
      <c r="E3" s="11">
        <v>0.29746387574973032</v>
      </c>
      <c r="F3" s="11">
        <v>0.60611343834330544</v>
      </c>
      <c r="G3" s="11">
        <v>0.34087292796276009</v>
      </c>
      <c r="H3" s="11">
        <v>0.65683261563240203</v>
      </c>
      <c r="I3" s="11">
        <v>0.27039848740674421</v>
      </c>
      <c r="J3" s="11">
        <v>0.28698288255368626</v>
      </c>
      <c r="K3" s="11">
        <v>0.39405859592846371</v>
      </c>
    </row>
    <row r="4" spans="1:11" ht="14.25" customHeight="1">
      <c r="A4" s="2" t="s">
        <v>3</v>
      </c>
      <c r="B4" s="11">
        <v>0.36467511440433703</v>
      </c>
      <c r="C4" s="11">
        <v>0.33019631725722459</v>
      </c>
      <c r="D4" s="11">
        <v>1</v>
      </c>
      <c r="E4" s="11">
        <v>0.35370978445136542</v>
      </c>
      <c r="F4" s="11">
        <v>0.43485355019580513</v>
      </c>
      <c r="G4" s="11">
        <v>0.42259751654207328</v>
      </c>
      <c r="H4" s="11">
        <v>0.3743882927151595</v>
      </c>
      <c r="I4" s="11">
        <v>0.32818135918484992</v>
      </c>
      <c r="J4" s="11">
        <v>0.35513127788727977</v>
      </c>
      <c r="K4" s="11">
        <v>0.39361311505680574</v>
      </c>
    </row>
    <row r="5" spans="1:11" ht="14.25" customHeight="1">
      <c r="A5" s="2" t="s">
        <v>4</v>
      </c>
      <c r="B5" s="11">
        <v>0.28290291536833367</v>
      </c>
      <c r="C5" s="11">
        <v>0.29746387574973032</v>
      </c>
      <c r="D5" s="11">
        <v>0.35370978445136542</v>
      </c>
      <c r="E5" s="11">
        <v>1</v>
      </c>
      <c r="F5" s="11">
        <v>0.22613516388655255</v>
      </c>
      <c r="G5" s="11">
        <v>0.25972540608665096</v>
      </c>
      <c r="H5" s="11">
        <v>0.19592077493683643</v>
      </c>
      <c r="I5" s="11">
        <v>0.60054661350859251</v>
      </c>
      <c r="J5" s="11">
        <v>0.29500552385916107</v>
      </c>
      <c r="K5" s="11">
        <v>0.26902581175728757</v>
      </c>
    </row>
    <row r="6" spans="1:11" ht="14.25" customHeight="1">
      <c r="A6" s="2" t="s">
        <v>5</v>
      </c>
      <c r="B6" s="11">
        <v>0.46899753664714483</v>
      </c>
      <c r="C6" s="11">
        <v>0.60611343834330544</v>
      </c>
      <c r="D6" s="11">
        <v>0.43485355019580513</v>
      </c>
      <c r="E6" s="11">
        <v>0.22613516388655255</v>
      </c>
      <c r="F6" s="11">
        <v>1</v>
      </c>
      <c r="G6" s="11">
        <v>0.49628225228197692</v>
      </c>
      <c r="H6" s="11">
        <v>0.6386815476967258</v>
      </c>
      <c r="I6" s="11">
        <v>0.23273119295772518</v>
      </c>
      <c r="J6" s="11">
        <v>0.38381120367650567</v>
      </c>
      <c r="K6" s="11">
        <v>0.40441311941954633</v>
      </c>
    </row>
    <row r="7" spans="1:11" ht="14.25" customHeight="1">
      <c r="A7" s="2" t="s">
        <v>6</v>
      </c>
      <c r="B7" s="11">
        <v>0.33759242557893204</v>
      </c>
      <c r="C7" s="11">
        <v>0.34087292796276009</v>
      </c>
      <c r="D7" s="11">
        <v>0.42259751654207328</v>
      </c>
      <c r="E7" s="11">
        <v>0.25972540608665096</v>
      </c>
      <c r="F7" s="11">
        <v>0.49628225228197692</v>
      </c>
      <c r="G7" s="11">
        <v>1</v>
      </c>
      <c r="H7" s="11">
        <v>0.39605794092021818</v>
      </c>
      <c r="I7" s="11">
        <v>0.24912362189657702</v>
      </c>
      <c r="J7" s="11">
        <v>0.41170024783265924</v>
      </c>
      <c r="K7" s="11">
        <v>0.39925155033675097</v>
      </c>
    </row>
    <row r="8" spans="1:11" ht="14.25" customHeight="1">
      <c r="A8" s="2" t="s">
        <v>7</v>
      </c>
      <c r="B8" s="11">
        <v>0.50930153067459705</v>
      </c>
      <c r="C8" s="11">
        <v>0.65683261563240203</v>
      </c>
      <c r="D8" s="11">
        <v>0.3743882927151595</v>
      </c>
      <c r="E8" s="11">
        <v>0.19592077493683643</v>
      </c>
      <c r="F8" s="11">
        <v>0.6386815476967258</v>
      </c>
      <c r="G8" s="11">
        <v>0.39605794092021818</v>
      </c>
      <c r="H8" s="11">
        <v>1</v>
      </c>
      <c r="I8" s="11">
        <v>0.24042062996901492</v>
      </c>
      <c r="J8" s="11">
        <v>0.30486176609356236</v>
      </c>
      <c r="K8" s="11">
        <v>0.35776771101589594</v>
      </c>
    </row>
    <row r="9" spans="1:11" ht="14.25" customHeight="1">
      <c r="A9" s="2" t="s">
        <v>8</v>
      </c>
      <c r="B9" s="11">
        <v>0.28230843770943476</v>
      </c>
      <c r="C9" s="11">
        <v>0.27039848740674421</v>
      </c>
      <c r="D9" s="11">
        <v>0.32818135918484992</v>
      </c>
      <c r="E9" s="11">
        <v>0.60054661350859251</v>
      </c>
      <c r="F9" s="11">
        <v>0.23273119295772518</v>
      </c>
      <c r="G9" s="11">
        <v>0.24912362189657702</v>
      </c>
      <c r="H9" s="11">
        <v>0.24042062996901492</v>
      </c>
      <c r="I9" s="11">
        <v>1</v>
      </c>
      <c r="J9" s="11">
        <v>0.20986972335292092</v>
      </c>
      <c r="K9" s="11">
        <v>0.25624007451668485</v>
      </c>
    </row>
    <row r="10" spans="1:11" ht="14.25" customHeight="1">
      <c r="A10" s="2" t="s">
        <v>9</v>
      </c>
      <c r="B10" s="11">
        <v>0.25958431620411199</v>
      </c>
      <c r="C10" s="11">
        <v>0.28698288255368626</v>
      </c>
      <c r="D10" s="11">
        <v>0.35513127788727977</v>
      </c>
      <c r="E10" s="11">
        <v>0.29500552385916107</v>
      </c>
      <c r="F10" s="11">
        <v>0.38381120367650567</v>
      </c>
      <c r="G10" s="11">
        <v>0.41170024783265924</v>
      </c>
      <c r="H10" s="11">
        <v>0.30486176609356236</v>
      </c>
      <c r="I10" s="11">
        <v>0.20986972335292092</v>
      </c>
      <c r="J10" s="11">
        <v>1</v>
      </c>
      <c r="K10" s="11">
        <v>0.3998489837595679</v>
      </c>
    </row>
    <row r="11" spans="1:11" ht="14.25" customHeight="1">
      <c r="A11" s="2" t="s">
        <v>10</v>
      </c>
      <c r="B11" s="11">
        <v>0.23403916709810668</v>
      </c>
      <c r="C11" s="11">
        <v>0.39405859592846371</v>
      </c>
      <c r="D11" s="11">
        <v>0.39361311505680574</v>
      </c>
      <c r="E11" s="11">
        <v>0.26902581175728757</v>
      </c>
      <c r="F11" s="11">
        <v>0.40441311941954633</v>
      </c>
      <c r="G11" s="11">
        <v>0.39925155033675097</v>
      </c>
      <c r="H11" s="11">
        <v>0.35776771101589594</v>
      </c>
      <c r="I11" s="11">
        <v>0.25624007451668485</v>
      </c>
      <c r="J11" s="11">
        <v>0.3998489837595679</v>
      </c>
      <c r="K11" s="11">
        <v>1</v>
      </c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0"/>
  <sheetViews>
    <sheetView workbookViewId="0"/>
  </sheetViews>
  <sheetFormatPr defaultColWidth="14.453125" defaultRowHeight="15" customHeight="1"/>
  <cols>
    <col min="1" max="1" width="11" customWidth="1"/>
    <col min="2" max="4" width="8.7265625" customWidth="1"/>
    <col min="5" max="5" width="15.54296875" customWidth="1"/>
    <col min="6" max="6" width="8.7265625" customWidth="1"/>
    <col min="7" max="7" width="16.7265625" customWidth="1"/>
    <col min="8" max="8" width="14.26953125" customWidth="1"/>
    <col min="9" max="10" width="8.7265625" customWidth="1"/>
    <col min="11" max="11" width="13.7265625" customWidth="1"/>
    <col min="12" max="19" width="8.7265625" customWidth="1"/>
  </cols>
  <sheetData>
    <row r="1" spans="1:19" ht="14.25" customHeight="1">
      <c r="B1" t="s">
        <v>14</v>
      </c>
      <c r="C1" t="s">
        <v>15</v>
      </c>
      <c r="D1" t="s">
        <v>16</v>
      </c>
      <c r="E1" t="s">
        <v>17</v>
      </c>
    </row>
    <row r="2" spans="1:19" ht="14.25" customHeight="1">
      <c r="A2" s="2" t="s">
        <v>1</v>
      </c>
      <c r="B2" s="12">
        <v>2.1407271205806E-4</v>
      </c>
      <c r="C2" s="12">
        <v>2.4569818828947503E-4</v>
      </c>
      <c r="D2" s="12">
        <v>1.5674762782558308E-2</v>
      </c>
      <c r="E2" s="13">
        <v>0</v>
      </c>
      <c r="G2" t="s">
        <v>18</v>
      </c>
      <c r="H2" s="14">
        <f t="array" ref="H2">MMULT(TRANSPOSE(B2:B11),(E2:E11))</f>
        <v>1.3321062440965284E-3</v>
      </c>
    </row>
    <row r="3" spans="1:19" ht="14.25" customHeight="1">
      <c r="A3" s="2" t="s">
        <v>2</v>
      </c>
      <c r="B3" s="12">
        <v>1.3518246182875112E-3</v>
      </c>
      <c r="C3" s="12">
        <v>2.9042278641486089E-4</v>
      </c>
      <c r="D3" s="12">
        <v>1.7041795281450275E-2</v>
      </c>
      <c r="E3" s="13">
        <v>0.24324528118124025</v>
      </c>
      <c r="G3" t="s">
        <v>19</v>
      </c>
      <c r="H3" s="15">
        <f t="array" ref="H3">MMULT(MMULT(TRANSPOSE(E2:E11),(B15:K24)),E2:E11)</f>
        <v>1.247369755050436E-4</v>
      </c>
    </row>
    <row r="4" spans="1:19" ht="14.25" customHeight="1">
      <c r="A4" s="2" t="s">
        <v>3</v>
      </c>
      <c r="B4" s="12">
        <v>1.2590542763055192E-3</v>
      </c>
      <c r="C4" s="12">
        <v>2.5283109214764397E-4</v>
      </c>
      <c r="D4" s="12">
        <v>1.5900663261249323E-2</v>
      </c>
      <c r="E4" s="13">
        <v>0.2131448524647038</v>
      </c>
      <c r="G4" t="s">
        <v>20</v>
      </c>
      <c r="H4" s="14">
        <f>SQRT(H3)</f>
        <v>1.1168570880154882E-2</v>
      </c>
      <c r="N4" s="16"/>
      <c r="O4" s="16"/>
      <c r="P4" s="16"/>
      <c r="Q4" s="16"/>
      <c r="R4" s="16"/>
      <c r="S4" s="16"/>
    </row>
    <row r="5" spans="1:19" ht="14.25" customHeight="1">
      <c r="A5" s="2" t="s">
        <v>4</v>
      </c>
      <c r="B5" s="12">
        <v>1.1488202740779308E-3</v>
      </c>
      <c r="C5" s="12">
        <v>1.8014112192773582E-4</v>
      </c>
      <c r="D5" s="12">
        <v>1.3421666138290574E-2</v>
      </c>
      <c r="E5" s="13">
        <v>0.2186267308629295</v>
      </c>
      <c r="N5" s="16"/>
      <c r="O5" s="16"/>
      <c r="P5" s="16"/>
      <c r="Q5" s="16"/>
      <c r="R5" s="16"/>
      <c r="S5" s="16"/>
    </row>
    <row r="6" spans="1:19" ht="14.25" customHeight="1">
      <c r="A6" s="2" t="s">
        <v>5</v>
      </c>
      <c r="B6" s="12">
        <v>1.866837936756645E-3</v>
      </c>
      <c r="C6" s="12">
        <v>3.1748776976805895E-4</v>
      </c>
      <c r="D6" s="12">
        <v>1.7818186489316441E-2</v>
      </c>
      <c r="E6" s="13">
        <v>0.12912288383937803</v>
      </c>
    </row>
    <row r="7" spans="1:19" ht="14.25" customHeight="1">
      <c r="A7" s="2" t="s">
        <v>6</v>
      </c>
      <c r="B7" s="12">
        <v>1.7567291341365717E-3</v>
      </c>
      <c r="C7" s="12">
        <v>8.2662518885191945E-4</v>
      </c>
      <c r="D7" s="12">
        <v>2.8751090220231989E-2</v>
      </c>
      <c r="E7" s="13">
        <v>2.5611380186475269E-2</v>
      </c>
      <c r="G7" t="s">
        <v>21</v>
      </c>
      <c r="H7" s="17">
        <v>0.06</v>
      </c>
      <c r="I7" s="18">
        <f>(POWER(1+H7/100,1/365)-1)*100</f>
        <v>1.6433440133134525E-4</v>
      </c>
      <c r="K7" s="19" t="s">
        <v>22</v>
      </c>
      <c r="L7" s="20">
        <f>(Calculation!H2-Calculation!I7)/Calculation!H4</f>
        <v>0.10455875288754839</v>
      </c>
    </row>
    <row r="8" spans="1:19" ht="14.25" customHeight="1">
      <c r="A8" s="2" t="s">
        <v>7</v>
      </c>
      <c r="B8" s="12">
        <v>8.4034747895906866E-4</v>
      </c>
      <c r="C8" s="12">
        <v>2.9999594172015255E-4</v>
      </c>
      <c r="D8" s="12">
        <v>1.7320390922844455E-2</v>
      </c>
      <c r="E8" s="13">
        <v>0</v>
      </c>
    </row>
    <row r="9" spans="1:19" ht="14.25" customHeight="1">
      <c r="A9" s="2" t="s">
        <v>8</v>
      </c>
      <c r="B9" s="12">
        <v>6.4773085034934672E-4</v>
      </c>
      <c r="C9" s="12">
        <v>1.6128890586308766E-4</v>
      </c>
      <c r="D9" s="12">
        <v>1.2699956923670555E-2</v>
      </c>
      <c r="E9" s="13">
        <v>0</v>
      </c>
    </row>
    <row r="10" spans="1:19" ht="14.25" customHeight="1">
      <c r="A10" s="2" t="s">
        <v>9</v>
      </c>
      <c r="B10" s="12">
        <v>1.1613288811139603E-3</v>
      </c>
      <c r="C10" s="12">
        <v>2.372295070057692E-4</v>
      </c>
      <c r="D10" s="12">
        <v>1.540225655564045E-2</v>
      </c>
      <c r="E10" s="13">
        <v>0.1702478714652319</v>
      </c>
    </row>
    <row r="11" spans="1:19" ht="14.25" customHeight="1">
      <c r="A11" s="2" t="s">
        <v>10</v>
      </c>
      <c r="B11" s="12">
        <v>1.1184288292241948E-3</v>
      </c>
      <c r="C11" s="12">
        <v>5.073370170256159E-4</v>
      </c>
      <c r="D11" s="12">
        <v>2.2524142980935278E-2</v>
      </c>
      <c r="E11" s="13">
        <v>0</v>
      </c>
    </row>
    <row r="12" spans="1:19" ht="14.25" customHeight="1">
      <c r="A12" s="21" t="s">
        <v>23</v>
      </c>
      <c r="B12" s="21"/>
      <c r="C12" s="21"/>
      <c r="D12" s="21"/>
      <c r="E12" s="13">
        <f>SUM(E2:E11)</f>
        <v>0.99999899999995867</v>
      </c>
    </row>
    <row r="13" spans="1:19" ht="14.25" customHeigh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9" ht="14.25" customHeight="1">
      <c r="A14" s="9"/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</row>
    <row r="15" spans="1:19" ht="14.25" customHeight="1">
      <c r="A15" s="2" t="s">
        <v>1</v>
      </c>
      <c r="B15" s="10">
        <f>VARP('Return&amp;Risk'!$B$2:$B$248)</f>
        <v>2.4470345878223017E-4</v>
      </c>
      <c r="C15" s="10">
        <v>1.4566586488585253E-4</v>
      </c>
      <c r="D15" s="10">
        <v>9.0523325318756268E-5</v>
      </c>
      <c r="E15" s="10">
        <v>5.9276559074452301E-5</v>
      </c>
      <c r="F15" s="10">
        <v>1.3045874387693085E-4</v>
      </c>
      <c r="G15" s="10">
        <v>1.5152564534894413E-4</v>
      </c>
      <c r="H15" s="10">
        <v>1.3771200525330114E-4</v>
      </c>
      <c r="I15" s="10">
        <v>5.597127982058948E-5</v>
      </c>
      <c r="J15" s="10">
        <v>6.2416862377370164E-5</v>
      </c>
      <c r="K15" s="10">
        <v>8.229547386940129E-5</v>
      </c>
    </row>
    <row r="16" spans="1:19" ht="14.25" customHeight="1">
      <c r="A16" s="2" t="s">
        <v>2</v>
      </c>
      <c r="B16" s="10">
        <v>1.4566586488585253E-4</v>
      </c>
      <c r="C16" s="10">
        <f>VARP('Return&amp;Risk'!$C$2:$C$248)</f>
        <v>2.8924698566014487E-4</v>
      </c>
      <c r="D16" s="10">
        <v>8.9112979237572062E-5</v>
      </c>
      <c r="E16" s="10">
        <v>6.7763239784432105E-5</v>
      </c>
      <c r="F16" s="10">
        <v>1.8330356473301779E-4</v>
      </c>
      <c r="G16" s="10">
        <v>1.6634139001229069E-4</v>
      </c>
      <c r="H16" s="10">
        <v>1.9309271880215721E-4</v>
      </c>
      <c r="I16" s="10">
        <v>5.8285429827792264E-5</v>
      </c>
      <c r="J16" s="10">
        <v>7.5022899428666299E-5</v>
      </c>
      <c r="K16" s="10">
        <v>1.5064772545377814E-4</v>
      </c>
    </row>
    <row r="17" spans="1:11" ht="14.25" customHeight="1">
      <c r="A17" s="2" t="s">
        <v>3</v>
      </c>
      <c r="B17" s="10">
        <v>9.0523325318756268E-5</v>
      </c>
      <c r="C17" s="10">
        <v>8.9112979237572062E-5</v>
      </c>
      <c r="D17" s="10">
        <f>VARP('Return&amp;Risk'!$D$2:$D$248)</f>
        <v>2.5180748448712728E-4</v>
      </c>
      <c r="E17" s="10">
        <v>7.5180792496376908E-5</v>
      </c>
      <c r="F17" s="10">
        <v>1.227043373106753E-4</v>
      </c>
      <c r="G17" s="10">
        <v>1.9241310688210075E-4</v>
      </c>
      <c r="H17" s="10">
        <v>1.0269122716843666E-4</v>
      </c>
      <c r="I17" s="10">
        <v>6.6003892975624961E-5</v>
      </c>
      <c r="J17" s="10">
        <v>8.6621693757283252E-5</v>
      </c>
      <c r="K17" s="10">
        <v>1.4040133273049399E-4</v>
      </c>
    </row>
    <row r="18" spans="1:11" ht="14.25" customHeight="1">
      <c r="A18" s="2" t="s">
        <v>4</v>
      </c>
      <c r="B18" s="10">
        <v>5.9276559074452301E-5</v>
      </c>
      <c r="C18" s="10">
        <v>6.7763239784432105E-5</v>
      </c>
      <c r="D18" s="10">
        <v>7.5180792496376908E-5</v>
      </c>
      <c r="E18" s="10">
        <f>VARP('Return&amp;Risk'!$E$2:$E$248)</f>
        <v>1.794118056446276E-4</v>
      </c>
      <c r="F18" s="10">
        <v>5.3861219917631677E-5</v>
      </c>
      <c r="G18" s="10">
        <v>9.9819028077528476E-5</v>
      </c>
      <c r="H18" s="10">
        <v>4.5361015150344339E-5</v>
      </c>
      <c r="I18" s="10">
        <v>1.0195148492652458E-4</v>
      </c>
      <c r="J18" s="10">
        <v>6.0737804124676152E-5</v>
      </c>
      <c r="K18" s="10">
        <v>8.1000334340963352E-5</v>
      </c>
    </row>
    <row r="19" spans="1:11" ht="14.25" customHeight="1">
      <c r="A19" s="2" t="s">
        <v>5</v>
      </c>
      <c r="B19" s="10">
        <v>1.3045874387693085E-4</v>
      </c>
      <c r="C19" s="10">
        <v>1.8330356473301779E-4</v>
      </c>
      <c r="D19" s="10">
        <v>1.227043373106753E-4</v>
      </c>
      <c r="E19" s="10">
        <v>5.3861219917631677E-5</v>
      </c>
      <c r="F19" s="10">
        <f>VARP('Return&amp;Risk'!$F$2:$F$248)</f>
        <v>3.1620239418195343E-4</v>
      </c>
      <c r="G19" s="10">
        <v>2.5321225207762429E-4</v>
      </c>
      <c r="H19" s="10">
        <v>1.9631058298566441E-4</v>
      </c>
      <c r="I19" s="10">
        <v>5.2451570636825034E-5</v>
      </c>
      <c r="J19" s="10">
        <v>1.0490680365406673E-4</v>
      </c>
      <c r="K19" s="10">
        <v>1.6164979767221811E-4</v>
      </c>
    </row>
    <row r="20" spans="1:11" ht="14.25" customHeight="1">
      <c r="A20" s="2" t="s">
        <v>6</v>
      </c>
      <c r="B20" s="10">
        <v>1.5152564534894413E-4</v>
      </c>
      <c r="C20" s="10">
        <v>1.6634139001229069E-4</v>
      </c>
      <c r="D20" s="10">
        <v>1.9241310688210075E-4</v>
      </c>
      <c r="E20" s="10">
        <v>9.9819028077528476E-5</v>
      </c>
      <c r="F20" s="10">
        <v>2.5321225207762429E-4</v>
      </c>
      <c r="G20" s="10">
        <f>VARP('Return&amp;Risk'!$G$2:$G$248)</f>
        <v>8.2327852816830834E-4</v>
      </c>
      <c r="H20" s="10">
        <v>1.964304838652974E-4</v>
      </c>
      <c r="I20" s="10">
        <v>9.059612628647528E-5</v>
      </c>
      <c r="J20" s="10">
        <v>1.8157579440687601E-4</v>
      </c>
      <c r="K20" s="10">
        <v>2.5750600315877409E-4</v>
      </c>
    </row>
    <row r="21" spans="1:11" ht="14.25" customHeight="1">
      <c r="A21" s="2" t="s">
        <v>7</v>
      </c>
      <c r="B21" s="10">
        <v>1.3771200525330114E-4</v>
      </c>
      <c r="C21" s="10">
        <v>1.9309271880215721E-4</v>
      </c>
      <c r="D21" s="10">
        <v>1.0269122716843666E-4</v>
      </c>
      <c r="E21" s="10">
        <v>4.5361015150344339E-5</v>
      </c>
      <c r="F21" s="10">
        <v>1.9631058298566441E-4</v>
      </c>
      <c r="G21" s="10">
        <v>1.964304838652974E-4</v>
      </c>
      <c r="H21" s="10">
        <f>VARP('Return&amp;Risk'!$H$2:$H$248)</f>
        <v>2.9878138325164995E-4</v>
      </c>
      <c r="I21" s="10">
        <v>5.267078879653814E-5</v>
      </c>
      <c r="J21" s="10">
        <v>8.09996529442055E-5</v>
      </c>
      <c r="K21" s="10">
        <v>1.3900974978493178E-4</v>
      </c>
    </row>
    <row r="22" spans="1:11" ht="14.25" customHeight="1">
      <c r="A22" s="2" t="s">
        <v>8</v>
      </c>
      <c r="B22" s="10">
        <v>5.597127982058948E-5</v>
      </c>
      <c r="C22" s="10">
        <v>5.8285429827792264E-5</v>
      </c>
      <c r="D22" s="10">
        <v>6.6003892975624961E-5</v>
      </c>
      <c r="E22" s="10">
        <v>1.0195148492652458E-4</v>
      </c>
      <c r="F22" s="10">
        <v>5.2451570636825034E-5</v>
      </c>
      <c r="G22" s="10">
        <v>9.059612628647528E-5</v>
      </c>
      <c r="H22" s="10">
        <v>5.267078879653814E-5</v>
      </c>
      <c r="I22" s="10">
        <f>VARP('Return&amp;Risk'!$I$2:$I$248)</f>
        <v>1.6063591434137473E-4</v>
      </c>
      <c r="J22" s="10">
        <v>4.0885992529264782E-5</v>
      </c>
      <c r="K22" s="10">
        <v>7.3002163183674733E-5</v>
      </c>
    </row>
    <row r="23" spans="1:11" ht="14.25" customHeight="1">
      <c r="A23" s="2" t="s">
        <v>9</v>
      </c>
      <c r="B23" s="10">
        <v>6.2416862377370164E-5</v>
      </c>
      <c r="C23" s="10">
        <v>7.5022899428666299E-5</v>
      </c>
      <c r="D23" s="10">
        <v>8.6621693757283252E-5</v>
      </c>
      <c r="E23" s="10">
        <v>6.0737804124676152E-5</v>
      </c>
      <c r="F23" s="10">
        <v>1.0490680365406673E-4</v>
      </c>
      <c r="G23" s="10">
        <v>1.8157579440687601E-4</v>
      </c>
      <c r="H23" s="10">
        <v>8.09996529442055E-5</v>
      </c>
      <c r="I23" s="10">
        <v>4.0885992529264782E-5</v>
      </c>
      <c r="J23" s="10">
        <f>VARP('Return&amp;Risk'!$J$2:$J$248)</f>
        <v>2.3626906365756771E-4</v>
      </c>
      <c r="K23" s="10">
        <v>1.3815505469080461E-4</v>
      </c>
    </row>
    <row r="24" spans="1:11" ht="14.25" customHeight="1">
      <c r="A24" s="2" t="s">
        <v>10</v>
      </c>
      <c r="B24" s="10">
        <v>8.229547386940129E-5</v>
      </c>
      <c r="C24" s="10">
        <v>1.5064772545377814E-4</v>
      </c>
      <c r="D24" s="10">
        <v>1.4040133273049399E-4</v>
      </c>
      <c r="E24" s="10">
        <v>8.1000334340963352E-5</v>
      </c>
      <c r="F24" s="10">
        <v>1.6164979767221811E-4</v>
      </c>
      <c r="G24" s="10">
        <v>2.5750600315877409E-4</v>
      </c>
      <c r="H24" s="10">
        <v>1.3900974978493178E-4</v>
      </c>
      <c r="I24" s="10">
        <v>7.3002163183674733E-5</v>
      </c>
      <c r="J24" s="10">
        <v>1.3815505469080461E-4</v>
      </c>
      <c r="K24" s="10">
        <f>VARP('Return&amp;Risk'!$K$2:$K$248)</f>
        <v>5.0528302100526917E-4</v>
      </c>
    </row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"/>
  <sheetViews>
    <sheetView workbookViewId="0"/>
  </sheetViews>
  <sheetFormatPr defaultColWidth="14.453125" defaultRowHeight="15" customHeight="1"/>
  <cols>
    <col min="1" max="3" width="8.7265625" customWidth="1"/>
    <col min="4" max="4" width="15.453125" customWidth="1"/>
    <col min="5" max="5" width="10.81640625" customWidth="1"/>
    <col min="6" max="13" width="8.7265625" customWidth="1"/>
    <col min="14" max="14" width="28.7265625" customWidth="1"/>
    <col min="15" max="15" width="11.7265625" customWidth="1"/>
    <col min="16" max="21" width="8.7265625" customWidth="1"/>
  </cols>
  <sheetData>
    <row r="1" spans="1:15" ht="14.25" customHeight="1">
      <c r="B1" t="s">
        <v>17</v>
      </c>
    </row>
    <row r="2" spans="1:15" ht="14.25" customHeight="1">
      <c r="A2" s="2" t="s">
        <v>1</v>
      </c>
      <c r="B2" s="17">
        <v>-2.863772255940274E-2</v>
      </c>
      <c r="D2" t="s">
        <v>18</v>
      </c>
      <c r="E2" s="14">
        <v>1.2016071792596669E-3</v>
      </c>
    </row>
    <row r="3" spans="1:15" ht="14.25" customHeight="1">
      <c r="A3" s="2" t="s">
        <v>2</v>
      </c>
      <c r="B3" s="17">
        <v>0.10987980408708657</v>
      </c>
      <c r="D3" t="s">
        <v>19</v>
      </c>
      <c r="E3" s="15">
        <v>1.0000018786670939E-4</v>
      </c>
    </row>
    <row r="4" spans="1:15" ht="14.25" customHeight="1">
      <c r="A4" s="2" t="s">
        <v>3</v>
      </c>
      <c r="B4" s="17">
        <v>0.14362719627612122</v>
      </c>
      <c r="D4" t="s">
        <v>20</v>
      </c>
      <c r="E4" s="14">
        <v>1.0000009393331058E-2</v>
      </c>
    </row>
    <row r="5" spans="1:15" ht="14.25" customHeight="1">
      <c r="A5" s="2" t="s">
        <v>4</v>
      </c>
      <c r="B5" s="17">
        <v>0.25421421030340358</v>
      </c>
    </row>
    <row r="6" spans="1:15" ht="14.25" customHeight="1">
      <c r="A6" s="2" t="s">
        <v>5</v>
      </c>
      <c r="B6" s="17">
        <v>0.17655190470531515</v>
      </c>
      <c r="N6" s="22" t="s">
        <v>24</v>
      </c>
    </row>
    <row r="7" spans="1:15" ht="14.25" customHeight="1">
      <c r="A7" s="2" t="s">
        <v>6</v>
      </c>
      <c r="B7" s="17">
        <v>-5.8166720419389951E-2</v>
      </c>
      <c r="N7" t="s">
        <v>25</v>
      </c>
      <c r="O7" s="23">
        <f t="array" ref="O7">MMULT(MMULT(TRANSPOSE(B2:B11),(Calculation!B15:K24)),B16:B25)</f>
        <v>1.129588963426113E-4</v>
      </c>
    </row>
    <row r="8" spans="1:15" ht="14.25" customHeight="1">
      <c r="A8" s="2" t="s">
        <v>7</v>
      </c>
      <c r="B8" s="17">
        <v>-3.7473669529640989E-3</v>
      </c>
      <c r="F8" t="s">
        <v>26</v>
      </c>
      <c r="N8" t="s">
        <v>27</v>
      </c>
      <c r="O8" s="17">
        <v>0.4</v>
      </c>
    </row>
    <row r="9" spans="1:15" ht="14.25" customHeight="1">
      <c r="A9" s="2" t="s">
        <v>8</v>
      </c>
      <c r="B9" s="17">
        <v>0.216493539148504</v>
      </c>
      <c r="N9" t="s">
        <v>14</v>
      </c>
      <c r="O9" s="23">
        <f>(O8*E2)+(1-O8)*E16</f>
        <v>1.497783912142311E-3</v>
      </c>
    </row>
    <row r="10" spans="1:15" ht="14.25" customHeight="1">
      <c r="A10" s="2" t="s">
        <v>9</v>
      </c>
      <c r="B10" s="17">
        <v>0.22299207155592818</v>
      </c>
      <c r="N10" t="s">
        <v>12</v>
      </c>
      <c r="O10" s="15">
        <f>SQRT(O11)</f>
        <v>1.1048094051827353E-2</v>
      </c>
    </row>
    <row r="11" spans="1:15" ht="14.25" customHeight="1">
      <c r="A11" s="2" t="s">
        <v>10</v>
      </c>
      <c r="B11" s="17">
        <v>-3.320691614747897E-2</v>
      </c>
      <c r="N11" t="s">
        <v>28</v>
      </c>
      <c r="O11" s="15">
        <f>O8^2*E3+(1-O8)^2*E17+2*O8*(1-O8)*O7</f>
        <v>1.2206038217802295E-4</v>
      </c>
    </row>
    <row r="12" spans="1:15" ht="14.25" customHeight="1">
      <c r="A12" s="2"/>
      <c r="B12" s="17">
        <v>0.99999999999712308</v>
      </c>
    </row>
    <row r="13" spans="1:15" ht="14.25" customHeight="1"/>
    <row r="14" spans="1:15" ht="14.25" customHeight="1"/>
    <row r="15" spans="1:15" ht="14.25" customHeight="1">
      <c r="B15" t="s">
        <v>17</v>
      </c>
    </row>
    <row r="16" spans="1:15" ht="14.25" customHeight="1">
      <c r="A16" s="2" t="s">
        <v>1</v>
      </c>
      <c r="B16" s="17">
        <v>-0.25427063797869048</v>
      </c>
      <c r="D16" t="s">
        <v>18</v>
      </c>
      <c r="E16" s="14">
        <v>1.6952350673974071E-3</v>
      </c>
      <c r="J16">
        <v>-2</v>
      </c>
      <c r="K16" s="15">
        <f>O11</f>
        <v>1.2206038217802295E-4</v>
      </c>
      <c r="L16" s="23">
        <f>O9</f>
        <v>1.497783912142311E-3</v>
      </c>
    </row>
    <row r="17" spans="1:12" ht="14.25" customHeight="1">
      <c r="A17" s="2" t="s">
        <v>2</v>
      </c>
      <c r="B17" s="17">
        <v>0.22723389398073868</v>
      </c>
      <c r="D17" t="s">
        <v>19</v>
      </c>
      <c r="E17" s="15">
        <v>1.4400022743026673E-4</v>
      </c>
      <c r="J17">
        <f t="shared" ref="J17:J56" si="0">J16+0.1</f>
        <v>-1.9</v>
      </c>
      <c r="K17">
        <v>3.2723555319178767E-4</v>
      </c>
      <c r="L17">
        <v>2.6331280548591136E-3</v>
      </c>
    </row>
    <row r="18" spans="1:12" ht="14.25" customHeight="1">
      <c r="A18" s="2" t="s">
        <v>3</v>
      </c>
      <c r="B18" s="17">
        <v>0.19492167285687689</v>
      </c>
      <c r="D18" t="s">
        <v>20</v>
      </c>
      <c r="E18" s="14">
        <v>1.2000009476257373E-2</v>
      </c>
      <c r="J18">
        <f t="shared" si="0"/>
        <v>-1.7999999999999998</v>
      </c>
      <c r="K18">
        <v>3.1433671660790769E-4</v>
      </c>
      <c r="L18">
        <v>2.5837652660453394E-3</v>
      </c>
    </row>
    <row r="19" spans="1:12" ht="14.25" customHeight="1">
      <c r="A19" s="2" t="s">
        <v>4</v>
      </c>
      <c r="B19" s="17">
        <v>0.37041677200672868</v>
      </c>
      <c r="J19">
        <f t="shared" si="0"/>
        <v>-1.6999999999999997</v>
      </c>
      <c r="K19">
        <v>3.0179953247626268E-4</v>
      </c>
      <c r="L19">
        <v>2.5344024772315653E-3</v>
      </c>
    </row>
    <row r="20" spans="1:12" ht="14.25" customHeight="1">
      <c r="A20" s="2" t="s">
        <v>5</v>
      </c>
      <c r="B20" s="17">
        <v>0.36904689896300136</v>
      </c>
      <c r="J20">
        <f t="shared" si="0"/>
        <v>-1.5999999999999996</v>
      </c>
      <c r="K20">
        <v>2.8962400079685308E-4</v>
      </c>
      <c r="L20">
        <v>2.4850396884177912E-3</v>
      </c>
    </row>
    <row r="21" spans="1:12" ht="14.25" customHeight="1">
      <c r="A21" s="2" t="s">
        <v>6</v>
      </c>
      <c r="B21" s="17">
        <v>-3.2907501430241175E-2</v>
      </c>
      <c r="F21" t="s">
        <v>29</v>
      </c>
      <c r="J21">
        <f t="shared" si="0"/>
        <v>-1.4999999999999996</v>
      </c>
      <c r="K21">
        <v>2.7781012156967856E-4</v>
      </c>
      <c r="L21">
        <v>2.4356768996040175E-3</v>
      </c>
    </row>
    <row r="22" spans="1:12" ht="14.25" customHeight="1">
      <c r="A22" s="2" t="s">
        <v>7</v>
      </c>
      <c r="B22" s="17">
        <v>-0.11523371894591744</v>
      </c>
      <c r="J22">
        <f t="shared" si="0"/>
        <v>-1.3999999999999995</v>
      </c>
      <c r="K22">
        <v>2.6635789479473868E-4</v>
      </c>
      <c r="L22">
        <v>2.3863141107902434E-3</v>
      </c>
    </row>
    <row r="23" spans="1:12" ht="14.25" customHeight="1">
      <c r="A23" s="2" t="s">
        <v>8</v>
      </c>
      <c r="B23" s="17">
        <v>8.8412655420480754E-2</v>
      </c>
      <c r="J23">
        <f t="shared" si="0"/>
        <v>-1.2999999999999994</v>
      </c>
      <c r="K23">
        <v>2.5526732047203432E-4</v>
      </c>
      <c r="L23">
        <v>2.3369513219764692E-3</v>
      </c>
    </row>
    <row r="24" spans="1:12" ht="14.25" customHeight="1">
      <c r="A24" s="2" t="s">
        <v>9</v>
      </c>
      <c r="B24" s="17">
        <v>0.22212716570150678</v>
      </c>
      <c r="J24">
        <f t="shared" si="0"/>
        <v>-1.1999999999999993</v>
      </c>
      <c r="K24">
        <v>2.4453839860156482E-4</v>
      </c>
      <c r="L24">
        <v>2.2875885331626951E-3</v>
      </c>
    </row>
    <row r="25" spans="1:12" ht="14.25" customHeight="1">
      <c r="A25" s="2" t="s">
        <v>10</v>
      </c>
      <c r="B25" s="17">
        <v>-6.9747200531908277E-2</v>
      </c>
      <c r="J25">
        <f t="shared" si="0"/>
        <v>-1.0999999999999992</v>
      </c>
      <c r="K25">
        <v>2.3417112918333041E-4</v>
      </c>
      <c r="L25">
        <v>2.238225744348921E-3</v>
      </c>
    </row>
    <row r="26" spans="1:12" ht="14.25" customHeight="1">
      <c r="B26" s="17">
        <v>1.0000000000425757</v>
      </c>
      <c r="J26">
        <f t="shared" si="0"/>
        <v>-0.99999999999999922</v>
      </c>
      <c r="K26">
        <v>2.2416551221733096E-4</v>
      </c>
      <c r="L26">
        <v>2.1888629555351469E-3</v>
      </c>
    </row>
    <row r="27" spans="1:12" ht="14.25" customHeight="1">
      <c r="J27">
        <f t="shared" si="0"/>
        <v>-0.89999999999999925</v>
      </c>
      <c r="K27">
        <v>2.1452154770356681E-4</v>
      </c>
      <c r="L27">
        <v>2.1395001667213727E-3</v>
      </c>
    </row>
    <row r="28" spans="1:12" ht="14.25" customHeight="1">
      <c r="J28">
        <f t="shared" si="0"/>
        <v>-0.79999999999999927</v>
      </c>
      <c r="K28">
        <v>2.0523923564203769E-4</v>
      </c>
      <c r="L28">
        <v>2.090137377907599E-3</v>
      </c>
    </row>
    <row r="29" spans="1:12" ht="14.25" customHeight="1">
      <c r="J29">
        <f t="shared" si="0"/>
        <v>-0.69999999999999929</v>
      </c>
      <c r="K29">
        <v>1.9631857603274349E-4</v>
      </c>
      <c r="L29">
        <v>2.0407745890938249E-3</v>
      </c>
    </row>
    <row r="30" spans="1:12" ht="14.25" customHeight="1">
      <c r="J30">
        <f t="shared" si="0"/>
        <v>-0.59999999999999931</v>
      </c>
      <c r="K30">
        <v>1.877595688756844E-4</v>
      </c>
      <c r="L30">
        <v>1.9914118002800508E-3</v>
      </c>
    </row>
    <row r="31" spans="1:12" ht="14.25" customHeight="1">
      <c r="J31">
        <f t="shared" si="0"/>
        <v>-0.49999999999999933</v>
      </c>
      <c r="K31">
        <v>1.7956221417086054E-4</v>
      </c>
      <c r="L31">
        <v>1.9420490114662767E-3</v>
      </c>
    </row>
    <row r="32" spans="1:12" ht="14.25" customHeight="1">
      <c r="J32">
        <f t="shared" si="0"/>
        <v>-0.39999999999999936</v>
      </c>
      <c r="K32">
        <v>1.7172651191827164E-4</v>
      </c>
      <c r="L32">
        <v>1.892686222652503E-3</v>
      </c>
    </row>
    <row r="33" spans="10:12" ht="14.25" customHeight="1">
      <c r="J33">
        <f t="shared" si="0"/>
        <v>-0.29999999999999938</v>
      </c>
      <c r="K33">
        <v>1.6425246211791776E-4</v>
      </c>
      <c r="L33">
        <v>1.8433234338387288E-3</v>
      </c>
    </row>
    <row r="34" spans="10:12" ht="14.25" customHeight="1">
      <c r="J34">
        <f t="shared" si="0"/>
        <v>-0.19999999999999937</v>
      </c>
      <c r="K34">
        <v>1.5714006476979901E-4</v>
      </c>
      <c r="L34">
        <v>1.7939606450249547E-3</v>
      </c>
    </row>
    <row r="35" spans="10:12" ht="14.25" customHeight="1">
      <c r="J35">
        <f t="shared" si="0"/>
        <v>-9.9999999999999367E-2</v>
      </c>
      <c r="K35">
        <v>1.5038931987391532E-4</v>
      </c>
      <c r="L35">
        <v>1.744597856211181E-3</v>
      </c>
    </row>
    <row r="36" spans="10:12" ht="14.25" customHeight="1">
      <c r="J36">
        <f t="shared" si="0"/>
        <v>6.3837823915946501E-16</v>
      </c>
      <c r="K36">
        <v>1.4400022743026668E-4</v>
      </c>
      <c r="L36">
        <v>1.6952350673974069E-3</v>
      </c>
    </row>
    <row r="37" spans="10:12" ht="14.25" customHeight="1">
      <c r="J37">
        <f t="shared" si="0"/>
        <v>0.10000000000000064</v>
      </c>
      <c r="K37">
        <v>1.3797278743885312E-4</v>
      </c>
      <c r="L37">
        <v>1.6458722785836328E-3</v>
      </c>
    </row>
    <row r="38" spans="10:12" ht="14.25" customHeight="1">
      <c r="J38">
        <f t="shared" si="0"/>
        <v>0.20000000000000065</v>
      </c>
      <c r="K38">
        <v>1.3230699989967467E-4</v>
      </c>
      <c r="L38">
        <v>1.5965094897698589E-3</v>
      </c>
    </row>
    <row r="39" spans="10:12" ht="14.25" customHeight="1">
      <c r="J39">
        <f t="shared" si="0"/>
        <v>0.30000000000000066</v>
      </c>
      <c r="K39">
        <v>1.2700286481273125E-4</v>
      </c>
      <c r="L39">
        <v>1.5471467009560847E-3</v>
      </c>
    </row>
    <row r="40" spans="10:12" ht="14.25" customHeight="1">
      <c r="J40">
        <f t="shared" si="0"/>
        <v>0.40000000000000069</v>
      </c>
      <c r="K40">
        <v>1.2206038217802291E-4</v>
      </c>
      <c r="L40">
        <v>1.4977839121423106E-3</v>
      </c>
    </row>
    <row r="41" spans="10:12" ht="14.25" customHeight="1">
      <c r="J41">
        <f t="shared" si="0"/>
        <v>0.50000000000000067</v>
      </c>
      <c r="K41">
        <v>1.1747955199554966E-4</v>
      </c>
      <c r="L41">
        <v>1.4484211233285367E-3</v>
      </c>
    </row>
    <row r="42" spans="10:12" ht="14.25" customHeight="1">
      <c r="J42">
        <f t="shared" si="0"/>
        <v>0.60000000000000064</v>
      </c>
      <c r="K42">
        <v>1.1326037426531145E-4</v>
      </c>
      <c r="L42">
        <v>1.3990583345147626E-3</v>
      </c>
    </row>
    <row r="43" spans="10:12" ht="14.25" customHeight="1">
      <c r="J43">
        <f t="shared" si="0"/>
        <v>0.70000000000000062</v>
      </c>
      <c r="K43">
        <v>1.0940284898730833E-4</v>
      </c>
      <c r="L43">
        <v>1.3496955457009887E-3</v>
      </c>
    </row>
    <row r="44" spans="10:12" ht="14.25" customHeight="1">
      <c r="J44">
        <f t="shared" si="0"/>
        <v>0.8000000000000006</v>
      </c>
      <c r="K44">
        <v>1.0590697616154027E-4</v>
      </c>
      <c r="L44">
        <v>1.3003327568872148E-3</v>
      </c>
    </row>
    <row r="45" spans="10:12" ht="14.25" customHeight="1">
      <c r="J45">
        <f t="shared" si="0"/>
        <v>0.90000000000000058</v>
      </c>
      <c r="K45">
        <v>1.0277275578800729E-4</v>
      </c>
      <c r="L45">
        <v>1.2509699680734406E-3</v>
      </c>
    </row>
    <row r="46" spans="10:12" ht="14.25" customHeight="1">
      <c r="J46">
        <f t="shared" si="0"/>
        <v>1.0000000000000007</v>
      </c>
      <c r="K46">
        <v>1.0000018786670938E-4</v>
      </c>
      <c r="L46">
        <v>1.2016071792596667E-3</v>
      </c>
    </row>
    <row r="47" spans="10:12" ht="14.25" customHeight="1">
      <c r="J47">
        <f t="shared" si="0"/>
        <v>1.1000000000000008</v>
      </c>
      <c r="K47">
        <v>9.758927239764653E-5</v>
      </c>
      <c r="L47">
        <v>1.1522443904458926E-3</v>
      </c>
    </row>
    <row r="48" spans="10:12" ht="14.25" customHeight="1">
      <c r="J48">
        <f t="shared" si="0"/>
        <v>1.2000000000000008</v>
      </c>
      <c r="K48">
        <v>9.5540009380818737E-5</v>
      </c>
      <c r="L48">
        <v>1.1028816016321185E-3</v>
      </c>
    </row>
    <row r="49" spans="10:12" ht="14.25" customHeight="1">
      <c r="J49">
        <f t="shared" si="0"/>
        <v>1.3000000000000009</v>
      </c>
      <c r="K49">
        <v>9.3852398816226051E-5</v>
      </c>
      <c r="L49">
        <v>1.0535188128183446E-3</v>
      </c>
    </row>
    <row r="50" spans="10:12" ht="14.25" customHeight="1">
      <c r="J50">
        <f t="shared" si="0"/>
        <v>1.400000000000001</v>
      </c>
      <c r="K50">
        <v>9.2526440703868392E-5</v>
      </c>
      <c r="L50">
        <v>1.0041560240045704E-3</v>
      </c>
    </row>
    <row r="51" spans="10:12" ht="14.25" customHeight="1">
      <c r="J51">
        <f t="shared" si="0"/>
        <v>1.5000000000000011</v>
      </c>
      <c r="K51">
        <v>9.1562135043745882E-5</v>
      </c>
      <c r="L51">
        <v>9.5479323519079631E-4</v>
      </c>
    </row>
    <row r="52" spans="10:12" ht="14.25" customHeight="1">
      <c r="J52">
        <f t="shared" si="0"/>
        <v>1.6000000000000012</v>
      </c>
      <c r="K52">
        <v>9.095948183585837E-5</v>
      </c>
      <c r="L52">
        <v>9.0543044637702219E-4</v>
      </c>
    </row>
    <row r="53" spans="10:12" ht="14.25" customHeight="1">
      <c r="J53">
        <f t="shared" si="0"/>
        <v>1.7000000000000013</v>
      </c>
      <c r="K53">
        <v>9.071848108020594E-5</v>
      </c>
      <c r="L53">
        <v>8.5606765756324828E-4</v>
      </c>
    </row>
    <row r="54" spans="10:12" ht="14.25" customHeight="1">
      <c r="J54">
        <f t="shared" si="0"/>
        <v>1.8000000000000014</v>
      </c>
      <c r="K54">
        <v>9.083913277678859E-5</v>
      </c>
      <c r="L54">
        <v>8.0670486874947415E-4</v>
      </c>
    </row>
    <row r="55" spans="10:12" ht="14.25" customHeight="1">
      <c r="J55">
        <f t="shared" si="0"/>
        <v>1.9000000000000015</v>
      </c>
      <c r="K55">
        <v>9.132143692560632E-5</v>
      </c>
      <c r="L55">
        <v>7.5734207993570003E-4</v>
      </c>
    </row>
    <row r="56" spans="10:12" ht="14.25" customHeight="1">
      <c r="J56">
        <f t="shared" si="0"/>
        <v>2.0000000000000013</v>
      </c>
      <c r="K56">
        <v>9.2165393526659077E-5</v>
      </c>
      <c r="L56">
        <v>7.0797929112192634E-4</v>
      </c>
    </row>
    <row r="57" spans="10:12" ht="14.25" customHeight="1"/>
    <row r="58" spans="10:12" ht="14.25" customHeight="1"/>
    <row r="59" spans="10:12" ht="14.25" customHeight="1"/>
    <row r="60" spans="10:12" ht="14.25" customHeight="1"/>
    <row r="61" spans="10:12" ht="14.25" customHeight="1"/>
    <row r="62" spans="10:12" ht="14.25" customHeight="1"/>
    <row r="63" spans="10:12" ht="14.25" customHeight="1"/>
    <row r="64" spans="10:1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"/>
  <sheetViews>
    <sheetView workbookViewId="0"/>
  </sheetViews>
  <sheetFormatPr defaultColWidth="14.453125" defaultRowHeight="15" customHeight="1"/>
  <cols>
    <col min="1" max="1" width="11" customWidth="1"/>
    <col min="2" max="3" width="8.7265625" customWidth="1"/>
    <col min="4" max="4" width="15.453125" customWidth="1"/>
    <col min="5" max="5" width="10.08984375" customWidth="1"/>
    <col min="6" max="8" width="8.7265625" customWidth="1"/>
    <col min="9" max="9" width="15.26953125" customWidth="1"/>
    <col min="10" max="10" width="12" customWidth="1"/>
    <col min="11" max="14" width="8.7265625" customWidth="1"/>
  </cols>
  <sheetData>
    <row r="1" spans="1:14" ht="14.25" customHeight="1">
      <c r="B1" t="s">
        <v>14</v>
      </c>
      <c r="C1" t="s">
        <v>15</v>
      </c>
      <c r="D1" t="s">
        <v>16</v>
      </c>
      <c r="E1" t="s">
        <v>17</v>
      </c>
    </row>
    <row r="2" spans="1:14" ht="14.25" customHeight="1">
      <c r="A2" s="2" t="s">
        <v>1</v>
      </c>
      <c r="B2" s="12">
        <v>2.1407271205806E-4</v>
      </c>
      <c r="C2" s="12">
        <v>2.4569818828947503E-4</v>
      </c>
      <c r="D2" s="12">
        <v>1.5674762782558308E-2</v>
      </c>
      <c r="E2" s="13">
        <v>0.13090287880165158</v>
      </c>
      <c r="I2" t="s">
        <v>18</v>
      </c>
      <c r="J2" s="14">
        <f t="array" ref="J2">MMULT(TRANSPOSE(B2:B11),E2:E11)</f>
        <v>8.7008375533855625E-4</v>
      </c>
    </row>
    <row r="3" spans="1:14" ht="14.25" customHeight="1">
      <c r="A3" s="2" t="s">
        <v>2</v>
      </c>
      <c r="B3" s="12">
        <v>1.3518246182875112E-3</v>
      </c>
      <c r="C3" s="12">
        <v>2.9042278641486089E-4</v>
      </c>
      <c r="D3" s="12">
        <v>1.7041795281450275E-2</v>
      </c>
      <c r="E3" s="13">
        <v>3.0917602796006763E-2</v>
      </c>
      <c r="I3" t="s">
        <v>19</v>
      </c>
      <c r="J3" s="14">
        <f t="array" ref="J3">MMULT((MMULT(TRANSPOSE(E2:E11),B15:K24)),E2:E11)</f>
        <v>9.404665829219792E-5</v>
      </c>
    </row>
    <row r="4" spans="1:14" ht="14.25" customHeight="1">
      <c r="A4" s="2" t="s">
        <v>3</v>
      </c>
      <c r="B4" s="12">
        <v>1.2590542763055192E-3</v>
      </c>
      <c r="C4" s="12">
        <v>2.5283109214764397E-4</v>
      </c>
      <c r="D4" s="12">
        <v>1.5900663261249323E-2</v>
      </c>
      <c r="E4" s="13">
        <v>8.4698586733285605E-2</v>
      </c>
      <c r="I4" t="s">
        <v>20</v>
      </c>
      <c r="J4" s="14">
        <f>SQRT(J3)</f>
        <v>9.6977656340106466E-3</v>
      </c>
    </row>
    <row r="5" spans="1:14" ht="14.25" customHeight="1">
      <c r="A5" s="2" t="s">
        <v>4</v>
      </c>
      <c r="B5" s="12">
        <v>1.1488202740779308E-3</v>
      </c>
      <c r="C5" s="12">
        <v>1.8014112192773582E-4</v>
      </c>
      <c r="D5" s="12">
        <v>1.3421666138290574E-2</v>
      </c>
      <c r="E5" s="13">
        <v>0.17122183345912809</v>
      </c>
    </row>
    <row r="6" spans="1:14" ht="14.25" customHeight="1">
      <c r="A6" s="2" t="s">
        <v>5</v>
      </c>
      <c r="B6" s="12">
        <v>1.866837936756645E-3</v>
      </c>
      <c r="C6" s="12">
        <v>3.1748776976805895E-4</v>
      </c>
      <c r="D6" s="12">
        <v>1.7818186489316441E-2</v>
      </c>
      <c r="E6" s="13">
        <v>3.2263858191191454E-3</v>
      </c>
      <c r="I6" t="s">
        <v>21</v>
      </c>
      <c r="J6" s="17">
        <v>0.06</v>
      </c>
      <c r="K6" s="18">
        <f>(POWER(1+J6/100,1/365)-1)*100</f>
        <v>1.6433440133134525E-4</v>
      </c>
      <c r="M6" s="19" t="s">
        <v>22</v>
      </c>
      <c r="N6" s="20">
        <f>(J2-K6)/J4</f>
        <v>7.2774428733574009E-2</v>
      </c>
    </row>
    <row r="7" spans="1:14" ht="14.25" customHeight="1">
      <c r="A7" s="2" t="s">
        <v>6</v>
      </c>
      <c r="B7" s="12">
        <v>1.7567291341365717E-3</v>
      </c>
      <c r="C7" s="12">
        <v>8.2662518885191945E-4</v>
      </c>
      <c r="D7" s="12">
        <v>2.8751090220231989E-2</v>
      </c>
      <c r="E7" s="13">
        <v>0</v>
      </c>
    </row>
    <row r="8" spans="1:14" ht="14.25" customHeight="1">
      <c r="A8" s="2" t="s">
        <v>7</v>
      </c>
      <c r="B8" s="12">
        <v>8.4034747895906866E-4</v>
      </c>
      <c r="C8" s="12">
        <v>2.9999594172015255E-4</v>
      </c>
      <c r="D8" s="12">
        <v>1.7320390922844455E-2</v>
      </c>
      <c r="E8" s="13">
        <v>6.8208256861937738E-2</v>
      </c>
    </row>
    <row r="9" spans="1:14" ht="14.25" customHeight="1">
      <c r="A9" s="2" t="s">
        <v>8</v>
      </c>
      <c r="B9" s="12">
        <v>6.4773085034934672E-4</v>
      </c>
      <c r="C9" s="12">
        <v>1.6128890586308766E-4</v>
      </c>
      <c r="D9" s="12">
        <v>1.2699956923670555E-2</v>
      </c>
      <c r="E9" s="13">
        <v>0.31085468980126657</v>
      </c>
    </row>
    <row r="10" spans="1:14" ht="14.25" customHeight="1">
      <c r="A10" s="2" t="s">
        <v>9</v>
      </c>
      <c r="B10" s="12">
        <v>1.1613288811139603E-3</v>
      </c>
      <c r="C10" s="12">
        <v>2.372295070057692E-4</v>
      </c>
      <c r="D10" s="12">
        <v>1.540225655564045E-2</v>
      </c>
      <c r="E10" s="13">
        <v>0.19996976572760461</v>
      </c>
    </row>
    <row r="11" spans="1:14" ht="14.25" customHeight="1">
      <c r="A11" s="2" t="s">
        <v>10</v>
      </c>
      <c r="B11" s="12">
        <v>1.1184288292241948E-3</v>
      </c>
      <c r="C11" s="12">
        <v>5.073370170256159E-4</v>
      </c>
      <c r="D11" s="12">
        <v>2.2524142980935278E-2</v>
      </c>
      <c r="E11" s="13">
        <v>0</v>
      </c>
    </row>
    <row r="12" spans="1:14" ht="14.25" customHeight="1">
      <c r="A12" s="21" t="s">
        <v>23</v>
      </c>
      <c r="B12" s="21"/>
      <c r="C12" s="21"/>
      <c r="D12" s="21"/>
      <c r="E12" s="13">
        <f>SUM(E2:E11)</f>
        <v>1</v>
      </c>
    </row>
    <row r="13" spans="1:14" ht="14.25" customHeight="1"/>
    <row r="14" spans="1:14" ht="14.25" customHeight="1">
      <c r="A14" s="9"/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</row>
    <row r="15" spans="1:14" ht="14.25" customHeight="1">
      <c r="A15" s="2" t="s">
        <v>1</v>
      </c>
      <c r="B15" s="10">
        <f>VARP('Return&amp;Risk'!$B$2:$B$248)</f>
        <v>2.4470345878223017E-4</v>
      </c>
      <c r="C15" s="10">
        <v>1.4566586488585253E-4</v>
      </c>
      <c r="D15" s="10">
        <v>9.0523325318756268E-5</v>
      </c>
      <c r="E15" s="10">
        <v>5.9276559074452301E-5</v>
      </c>
      <c r="F15" s="10">
        <v>1.3045874387693085E-4</v>
      </c>
      <c r="G15" s="10">
        <v>1.5152564534894413E-4</v>
      </c>
      <c r="H15" s="10">
        <v>1.3771200525330114E-4</v>
      </c>
      <c r="I15" s="10">
        <v>5.597127982058948E-5</v>
      </c>
      <c r="J15" s="10">
        <v>6.2416862377370164E-5</v>
      </c>
      <c r="K15" s="10">
        <v>8.229547386940129E-5</v>
      </c>
    </row>
    <row r="16" spans="1:14" ht="14.25" customHeight="1">
      <c r="A16" s="2" t="s">
        <v>2</v>
      </c>
      <c r="B16" s="10">
        <v>1.4566586488585253E-4</v>
      </c>
      <c r="C16" s="10">
        <f>VARP('Return&amp;Risk'!$C$2:$C$248)</f>
        <v>2.8924698566014487E-4</v>
      </c>
      <c r="D16" s="10">
        <v>8.9112979237572062E-5</v>
      </c>
      <c r="E16" s="10">
        <v>6.7763239784432105E-5</v>
      </c>
      <c r="F16" s="10">
        <v>1.8330356473301779E-4</v>
      </c>
      <c r="G16" s="10">
        <v>1.6634139001229069E-4</v>
      </c>
      <c r="H16" s="10">
        <v>1.9309271880215721E-4</v>
      </c>
      <c r="I16" s="10">
        <v>5.8285429827792264E-5</v>
      </c>
      <c r="J16" s="10">
        <v>7.5022899428666299E-5</v>
      </c>
      <c r="K16" s="10">
        <v>1.5064772545377814E-4</v>
      </c>
    </row>
    <row r="17" spans="1:11" ht="14.25" customHeight="1">
      <c r="A17" s="2" t="s">
        <v>3</v>
      </c>
      <c r="B17" s="10">
        <v>9.0523325318756268E-5</v>
      </c>
      <c r="C17" s="10">
        <v>8.9112979237572062E-5</v>
      </c>
      <c r="D17" s="10">
        <f>VARP('Return&amp;Risk'!$D$2:$D$248)</f>
        <v>2.5180748448712728E-4</v>
      </c>
      <c r="E17" s="10">
        <v>7.5180792496376908E-5</v>
      </c>
      <c r="F17" s="10">
        <v>1.227043373106753E-4</v>
      </c>
      <c r="G17" s="10">
        <v>1.9241310688210075E-4</v>
      </c>
      <c r="H17" s="10">
        <v>1.0269122716843666E-4</v>
      </c>
      <c r="I17" s="10">
        <v>6.6003892975624961E-5</v>
      </c>
      <c r="J17" s="10">
        <v>8.6621693757283252E-5</v>
      </c>
      <c r="K17" s="10">
        <v>1.4040133273049399E-4</v>
      </c>
    </row>
    <row r="18" spans="1:11" ht="14.25" customHeight="1">
      <c r="A18" s="2" t="s">
        <v>4</v>
      </c>
      <c r="B18" s="10">
        <v>5.9276559074452301E-5</v>
      </c>
      <c r="C18" s="10">
        <v>6.7763239784432105E-5</v>
      </c>
      <c r="D18" s="10">
        <v>7.5180792496376908E-5</v>
      </c>
      <c r="E18" s="10">
        <f>VARP('Return&amp;Risk'!$E$2:$E$248)</f>
        <v>1.794118056446276E-4</v>
      </c>
      <c r="F18" s="10">
        <v>5.3861219917631677E-5</v>
      </c>
      <c r="G18" s="10">
        <v>9.9819028077528476E-5</v>
      </c>
      <c r="H18" s="10">
        <v>4.5361015150344339E-5</v>
      </c>
      <c r="I18" s="10">
        <v>1.0195148492652458E-4</v>
      </c>
      <c r="J18" s="10">
        <v>6.0737804124676152E-5</v>
      </c>
      <c r="K18" s="10">
        <v>8.1000334340963352E-5</v>
      </c>
    </row>
    <row r="19" spans="1:11" ht="14.25" customHeight="1">
      <c r="A19" s="2" t="s">
        <v>5</v>
      </c>
      <c r="B19" s="10">
        <v>1.3045874387693085E-4</v>
      </c>
      <c r="C19" s="10">
        <v>1.8330356473301779E-4</v>
      </c>
      <c r="D19" s="10">
        <v>1.227043373106753E-4</v>
      </c>
      <c r="E19" s="10">
        <v>5.3861219917631677E-5</v>
      </c>
      <c r="F19" s="10">
        <f>VARP('Return&amp;Risk'!$F$2:$F$248)</f>
        <v>3.1620239418195343E-4</v>
      </c>
      <c r="G19" s="10">
        <v>2.5321225207762429E-4</v>
      </c>
      <c r="H19" s="10">
        <v>1.9631058298566441E-4</v>
      </c>
      <c r="I19" s="10">
        <v>5.2451570636825034E-5</v>
      </c>
      <c r="J19" s="10">
        <v>1.0490680365406673E-4</v>
      </c>
      <c r="K19" s="10">
        <v>1.6164979767221811E-4</v>
      </c>
    </row>
    <row r="20" spans="1:11" ht="14.25" customHeight="1">
      <c r="A20" s="2" t="s">
        <v>6</v>
      </c>
      <c r="B20" s="10">
        <v>1.5152564534894413E-4</v>
      </c>
      <c r="C20" s="10">
        <v>1.6634139001229069E-4</v>
      </c>
      <c r="D20" s="10">
        <v>1.9241310688210075E-4</v>
      </c>
      <c r="E20" s="10">
        <v>9.9819028077528476E-5</v>
      </c>
      <c r="F20" s="10">
        <v>2.5321225207762429E-4</v>
      </c>
      <c r="G20" s="10">
        <f>VARP('Return&amp;Risk'!$G$2:$G$248)</f>
        <v>8.2327852816830834E-4</v>
      </c>
      <c r="H20" s="10">
        <v>1.964304838652974E-4</v>
      </c>
      <c r="I20" s="10">
        <v>9.059612628647528E-5</v>
      </c>
      <c r="J20" s="10">
        <v>1.8157579440687601E-4</v>
      </c>
      <c r="K20" s="10">
        <v>2.5750600315877409E-4</v>
      </c>
    </row>
    <row r="21" spans="1:11" ht="14.25" customHeight="1">
      <c r="A21" s="2" t="s">
        <v>7</v>
      </c>
      <c r="B21" s="10">
        <v>1.3771200525330114E-4</v>
      </c>
      <c r="C21" s="10">
        <v>1.9309271880215721E-4</v>
      </c>
      <c r="D21" s="10">
        <v>1.0269122716843666E-4</v>
      </c>
      <c r="E21" s="10">
        <v>4.5361015150344339E-5</v>
      </c>
      <c r="F21" s="10">
        <v>1.9631058298566441E-4</v>
      </c>
      <c r="G21" s="10">
        <v>1.964304838652974E-4</v>
      </c>
      <c r="H21" s="10">
        <f>VARP('Return&amp;Risk'!$H$2:$H$248)</f>
        <v>2.9878138325164995E-4</v>
      </c>
      <c r="I21" s="10">
        <v>5.267078879653814E-5</v>
      </c>
      <c r="J21" s="10">
        <v>8.09996529442055E-5</v>
      </c>
      <c r="K21" s="10">
        <v>1.3900974978493178E-4</v>
      </c>
    </row>
    <row r="22" spans="1:11" ht="14.25" customHeight="1">
      <c r="A22" s="2" t="s">
        <v>8</v>
      </c>
      <c r="B22" s="10">
        <v>5.597127982058948E-5</v>
      </c>
      <c r="C22" s="10">
        <v>5.8285429827792264E-5</v>
      </c>
      <c r="D22" s="10">
        <v>6.6003892975624961E-5</v>
      </c>
      <c r="E22" s="10">
        <v>1.0195148492652458E-4</v>
      </c>
      <c r="F22" s="10">
        <v>5.2451570636825034E-5</v>
      </c>
      <c r="G22" s="10">
        <v>9.059612628647528E-5</v>
      </c>
      <c r="H22" s="10">
        <v>5.267078879653814E-5</v>
      </c>
      <c r="I22" s="10">
        <f>VARP('Return&amp;Risk'!$I$2:$I$248)</f>
        <v>1.6063591434137473E-4</v>
      </c>
      <c r="J22" s="10">
        <v>4.0885992529264782E-5</v>
      </c>
      <c r="K22" s="10">
        <v>7.3002163183674733E-5</v>
      </c>
    </row>
    <row r="23" spans="1:11" ht="14.25" customHeight="1">
      <c r="A23" s="2" t="s">
        <v>9</v>
      </c>
      <c r="B23" s="10">
        <v>6.2416862377370164E-5</v>
      </c>
      <c r="C23" s="10">
        <v>7.5022899428666299E-5</v>
      </c>
      <c r="D23" s="10">
        <v>8.6621693757283252E-5</v>
      </c>
      <c r="E23" s="10">
        <v>6.0737804124676152E-5</v>
      </c>
      <c r="F23" s="10">
        <v>1.0490680365406673E-4</v>
      </c>
      <c r="G23" s="10">
        <v>1.8157579440687601E-4</v>
      </c>
      <c r="H23" s="10">
        <v>8.09996529442055E-5</v>
      </c>
      <c r="I23" s="10">
        <v>4.0885992529264782E-5</v>
      </c>
      <c r="J23" s="10">
        <f>VARP('Return&amp;Risk'!$J$2:$J$248)</f>
        <v>2.3626906365756771E-4</v>
      </c>
      <c r="K23" s="10">
        <v>1.3815505469080461E-4</v>
      </c>
    </row>
    <row r="24" spans="1:11" ht="14.25" customHeight="1">
      <c r="A24" s="2" t="s">
        <v>10</v>
      </c>
      <c r="B24" s="10">
        <v>8.229547386940129E-5</v>
      </c>
      <c r="C24" s="10">
        <v>1.5064772545377814E-4</v>
      </c>
      <c r="D24" s="10">
        <v>1.4040133273049399E-4</v>
      </c>
      <c r="E24" s="10">
        <v>8.1000334340963352E-5</v>
      </c>
      <c r="F24" s="10">
        <v>1.6164979767221811E-4</v>
      </c>
      <c r="G24" s="10">
        <v>2.5750600315877409E-4</v>
      </c>
      <c r="H24" s="10">
        <v>1.3900974978493178E-4</v>
      </c>
      <c r="I24" s="10">
        <v>7.3002163183674733E-5</v>
      </c>
      <c r="J24" s="10">
        <v>1.3815505469080461E-4</v>
      </c>
      <c r="K24" s="10">
        <f>VARP('Return&amp;Risk'!$K$2:$K$248)</f>
        <v>5.0528302100526917E-4</v>
      </c>
    </row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"/>
  <sheetViews>
    <sheetView workbookViewId="0"/>
  </sheetViews>
  <sheetFormatPr defaultColWidth="14.453125" defaultRowHeight="15" customHeight="1"/>
  <cols>
    <col min="1" max="1" width="24.7265625" customWidth="1"/>
    <col min="2" max="2" width="20.7265625" customWidth="1"/>
    <col min="3" max="3" width="19.453125" customWidth="1"/>
    <col min="4" max="4" width="27.26953125" customWidth="1"/>
    <col min="5" max="5" width="23.7265625" customWidth="1"/>
    <col min="6" max="11" width="8.7265625" customWidth="1"/>
  </cols>
  <sheetData>
    <row r="1" spans="1:5" ht="14.25" customHeight="1">
      <c r="A1" s="24" t="s">
        <v>30</v>
      </c>
      <c r="B1" s="24">
        <v>500000</v>
      </c>
      <c r="C1" s="25"/>
      <c r="D1" s="25"/>
      <c r="E1" s="25"/>
    </row>
    <row r="2" spans="1:5" ht="14.25" customHeight="1">
      <c r="A2" s="25"/>
      <c r="B2" s="25"/>
      <c r="C2" s="25"/>
      <c r="D2" s="25"/>
      <c r="E2" s="25"/>
    </row>
    <row r="3" spans="1:5" ht="14.25" customHeight="1">
      <c r="A3" s="26" t="s">
        <v>31</v>
      </c>
      <c r="B3" s="26" t="s">
        <v>32</v>
      </c>
      <c r="C3" s="26" t="s">
        <v>33</v>
      </c>
      <c r="D3" s="26" t="s">
        <v>34</v>
      </c>
      <c r="E3" s="26" t="s">
        <v>35</v>
      </c>
    </row>
    <row r="4" spans="1:5" ht="14.25" customHeight="1">
      <c r="A4" s="1" t="s">
        <v>1</v>
      </c>
      <c r="B4" s="4">
        <v>1430.9</v>
      </c>
      <c r="C4" s="27">
        <v>6.7252222726764066E-2</v>
      </c>
      <c r="D4" s="27">
        <f t="shared" ref="D4:D13" si="0">$B$1*C4</f>
        <v>33626.111363382035</v>
      </c>
      <c r="E4" s="27">
        <f t="shared" ref="E4:E13" si="1">D4/B4</f>
        <v>23.499972998380063</v>
      </c>
    </row>
    <row r="5" spans="1:5" ht="14.25" customHeight="1">
      <c r="A5" s="1" t="s">
        <v>2</v>
      </c>
      <c r="B5" s="2">
        <v>565.04999999999995</v>
      </c>
      <c r="C5" s="27">
        <v>0.26534491323220388</v>
      </c>
      <c r="D5" s="27">
        <f t="shared" si="0"/>
        <v>132672.45661610193</v>
      </c>
      <c r="E5" s="27">
        <f t="shared" si="1"/>
        <v>234.79772872507201</v>
      </c>
    </row>
    <row r="6" spans="1:5" ht="14.25" customHeight="1">
      <c r="A6" s="1" t="s">
        <v>3</v>
      </c>
      <c r="B6" s="4">
        <v>1929</v>
      </c>
      <c r="C6" s="27">
        <v>0.1338893109586031</v>
      </c>
      <c r="D6" s="27">
        <f t="shared" si="0"/>
        <v>66944.655479301553</v>
      </c>
      <c r="E6" s="27">
        <f t="shared" si="1"/>
        <v>34.704331508191579</v>
      </c>
    </row>
    <row r="7" spans="1:5" ht="14.25" customHeight="1">
      <c r="A7" s="1" t="s">
        <v>4</v>
      </c>
      <c r="B7" s="4">
        <v>1348.1</v>
      </c>
      <c r="C7" s="27">
        <v>0.1153381058592725</v>
      </c>
      <c r="D7" s="27">
        <f t="shared" si="0"/>
        <v>57669.052929636251</v>
      </c>
      <c r="E7" s="27">
        <f t="shared" si="1"/>
        <v>42.778023091488954</v>
      </c>
    </row>
    <row r="8" spans="1:5" ht="14.25" customHeight="1">
      <c r="A8" s="1" t="s">
        <v>5</v>
      </c>
      <c r="B8" s="2">
        <v>339.55</v>
      </c>
      <c r="C8" s="27">
        <v>0.14385302247680859</v>
      </c>
      <c r="D8" s="27">
        <f t="shared" si="0"/>
        <v>71926.511238404288</v>
      </c>
      <c r="E8" s="27">
        <f t="shared" si="1"/>
        <v>211.82892427743863</v>
      </c>
    </row>
    <row r="9" spans="1:5" ht="14.25" customHeight="1">
      <c r="A9" s="1" t="s">
        <v>6</v>
      </c>
      <c r="B9" s="2">
        <v>308.75</v>
      </c>
      <c r="C9" s="27">
        <v>0</v>
      </c>
      <c r="D9" s="27">
        <f t="shared" si="0"/>
        <v>0</v>
      </c>
      <c r="E9" s="27">
        <f t="shared" si="1"/>
        <v>0</v>
      </c>
    </row>
    <row r="10" spans="1:5" ht="14.25" customHeight="1">
      <c r="A10" s="1" t="s">
        <v>7</v>
      </c>
      <c r="B10" s="2">
        <v>667.8</v>
      </c>
      <c r="C10" s="27">
        <v>0.18458172616871482</v>
      </c>
      <c r="D10" s="27">
        <f t="shared" si="0"/>
        <v>92290.863084357406</v>
      </c>
      <c r="E10" s="27">
        <f t="shared" si="1"/>
        <v>138.20135232757923</v>
      </c>
    </row>
    <row r="11" spans="1:5" ht="14.25" customHeight="1">
      <c r="A11" s="1" t="s">
        <v>8</v>
      </c>
      <c r="B11" s="4">
        <v>3186.1</v>
      </c>
      <c r="C11" s="27">
        <v>0</v>
      </c>
      <c r="D11" s="27">
        <f t="shared" si="0"/>
        <v>0</v>
      </c>
      <c r="E11" s="27">
        <f t="shared" si="1"/>
        <v>0</v>
      </c>
    </row>
    <row r="12" spans="1:5" ht="14.25" customHeight="1">
      <c r="A12" s="2" t="s">
        <v>36</v>
      </c>
      <c r="B12" s="2">
        <v>208</v>
      </c>
      <c r="C12" s="27">
        <v>2.6557810683051054E-2</v>
      </c>
      <c r="D12" s="27">
        <f t="shared" si="0"/>
        <v>13278.905341525528</v>
      </c>
      <c r="E12" s="27">
        <f t="shared" si="1"/>
        <v>63.840891065026575</v>
      </c>
    </row>
    <row r="13" spans="1:5" ht="14.25" customHeight="1">
      <c r="A13" s="2" t="s">
        <v>37</v>
      </c>
      <c r="B13" s="2">
        <v>617.45000000000005</v>
      </c>
      <c r="C13" s="27">
        <v>6.3182887894581929E-2</v>
      </c>
      <c r="D13" s="27">
        <f t="shared" si="0"/>
        <v>31591.443947290965</v>
      </c>
      <c r="E13" s="27">
        <f t="shared" si="1"/>
        <v>51.164375977473419</v>
      </c>
    </row>
    <row r="14" spans="1:5" ht="14.25" customHeight="1">
      <c r="A14" s="25"/>
      <c r="B14" s="25"/>
      <c r="C14" s="25"/>
      <c r="D14" s="25"/>
      <c r="E14" s="25"/>
    </row>
    <row r="15" spans="1:5" ht="14.25" customHeight="1">
      <c r="A15" s="25"/>
      <c r="B15" s="25"/>
      <c r="C15" s="25" t="s">
        <v>38</v>
      </c>
      <c r="D15" s="25">
        <f>SUM(D4:D13)</f>
        <v>499999.99999999994</v>
      </c>
      <c r="E15" s="25">
        <f>ROUND(SUM(E4:E13),0)</f>
        <v>801</v>
      </c>
    </row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100"/>
  <sheetViews>
    <sheetView workbookViewId="0"/>
  </sheetViews>
  <sheetFormatPr defaultColWidth="14.453125" defaultRowHeight="15" customHeight="1"/>
  <cols>
    <col min="1" max="11" width="8.7265625" customWidth="1"/>
  </cols>
  <sheetData>
    <row r="1" spans="2:2" ht="14.25" customHeight="1"/>
    <row r="2" spans="2:2" ht="14.25" customHeight="1"/>
    <row r="3" spans="2:2" ht="14.25" customHeight="1">
      <c r="B3" t="s">
        <v>39</v>
      </c>
    </row>
    <row r="4" spans="2:2" ht="14.25" customHeight="1">
      <c r="B4" t="s">
        <v>40</v>
      </c>
    </row>
    <row r="5" spans="2:2" ht="14.25" customHeight="1">
      <c r="B5" s="28" t="s">
        <v>41</v>
      </c>
    </row>
    <row r="6" spans="2:2" ht="14.25" customHeight="1"/>
    <row r="7" spans="2:2" ht="14.25" customHeight="1"/>
    <row r="8" spans="2:2" ht="14.25" customHeight="1"/>
    <row r="9" spans="2:2" ht="14.25" customHeight="1"/>
    <row r="10" spans="2:2" ht="14.25" customHeight="1"/>
    <row r="11" spans="2:2" ht="14.25" customHeight="1"/>
    <row r="12" spans="2:2" ht="14.25" customHeight="1"/>
    <row r="13" spans="2:2" ht="14.25" customHeight="1"/>
    <row r="14" spans="2:2" ht="14.25" customHeight="1"/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Raw Data</vt:lpstr>
      <vt:lpstr>Return&amp;Risk</vt:lpstr>
      <vt:lpstr>Covariance Matrix</vt:lpstr>
      <vt:lpstr>Correlation</vt:lpstr>
      <vt:lpstr>Calculation</vt:lpstr>
      <vt:lpstr>Efficient Frontier</vt:lpstr>
      <vt:lpstr>Minimum Variance</vt:lpstr>
      <vt:lpstr>Portfolio Allocation</vt:lpstr>
      <vt:lpstr>Covid Consideration</vt:lpstr>
      <vt:lpstr>Calculation!solver_adj</vt:lpstr>
      <vt:lpstr>'Minimum Variance'!solver_adj</vt:lpstr>
      <vt:lpstr>Calculation!solver_lhs1</vt:lpstr>
      <vt:lpstr>'Minimum Variance'!solver_lhs1</vt:lpstr>
      <vt:lpstr>Calculation!solver_lhs2</vt:lpstr>
      <vt:lpstr>Calculation!solver_opt</vt:lpstr>
      <vt:lpstr>'Minimum Variance'!solver_opt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2022-04-17T18:53:20Z</dcterms:created>
  <dcterms:modified xsi:type="dcterms:W3CDTF">2022-08-19T08:59:02Z</dcterms:modified>
</cp:coreProperties>
</file>