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WINDOWS\Desktop\Excel Projects\"/>
    </mc:Choice>
  </mc:AlternateContent>
  <bookViews>
    <workbookView xWindow="0" yWindow="0" windowWidth="23016" windowHeight="9324" firstSheet="2" activeTab="8"/>
  </bookViews>
  <sheets>
    <sheet name="Matches win by team" sheetId="2" r:id="rId1"/>
    <sheet name="Toss Decision Based Winning " sheetId="3" r:id="rId2"/>
    <sheet name="Top 10 venues " sheetId="4" r:id="rId3"/>
    <sheet name="MoM " sheetId="5" r:id="rId4"/>
    <sheet name="Sheet4" sheetId="10" r:id="rId5"/>
    <sheet name="IPL Matches 2008-2020" sheetId="1" r:id="rId6"/>
    <sheet name="Sheet 3" sheetId="9" r:id="rId7"/>
    <sheet name="2nd Sheet" sheetId="8" r:id="rId8"/>
    <sheet name="DashBoard" sheetId="11" r:id="rId9"/>
  </sheets>
  <definedNames>
    <definedName name="IPL_Dataset" localSheetId="7" hidden="1">'2nd Sheet'!$A$1:$E$12</definedName>
    <definedName name="IPL_Dataset" localSheetId="5" hidden="1">'IPL Matches 2008-2020'!$A$1:$Q$697</definedName>
    <definedName name="IPL_Dataset" localSheetId="4" hidden="1">Sheet4!$A$17:$E$28</definedName>
    <definedName name="Slicer_Season">#N/A</definedName>
    <definedName name="Slicer_Year">#N/A</definedName>
  </definedNames>
  <calcPr calcId="152511"/>
  <pivotCaches>
    <pivotCache cacheId="3" r:id="rId10"/>
    <pivotCache cacheId="9" r:id="rId11"/>
    <pivotCache cacheId="12" r:id="rId12"/>
  </pivotCaches>
  <fileRecoveryPr repairLoad="1"/>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F4" i="10" s="1"/>
  <c r="G4" i="10" l="1"/>
  <c r="H4" i="10"/>
  <c r="I4" i="10"/>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F14" i="5"/>
  <c r="E14" i="5"/>
  <c r="F13" i="5"/>
  <c r="E13" i="5"/>
  <c r="F12" i="5"/>
  <c r="E12" i="5"/>
  <c r="F11" i="5"/>
  <c r="E11" i="5"/>
  <c r="F10" i="5"/>
  <c r="E10" i="5"/>
  <c r="F9" i="5"/>
  <c r="E9" i="5"/>
  <c r="F8" i="5"/>
  <c r="E8" i="5"/>
  <c r="F7" i="5"/>
  <c r="E7" i="5"/>
  <c r="F6" i="5"/>
  <c r="E6" i="5"/>
  <c r="F5" i="5"/>
  <c r="E5" i="5"/>
  <c r="F4" i="5"/>
  <c r="E4" i="5"/>
  <c r="H8" i="3"/>
  <c r="H7" i="3"/>
</calcChain>
</file>

<file path=xl/connections.xml><?xml version="1.0" encoding="utf-8"?>
<connections xmlns="http://schemas.openxmlformats.org/spreadsheetml/2006/main">
  <connection id="1" sourceFile="C:\Users\WINDOWS\Downloads\IPL Dataset.xlsx" keepAlive="1" name="IPL Dataset" type="5" refreshedVersion="5" background="1" saveData="1">
    <dbPr connection="Provider=Microsoft.ACE.OLEDB.12.0;User ID=Admin;Data Source=C:\Users\WINDOWS\Downloads\IPL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IPL Matches 2008-2018$'" commandType="3"/>
  </connection>
  <connection id="2" sourceFile="C:\Users\WINDOWS\Downloads\IPL Dataset.xlsx" keepAlive="1" name="IPL Dataset1" type="5" refreshedVersion="5" background="1" saveData="1">
    <dbPr connection="Provider=Microsoft.ACE.OLEDB.12.0;User ID=Admin;Data Source=C:\Users\WINDOWS\Downloads\IPL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Winner Data$'" commandType="3"/>
  </connection>
  <connection id="3" sourceFile="C:\Users\WINDOWS\Downloads\IPL Dataset.xlsx" keepAlive="1" name="IPL Dataset11" type="5" refreshedVersion="5" background="1" saveData="1">
    <dbPr connection="Provider=Microsoft.ACE.OLEDB.12.0;User ID=Admin;Data Source=C:\Users\WINDOWS\Downloads\IPL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Winner Data$'" commandType="3"/>
  </connection>
</connections>
</file>

<file path=xl/sharedStrings.xml><?xml version="1.0" encoding="utf-8"?>
<sst xmlns="http://schemas.openxmlformats.org/spreadsheetml/2006/main" count="8552" uniqueCount="428">
  <si>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</si>
  <si>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</si>
  <si>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</si>
  <si>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</si>
  <si>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</si>
  <si>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</si>
  <si>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</si>
  <si>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</si>
  <si>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</si>
  <si>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</si>
  <si>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</si>
  <si>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</si>
  <si>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</si>
  <si>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</si>
  <si>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</si>
  <si>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</si>
  <si>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</si>
  <si>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</si>
  <si>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</si>
  <si>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</si>
  <si>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</si>
  <si>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</si>
  <si>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</si>
  <si>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</si>
  <si>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</si>
  <si>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</si>
  <si>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</si>
  <si>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</si>
  <si>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</si>
  <si>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</si>
  <si>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</si>
  <si>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</si>
  <si>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</si>
  <si>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</si>
  <si>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</si>
  <si>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</si>
  <si>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</si>
  <si>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</si>
  <si>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</si>
  <si>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</si>
  <si>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</si>
  <si>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</si>
  <si>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</si>
  <si>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</si>
  <si>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</si>
  <si>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</si>
  <si>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</si>
  <si>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</si>
  <si>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</si>
  <si>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</si>
  <si>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</si>
  <si>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</si>
  <si>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</si>
  <si>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</si>
  <si>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</si>
  <si>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</si>
  <si>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</si>
  <si>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</si>
  <si>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</si>
  <si>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</si>
  <si>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</si>
  <si>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</si>
  <si>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</si>
  <si>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</si>
  <si>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</si>
  <si>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</si>
  <si>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</si>
  <si>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</si>
  <si>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</si>
  <si>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</si>
  <si>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</si>
  <si>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</si>
  <si>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</si>
  <si>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</si>
  <si>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</si>
  <si>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</si>
  <si>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</si>
  <si>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</si>
  <si>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</si>
  <si>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</si>
  <si>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</si>
  <si>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</si>
  <si>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</si>
  <si>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</si>
  <si>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</si>
  <si>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</si>
  <si>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</si>
  <si>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</si>
  <si>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</si>
  <si>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</si>
  <si>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</si>
  <si>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</si>
  <si>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</si>
  <si>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</si>
  <si>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</si>
  <si>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</si>
  <si>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</si>
  <si>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</si>
  <si>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</si>
  <si>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</si>
  <si>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</si>
  <si>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</si>
  <si>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</si>
  <si>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</si>
  <si>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</si>
  <si>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</si>
  <si>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</si>
  <si>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</si>
  <si>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</si>
  <si>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</si>
  <si>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</si>
  <si>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</si>
  <si>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</si>
  <si>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</si>
  <si>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</si>
  <si>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</si>
  <si>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</si>
  <si>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</si>
  <si>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</si>
  <si>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</si>
  <si>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</si>
  <si>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</si>
  <si>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</si>
  <si>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</si>
  <si>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</si>
  <si>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</si>
  <si>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</si>
  <si>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</si>
  <si>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</si>
  <si>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</si>
  <si>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</si>
  <si>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</si>
  <si>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</si>
  <si>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</si>
  <si>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</si>
  <si>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</si>
  <si>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</si>
  <si>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</si>
  <si>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</si>
  <si>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</si>
  <si>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</si>
  <si>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</si>
  <si>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</si>
  <si>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</si>
  <si>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</si>
  <si>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</si>
  <si>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</si>
  <si>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</si>
  <si>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</si>
  <si>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</si>
  <si>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</si>
  <si>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</si>
  <si>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</si>
  <si>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</si>
  <si>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</si>
  <si>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</si>
  <si>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</si>
  <si>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</si>
  <si>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</si>
  <si>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</si>
  <si>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</si>
  <si>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</si>
  <si>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</si>
  <si>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</si>
  <si>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</si>
  <si>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</si>
  <si>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</si>
  <si>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</si>
  <si>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</si>
  <si>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</si>
  <si>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</si>
  <si>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</si>
  <si>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</si>
  <si>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</si>
  <si>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</si>
  <si>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</si>
  <si>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</si>
  <si>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</si>
  <si>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</si>
  <si>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</si>
  <si>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</si>
  <si>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</si>
  <si>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</si>
  <si>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</si>
  <si>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</si>
  <si>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</si>
  <si>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</si>
  <si>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</si>
  <si>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</si>
  <si>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</si>
  <si>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</si>
  <si>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</si>
  <si>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</si>
  <si>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</si>
  <si>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</si>
  <si>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</si>
  <si>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</si>
  <si>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</si>
  <si>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</si>
  <si>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</si>
  <si>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</si>
  <si>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</si>
  <si>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</si>
  <si>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</si>
  <si>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</si>
  <si>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</si>
  <si>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</si>
  <si>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</si>
  <si>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</si>
  <si>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</si>
  <si>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</si>
  <si>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</si>
  <si>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</si>
  <si>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</si>
  <si>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</si>
  <si>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</si>
  <si>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</si>
  <si>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</si>
  <si>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</si>
  <si>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</si>
  <si>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</si>
  <si>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</si>
  <si>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</si>
  <si>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</si>
  <si>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</si>
  <si>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</si>
  <si>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</si>
  <si>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</si>
  <si>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</si>
  <si>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</si>
  <si>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</si>
  <si>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</si>
  <si>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</si>
  <si>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</si>
  <si>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</si>
  <si>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</si>
  <si>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</si>
  <si>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</si>
  <si>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</si>
  <si>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</si>
  <si>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</si>
  <si>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</si>
  <si>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</si>
  <si>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</si>
  <si>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</si>
  <si>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</si>
  <si>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</si>
  <si>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</si>
  <si>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</si>
  <si>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</si>
  <si>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</si>
  <si>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</si>
  <si>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</si>
  <si>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</si>
  <si>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</si>
  <si>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</si>
  <si>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</si>
  <si>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</si>
  <si>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</si>
  <si>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</si>
  <si>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</si>
  <si>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</si>
  <si>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</si>
  <si>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</si>
  <si>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</si>
  <si>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</si>
  <si>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</si>
  <si>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</si>
  <si>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</si>
  <si>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</si>
  <si>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</si>
  <si>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</si>
  <si>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</si>
  <si>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</si>
  <si>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</si>
  <si>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</si>
  <si>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</si>
  <si>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</si>
  <si>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</si>
  <si>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</si>
  <si>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</si>
  <si>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</si>
  <si>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</si>
  <si>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</si>
  <si>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</si>
  <si>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</si>
  <si>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</si>
  <si>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</si>
  <si>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</si>
  <si>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</si>
  <si>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</si>
  <si>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</si>
  <si>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</si>
  <si>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</si>
  <si>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</si>
  <si>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</si>
  <si>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</si>
  <si>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</si>
  <si>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</si>
  <si>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</si>
  <si>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</si>
  <si>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</si>
  <si>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</si>
  <si>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</si>
  <si>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</si>
  <si>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</si>
  <si>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</si>
  <si>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</si>
  <si>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</si>
  <si>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</si>
  <si>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</si>
  <si>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</si>
  <si>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</si>
  <si>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</si>
  <si>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</si>
  <si>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</si>
  <si>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</si>
  <si>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</si>
  <si>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</si>
  <si>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</si>
  <si>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</si>
  <si>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</si>
  <si>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</si>
  <si>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</si>
  <si>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</si>
  <si>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</si>
  <si>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</si>
  <si>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</si>
  <si>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</si>
  <si>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</si>
  <si>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</si>
  <si>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</si>
  <si>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</si>
  <si>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</si>
  <si>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</si>
  <si>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</si>
  <si>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</si>
  <si>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</si>
  <si>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</si>
  <si>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</si>
  <si>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</si>
  <si>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</si>
  <si>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</si>
  <si>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</si>
  <si>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</si>
  <si>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</si>
  <si>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</si>
  <si>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</si>
  <si>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</si>
  <si>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</si>
  <si>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</si>
  <si>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</si>
  <si>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</si>
  <si>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</si>
  <si>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</si>
  <si>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</si>
  <si>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</si>
  <si>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</si>
  <si>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</si>
  <si>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</si>
  <si>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</si>
  <si>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</si>
  <si>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</si>
  <si>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</si>
  <si>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</si>
  <si>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</si>
  <si>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</si>
  <si>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</si>
  <si>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</si>
  <si>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</si>
  <si>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</si>
  <si>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</si>
  <si>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</si>
  <si>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</si>
  <si>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</si>
  <si>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</si>
  <si>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</si>
  <si>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</si>
  <si>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</si>
  <si>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</si>
  <si>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</si>
  <si>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</si>
  <si>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</si>
  <si>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</si>
  <si>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Year</t>
  </si>
  <si>
    <t>Row Labels</t>
  </si>
  <si>
    <t>Grand Total</t>
  </si>
  <si>
    <t>Season</t>
  </si>
  <si>
    <t>IPL-2018</t>
  </si>
  <si>
    <t>IPL-2017</t>
  </si>
  <si>
    <t>IPL-2016</t>
  </si>
  <si>
    <t>IPL-2015</t>
  </si>
  <si>
    <t>IPL-2014</t>
  </si>
  <si>
    <t>IPL-2013</t>
  </si>
  <si>
    <t>IPL-2012</t>
  </si>
  <si>
    <t>IPL-2011</t>
  </si>
  <si>
    <t>IPL-2010</t>
  </si>
  <si>
    <t>IPL-2009</t>
  </si>
  <si>
    <t>IPL-2008</t>
  </si>
  <si>
    <t>Count of toss_winner</t>
  </si>
  <si>
    <t>Column Labels</t>
  </si>
  <si>
    <t>Count of winner</t>
  </si>
  <si>
    <t>Count of player_of_match</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</si>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</sst>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165"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cellXfs>
  <cellStyles count="1">
    <cellStyle name="Normal" xfId="0" builtinId="0"/>
  </cellStyles>
  <dxfs count="4">
    <dxf>
      <numFmt numFmtId="19" formatCode="m/d/yyyy"/>
    </dxf>
    <dxf>
      <numFmt numFmtId="0" formatCode="General"/>
    </dxf>
    <dxf>
      <numFmt numFmtId="165" formatCode="0.0%"/>
    </dxf>
    <dxf>
      <numFmt numFmtId="165" formatCode="0.0%"/>
    </dxf>
  </dxfs>
  <tableStyles count="0" defaultTableStyle="TableStyleMedium2" defaultPivotStyle="PivotStyleLight16"/>
  <colors>
    <mruColors>
      <color rgb="FF909090"/>
      <color rgb="FF41DF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IPL dashboard.xlsx]Matches win by team!PivotTable1</c:name>
    <c:fmtId val="5"/>
  </c:pivotSource>
  <c:chart>
    <c:title>
      <c:tx>
        <c:rich>
          <a:bodyPr rot="0" spcFirstLastPara="1" vertOverflow="ellipsis" vert="horz" wrap="square" anchor="ctr" anchorCtr="1"/>
          <a:lstStyle/>
          <a:p>
            <a:pPr>
              <a:defRPr sz="2000" b="1" i="0" u="none" strike="noStrike" kern="1200" spc="0" baseline="0">
                <a:solidFill>
                  <a:schemeClr val="bg2">
                    <a:lumMod val="10000"/>
                  </a:schemeClr>
                </a:solidFill>
                <a:latin typeface="+mn-lt"/>
                <a:ea typeface="+mn-ea"/>
                <a:cs typeface="+mn-cs"/>
              </a:defRPr>
            </a:pPr>
            <a:r>
              <a:rPr lang="en-US" sz="2000" b="1">
                <a:solidFill>
                  <a:schemeClr val="bg2">
                    <a:lumMod val="10000"/>
                  </a:schemeClr>
                </a:solidFill>
              </a:rPr>
              <a:t>Matches win by</a:t>
            </a:r>
            <a:r>
              <a:rPr lang="en-US" sz="2000" b="1" baseline="0">
                <a:solidFill>
                  <a:schemeClr val="bg2">
                    <a:lumMod val="10000"/>
                  </a:schemeClr>
                </a:solidFill>
              </a:rPr>
              <a:t> Team wrt to Bat first and Field first since 2008</a:t>
            </a:r>
            <a:endParaRPr lang="en-US" sz="2000" b="1">
              <a:solidFill>
                <a:schemeClr val="bg2">
                  <a:lumMod val="10000"/>
                </a:schemeClr>
              </a:solidFill>
            </a:endParaRPr>
          </a:p>
        </c:rich>
      </c:tx>
      <c:layout>
        <c:manualLayout>
          <c:xMode val="edge"/>
          <c:yMode val="edge"/>
          <c:x val="0.18069322217075806"/>
          <c:y val="2.787733970529669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0"/>
              <c:y val="3.982477100756597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970939383213216E-2"/>
          <c:y val="0.10377049642988175"/>
          <c:w val="0.84834842412759237"/>
          <c:h val="0.540959790858375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ser>
        <c:ser>
          <c:idx val="1"/>
          <c:order val="1"/>
          <c:tx>
            <c:strRef>
              <c:f>'Matches win by team'!$C$3:$C$4</c:f>
              <c:strCache>
                <c:ptCount val="1"/>
                <c:pt idx="0">
                  <c:v>field</c:v>
                </c:pt>
              </c:strCache>
            </c:strRef>
          </c:tx>
          <c:spPr>
            <a:solidFill>
              <a:schemeClr val="accent2"/>
            </a:solidFill>
            <a:ln>
              <a:noFill/>
            </a:ln>
            <a:effectLst/>
          </c:spPr>
          <c:invertIfNegative val="0"/>
          <c:dPt>
            <c:idx val="9"/>
            <c:invertIfNegative val="0"/>
            <c:bubble3D val="0"/>
            <c:spPr>
              <a:solidFill>
                <a:schemeClr val="accent2"/>
              </a:solidFill>
              <a:ln>
                <a:noFill/>
              </a:ln>
              <a:effectLst/>
            </c:spPr>
          </c:dPt>
          <c:dLbls>
            <c:dLbl>
              <c:idx val="9"/>
              <c:layout>
                <c:manualLayout>
                  <c:x val="0"/>
                  <c:y val="3.9824771007565974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ser>
        <c:dLbls>
          <c:dLblPos val="ctr"/>
          <c:showLegendKey val="0"/>
          <c:showVal val="1"/>
          <c:showCatName val="0"/>
          <c:showSerName val="0"/>
          <c:showPercent val="0"/>
          <c:showBubbleSize val="0"/>
        </c:dLbls>
        <c:gapWidth val="119"/>
        <c:overlap val="100"/>
        <c:axId val="358560024"/>
        <c:axId val="358560408"/>
      </c:barChart>
      <c:catAx>
        <c:axId val="358560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60408"/>
        <c:crosses val="autoZero"/>
        <c:auto val="1"/>
        <c:lblAlgn val="ctr"/>
        <c:lblOffset val="100"/>
        <c:noMultiLvlLbl val="0"/>
      </c:catAx>
      <c:valAx>
        <c:axId val="358560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60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MoM Award Winners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6121798066381E-2"/>
          <c:y val="0.15782407407407409"/>
          <c:w val="0.90778181999401975"/>
          <c:h val="0.57900772820064161"/>
        </c:manualLayout>
      </c:layout>
      <c:barChart>
        <c:barDir val="col"/>
        <c:grouping val="clustered"/>
        <c:varyColors val="0"/>
        <c:ser>
          <c:idx val="0"/>
          <c:order val="0"/>
          <c:spPr>
            <a:solidFill>
              <a:srgbClr val="41DF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'!$E$4:$E$14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 '!$F$4:$F$14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ser>
        <c:dLbls>
          <c:dLblPos val="inEnd"/>
          <c:showLegendKey val="0"/>
          <c:showVal val="1"/>
          <c:showCatName val="0"/>
          <c:showSerName val="0"/>
          <c:showPercent val="0"/>
          <c:showBubbleSize val="0"/>
        </c:dLbls>
        <c:gapWidth val="158"/>
        <c:overlap val="-27"/>
        <c:axId val="426031304"/>
        <c:axId val="426024248"/>
      </c:barChart>
      <c:catAx>
        <c:axId val="426031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426024248"/>
        <c:crosses val="autoZero"/>
        <c:auto val="1"/>
        <c:lblAlgn val="ctr"/>
        <c:lblOffset val="100"/>
        <c:noMultiLvlLbl val="0"/>
      </c:catAx>
      <c:valAx>
        <c:axId val="426024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26031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Toss</a:t>
            </a:r>
            <a:r>
              <a:rPr lang="en-US" sz="1200" baseline="0"/>
              <a:t> Decision Based Winning %</a:t>
            </a:r>
            <a:endParaRPr lang="en-US" sz="1200"/>
          </a:p>
        </c:rich>
      </c:tx>
      <c:layout>
        <c:manualLayout>
          <c:xMode val="edge"/>
          <c:yMode val="edge"/>
          <c:x val="8.6486619079157168E-2"/>
          <c:y val="4.768717215069146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layout/>
              <c:tx>
                <c:rich>
                  <a:bodyPr/>
                  <a:lstStyle/>
                  <a:p>
                    <a:fld id="{D622586F-0228-407D-AC25-9D79B176DEEF}"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'Toss Decision Based Winning '!$H$7:$H$8</c:f>
              <c:numCache>
                <c:formatCode>0.0</c:formatCode>
                <c:ptCount val="2"/>
                <c:pt idx="0">
                  <c:v>40.660919540229884</c:v>
                </c:pt>
                <c:pt idx="1">
                  <c:v>59.339080459770109</c:v>
                </c:pt>
              </c:numCache>
            </c:numRef>
          </c:val>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IPL dashboard.xlsx]Top 10 venues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Venues</a:t>
            </a:r>
            <a:r>
              <a:rPr lang="en-US" baseline="0"/>
              <a:t> with most Matches and Winning Based on Bat first and Field first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570691163604551"/>
          <c:y val="0.22835394862036157"/>
          <c:w val="0.45659405074365705"/>
          <c:h val="0.7367586425626389"/>
        </c:manualLayout>
      </c:layout>
      <c:barChart>
        <c:barDir val="bar"/>
        <c:grouping val="stacked"/>
        <c:varyColors val="0"/>
        <c:ser>
          <c:idx val="0"/>
          <c:order val="0"/>
          <c:tx>
            <c:strRef>
              <c:f>'Top 10 venues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 '!$A$5:$A$16</c:f>
              <c:strCache>
                <c:ptCount val="11"/>
                <c:pt idx="0">
                  <c:v>Dr DY Patil Sports Academy</c:v>
                </c:pt>
                <c:pt idx="1">
                  <c:v>Subrata Roy Sahara Stadium</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'!$B$5:$B$16</c:f>
              <c:numCache>
                <c:formatCode>General</c:formatCode>
                <c:ptCount val="11"/>
                <c:pt idx="0">
                  <c:v>7</c:v>
                </c:pt>
                <c:pt idx="1">
                  <c:v>15</c:v>
                </c:pt>
                <c:pt idx="2">
                  <c:v>2</c:v>
                </c:pt>
                <c:pt idx="3">
                  <c:v>14</c:v>
                </c:pt>
                <c:pt idx="4">
                  <c:v>19</c:v>
                </c:pt>
                <c:pt idx="5">
                  <c:v>34</c:v>
                </c:pt>
                <c:pt idx="6">
                  <c:v>25</c:v>
                </c:pt>
                <c:pt idx="7">
                  <c:v>21</c:v>
                </c:pt>
                <c:pt idx="8">
                  <c:v>28</c:v>
                </c:pt>
                <c:pt idx="9">
                  <c:v>28</c:v>
                </c:pt>
                <c:pt idx="10">
                  <c:v>9</c:v>
                </c:pt>
              </c:numCache>
            </c:numRef>
          </c:val>
        </c:ser>
        <c:ser>
          <c:idx val="1"/>
          <c:order val="1"/>
          <c:tx>
            <c:strRef>
              <c:f>'Top 10 venues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 '!$A$5:$A$16</c:f>
              <c:strCache>
                <c:ptCount val="11"/>
                <c:pt idx="0">
                  <c:v>Dr DY Patil Sports Academy</c:v>
                </c:pt>
                <c:pt idx="1">
                  <c:v>Subrata Roy Sahara Stadium</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'!$C$5:$C$16</c:f>
              <c:numCache>
                <c:formatCode>General</c:formatCode>
                <c:ptCount val="11"/>
                <c:pt idx="0">
                  <c:v>10</c:v>
                </c:pt>
                <c:pt idx="1">
                  <c:v>2</c:v>
                </c:pt>
                <c:pt idx="2">
                  <c:v>19</c:v>
                </c:pt>
                <c:pt idx="3">
                  <c:v>21</c:v>
                </c:pt>
                <c:pt idx="4">
                  <c:v>21</c:v>
                </c:pt>
                <c:pt idx="5">
                  <c:v>15</c:v>
                </c:pt>
                <c:pt idx="6">
                  <c:v>31</c:v>
                </c:pt>
                <c:pt idx="7">
                  <c:v>45</c:v>
                </c:pt>
                <c:pt idx="8">
                  <c:v>39</c:v>
                </c:pt>
                <c:pt idx="9">
                  <c:v>42</c:v>
                </c:pt>
                <c:pt idx="10">
                  <c:v>64</c:v>
                </c:pt>
              </c:numCache>
            </c:numRef>
          </c:val>
        </c:ser>
        <c:dLbls>
          <c:showLegendKey val="0"/>
          <c:showVal val="0"/>
          <c:showCatName val="0"/>
          <c:showSerName val="0"/>
          <c:showPercent val="0"/>
          <c:showBubbleSize val="0"/>
        </c:dLbls>
        <c:gapWidth val="150"/>
        <c:overlap val="100"/>
        <c:axId val="356858744"/>
        <c:axId val="358317744"/>
      </c:barChart>
      <c:catAx>
        <c:axId val="356858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7744"/>
        <c:crosses val="autoZero"/>
        <c:auto val="1"/>
        <c:lblAlgn val="ctr"/>
        <c:lblOffset val="100"/>
        <c:noMultiLvlLbl val="0"/>
      </c:catAx>
      <c:valAx>
        <c:axId val="35831774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356858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MoM Award Winners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1DF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'!$E$4:$E$14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 '!$F$4:$F$14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ser>
        <c:dLbls>
          <c:dLblPos val="inEnd"/>
          <c:showLegendKey val="0"/>
          <c:showVal val="1"/>
          <c:showCatName val="0"/>
          <c:showSerName val="0"/>
          <c:showPercent val="0"/>
          <c:showBubbleSize val="0"/>
        </c:dLbls>
        <c:gapWidth val="158"/>
        <c:overlap val="-27"/>
        <c:axId val="423503688"/>
        <c:axId val="423504080"/>
      </c:barChart>
      <c:catAx>
        <c:axId val="423503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04080"/>
        <c:crosses val="autoZero"/>
        <c:auto val="1"/>
        <c:lblAlgn val="ctr"/>
        <c:lblOffset val="100"/>
        <c:noMultiLvlLbl val="0"/>
      </c:catAx>
      <c:valAx>
        <c:axId val="4235040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0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IPL dashboard.xlsx]Sheet 3!PivotTable3</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Title Winners</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3'!$A$4:$A$10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'Sheet 3'!$B$4:$B$10</c:f>
              <c:numCache>
                <c:formatCode>General</c:formatCode>
                <c:ptCount val="6"/>
                <c:pt idx="0">
                  <c:v>3</c:v>
                </c:pt>
                <c:pt idx="1">
                  <c:v>3</c:v>
                </c:pt>
                <c:pt idx="2">
                  <c:v>2</c:v>
                </c:pt>
                <c:pt idx="3">
                  <c:v>1</c:v>
                </c:pt>
                <c:pt idx="4">
                  <c:v>1</c:v>
                </c:pt>
                <c:pt idx="5">
                  <c:v>1</c:v>
                </c:pt>
              </c:numCache>
            </c:numRef>
          </c:val>
        </c:ser>
        <c:dLbls>
          <c:dLblPos val="inEnd"/>
          <c:showLegendKey val="0"/>
          <c:showVal val="1"/>
          <c:showCatName val="0"/>
          <c:showSerName val="0"/>
          <c:showPercent val="0"/>
          <c:showBubbleSize val="0"/>
        </c:dLbls>
        <c:gapWidth val="219"/>
        <c:overlap val="-27"/>
        <c:axId val="427480136"/>
        <c:axId val="427481704"/>
      </c:barChart>
      <c:catAx>
        <c:axId val="42748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81704"/>
        <c:crosses val="autoZero"/>
        <c:auto val="1"/>
        <c:lblAlgn val="ctr"/>
        <c:lblOffset val="100"/>
        <c:noMultiLvlLbl val="0"/>
      </c:catAx>
      <c:valAx>
        <c:axId val="427481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80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IPL dashboard.xlsx]Matches win by team!PivotTable1</c:name>
    <c:fmtId val="9"/>
  </c:pivotSource>
  <c:chart>
    <c:title>
      <c:tx>
        <c:rich>
          <a:bodyPr rot="0" spcFirstLastPara="1" vertOverflow="ellipsis" vert="horz" wrap="square" anchor="ctr" anchorCtr="1"/>
          <a:lstStyle/>
          <a:p>
            <a:pPr>
              <a:defRPr sz="2000" b="1" i="0" u="none" strike="noStrike" kern="1200" spc="0" baseline="0">
                <a:solidFill>
                  <a:schemeClr val="bg2">
                    <a:lumMod val="10000"/>
                  </a:schemeClr>
                </a:solidFill>
                <a:latin typeface="+mn-lt"/>
                <a:ea typeface="+mn-ea"/>
                <a:cs typeface="+mn-cs"/>
              </a:defRPr>
            </a:pPr>
            <a:r>
              <a:rPr lang="en-US" sz="2000" b="1">
                <a:solidFill>
                  <a:schemeClr val="bg2">
                    <a:lumMod val="10000"/>
                  </a:schemeClr>
                </a:solidFill>
              </a:rPr>
              <a:t>Matches win by</a:t>
            </a:r>
            <a:r>
              <a:rPr lang="en-US" sz="2000" b="1" baseline="0">
                <a:solidFill>
                  <a:schemeClr val="bg2">
                    <a:lumMod val="10000"/>
                  </a:schemeClr>
                </a:solidFill>
              </a:rPr>
              <a:t> Team wrt to Bat first and Field first since 2008</a:t>
            </a:r>
            <a:endParaRPr lang="en-US" sz="2000" b="1">
              <a:solidFill>
                <a:schemeClr val="bg2">
                  <a:lumMod val="10000"/>
                </a:schemeClr>
              </a:solidFill>
            </a:endParaRPr>
          </a:p>
        </c:rich>
      </c:tx>
      <c:layout>
        <c:manualLayout>
          <c:xMode val="edge"/>
          <c:yMode val="edge"/>
          <c:x val="0.17055123434114347"/>
          <c:y val="2.3017902813299196E-3"/>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3.982477100756597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3.982477100756597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olidFill>
          <a:ln>
            <a:noFill/>
          </a:ln>
          <a:effectLst/>
        </c:spPr>
        <c:dLbl>
          <c:idx val="0"/>
          <c:layout>
            <c:manualLayout>
              <c:x val="0"/>
              <c:y val="3.982477100756597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022275106078278E-2"/>
          <c:y val="0.112295681709863"/>
          <c:w val="0.84834842412759237"/>
          <c:h val="0.540959790858375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ser>
        <c:ser>
          <c:idx val="1"/>
          <c:order val="1"/>
          <c:tx>
            <c:strRef>
              <c:f>'Matches win by team'!$C$3:$C$4</c:f>
              <c:strCache>
                <c:ptCount val="1"/>
                <c:pt idx="0">
                  <c:v>field</c:v>
                </c:pt>
              </c:strCache>
            </c:strRef>
          </c:tx>
          <c:spPr>
            <a:solidFill>
              <a:schemeClr val="accent2"/>
            </a:solidFill>
            <a:ln>
              <a:noFill/>
            </a:ln>
            <a:effectLst/>
          </c:spPr>
          <c:invertIfNegative val="0"/>
          <c:dPt>
            <c:idx val="9"/>
            <c:invertIfNegative val="0"/>
            <c:bubble3D val="0"/>
            <c:spPr>
              <a:solidFill>
                <a:schemeClr val="accent2"/>
              </a:solidFill>
              <a:ln>
                <a:noFill/>
              </a:ln>
              <a:effectLst/>
            </c:spPr>
          </c:dPt>
          <c:dLbls>
            <c:dLbl>
              <c:idx val="9"/>
              <c:layout>
                <c:manualLayout>
                  <c:x val="0"/>
                  <c:y val="3.9824771007565974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ser>
        <c:dLbls>
          <c:dLblPos val="ctr"/>
          <c:showLegendKey val="0"/>
          <c:showVal val="1"/>
          <c:showCatName val="0"/>
          <c:showSerName val="0"/>
          <c:showPercent val="0"/>
          <c:showBubbleSize val="0"/>
        </c:dLbls>
        <c:gapWidth val="119"/>
        <c:overlap val="100"/>
        <c:axId val="414919032"/>
        <c:axId val="414917464"/>
      </c:barChart>
      <c:catAx>
        <c:axId val="414919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17464"/>
        <c:crosses val="autoZero"/>
        <c:auto val="1"/>
        <c:lblAlgn val="ctr"/>
        <c:lblOffset val="100"/>
        <c:noMultiLvlLbl val="0"/>
      </c:catAx>
      <c:valAx>
        <c:axId val="4149174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19032"/>
        <c:crosses val="autoZero"/>
        <c:crossBetween val="between"/>
      </c:valAx>
      <c:spPr>
        <a:noFill/>
        <a:ln>
          <a:noFill/>
        </a:ln>
        <a:effectLst/>
      </c:spPr>
    </c:plotArea>
    <c:legend>
      <c:legendPos val="r"/>
      <c:layout>
        <c:manualLayout>
          <c:xMode val="edge"/>
          <c:yMode val="edge"/>
          <c:x val="0.79503330258403893"/>
          <c:y val="0.35524229548032848"/>
          <c:w val="5.4042686854812519E-2"/>
          <c:h val="0.143862899490504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Toss</a:t>
            </a:r>
            <a:r>
              <a:rPr lang="en-US" sz="1200" baseline="0"/>
              <a:t> Decision Based Winning %</a:t>
            </a:r>
            <a:endParaRPr lang="en-US" sz="1200"/>
          </a:p>
        </c:rich>
      </c:tx>
      <c:layout>
        <c:manualLayout>
          <c:xMode val="edge"/>
          <c:yMode val="edge"/>
          <c:x val="8.6486619079157168E-2"/>
          <c:y val="4.768717215069146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1"/>
              <c:layout/>
              <c:tx>
                <c:rich>
                  <a:bodyPr/>
                  <a:lstStyle/>
                  <a:p>
                    <a:fld id="{D622586F-0228-407D-AC25-9D79B176DEEF}"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'Toss Decision Based Winning '!$H$7:$H$8</c:f>
              <c:numCache>
                <c:formatCode>0.0</c:formatCode>
                <c:ptCount val="2"/>
                <c:pt idx="0">
                  <c:v>40.660919540229884</c:v>
                </c:pt>
                <c:pt idx="1">
                  <c:v>59.339080459770109</c:v>
                </c:pt>
              </c:numCache>
            </c:numRef>
          </c:val>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IPL dashboard.xlsx]Top 10 venues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Venues</a:t>
            </a:r>
            <a:r>
              <a:rPr lang="en-US" baseline="0"/>
              <a:t> with most Matches and Winning Based on Bat first and Field first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9852427043457511"/>
          <c:y val="0.157192968462155"/>
          <c:w val="0.45659405074365705"/>
          <c:h val="0.7367586425626389"/>
        </c:manualLayout>
      </c:layout>
      <c:barChart>
        <c:barDir val="bar"/>
        <c:grouping val="stacked"/>
        <c:varyColors val="0"/>
        <c:ser>
          <c:idx val="0"/>
          <c:order val="0"/>
          <c:tx>
            <c:strRef>
              <c:f>'Top 10 venues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 '!$A$5:$A$16</c:f>
              <c:strCache>
                <c:ptCount val="11"/>
                <c:pt idx="0">
                  <c:v>Dr DY Patil Sports Academy</c:v>
                </c:pt>
                <c:pt idx="1">
                  <c:v>Subrata Roy Sahara Stadium</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'!$B$5:$B$16</c:f>
              <c:numCache>
                <c:formatCode>General</c:formatCode>
                <c:ptCount val="11"/>
                <c:pt idx="0">
                  <c:v>7</c:v>
                </c:pt>
                <c:pt idx="1">
                  <c:v>15</c:v>
                </c:pt>
                <c:pt idx="2">
                  <c:v>2</c:v>
                </c:pt>
                <c:pt idx="3">
                  <c:v>14</c:v>
                </c:pt>
                <c:pt idx="4">
                  <c:v>19</c:v>
                </c:pt>
                <c:pt idx="5">
                  <c:v>34</c:v>
                </c:pt>
                <c:pt idx="6">
                  <c:v>25</c:v>
                </c:pt>
                <c:pt idx="7">
                  <c:v>21</c:v>
                </c:pt>
                <c:pt idx="8">
                  <c:v>28</c:v>
                </c:pt>
                <c:pt idx="9">
                  <c:v>28</c:v>
                </c:pt>
                <c:pt idx="10">
                  <c:v>9</c:v>
                </c:pt>
              </c:numCache>
            </c:numRef>
          </c:val>
        </c:ser>
        <c:ser>
          <c:idx val="1"/>
          <c:order val="1"/>
          <c:tx>
            <c:strRef>
              <c:f>'Top 10 venues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 '!$A$5:$A$16</c:f>
              <c:strCache>
                <c:ptCount val="11"/>
                <c:pt idx="0">
                  <c:v>Dr DY Patil Sports Academy</c:v>
                </c:pt>
                <c:pt idx="1">
                  <c:v>Subrata Roy Sahara Stadium</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 '!$C$5:$C$16</c:f>
              <c:numCache>
                <c:formatCode>General</c:formatCode>
                <c:ptCount val="11"/>
                <c:pt idx="0">
                  <c:v>10</c:v>
                </c:pt>
                <c:pt idx="1">
                  <c:v>2</c:v>
                </c:pt>
                <c:pt idx="2">
                  <c:v>19</c:v>
                </c:pt>
                <c:pt idx="3">
                  <c:v>21</c:v>
                </c:pt>
                <c:pt idx="4">
                  <c:v>21</c:v>
                </c:pt>
                <c:pt idx="5">
                  <c:v>15</c:v>
                </c:pt>
                <c:pt idx="6">
                  <c:v>31</c:v>
                </c:pt>
                <c:pt idx="7">
                  <c:v>45</c:v>
                </c:pt>
                <c:pt idx="8">
                  <c:v>39</c:v>
                </c:pt>
                <c:pt idx="9">
                  <c:v>42</c:v>
                </c:pt>
                <c:pt idx="10">
                  <c:v>64</c:v>
                </c:pt>
              </c:numCache>
            </c:numRef>
          </c:val>
        </c:ser>
        <c:dLbls>
          <c:showLegendKey val="0"/>
          <c:showVal val="0"/>
          <c:showCatName val="0"/>
          <c:showSerName val="0"/>
          <c:showPercent val="0"/>
          <c:showBubbleSize val="0"/>
        </c:dLbls>
        <c:gapWidth val="150"/>
        <c:overlap val="100"/>
        <c:axId val="414771360"/>
        <c:axId val="414772144"/>
      </c:barChart>
      <c:catAx>
        <c:axId val="41477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2144"/>
        <c:crosses val="autoZero"/>
        <c:auto val="1"/>
        <c:lblAlgn val="ctr"/>
        <c:lblOffset val="100"/>
        <c:noMultiLvlLbl val="0"/>
      </c:catAx>
      <c:valAx>
        <c:axId val="41477214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1477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IPL dashboard.xlsx]Sheet 3!PivotTable3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Title Winners</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3'!$A$4:$A$10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'Sheet 3'!$B$4:$B$10</c:f>
              <c:numCache>
                <c:formatCode>General</c:formatCode>
                <c:ptCount val="6"/>
                <c:pt idx="0">
                  <c:v>3</c:v>
                </c:pt>
                <c:pt idx="1">
                  <c:v>3</c:v>
                </c:pt>
                <c:pt idx="2">
                  <c:v>2</c:v>
                </c:pt>
                <c:pt idx="3">
                  <c:v>1</c:v>
                </c:pt>
                <c:pt idx="4">
                  <c:v>1</c:v>
                </c:pt>
                <c:pt idx="5">
                  <c:v>1</c:v>
                </c:pt>
              </c:numCache>
            </c:numRef>
          </c:val>
        </c:ser>
        <c:dLbls>
          <c:dLblPos val="inEnd"/>
          <c:showLegendKey val="0"/>
          <c:showVal val="1"/>
          <c:showCatName val="0"/>
          <c:showSerName val="0"/>
          <c:showPercent val="0"/>
          <c:showBubbleSize val="0"/>
        </c:dLbls>
        <c:gapWidth val="219"/>
        <c:overlap val="-27"/>
        <c:axId val="661570544"/>
        <c:axId val="661572504"/>
      </c:barChart>
      <c:catAx>
        <c:axId val="66157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61572504"/>
        <c:crosses val="autoZero"/>
        <c:auto val="1"/>
        <c:lblAlgn val="ctr"/>
        <c:lblOffset val="100"/>
        <c:noMultiLvlLbl val="0"/>
      </c:catAx>
      <c:valAx>
        <c:axId val="661572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570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1135380</xdr:colOff>
      <xdr:row>4</xdr:row>
      <xdr:rowOff>11430</xdr:rowOff>
    </xdr:from>
    <xdr:to>
      <xdr:col>10</xdr:col>
      <xdr:colOff>7620</xdr:colOff>
      <xdr:row>21</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548640</xdr:colOff>
      <xdr:row>2</xdr:row>
      <xdr:rowOff>11430</xdr:rowOff>
    </xdr:from>
    <xdr:to>
      <xdr:col>13</xdr:col>
      <xdr:colOff>114300</xdr:colOff>
      <xdr:row>16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461010</xdr:colOff>
      <xdr:row>3</xdr:row>
      <xdr:rowOff>3810</xdr:rowOff>
    </xdr:from>
    <xdr:to>
      <xdr:col>13</xdr:col>
      <xdr:colOff>156210</xdr:colOff>
      <xdr:row>24</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2148840</xdr:colOff>
      <xdr:row>19</xdr:row>
      <xdr:rowOff>30480</xdr:rowOff>
    </xdr:from>
    <xdr:to>
      <xdr:col>3</xdr:col>
      <xdr:colOff>83820</xdr:colOff>
      <xdr:row>37</xdr:row>
      <xdr:rowOff>0</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48840" y="3505200"/>
              <a:ext cx="1828800" cy="3261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381000</xdr:colOff>
      <xdr:row>1</xdr:row>
      <xdr:rowOff>125730</xdr:rowOff>
    </xdr:from>
    <xdr:to>
      <xdr:col>17</xdr:col>
      <xdr:colOff>91440</xdr:colOff>
      <xdr:row>16</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53340</xdr:colOff>
      <xdr:row>0</xdr:row>
      <xdr:rowOff>167640</xdr:rowOff>
    </xdr:from>
    <xdr:to>
      <xdr:col>13</xdr:col>
      <xdr:colOff>53340</xdr:colOff>
      <xdr:row>14</xdr:row>
      <xdr:rowOff>74295</xdr:rowOff>
    </xdr:to>
    <mc:AlternateContent xmlns:mc="http://schemas.openxmlformats.org/markup-compatibility/2006">
      <mc:Choice xmlns:a14="http://schemas.microsoft.com/office/drawing/2010/main"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544300" y="167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1091669</xdr:colOff>
      <xdr:row>12</xdr:row>
      <xdr:rowOff>178206</xdr:rowOff>
    </xdr:from>
    <xdr:to>
      <xdr:col>8</xdr:col>
      <xdr:colOff>183595</xdr:colOff>
      <xdr:row>16</xdr:row>
      <xdr:rowOff>7620</xdr:rowOff>
    </xdr:to>
    <xdr:sp macro="" textlink="">
      <xdr:nvSpPr>
        <xdr:cNvPr id="10" name="Freeform 9"/>
        <xdr:cNvSpPr/>
      </xdr:nvSpPr>
      <xdr:spPr>
        <a:xfrm>
          <a:off x="8208749" y="2372766"/>
          <a:ext cx="1675106" cy="560934"/>
        </a:xfrm>
        <a:custGeom>
          <a:avLst/>
          <a:gdLst>
            <a:gd name="connsiteX0" fmla="*/ 0 w 1756916"/>
            <a:gd name="connsiteY0" fmla="*/ 0 h 702766"/>
            <a:gd name="connsiteX1" fmla="*/ 1405533 w 1756916"/>
            <a:gd name="connsiteY1" fmla="*/ 0 h 702766"/>
            <a:gd name="connsiteX2" fmla="*/ 1756916 w 1756916"/>
            <a:gd name="connsiteY2" fmla="*/ 351383 h 702766"/>
            <a:gd name="connsiteX3" fmla="*/ 1405533 w 1756916"/>
            <a:gd name="connsiteY3" fmla="*/ 702766 h 702766"/>
            <a:gd name="connsiteX4" fmla="*/ 0 w 1756916"/>
            <a:gd name="connsiteY4" fmla="*/ 702766 h 702766"/>
            <a:gd name="connsiteX5" fmla="*/ 0 w 1756916"/>
            <a:gd name="connsiteY5" fmla="*/ 0 h 7027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56916" h="702766">
              <a:moveTo>
                <a:pt x="0" y="0"/>
              </a:moveTo>
              <a:lnTo>
                <a:pt x="1405533" y="0"/>
              </a:lnTo>
              <a:lnTo>
                <a:pt x="1756916" y="351383"/>
              </a:lnTo>
              <a:lnTo>
                <a:pt x="1405533" y="702766"/>
              </a:lnTo>
              <a:lnTo>
                <a:pt x="0" y="70276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2024" tIns="96012" rIns="223697" bIns="96012" numCol="1" spcCol="1270" anchor="ctr" anchorCtr="0">
          <a:noAutofit/>
        </a:bodyPr>
        <a:lstStyle/>
        <a:p>
          <a:pPr lvl="0" algn="ctr" defTabSz="1600200">
            <a:lnSpc>
              <a:spcPct val="90000"/>
            </a:lnSpc>
            <a:spcBef>
              <a:spcPct val="0"/>
            </a:spcBef>
            <a:spcAft>
              <a:spcPct val="35000"/>
            </a:spcAft>
          </a:pPr>
          <a:endParaRPr lang="en-US" sz="36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2</xdr:row>
      <xdr:rowOff>34290</xdr:rowOff>
    </xdr:from>
    <xdr:to>
      <xdr:col>12</xdr:col>
      <xdr:colOff>361950</xdr:colOff>
      <xdr:row>17</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114300</xdr:rowOff>
    </xdr:from>
    <xdr:to>
      <xdr:col>22</xdr:col>
      <xdr:colOff>205740</xdr:colOff>
      <xdr:row>43</xdr:row>
      <xdr:rowOff>56180</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80060"/>
          <a:ext cx="13616940" cy="7439960"/>
        </a:xfrm>
        <a:prstGeom prst="rect">
          <a:avLst/>
        </a:prstGeom>
      </xdr:spPr>
    </xdr:pic>
    <xdr:clientData/>
  </xdr:twoCellAnchor>
  <xdr:twoCellAnchor>
    <xdr:from>
      <xdr:col>0</xdr:col>
      <xdr:colOff>68580</xdr:colOff>
      <xdr:row>0</xdr:row>
      <xdr:rowOff>68580</xdr:rowOff>
    </xdr:from>
    <xdr:to>
      <xdr:col>6</xdr:col>
      <xdr:colOff>0</xdr:colOff>
      <xdr:row>4</xdr:row>
      <xdr:rowOff>76200</xdr:rowOff>
    </xdr:to>
    <xdr:sp macro="" textlink="">
      <xdr:nvSpPr>
        <xdr:cNvPr id="3" name="Rounded Rectangle 2"/>
        <xdr:cNvSpPr/>
      </xdr:nvSpPr>
      <xdr:spPr>
        <a:xfrm>
          <a:off x="68580" y="68580"/>
          <a:ext cx="3589020"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INDIAN</a:t>
          </a:r>
          <a:r>
            <a:rPr lang="en-US" sz="1800" b="1" baseline="0"/>
            <a:t> PREMIER LEAGUE                      ANALYSIS</a:t>
          </a:r>
          <a:endParaRPr lang="en-US" sz="1800" b="1"/>
        </a:p>
      </xdr:txBody>
    </xdr:sp>
    <xdr:clientData/>
  </xdr:twoCellAnchor>
  <xdr:twoCellAnchor>
    <xdr:from>
      <xdr:col>6</xdr:col>
      <xdr:colOff>320040</xdr:colOff>
      <xdr:row>0</xdr:row>
      <xdr:rowOff>76200</xdr:rowOff>
    </xdr:from>
    <xdr:to>
      <xdr:col>10</xdr:col>
      <xdr:colOff>112776</xdr:colOff>
      <xdr:row>4</xdr:row>
      <xdr:rowOff>91440</xdr:rowOff>
    </xdr:to>
    <xdr:sp macro="" textlink="">
      <xdr:nvSpPr>
        <xdr:cNvPr id="4" name="Freeform 3"/>
        <xdr:cNvSpPr/>
      </xdr:nvSpPr>
      <xdr:spPr>
        <a:xfrm>
          <a:off x="3977640" y="76200"/>
          <a:ext cx="2231136" cy="746760"/>
        </a:xfrm>
        <a:custGeom>
          <a:avLst/>
          <a:gdLst>
            <a:gd name="connsiteX0" fmla="*/ 0 w 1756916"/>
            <a:gd name="connsiteY0" fmla="*/ 0 h 702766"/>
            <a:gd name="connsiteX1" fmla="*/ 1405533 w 1756916"/>
            <a:gd name="connsiteY1" fmla="*/ 0 h 702766"/>
            <a:gd name="connsiteX2" fmla="*/ 1756916 w 1756916"/>
            <a:gd name="connsiteY2" fmla="*/ 351383 h 702766"/>
            <a:gd name="connsiteX3" fmla="*/ 1405533 w 1756916"/>
            <a:gd name="connsiteY3" fmla="*/ 702766 h 702766"/>
            <a:gd name="connsiteX4" fmla="*/ 0 w 1756916"/>
            <a:gd name="connsiteY4" fmla="*/ 702766 h 702766"/>
            <a:gd name="connsiteX5" fmla="*/ 0 w 1756916"/>
            <a:gd name="connsiteY5" fmla="*/ 0 h 7027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56916" h="702766">
              <a:moveTo>
                <a:pt x="0" y="0"/>
              </a:moveTo>
              <a:lnTo>
                <a:pt x="1405533" y="0"/>
              </a:lnTo>
              <a:lnTo>
                <a:pt x="1756916" y="351383"/>
              </a:lnTo>
              <a:lnTo>
                <a:pt x="1405533" y="702766"/>
              </a:lnTo>
              <a:lnTo>
                <a:pt x="0" y="70276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2024" tIns="96012" rIns="223697" bIns="96012" numCol="1" spcCol="1270" anchor="ctr" anchorCtr="0">
          <a:noAutofit/>
        </a:bodyPr>
        <a:lstStyle/>
        <a:p>
          <a:pPr lvl="0" algn="ctr" defTabSz="1600200">
            <a:lnSpc>
              <a:spcPct val="90000"/>
            </a:lnSpc>
            <a:spcBef>
              <a:spcPct val="0"/>
            </a:spcBef>
            <a:spcAft>
              <a:spcPct val="35000"/>
            </a:spcAft>
          </a:pPr>
          <a:r>
            <a:rPr lang="en-US" sz="2400" kern="1200"/>
            <a:t> </a:t>
          </a:r>
        </a:p>
      </xdr:txBody>
    </xdr:sp>
    <xdr:clientData/>
  </xdr:twoCellAnchor>
  <xdr:twoCellAnchor>
    <xdr:from>
      <xdr:col>10</xdr:col>
      <xdr:colOff>484914</xdr:colOff>
      <xdr:row>0</xdr:row>
      <xdr:rowOff>83820</xdr:rowOff>
    </xdr:from>
    <xdr:to>
      <xdr:col>14</xdr:col>
      <xdr:colOff>277650</xdr:colOff>
      <xdr:row>4</xdr:row>
      <xdr:rowOff>99060</xdr:rowOff>
    </xdr:to>
    <xdr:sp macro="" textlink="">
      <xdr:nvSpPr>
        <xdr:cNvPr id="8" name="Freeform 7"/>
        <xdr:cNvSpPr/>
      </xdr:nvSpPr>
      <xdr:spPr>
        <a:xfrm>
          <a:off x="6580914" y="83820"/>
          <a:ext cx="2231136" cy="746760"/>
        </a:xfrm>
        <a:custGeom>
          <a:avLst/>
          <a:gdLst>
            <a:gd name="connsiteX0" fmla="*/ 0 w 1756916"/>
            <a:gd name="connsiteY0" fmla="*/ 0 h 702766"/>
            <a:gd name="connsiteX1" fmla="*/ 1405533 w 1756916"/>
            <a:gd name="connsiteY1" fmla="*/ 0 h 702766"/>
            <a:gd name="connsiteX2" fmla="*/ 1756916 w 1756916"/>
            <a:gd name="connsiteY2" fmla="*/ 351383 h 702766"/>
            <a:gd name="connsiteX3" fmla="*/ 1405533 w 1756916"/>
            <a:gd name="connsiteY3" fmla="*/ 702766 h 702766"/>
            <a:gd name="connsiteX4" fmla="*/ 0 w 1756916"/>
            <a:gd name="connsiteY4" fmla="*/ 702766 h 702766"/>
            <a:gd name="connsiteX5" fmla="*/ 0 w 1756916"/>
            <a:gd name="connsiteY5" fmla="*/ 0 h 7027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56916" h="702766">
              <a:moveTo>
                <a:pt x="0" y="0"/>
              </a:moveTo>
              <a:lnTo>
                <a:pt x="1405533" y="0"/>
              </a:lnTo>
              <a:lnTo>
                <a:pt x="1756916" y="351383"/>
              </a:lnTo>
              <a:lnTo>
                <a:pt x="1405533" y="702766"/>
              </a:lnTo>
              <a:lnTo>
                <a:pt x="0" y="70276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2024" tIns="96012" rIns="223697" bIns="96012" numCol="1" spcCol="1270" anchor="ctr" anchorCtr="0">
          <a:noAutofit/>
        </a:bodyPr>
        <a:lstStyle/>
        <a:p>
          <a:pPr lvl="0" algn="ctr" defTabSz="1600200">
            <a:lnSpc>
              <a:spcPct val="90000"/>
            </a:lnSpc>
            <a:spcBef>
              <a:spcPct val="0"/>
            </a:spcBef>
            <a:spcAft>
              <a:spcPct val="35000"/>
            </a:spcAft>
          </a:pPr>
          <a:endParaRPr lang="en-US" sz="3600" kern="1200"/>
        </a:p>
      </xdr:txBody>
    </xdr:sp>
    <xdr:clientData/>
  </xdr:twoCellAnchor>
  <xdr:twoCellAnchor>
    <xdr:from>
      <xdr:col>15</xdr:col>
      <xdr:colOff>55428</xdr:colOff>
      <xdr:row>0</xdr:row>
      <xdr:rowOff>83820</xdr:rowOff>
    </xdr:from>
    <xdr:to>
      <xdr:col>18</xdr:col>
      <xdr:colOff>458442</xdr:colOff>
      <xdr:row>4</xdr:row>
      <xdr:rowOff>99060</xdr:rowOff>
    </xdr:to>
    <xdr:sp macro="" textlink="">
      <xdr:nvSpPr>
        <xdr:cNvPr id="9" name="Freeform 8"/>
        <xdr:cNvSpPr/>
      </xdr:nvSpPr>
      <xdr:spPr>
        <a:xfrm>
          <a:off x="9199428" y="83820"/>
          <a:ext cx="2231814" cy="746760"/>
        </a:xfrm>
        <a:custGeom>
          <a:avLst/>
          <a:gdLst>
            <a:gd name="connsiteX0" fmla="*/ 0 w 1756916"/>
            <a:gd name="connsiteY0" fmla="*/ 0 h 702766"/>
            <a:gd name="connsiteX1" fmla="*/ 1405533 w 1756916"/>
            <a:gd name="connsiteY1" fmla="*/ 0 h 702766"/>
            <a:gd name="connsiteX2" fmla="*/ 1756916 w 1756916"/>
            <a:gd name="connsiteY2" fmla="*/ 351383 h 702766"/>
            <a:gd name="connsiteX3" fmla="*/ 1405533 w 1756916"/>
            <a:gd name="connsiteY3" fmla="*/ 702766 h 702766"/>
            <a:gd name="connsiteX4" fmla="*/ 0 w 1756916"/>
            <a:gd name="connsiteY4" fmla="*/ 702766 h 702766"/>
            <a:gd name="connsiteX5" fmla="*/ 0 w 1756916"/>
            <a:gd name="connsiteY5" fmla="*/ 0 h 7027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56916" h="702766">
              <a:moveTo>
                <a:pt x="0" y="0"/>
              </a:moveTo>
              <a:lnTo>
                <a:pt x="1405533" y="0"/>
              </a:lnTo>
              <a:lnTo>
                <a:pt x="1756916" y="351383"/>
              </a:lnTo>
              <a:lnTo>
                <a:pt x="1405533" y="702766"/>
              </a:lnTo>
              <a:lnTo>
                <a:pt x="0" y="70276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2024" tIns="96012" rIns="223697" bIns="96012" numCol="1" spcCol="1270" anchor="ctr" anchorCtr="0">
          <a:noAutofit/>
        </a:bodyPr>
        <a:lstStyle/>
        <a:p>
          <a:pPr lvl="0" algn="ctr" defTabSz="1600200">
            <a:lnSpc>
              <a:spcPct val="90000"/>
            </a:lnSpc>
            <a:spcBef>
              <a:spcPct val="0"/>
            </a:spcBef>
            <a:spcAft>
              <a:spcPct val="35000"/>
            </a:spcAft>
          </a:pPr>
          <a:endParaRPr lang="en-US" sz="3600" kern="1200"/>
        </a:p>
      </xdr:txBody>
    </xdr:sp>
    <xdr:clientData/>
  </xdr:twoCellAnchor>
  <xdr:twoCellAnchor>
    <xdr:from>
      <xdr:col>19</xdr:col>
      <xdr:colOff>228600</xdr:colOff>
      <xdr:row>0</xdr:row>
      <xdr:rowOff>76200</xdr:rowOff>
    </xdr:from>
    <xdr:to>
      <xdr:col>22</xdr:col>
      <xdr:colOff>586740</xdr:colOff>
      <xdr:row>4</xdr:row>
      <xdr:rowOff>91440</xdr:rowOff>
    </xdr:to>
    <xdr:sp macro="" textlink="">
      <xdr:nvSpPr>
        <xdr:cNvPr id="10" name="Freeform 9"/>
        <xdr:cNvSpPr/>
      </xdr:nvSpPr>
      <xdr:spPr>
        <a:xfrm>
          <a:off x="11811000" y="76200"/>
          <a:ext cx="2186940" cy="746760"/>
        </a:xfrm>
        <a:custGeom>
          <a:avLst/>
          <a:gdLst>
            <a:gd name="connsiteX0" fmla="*/ 0 w 1756916"/>
            <a:gd name="connsiteY0" fmla="*/ 0 h 702766"/>
            <a:gd name="connsiteX1" fmla="*/ 1405533 w 1756916"/>
            <a:gd name="connsiteY1" fmla="*/ 0 h 702766"/>
            <a:gd name="connsiteX2" fmla="*/ 1756916 w 1756916"/>
            <a:gd name="connsiteY2" fmla="*/ 351383 h 702766"/>
            <a:gd name="connsiteX3" fmla="*/ 1405533 w 1756916"/>
            <a:gd name="connsiteY3" fmla="*/ 702766 h 702766"/>
            <a:gd name="connsiteX4" fmla="*/ 0 w 1756916"/>
            <a:gd name="connsiteY4" fmla="*/ 702766 h 702766"/>
            <a:gd name="connsiteX5" fmla="*/ 0 w 1756916"/>
            <a:gd name="connsiteY5" fmla="*/ 0 h 7027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56916" h="702766">
              <a:moveTo>
                <a:pt x="0" y="0"/>
              </a:moveTo>
              <a:lnTo>
                <a:pt x="1405533" y="0"/>
              </a:lnTo>
              <a:lnTo>
                <a:pt x="1756916" y="351383"/>
              </a:lnTo>
              <a:lnTo>
                <a:pt x="1405533" y="702766"/>
              </a:lnTo>
              <a:lnTo>
                <a:pt x="0" y="70276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2024" tIns="96012" rIns="223697" bIns="96012" numCol="1" spcCol="1270" anchor="ctr" anchorCtr="0">
          <a:noAutofit/>
        </a:bodyPr>
        <a:lstStyle/>
        <a:p>
          <a:pPr lvl="0" algn="ctr" defTabSz="1600200">
            <a:lnSpc>
              <a:spcPct val="90000"/>
            </a:lnSpc>
            <a:spcBef>
              <a:spcPct val="0"/>
            </a:spcBef>
            <a:spcAft>
              <a:spcPct val="35000"/>
            </a:spcAft>
          </a:pPr>
          <a:endParaRPr lang="en-US" sz="3600" kern="1200"/>
        </a:p>
      </xdr:txBody>
    </xdr:sp>
    <xdr:clientData/>
  </xdr:twoCellAnchor>
  <xdr:twoCellAnchor editAs="oneCell">
    <xdr:from>
      <xdr:col>0</xdr:col>
      <xdr:colOff>68580</xdr:colOff>
      <xdr:row>4</xdr:row>
      <xdr:rowOff>175261</xdr:rowOff>
    </xdr:from>
    <xdr:to>
      <xdr:col>23</xdr:col>
      <xdr:colOff>7620</xdr:colOff>
      <xdr:row>7</xdr:row>
      <xdr:rowOff>22860</xdr:rowOff>
    </xdr:to>
    <mc:AlternateContent xmlns:mc="http://schemas.openxmlformats.org/markup-compatibility/2006">
      <mc:Choice xmlns:a14="http://schemas.microsoft.com/office/drawing/2010/main" Requires="a14">
        <xdr:graphicFrame macro="">
          <xdr:nvGraphicFramePr>
            <xdr:cNvPr id="1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68580" y="906781"/>
              <a:ext cx="13959840" cy="396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114300</xdr:rowOff>
    </xdr:from>
    <xdr:to>
      <xdr:col>11</xdr:col>
      <xdr:colOff>579120</xdr:colOff>
      <xdr:row>23</xdr:row>
      <xdr:rowOff>167640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106680</xdr:colOff>
      <xdr:row>7</xdr:row>
      <xdr:rowOff>114300</xdr:rowOff>
    </xdr:from>
    <xdr:to>
      <xdr:col>16</xdr:col>
      <xdr:colOff>281940</xdr:colOff>
      <xdr:row>23</xdr:row>
      <xdr:rowOff>167640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335280</xdr:colOff>
      <xdr:row>7</xdr:row>
      <xdr:rowOff>121920</xdr:rowOff>
    </xdr:from>
    <xdr:to>
      <xdr:col>22</xdr:col>
      <xdr:colOff>601980</xdr:colOff>
      <xdr:row>41</xdr:row>
      <xdr:rowOff>144780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24</xdr:row>
      <xdr:rowOff>45720</xdr:rowOff>
    </xdr:from>
    <xdr:to>
      <xdr:col>7</xdr:col>
      <xdr:colOff>381000</xdr:colOff>
      <xdr:row>39</xdr:row>
      <xdr:rowOff>45720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434340</xdr:colOff>
      <xdr:row>24</xdr:row>
      <xdr:rowOff>45720</xdr:rowOff>
    </xdr:from>
    <xdr:to>
      <xdr:col>16</xdr:col>
      <xdr:colOff>281940</xdr:colOff>
      <xdr:row>39</xdr:row>
      <xdr:rowOff>45720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114300</xdr:colOff>
      <xdr:row>0</xdr:row>
      <xdr:rowOff>91440</xdr:rowOff>
    </xdr:from>
    <xdr:to>
      <xdr:col>9</xdr:col>
      <xdr:colOff>175260</xdr:colOff>
      <xdr:row>3</xdr:row>
      <xdr:rowOff>30480</xdr:rowOff>
    </xdr:to>
    <xdr:sp macro="" textlink="Sheet4!E3">
      <xdr:nvSpPr>
        <xdr:cNvPr id="18" name="TextBox 17"/>
        <xdr:cNvSpPr txBox="1"/>
      </xdr:nvSpPr>
      <xdr:spPr>
        <a:xfrm>
          <a:off x="4381500" y="91440"/>
          <a:ext cx="12801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227943-927E-4E96-8D98-90BD62C584A9}" type="TxLink">
            <a:rPr lang="en-US" sz="2000" b="1" i="0" u="none" strike="noStrike">
              <a:solidFill>
                <a:srgbClr val="FFFFFF"/>
              </a:solidFill>
              <a:latin typeface="Calibri"/>
              <a:ea typeface="+mn-ea"/>
              <a:cs typeface="Calibri"/>
            </a:rPr>
            <a:t>Season</a:t>
          </a:fld>
          <a:endParaRPr lang="en-US" sz="2000">
            <a:solidFill>
              <a:schemeClr val="dk1"/>
            </a:solidFill>
            <a:latin typeface="+mn-lt"/>
            <a:ea typeface="+mn-ea"/>
            <a:cs typeface="+mn-cs"/>
          </a:endParaRPr>
        </a:p>
      </xdr:txBody>
    </xdr:sp>
    <xdr:clientData/>
  </xdr:twoCellAnchor>
  <xdr:twoCellAnchor>
    <xdr:from>
      <xdr:col>7</xdr:col>
      <xdr:colOff>60960</xdr:colOff>
      <xdr:row>2</xdr:row>
      <xdr:rowOff>30480</xdr:rowOff>
    </xdr:from>
    <xdr:to>
      <xdr:col>9</xdr:col>
      <xdr:colOff>0</xdr:colOff>
      <xdr:row>3</xdr:row>
      <xdr:rowOff>175260</xdr:rowOff>
    </xdr:to>
    <xdr:sp macro="" textlink="Sheet4!E4">
      <xdr:nvSpPr>
        <xdr:cNvPr id="19" name="TextBox 18"/>
        <xdr:cNvSpPr txBox="1"/>
      </xdr:nvSpPr>
      <xdr:spPr>
        <a:xfrm>
          <a:off x="4328160" y="396240"/>
          <a:ext cx="11582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234D93-F699-4BBE-9F8B-6760C41F254E}" type="TxLink">
            <a:rPr lang="en-US" sz="2000" b="1" i="0" u="none" strike="noStrike">
              <a:solidFill>
                <a:schemeClr val="bg1"/>
              </a:solidFill>
              <a:latin typeface="Calibri"/>
              <a:cs typeface="Calibri"/>
            </a:rPr>
            <a:t>IPL-2008</a:t>
          </a:fld>
          <a:endParaRPr lang="en-US" sz="2000" b="1">
            <a:solidFill>
              <a:schemeClr val="bg1"/>
            </a:solidFill>
          </a:endParaRPr>
        </a:p>
      </xdr:txBody>
    </xdr:sp>
    <xdr:clientData/>
  </xdr:twoCellAnchor>
  <xdr:twoCellAnchor>
    <xdr:from>
      <xdr:col>11</xdr:col>
      <xdr:colOff>332740</xdr:colOff>
      <xdr:row>0</xdr:row>
      <xdr:rowOff>91440</xdr:rowOff>
    </xdr:from>
    <xdr:to>
      <xdr:col>13</xdr:col>
      <xdr:colOff>312420</xdr:colOff>
      <xdr:row>2</xdr:row>
      <xdr:rowOff>121920</xdr:rowOff>
    </xdr:to>
    <xdr:sp macro="" textlink="Sheet4!F3">
      <xdr:nvSpPr>
        <xdr:cNvPr id="20" name="TextBox 19"/>
        <xdr:cNvSpPr txBox="1"/>
      </xdr:nvSpPr>
      <xdr:spPr>
        <a:xfrm>
          <a:off x="7038340" y="91440"/>
          <a:ext cx="11988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1BD437-618D-4C46-9546-EF96A594AD5F}" type="TxLink">
            <a:rPr lang="en-US" sz="2000" b="1" i="0" u="none" strike="noStrike">
              <a:solidFill>
                <a:srgbClr val="FFFFFF"/>
              </a:solidFill>
              <a:latin typeface="Calibri"/>
              <a:ea typeface="+mn-ea"/>
              <a:cs typeface="Calibri"/>
            </a:rPr>
            <a:t>Winner</a:t>
          </a:fld>
          <a:endParaRPr lang="en-US" sz="2000">
            <a:solidFill>
              <a:schemeClr val="dk1"/>
            </a:solidFill>
            <a:latin typeface="+mn-lt"/>
            <a:ea typeface="+mn-ea"/>
            <a:cs typeface="+mn-cs"/>
          </a:endParaRPr>
        </a:p>
      </xdr:txBody>
    </xdr:sp>
    <xdr:clientData/>
  </xdr:twoCellAnchor>
  <xdr:twoCellAnchor>
    <xdr:from>
      <xdr:col>10</xdr:col>
      <xdr:colOff>568960</xdr:colOff>
      <xdr:row>2</xdr:row>
      <xdr:rowOff>106680</xdr:rowOff>
    </xdr:from>
    <xdr:to>
      <xdr:col>13</xdr:col>
      <xdr:colOff>403860</xdr:colOff>
      <xdr:row>4</xdr:row>
      <xdr:rowOff>121920</xdr:rowOff>
    </xdr:to>
    <xdr:sp macro="" textlink="Sheet4!F4">
      <xdr:nvSpPr>
        <xdr:cNvPr id="21" name="TextBox 20"/>
        <xdr:cNvSpPr txBox="1"/>
      </xdr:nvSpPr>
      <xdr:spPr>
        <a:xfrm>
          <a:off x="6664960" y="472440"/>
          <a:ext cx="1663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105434-00B3-4BA8-88D2-E69D493FC2EB}" type="TxLink">
            <a:rPr lang="en-US" sz="1600" b="1" i="0" u="none" strike="noStrike">
              <a:solidFill>
                <a:schemeClr val="bg1"/>
              </a:solidFill>
              <a:latin typeface="Calibri"/>
              <a:ea typeface="+mn-ea"/>
              <a:cs typeface="Calibri"/>
            </a:rPr>
            <a:t>Rajasthan Royals</a:t>
          </a:fld>
          <a:endParaRPr lang="en-US" sz="1600" b="1">
            <a:solidFill>
              <a:schemeClr val="bg1"/>
            </a:solidFill>
            <a:latin typeface="+mn-lt"/>
            <a:ea typeface="+mn-ea"/>
            <a:cs typeface="+mn-cs"/>
          </a:endParaRPr>
        </a:p>
      </xdr:txBody>
    </xdr:sp>
    <xdr:clientData/>
  </xdr:twoCellAnchor>
  <xdr:twoCellAnchor>
    <xdr:from>
      <xdr:col>15</xdr:col>
      <xdr:colOff>337820</xdr:colOff>
      <xdr:row>0</xdr:row>
      <xdr:rowOff>106680</xdr:rowOff>
    </xdr:from>
    <xdr:to>
      <xdr:col>17</xdr:col>
      <xdr:colOff>510540</xdr:colOff>
      <xdr:row>2</xdr:row>
      <xdr:rowOff>160020</xdr:rowOff>
    </xdr:to>
    <xdr:sp macro="" textlink="Sheet4!G3">
      <xdr:nvSpPr>
        <xdr:cNvPr id="22" name="TextBox 21"/>
        <xdr:cNvSpPr txBox="1"/>
      </xdr:nvSpPr>
      <xdr:spPr>
        <a:xfrm>
          <a:off x="9481820" y="106680"/>
          <a:ext cx="13919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F6CDFE-3A04-4868-B807-55CC238B8CE1}" type="TxLink">
            <a:rPr lang="en-US" sz="2000" b="1" i="0" u="none" strike="noStrike">
              <a:solidFill>
                <a:srgbClr val="FFFFFF"/>
              </a:solidFill>
              <a:latin typeface="Calibri"/>
              <a:ea typeface="+mn-ea"/>
              <a:cs typeface="Calibri"/>
            </a:rPr>
            <a:t>Runner Up</a:t>
          </a:fld>
          <a:endParaRPr lang="en-US" sz="2000">
            <a:solidFill>
              <a:schemeClr val="dk1"/>
            </a:solidFill>
            <a:latin typeface="+mn-lt"/>
            <a:ea typeface="+mn-ea"/>
            <a:cs typeface="+mn-cs"/>
          </a:endParaRPr>
        </a:p>
      </xdr:txBody>
    </xdr:sp>
    <xdr:clientData/>
  </xdr:twoCellAnchor>
  <xdr:twoCellAnchor>
    <xdr:from>
      <xdr:col>15</xdr:col>
      <xdr:colOff>63500</xdr:colOff>
      <xdr:row>2</xdr:row>
      <xdr:rowOff>99060</xdr:rowOff>
    </xdr:from>
    <xdr:to>
      <xdr:col>18</xdr:col>
      <xdr:colOff>198120</xdr:colOff>
      <xdr:row>4</xdr:row>
      <xdr:rowOff>60960</xdr:rowOff>
    </xdr:to>
    <xdr:sp macro="" textlink="Sheet4!G4">
      <xdr:nvSpPr>
        <xdr:cNvPr id="23" name="TextBox 22"/>
        <xdr:cNvSpPr txBox="1"/>
      </xdr:nvSpPr>
      <xdr:spPr>
        <a:xfrm>
          <a:off x="9207500" y="464820"/>
          <a:ext cx="1963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3C2DFE-D73D-4437-A3E9-D2D91D627E8A}" type="TxLink">
            <a:rPr lang="en-US" sz="1600" b="1" i="0" u="none" strike="noStrike">
              <a:solidFill>
                <a:schemeClr val="bg1"/>
              </a:solidFill>
              <a:latin typeface="Calibri"/>
              <a:ea typeface="+mn-ea"/>
              <a:cs typeface="Calibri"/>
            </a:rPr>
            <a:t>Chennai Super Kings</a:t>
          </a:fld>
          <a:endParaRPr lang="en-US" sz="1600" b="1">
            <a:solidFill>
              <a:schemeClr val="bg1"/>
            </a:solidFill>
            <a:latin typeface="+mn-lt"/>
            <a:ea typeface="+mn-ea"/>
            <a:cs typeface="+mn-cs"/>
          </a:endParaRPr>
        </a:p>
      </xdr:txBody>
    </xdr:sp>
    <xdr:clientData/>
  </xdr:twoCellAnchor>
  <xdr:twoCellAnchor>
    <xdr:from>
      <xdr:col>19</xdr:col>
      <xdr:colOff>236220</xdr:colOff>
      <xdr:row>0</xdr:row>
      <xdr:rowOff>114300</xdr:rowOff>
    </xdr:from>
    <xdr:to>
      <xdr:col>22</xdr:col>
      <xdr:colOff>266700</xdr:colOff>
      <xdr:row>2</xdr:row>
      <xdr:rowOff>106680</xdr:rowOff>
    </xdr:to>
    <xdr:sp macro="" textlink="Sheet4!I3">
      <xdr:nvSpPr>
        <xdr:cNvPr id="24" name="TextBox 23"/>
        <xdr:cNvSpPr txBox="1"/>
      </xdr:nvSpPr>
      <xdr:spPr>
        <a:xfrm>
          <a:off x="11818620" y="114300"/>
          <a:ext cx="18592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408D18-453F-4859-B8C7-21574B26CC63}" type="TxLink">
            <a:rPr lang="en-US" sz="1600" b="1" i="0" u="none" strike="noStrike">
              <a:solidFill>
                <a:srgbClr val="FFFFFF"/>
              </a:solidFill>
              <a:latin typeface="Calibri"/>
              <a:ea typeface="+mn-ea"/>
              <a:cs typeface="Calibri"/>
            </a:rPr>
            <a:t>Player of the Series</a:t>
          </a:fld>
          <a:endParaRPr lang="en-US" sz="1600">
            <a:solidFill>
              <a:schemeClr val="dk1"/>
            </a:solidFill>
            <a:latin typeface="+mn-lt"/>
            <a:ea typeface="+mn-ea"/>
            <a:cs typeface="+mn-cs"/>
          </a:endParaRPr>
        </a:p>
      </xdr:txBody>
    </xdr:sp>
    <xdr:clientData/>
  </xdr:twoCellAnchor>
  <xdr:twoCellAnchor>
    <xdr:from>
      <xdr:col>19</xdr:col>
      <xdr:colOff>289560</xdr:colOff>
      <xdr:row>2</xdr:row>
      <xdr:rowOff>121920</xdr:rowOff>
    </xdr:from>
    <xdr:to>
      <xdr:col>22</xdr:col>
      <xdr:colOff>213360</xdr:colOff>
      <xdr:row>4</xdr:row>
      <xdr:rowOff>91440</xdr:rowOff>
    </xdr:to>
    <xdr:sp macro="" textlink="Sheet4!I4">
      <xdr:nvSpPr>
        <xdr:cNvPr id="25" name="TextBox 24"/>
        <xdr:cNvSpPr txBox="1"/>
      </xdr:nvSpPr>
      <xdr:spPr>
        <a:xfrm>
          <a:off x="11871960" y="487680"/>
          <a:ext cx="17526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A16DAF-3604-451F-82CA-E92945A0429B}" type="TxLink">
            <a:rPr lang="en-US" sz="1600" b="1" i="0" u="none" strike="noStrike">
              <a:solidFill>
                <a:schemeClr val="bg1"/>
              </a:solidFill>
              <a:latin typeface="Calibri"/>
              <a:ea typeface="+mn-ea"/>
              <a:cs typeface="Calibri"/>
            </a:rPr>
            <a:t>Shane Watson</a:t>
          </a:fld>
          <a:endParaRPr lang="en-US" sz="1600" b="1">
            <a:solidFill>
              <a:schemeClr val="bg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refreshedDate="45330.542754745373" createdVersion="5" refreshedVersion="5" minRefreshableVersion="3" recordCount="696">
  <cacheSource type="worksheet">
    <worksheetSource name="Table_IPL_Dataset"/>
  </cacheSource>
  <cacheFields count="16">
    <cacheField name="id" numFmtId="0">
      <sharedItems containsSemiMixedTypes="0" containsString="0" containsNumber="1" containsInteger="1" minValue="1" maxValue="7953" count="696">
        <n v="7953"/>
        <n v="7952"/>
        <n v="7951"/>
        <n v="7950"/>
        <n v="7948"/>
        <n v="7949"/>
        <n v="7946"/>
        <n v="7947"/>
        <n v="7945"/>
        <n v="7944"/>
        <n v="7943"/>
        <n v="7942"/>
        <n v="7941"/>
        <n v="7939"/>
        <n v="7940"/>
        <n v="7937"/>
        <n v="7938"/>
        <n v="7936"/>
        <n v="7935"/>
        <n v="7934"/>
        <n v="7933"/>
        <n v="7932"/>
        <n v="7930"/>
        <n v="7931"/>
        <n v="7928"/>
        <n v="7929"/>
        <n v="7927"/>
        <n v="7926"/>
        <n v="7925"/>
        <n v="7924"/>
        <n v="7923"/>
        <n v="7921"/>
        <n v="7922"/>
        <n v="7920"/>
        <n v="7919"/>
        <n v="7918"/>
        <n v="7917"/>
        <n v="7916"/>
        <n v="7915"/>
        <n v="7913"/>
        <n v="7914"/>
        <n v="7911"/>
        <n v="7912"/>
        <n v="7910"/>
        <n v="7909"/>
        <n v="7908"/>
        <n v="7907"/>
        <n v="7906"/>
        <n v="7904"/>
        <n v="7905"/>
        <n v="7902"/>
        <n v="7903"/>
        <n v="7901"/>
        <n v="7900"/>
        <n v="7899"/>
        <n v="7898"/>
        <n v="7897"/>
        <n v="7895"/>
        <n v="7896"/>
        <n v="7894"/>
        <n v="59"/>
        <n v="58"/>
        <n v="57"/>
        <n v="56"/>
        <n v="54"/>
        <n v="55"/>
        <n v="52"/>
        <n v="53"/>
        <n v="51"/>
        <n v="50"/>
        <n v="49"/>
        <n v="48"/>
        <n v="47"/>
        <n v="45"/>
        <n v="46"/>
        <n v="43"/>
        <n v="44"/>
        <n v="42"/>
        <n v="41"/>
        <n v="40"/>
        <n v="39"/>
        <n v="37"/>
        <n v="38"/>
        <n v="35"/>
        <n v="36"/>
        <n v="33"/>
        <n v="34"/>
        <n v="31"/>
        <n v="32"/>
        <n v="30"/>
        <n v="29"/>
        <n v="28"/>
        <n v="26"/>
        <n v="27"/>
        <n v="24"/>
        <n v="25"/>
        <n v="23"/>
        <n v="22"/>
        <n v="21"/>
        <n v="20"/>
        <n v="18"/>
        <n v="19"/>
        <n v="16"/>
        <n v="17"/>
        <n v="14"/>
        <n v="15"/>
        <n v="12"/>
        <n v="13"/>
        <n v="11"/>
        <n v="10"/>
        <n v="9"/>
        <n v="8"/>
        <n v="6"/>
        <n v="7"/>
        <n v="4"/>
        <n v="5"/>
        <n v="3"/>
        <n v="2"/>
        <n v="1"/>
        <n v="636"/>
        <n v="635"/>
        <n v="634"/>
        <n v="633"/>
        <n v="631"/>
        <n v="632"/>
        <n v="629"/>
        <n v="630"/>
        <n v="628"/>
        <n v="627"/>
        <n v="626"/>
        <n v="625"/>
        <n v="624"/>
        <n v="622"/>
        <n v="623"/>
        <n v="620"/>
        <n v="621"/>
        <n v="619"/>
        <n v="618"/>
        <n v="617"/>
        <n v="616"/>
        <n v="615"/>
        <n v="613"/>
        <n v="614"/>
        <n v="611"/>
        <n v="612"/>
        <n v="610"/>
        <n v="609"/>
        <n v="608"/>
        <n v="607"/>
        <n v="606"/>
        <n v="604"/>
        <n v="605"/>
        <n v="602"/>
        <n v="603"/>
        <n v="601"/>
        <n v="600"/>
        <n v="599"/>
        <n v="598"/>
        <n v="597"/>
        <n v="595"/>
        <n v="596"/>
        <n v="593"/>
        <n v="594"/>
        <n v="592"/>
        <n v="591"/>
        <n v="590"/>
        <n v="589"/>
        <n v="588"/>
        <n v="586"/>
        <n v="587"/>
        <n v="584"/>
        <n v="585"/>
        <n v="583"/>
        <n v="582"/>
        <n v="581"/>
        <n v="580"/>
        <n v="579"/>
        <n v="578"/>
        <n v="577"/>
        <n v="576"/>
        <n v="575"/>
        <n v="574"/>
        <n v="573"/>
        <n v="571"/>
        <n v="572"/>
        <n v="569"/>
        <n v="570"/>
        <n v="568"/>
        <n v="567"/>
        <n v="566"/>
        <n v="565"/>
        <n v="564"/>
        <n v="562"/>
        <n v="563"/>
        <n v="560"/>
        <n v="561"/>
        <n v="559"/>
        <n v="545"/>
        <n v="558"/>
        <n v="557"/>
        <n v="556"/>
        <n v="554"/>
        <n v="555"/>
        <n v="552"/>
        <n v="553"/>
        <n v="550"/>
        <n v="551"/>
        <n v="548"/>
        <n v="549"/>
        <n v="527"/>
        <n v="546"/>
        <n v="547"/>
        <n v="544"/>
        <n v="543"/>
        <n v="541"/>
        <n v="542"/>
        <n v="540"/>
        <n v="539"/>
        <n v="537"/>
        <n v="538"/>
        <n v="536"/>
        <n v="535"/>
        <n v="533"/>
        <n v="534"/>
        <n v="531"/>
        <n v="532"/>
        <n v="530"/>
        <n v="529"/>
        <n v="528"/>
        <n v="526"/>
        <n v="525"/>
        <n v="523"/>
        <n v="524"/>
        <n v="521"/>
        <n v="522"/>
        <n v="520"/>
        <n v="519"/>
        <n v="518"/>
        <n v="517"/>
        <n v="516"/>
        <n v="515"/>
        <n v="514"/>
        <n v="512"/>
        <n v="513"/>
        <n v="510"/>
        <n v="511"/>
        <n v="508"/>
        <n v="509"/>
        <n v="506"/>
        <n v="507"/>
        <n v="505"/>
        <n v="503"/>
        <n v="504"/>
        <n v="501"/>
        <n v="502"/>
        <n v="499"/>
        <n v="500"/>
        <n v="498"/>
        <n v="496"/>
        <n v="497"/>
        <n v="494"/>
        <n v="495"/>
        <n v="493"/>
        <n v="491"/>
        <n v="492"/>
        <n v="489"/>
        <n v="490"/>
        <n v="488"/>
        <n v="487"/>
        <n v="485"/>
        <n v="486"/>
        <n v="484"/>
        <n v="482"/>
        <n v="483"/>
        <n v="481"/>
        <n v="479"/>
        <n v="480"/>
        <n v="478"/>
        <n v="477"/>
        <n v="476"/>
        <n v="475"/>
        <n v="473"/>
        <n v="474"/>
        <n v="471"/>
        <n v="472"/>
        <n v="469"/>
        <n v="470"/>
        <n v="468"/>
        <n v="467"/>
        <n v="466"/>
        <n v="465"/>
        <n v="464"/>
        <n v="462"/>
        <n v="463"/>
        <n v="460"/>
        <n v="461"/>
        <n v="459"/>
        <n v="458"/>
        <n v="457"/>
        <n v="456"/>
        <n v="455"/>
        <n v="454"/>
        <n v="451"/>
        <n v="453"/>
        <n v="450"/>
        <n v="452"/>
        <n v="449"/>
        <n v="412"/>
        <n v="445"/>
        <n v="447"/>
        <n v="429"/>
        <n v="446"/>
        <n v="444"/>
        <n v="441"/>
        <n v="442"/>
        <n v="439"/>
        <n v="440"/>
        <n v="438"/>
        <n v="436"/>
        <n v="437"/>
        <n v="435"/>
        <n v="433"/>
        <n v="434"/>
        <n v="448"/>
        <n v="430"/>
        <n v="431"/>
        <n v="428"/>
        <n v="427"/>
        <n v="425"/>
        <n v="426"/>
        <n v="423"/>
        <n v="424"/>
        <n v="422"/>
        <n v="420"/>
        <n v="421"/>
        <n v="418"/>
        <n v="419"/>
        <n v="416"/>
        <n v="417"/>
        <n v="415"/>
        <n v="414"/>
        <n v="413"/>
        <n v="411"/>
        <n v="443"/>
        <n v="410"/>
        <n v="408"/>
        <n v="409"/>
        <n v="406"/>
        <n v="407"/>
        <n v="405"/>
        <n v="404"/>
        <n v="402"/>
        <n v="403"/>
        <n v="400"/>
        <n v="401"/>
        <n v="399"/>
        <n v="397"/>
        <n v="398"/>
        <n v="395"/>
        <n v="396"/>
        <n v="394"/>
        <n v="392"/>
        <n v="393"/>
        <n v="391"/>
        <n v="390"/>
        <n v="432"/>
        <n v="389"/>
        <n v="387"/>
        <n v="388"/>
        <n v="385"/>
        <n v="386"/>
        <n v="384"/>
        <n v="383"/>
        <n v="382"/>
        <n v="381"/>
        <n v="380"/>
        <n v="379"/>
        <n v="378"/>
        <n v="376"/>
        <n v="377"/>
        <n v="374"/>
        <n v="375"/>
        <n v="373"/>
        <n v="371"/>
        <n v="372"/>
        <n v="370"/>
        <n v="369"/>
        <n v="367"/>
        <n v="368"/>
        <n v="365"/>
        <n v="366"/>
        <n v="363"/>
        <n v="364"/>
        <n v="362"/>
        <n v="331"/>
        <n v="361"/>
        <n v="360"/>
        <n v="358"/>
        <n v="359"/>
        <n v="357"/>
        <n v="355"/>
        <n v="356"/>
        <n v="353"/>
        <n v="354"/>
        <n v="352"/>
        <n v="351"/>
        <n v="350"/>
        <n v="348"/>
        <n v="349"/>
        <n v="347"/>
        <n v="345"/>
        <n v="346"/>
        <n v="343"/>
        <n v="344"/>
        <n v="342"/>
        <n v="341"/>
        <n v="340"/>
        <n v="339"/>
        <n v="338"/>
        <n v="336"/>
        <n v="337"/>
        <n v="334"/>
        <n v="335"/>
        <n v="333"/>
        <n v="323"/>
        <n v="332"/>
        <n v="330"/>
        <n v="328"/>
        <n v="329"/>
        <n v="327"/>
        <n v="325"/>
        <n v="326"/>
        <n v="324"/>
        <n v="322"/>
        <n v="320"/>
        <n v="321"/>
        <n v="319"/>
        <n v="317"/>
        <n v="318"/>
        <n v="316"/>
        <n v="314"/>
        <n v="315"/>
        <n v="312"/>
        <n v="313"/>
        <n v="310"/>
        <n v="311"/>
        <n v="309"/>
        <n v="308"/>
        <n v="307"/>
        <n v="306"/>
        <n v="305"/>
        <n v="304"/>
        <n v="302"/>
        <n v="303"/>
        <n v="300"/>
        <n v="301"/>
        <n v="299"/>
        <n v="298"/>
        <n v="297"/>
        <n v="296"/>
        <n v="295"/>
        <n v="293"/>
        <n v="294"/>
        <n v="291"/>
        <n v="292"/>
        <n v="290"/>
        <n v="289"/>
        <n v="288"/>
        <n v="286"/>
        <n v="287"/>
        <n v="285"/>
        <n v="283"/>
        <n v="284"/>
        <n v="281"/>
        <n v="282"/>
        <n v="280"/>
        <n v="278"/>
        <n v="279"/>
        <n v="276"/>
        <n v="277"/>
        <n v="275"/>
        <n v="273"/>
        <n v="274"/>
        <n v="271"/>
        <n v="272"/>
        <n v="269"/>
        <n v="270"/>
        <n v="267"/>
        <n v="268"/>
        <n v="266"/>
        <n v="264"/>
        <n v="265"/>
        <n v="263"/>
        <n v="262"/>
        <n v="260"/>
        <n v="261"/>
        <n v="259"/>
        <n v="257"/>
        <n v="258"/>
        <n v="256"/>
        <n v="254"/>
        <n v="255"/>
        <n v="253"/>
        <n v="252"/>
        <n v="250"/>
        <n v="251"/>
        <n v="248"/>
        <n v="249"/>
        <n v="246"/>
        <n v="247"/>
        <n v="245"/>
        <n v="243"/>
        <n v="244"/>
        <n v="241"/>
        <n v="242"/>
        <n v="240"/>
        <n v="238"/>
        <n v="239"/>
        <n v="236"/>
        <n v="237"/>
        <n v="235"/>
        <n v="234"/>
        <n v="233"/>
        <n v="232"/>
        <n v="231"/>
        <n v="230"/>
        <n v="228"/>
        <n v="229"/>
        <n v="226"/>
        <n v="227"/>
        <n v="225"/>
        <n v="224"/>
        <n v="223"/>
        <n v="221"/>
        <n v="222"/>
        <n v="220"/>
        <n v="218"/>
        <n v="219"/>
        <n v="216"/>
        <n v="217"/>
        <n v="215"/>
        <n v="214"/>
        <n v="212"/>
        <n v="213"/>
        <n v="211"/>
        <n v="210"/>
        <n v="208"/>
        <n v="209"/>
        <n v="206"/>
        <n v="207"/>
        <n v="205"/>
        <n v="204"/>
        <n v="202"/>
        <n v="203"/>
        <n v="201"/>
        <n v="200"/>
        <n v="198"/>
        <n v="199"/>
        <n v="196"/>
        <n v="195"/>
        <n v="194"/>
        <n v="197"/>
        <n v="193"/>
        <n v="192"/>
        <n v="191"/>
        <n v="189"/>
        <n v="190"/>
        <n v="187"/>
        <n v="188"/>
        <n v="185"/>
        <n v="186"/>
        <n v="184"/>
        <n v="183"/>
        <n v="181"/>
        <n v="182"/>
        <n v="180"/>
        <n v="178"/>
        <n v="179"/>
        <n v="176"/>
        <n v="177"/>
        <n v="175"/>
        <n v="174"/>
        <n v="173"/>
        <n v="172"/>
        <n v="170"/>
        <n v="171"/>
        <n v="168"/>
        <n v="169"/>
        <n v="167"/>
        <n v="166"/>
        <n v="164"/>
        <n v="165"/>
        <n v="162"/>
        <n v="163"/>
        <n v="161"/>
        <n v="159"/>
        <n v="160"/>
        <n v="158"/>
        <n v="156"/>
        <n v="157"/>
        <n v="155"/>
        <n v="153"/>
        <n v="154"/>
        <n v="151"/>
        <n v="152"/>
        <n v="150"/>
        <n v="148"/>
        <n v="149"/>
        <n v="147"/>
        <n v="145"/>
        <n v="146"/>
        <n v="144"/>
        <n v="142"/>
        <n v="143"/>
        <n v="140"/>
        <n v="141"/>
        <n v="138"/>
        <n v="139"/>
        <n v="136"/>
        <n v="137"/>
        <n v="134"/>
        <n v="135"/>
        <n v="133"/>
        <n v="131"/>
        <n v="132"/>
        <n v="129"/>
        <n v="130"/>
        <n v="128"/>
        <n v="127"/>
        <n v="125"/>
        <n v="126"/>
        <n v="124"/>
        <n v="123"/>
        <n v="122"/>
        <n v="120"/>
        <n v="121"/>
        <n v="118"/>
        <n v="119"/>
        <n v="117"/>
        <n v="116"/>
        <n v="115"/>
        <n v="90"/>
        <n v="97"/>
        <n v="114"/>
        <n v="113"/>
        <n v="80"/>
        <n v="112"/>
        <n v="109"/>
        <n v="110"/>
        <n v="108"/>
        <n v="106"/>
        <n v="107"/>
        <n v="105"/>
        <n v="104"/>
        <n v="102"/>
        <n v="103"/>
        <n v="100"/>
        <n v="101"/>
        <n v="99"/>
        <n v="98"/>
        <n v="96"/>
        <n v="95"/>
        <n v="94"/>
        <n v="92"/>
        <n v="93"/>
        <n v="91"/>
        <n v="89"/>
        <n v="87"/>
        <n v="88"/>
        <n v="86"/>
        <n v="85"/>
        <n v="84"/>
        <n v="82"/>
        <n v="83"/>
        <n v="81"/>
        <n v="111"/>
        <n v="79"/>
        <n v="77"/>
        <n v="78"/>
        <n v="76"/>
        <n v="75"/>
        <n v="74"/>
        <n v="72"/>
        <n v="73"/>
        <n v="70"/>
        <n v="71"/>
        <n v="69"/>
        <n v="68"/>
        <n v="67"/>
        <n v="66"/>
        <n v="65"/>
        <n v="63"/>
        <n v="64"/>
        <n v="61"/>
        <n v="62"/>
        <n v="60"/>
      </sharedItems>
    </cacheField>
    <cacheField name="city" numFmtId="0">
      <sharedItems containsBlank="1" count="33">
        <s v="Mumbai"/>
        <s v="Kolkata"/>
        <s v="Delhi"/>
        <s v="Pune"/>
        <s v="Jaipur"/>
        <s v="Hyderabad"/>
        <s v="Bengaluru"/>
        <s v="Indore"/>
        <s v="Mohali"/>
        <s v="Chennai"/>
        <s v="Bangalore"/>
        <s v="Kanpur"/>
        <s v="Chandigarh"/>
        <s v="Rajkot"/>
        <s v="Raipur"/>
        <s v="Visakhapatnam"/>
        <s v="Ranchi"/>
        <s v="Ahmedabad"/>
        <s v="Cuttack"/>
        <m/>
        <s v="Abu Dhabi"/>
        <s v="Sharjah"/>
        <s v="Dharamsala"/>
        <s v="Kochi"/>
        <s v="Nagpur"/>
        <s v="Johannesburg"/>
        <s v="Centurion"/>
        <s v="Durban"/>
        <s v="Bloemfontein"/>
        <s v="Port Elizabeth"/>
        <s v="Kimberley"/>
        <s v="East London"/>
        <s v="Cape Town"/>
      </sharedItems>
    </cacheField>
    <cacheField name="Year" numFmtId="0">
      <sharedItems containsSemiMixedTypes="0" containsString="0" containsNumber="1" containsInteger="1" minValue="2008" maxValue="2018" count="11">
        <n v="2018"/>
        <n v="2017"/>
        <n v="2016"/>
        <n v="2015"/>
        <n v="2014"/>
        <n v="2013"/>
        <n v="2012"/>
        <n v="2011"/>
        <n v="2010"/>
        <n v="2009"/>
        <n v="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refreshedDate="45330.952599537035" createdVersion="5" refreshedVersion="5" minRefreshableVersion="3" recordCount="11">
  <cacheSource type="worksheet">
    <worksheetSource name="Table_IPL_Dataset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ount="6">
        <s v="Sunrisers Hyderabad"/>
        <s v="Rising Pune Supergiants"/>
        <s v="Royal Challengers Bangalore"/>
        <s v="Chennai Super Kings"/>
        <s v="Kings XI Punjab"/>
        <s v="Mumbai Indians"/>
      </sharedItems>
    </cacheField>
    <cacheField name="Player of the Match" numFmtId="0">
      <sharedItems count="11">
        <s v="Shane Watson"/>
        <s v="Krunal Pandya"/>
        <s v="Ben Cutting"/>
        <s v="Rohit Sharma"/>
        <s v="Manish Pandey"/>
        <s v="Kieron Pollard"/>
        <s v="Manvinder Bisla"/>
        <s v="Murali Vijay"/>
        <s v="Suresh Raina"/>
        <s v="Anil Kumble"/>
        <s v="Yusuf Pathan"/>
      </sharedItems>
    </cacheField>
    <cacheField name="Player of the Series" numFmtId="0">
      <sharedItems count="9">
        <s v="Sunil Narine"/>
        <s v="Ben Stokes"/>
        <s v="Virat Kohli"/>
        <s v="Andre Russell"/>
        <s v="Glenn Maxwell"/>
        <s v="Shane Watson"/>
        <s v="Chris Gayle"/>
        <s v="Sachin Tendulkar"/>
        <s v="Adam Gilchris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refreshedDate="45330.964812152779" createdVersion="5" refreshedVersion="5" minRefreshableVersion="3" recordCount="696">
  <cacheSource type="worksheet">
    <worksheetSource name="Table_IPL_Dataset[Season]"/>
  </cacheSource>
  <cacheFields count="1">
    <cacheField name="Season" numFmtId="0">
      <sharedItems count="11">
        <s v="IPL-2018"/>
        <s v="IPL-2017"/>
        <s v="IPL-2016"/>
        <s v="IPL-2015"/>
        <s v="IPL-2014"/>
        <s v="IPL-2013"/>
        <s v="IPL-2012"/>
        <s v="IPL-2011"/>
        <s v="IPL-2010"/>
        <s v="IPL-2009"/>
        <s v="IPL-2008"/>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96">
  <r>
    <x v="0"/>
    <x v="0"/>
    <x v="0"/>
    <d v="2018-05-27T00:00:00"/>
    <x v="0"/>
    <x v="0"/>
    <s v="Sunrisers Hyderabad"/>
    <s v="Chennai Super Kings"/>
    <x v="0"/>
    <x v="0"/>
    <s v="normal"/>
    <x v="0"/>
    <n v="0"/>
    <n v="8"/>
    <s v="Marais Erasmus"/>
    <s v="S Ravi"/>
  </r>
  <r>
    <x v="1"/>
    <x v="1"/>
    <x v="0"/>
    <d v="2018-05-25T00:00:00"/>
    <x v="1"/>
    <x v="1"/>
    <s v="Sunrisers Hyderabad"/>
    <s v="Kolkata Knight Riders"/>
    <x v="1"/>
    <x v="0"/>
    <s v="normal"/>
    <x v="1"/>
    <n v="14"/>
    <n v="0"/>
    <s v="Nitin Menon"/>
    <s v="Kumar Dharmasena"/>
  </r>
  <r>
    <x v="2"/>
    <x v="1"/>
    <x v="0"/>
    <d v="2018-05-23T00:00:00"/>
    <x v="2"/>
    <x v="1"/>
    <s v="Kolkata Knight Riders"/>
    <s v="Rajasthan Royals"/>
    <x v="2"/>
    <x v="0"/>
    <s v="normal"/>
    <x v="2"/>
    <n v="25"/>
    <n v="0"/>
    <s v="Nitin Menon"/>
    <s v="Anil Chaudhary"/>
  </r>
  <r>
    <x v="3"/>
    <x v="0"/>
    <x v="0"/>
    <d v="2018-05-22T00:00:00"/>
    <x v="3"/>
    <x v="0"/>
    <s v="Sunrisers Hyderabad"/>
    <s v="Chennai Super Kings"/>
    <x v="0"/>
    <x v="0"/>
    <s v="normal"/>
    <x v="0"/>
    <n v="0"/>
    <n v="2"/>
    <s v="Marais Erasmus"/>
    <s v="C Shamshuddin"/>
  </r>
  <r>
    <x v="4"/>
    <x v="2"/>
    <x v="0"/>
    <d v="2018-05-20T00:00:00"/>
    <x v="4"/>
    <x v="2"/>
    <s v="Delhi Daredevils"/>
    <s v="Mumbai Indians"/>
    <x v="3"/>
    <x v="1"/>
    <s v="normal"/>
    <x v="3"/>
    <n v="11"/>
    <n v="0"/>
    <s v="Kumar Dharmasena"/>
    <s v="O Nandan"/>
  </r>
  <r>
    <x v="5"/>
    <x v="3"/>
    <x v="0"/>
    <d v="2018-05-20T00:00:00"/>
    <x v="5"/>
    <x v="3"/>
    <s v="Kings XI Punjab"/>
    <s v="Chennai Super Kings"/>
    <x v="0"/>
    <x v="0"/>
    <s v="normal"/>
    <x v="0"/>
    <n v="0"/>
    <n v="5"/>
    <s v="Nitin Menon"/>
    <s v="Yeshwant Barde"/>
  </r>
  <r>
    <x v="6"/>
    <x v="4"/>
    <x v="0"/>
    <d v="2018-05-19T00:00:00"/>
    <x v="6"/>
    <x v="4"/>
    <s v="Rajasthan Royals"/>
    <s v="Royal Challengers Bangalore"/>
    <x v="2"/>
    <x v="1"/>
    <s v="normal"/>
    <x v="4"/>
    <n v="30"/>
    <n v="0"/>
    <s v="Bruce Oxenford"/>
    <s v="Virender Kumar Sharma"/>
  </r>
  <r>
    <x v="7"/>
    <x v="5"/>
    <x v="0"/>
    <d v="2018-05-19T00:00:00"/>
    <x v="7"/>
    <x v="5"/>
    <s v="Sunrisers Hyderabad"/>
    <s v="Kolkata Knight Riders"/>
    <x v="4"/>
    <x v="1"/>
    <s v="normal"/>
    <x v="2"/>
    <n v="0"/>
    <n v="5"/>
    <s v="Anil Chaudhary"/>
    <s v="S Ravi"/>
  </r>
  <r>
    <x v="8"/>
    <x v="2"/>
    <x v="0"/>
    <d v="2018-05-18T00:00:00"/>
    <x v="8"/>
    <x v="2"/>
    <s v="Delhi Daredevils"/>
    <s v="Chennai Super Kings"/>
    <x v="0"/>
    <x v="0"/>
    <s v="normal"/>
    <x v="3"/>
    <n v="34"/>
    <n v="0"/>
    <s v="Kumar Dharmasena"/>
    <s v="Vineet Kulkarni"/>
  </r>
  <r>
    <x v="9"/>
    <x v="6"/>
    <x v="0"/>
    <d v="2018-05-17T00:00:00"/>
    <x v="9"/>
    <x v="6"/>
    <s v="Royal Challengers Bangalore"/>
    <s v="Sunrisers Hyderabad"/>
    <x v="4"/>
    <x v="0"/>
    <s v="normal"/>
    <x v="5"/>
    <n v="14"/>
    <n v="0"/>
    <s v="S Ravi"/>
    <s v="Anil Dandekar"/>
  </r>
  <r>
    <x v="10"/>
    <x v="0"/>
    <x v="0"/>
    <d v="2018-05-16T00:00:00"/>
    <x v="10"/>
    <x v="0"/>
    <s v="Mumbai Indians"/>
    <s v="Kings XI Punjab"/>
    <x v="5"/>
    <x v="0"/>
    <s v="normal"/>
    <x v="6"/>
    <n v="3"/>
    <n v="0"/>
    <s v="Marais Erasmus"/>
    <s v="Nitin Menon"/>
  </r>
  <r>
    <x v="11"/>
    <x v="1"/>
    <x v="0"/>
    <d v="2018-05-15T00:00:00"/>
    <x v="11"/>
    <x v="1"/>
    <s v="Rajasthan Royals"/>
    <s v="Kolkata Knight Riders"/>
    <x v="1"/>
    <x v="0"/>
    <s v="normal"/>
    <x v="2"/>
    <n v="0"/>
    <n v="6"/>
    <s v="Kumar Dharmasena"/>
    <s v="Anil Chaudhary"/>
  </r>
  <r>
    <x v="12"/>
    <x v="7"/>
    <x v="0"/>
    <d v="2018-05-14T00:00:00"/>
    <x v="12"/>
    <x v="7"/>
    <s v="Kings XI Punjab"/>
    <s v="Royal Challengers Bangalore"/>
    <x v="6"/>
    <x v="0"/>
    <s v="normal"/>
    <x v="5"/>
    <n v="0"/>
    <n v="10"/>
    <s v="Bruce Oxenford"/>
    <s v="Virender Kumar Sharma"/>
  </r>
  <r>
    <x v="13"/>
    <x v="3"/>
    <x v="0"/>
    <d v="2018-05-13T00:00:00"/>
    <x v="13"/>
    <x v="3"/>
    <s v="Sunrisers Hyderabad"/>
    <s v="Chennai Super Kings"/>
    <x v="0"/>
    <x v="0"/>
    <s v="normal"/>
    <x v="0"/>
    <n v="0"/>
    <n v="8"/>
    <s v="Marais Erasmus"/>
    <s v="Yeshwant Barde"/>
  </r>
  <r>
    <x v="14"/>
    <x v="0"/>
    <x v="0"/>
    <d v="2018-05-13T00:00:00"/>
    <x v="14"/>
    <x v="0"/>
    <s v="Mumbai Indians"/>
    <s v="Rajasthan Royals"/>
    <x v="2"/>
    <x v="0"/>
    <s v="normal"/>
    <x v="4"/>
    <n v="0"/>
    <n v="7"/>
    <s v="Nitin Menon"/>
    <s v="S Ravi"/>
  </r>
  <r>
    <x v="15"/>
    <x v="7"/>
    <x v="0"/>
    <d v="2018-05-12T00:00:00"/>
    <x v="15"/>
    <x v="7"/>
    <s v="Kolkata Knight Riders"/>
    <s v="Kings XI Punjab"/>
    <x v="5"/>
    <x v="0"/>
    <s v="normal"/>
    <x v="2"/>
    <n v="31"/>
    <n v="0"/>
    <s v="O Nandan"/>
    <s v="Virender Kumar Sharma"/>
  </r>
  <r>
    <x v="16"/>
    <x v="2"/>
    <x v="0"/>
    <d v="2018-05-12T00:00:00"/>
    <x v="9"/>
    <x v="2"/>
    <s v="Delhi Daredevils"/>
    <s v="Royal Challengers Bangalore"/>
    <x v="6"/>
    <x v="0"/>
    <s v="normal"/>
    <x v="5"/>
    <n v="0"/>
    <n v="5"/>
    <s v="Kumar Dharmasena"/>
    <s v="Anil Chaudhary"/>
  </r>
  <r>
    <x v="17"/>
    <x v="4"/>
    <x v="0"/>
    <d v="2018-05-11T00:00:00"/>
    <x v="14"/>
    <x v="4"/>
    <s v="Chennai Super Kings"/>
    <s v="Rajasthan Royals"/>
    <x v="0"/>
    <x v="1"/>
    <s v="normal"/>
    <x v="4"/>
    <n v="0"/>
    <n v="4"/>
    <s v="Marais Erasmus"/>
    <s v="Yeshwant Barde"/>
  </r>
  <r>
    <x v="18"/>
    <x v="2"/>
    <x v="0"/>
    <d v="2018-05-10T00:00:00"/>
    <x v="16"/>
    <x v="2"/>
    <s v="Delhi Daredevils"/>
    <s v="Sunrisers Hyderabad"/>
    <x v="3"/>
    <x v="1"/>
    <s v="normal"/>
    <x v="1"/>
    <n v="0"/>
    <n v="9"/>
    <s v="C Shamshuddin"/>
    <s v="Anil Dandekar"/>
  </r>
  <r>
    <x v="19"/>
    <x v="1"/>
    <x v="0"/>
    <d v="2018-05-09T00:00:00"/>
    <x v="17"/>
    <x v="1"/>
    <s v="Mumbai Indians"/>
    <s v="Kolkata Knight Riders"/>
    <x v="1"/>
    <x v="0"/>
    <s v="normal"/>
    <x v="6"/>
    <n v="102"/>
    <n v="0"/>
    <s v="Anil Chaudhary"/>
    <s v="K Ananthapadmanabhan"/>
  </r>
  <r>
    <x v="20"/>
    <x v="4"/>
    <x v="0"/>
    <d v="2018-05-08T00:00:00"/>
    <x v="14"/>
    <x v="4"/>
    <s v="Rajasthan Royals"/>
    <s v="Kings XI Punjab"/>
    <x v="2"/>
    <x v="1"/>
    <s v="normal"/>
    <x v="4"/>
    <n v="15"/>
    <n v="0"/>
    <s v="Marais Erasmus"/>
    <s v="Nitin Menon"/>
  </r>
  <r>
    <x v="21"/>
    <x v="5"/>
    <x v="0"/>
    <d v="2018-05-07T00:00:00"/>
    <x v="18"/>
    <x v="5"/>
    <s v="Sunrisers Hyderabad"/>
    <s v="Royal Challengers Bangalore"/>
    <x v="6"/>
    <x v="0"/>
    <s v="normal"/>
    <x v="1"/>
    <n v="5"/>
    <n v="0"/>
    <s v="Bruce Oxenford"/>
    <s v="Virender Kumar Sharma"/>
  </r>
  <r>
    <x v="22"/>
    <x v="0"/>
    <x v="0"/>
    <d v="2018-05-06T00:00:00"/>
    <x v="19"/>
    <x v="0"/>
    <s v="Mumbai Indians"/>
    <s v="Kolkata Knight Riders"/>
    <x v="1"/>
    <x v="0"/>
    <s v="normal"/>
    <x v="6"/>
    <n v="13"/>
    <n v="0"/>
    <s v="Kumar Dharmasena"/>
    <s v="A.D Deshmukh"/>
  </r>
  <r>
    <x v="23"/>
    <x v="7"/>
    <x v="0"/>
    <d v="2018-05-06T00:00:00"/>
    <x v="20"/>
    <x v="7"/>
    <s v="Rajasthan Royals"/>
    <s v="Kings XI Punjab"/>
    <x v="5"/>
    <x v="0"/>
    <s v="normal"/>
    <x v="7"/>
    <n v="0"/>
    <n v="6"/>
    <s v="C Shamshuddin"/>
    <s v="S Ravi"/>
  </r>
  <r>
    <x v="24"/>
    <x v="3"/>
    <x v="0"/>
    <d v="2018-05-05T00:00:00"/>
    <x v="21"/>
    <x v="3"/>
    <s v="Royal Challengers Bangalore"/>
    <s v="Chennai Super Kings"/>
    <x v="0"/>
    <x v="0"/>
    <s v="normal"/>
    <x v="0"/>
    <n v="0"/>
    <n v="6"/>
    <s v="Nitin Menon"/>
    <s v="Yeshwant Barde"/>
  </r>
  <r>
    <x v="25"/>
    <x v="5"/>
    <x v="0"/>
    <d v="2018-05-05T00:00:00"/>
    <x v="1"/>
    <x v="5"/>
    <s v="Delhi Daredevils"/>
    <s v="Sunrisers Hyderabad"/>
    <x v="3"/>
    <x v="1"/>
    <s v="normal"/>
    <x v="1"/>
    <n v="0"/>
    <n v="7"/>
    <s v="Bruce Oxenford"/>
    <s v="O Nandan"/>
  </r>
  <r>
    <x v="26"/>
    <x v="7"/>
    <x v="0"/>
    <d v="2018-05-04T00:00:00"/>
    <x v="22"/>
    <x v="7"/>
    <s v="Kings XI Punjab"/>
    <s v="Mumbai Indians"/>
    <x v="7"/>
    <x v="0"/>
    <s v="normal"/>
    <x v="6"/>
    <n v="0"/>
    <n v="6"/>
    <s v="S Ravi"/>
    <s v="Anil Dandekar"/>
  </r>
  <r>
    <x v="27"/>
    <x v="1"/>
    <x v="0"/>
    <d v="2018-05-03T00:00:00"/>
    <x v="15"/>
    <x v="1"/>
    <s v="Chennai Super Kings"/>
    <s v="Kolkata Knight Riders"/>
    <x v="1"/>
    <x v="0"/>
    <s v="normal"/>
    <x v="2"/>
    <n v="0"/>
    <n v="6"/>
    <s v="Kumar Dharmasena"/>
    <s v="A.D Deshmukh"/>
  </r>
  <r>
    <x v="28"/>
    <x v="2"/>
    <x v="0"/>
    <d v="2018-05-02T00:00:00"/>
    <x v="23"/>
    <x v="2"/>
    <s v="Delhi Daredevils"/>
    <s v="Rajasthan Royals"/>
    <x v="2"/>
    <x v="0"/>
    <s v="normal"/>
    <x v="3"/>
    <n v="4"/>
    <n v="0"/>
    <s v="O Nandan"/>
    <s v="Virender Kumar Sharma"/>
  </r>
  <r>
    <x v="29"/>
    <x v="6"/>
    <x v="0"/>
    <d v="2018-05-01T00:00:00"/>
    <x v="24"/>
    <x v="6"/>
    <s v="Royal Challengers Bangalore"/>
    <s v="Mumbai Indians"/>
    <x v="7"/>
    <x v="0"/>
    <s v="normal"/>
    <x v="5"/>
    <n v="14"/>
    <n v="0"/>
    <s v="Marais Erasmus"/>
    <s v="Nitin Menon"/>
  </r>
  <r>
    <x v="30"/>
    <x v="3"/>
    <x v="0"/>
    <d v="2018-04-30T00:00:00"/>
    <x v="0"/>
    <x v="3"/>
    <s v="Chennai Super Kings"/>
    <s v="Delhi Daredevils"/>
    <x v="3"/>
    <x v="0"/>
    <s v="normal"/>
    <x v="0"/>
    <n v="13"/>
    <n v="0"/>
    <s v="C Shamshuddin"/>
    <s v="Anil Dandekar"/>
  </r>
  <r>
    <x v="31"/>
    <x v="4"/>
    <x v="0"/>
    <d v="2018-04-29T00:00:00"/>
    <x v="18"/>
    <x v="4"/>
    <s v="Sunrisers Hyderabad"/>
    <s v="Rajasthan Royals"/>
    <x v="4"/>
    <x v="1"/>
    <s v="normal"/>
    <x v="1"/>
    <n v="11"/>
    <n v="0"/>
    <s v="Bruce Oxenford"/>
    <s v="A Nanda Kishore"/>
  </r>
  <r>
    <x v="32"/>
    <x v="6"/>
    <x v="0"/>
    <d v="2018-04-29T00:00:00"/>
    <x v="7"/>
    <x v="6"/>
    <s v="Royal Challengers Bangalore"/>
    <s v="Kolkata Knight Riders"/>
    <x v="1"/>
    <x v="0"/>
    <s v="normal"/>
    <x v="2"/>
    <n v="0"/>
    <n v="6"/>
    <s v="Nigel Llong"/>
    <s v="Anil Chaudhary"/>
  </r>
  <r>
    <x v="33"/>
    <x v="3"/>
    <x v="0"/>
    <d v="2018-04-28T00:00:00"/>
    <x v="25"/>
    <x v="3"/>
    <s v="Chennai Super Kings"/>
    <s v="Mumbai Indians"/>
    <x v="7"/>
    <x v="0"/>
    <s v="normal"/>
    <x v="6"/>
    <n v="0"/>
    <n v="8"/>
    <s v="Chris Gaffaney"/>
    <s v="Nitin Menon"/>
  </r>
  <r>
    <x v="34"/>
    <x v="2"/>
    <x v="0"/>
    <d v="2018-04-27T00:00:00"/>
    <x v="26"/>
    <x v="2"/>
    <s v="Delhi Daredevils"/>
    <s v="Kolkata Knight Riders"/>
    <x v="1"/>
    <x v="0"/>
    <s v="normal"/>
    <x v="3"/>
    <n v="55"/>
    <n v="0"/>
    <s v="C Shamshuddin"/>
    <s v="S Ravi"/>
  </r>
  <r>
    <x v="35"/>
    <x v="5"/>
    <x v="0"/>
    <d v="2018-04-26T00:00:00"/>
    <x v="27"/>
    <x v="5"/>
    <s v="Sunrisers Hyderabad"/>
    <s v="Kings XI Punjab"/>
    <x v="5"/>
    <x v="0"/>
    <s v="normal"/>
    <x v="1"/>
    <n v="13"/>
    <n v="0"/>
    <s v="O Nandan"/>
    <s v="Yeshwant Barde"/>
  </r>
  <r>
    <x v="36"/>
    <x v="6"/>
    <x v="0"/>
    <d v="2018-04-25T00:00:00"/>
    <x v="28"/>
    <x v="6"/>
    <s v="Royal Challengers Bangalore"/>
    <s v="Chennai Super Kings"/>
    <x v="0"/>
    <x v="0"/>
    <s v="normal"/>
    <x v="0"/>
    <n v="0"/>
    <n v="5"/>
    <s v="Nigel Llong"/>
    <s v="Virender Kumar Sharma"/>
  </r>
  <r>
    <x v="37"/>
    <x v="0"/>
    <x v="0"/>
    <d v="2018-04-24T00:00:00"/>
    <x v="1"/>
    <x v="0"/>
    <s v="Sunrisers Hyderabad"/>
    <s v="Mumbai Indians"/>
    <x v="7"/>
    <x v="0"/>
    <s v="normal"/>
    <x v="1"/>
    <n v="31"/>
    <n v="0"/>
    <s v="C Shamshuddin"/>
    <s v="S Ravi"/>
  </r>
  <r>
    <x v="38"/>
    <x v="2"/>
    <x v="0"/>
    <d v="2018-04-23T00:00:00"/>
    <x v="27"/>
    <x v="2"/>
    <s v="Kings XI Punjab"/>
    <s v="Delhi Daredevils"/>
    <x v="3"/>
    <x v="0"/>
    <s v="normal"/>
    <x v="7"/>
    <n v="4"/>
    <n v="0"/>
    <s v="O Nandan"/>
    <s v="A Nanda Kishore"/>
  </r>
  <r>
    <x v="39"/>
    <x v="5"/>
    <x v="0"/>
    <d v="2018-04-22T00:00:00"/>
    <x v="13"/>
    <x v="5"/>
    <s v="Chennai Super Kings"/>
    <s v="Sunrisers Hyderabad"/>
    <x v="4"/>
    <x v="0"/>
    <s v="normal"/>
    <x v="0"/>
    <n v="4"/>
    <n v="0"/>
    <s v="Anil Chaudhary"/>
    <s v="Vineet Kulkarni"/>
  </r>
  <r>
    <x v="40"/>
    <x v="4"/>
    <x v="0"/>
    <d v="2018-04-22T00:00:00"/>
    <x v="29"/>
    <x v="4"/>
    <s v="Mumbai Indians"/>
    <s v="Rajasthan Royals"/>
    <x v="7"/>
    <x v="1"/>
    <s v="normal"/>
    <x v="4"/>
    <n v="0"/>
    <n v="3"/>
    <s v="Rod Tucker"/>
    <s v="K Ananthapadmanabhan"/>
  </r>
  <r>
    <x v="41"/>
    <x v="1"/>
    <x v="0"/>
    <d v="2018-04-21T00:00:00"/>
    <x v="30"/>
    <x v="1"/>
    <s v="Kolkata Knight Riders"/>
    <s v="Kings XI Punjab"/>
    <x v="5"/>
    <x v="0"/>
    <s v="normal"/>
    <x v="7"/>
    <n v="0"/>
    <n v="9"/>
    <s v="C Shamshuddin"/>
    <s v="A.D Deshmukh"/>
  </r>
  <r>
    <x v="42"/>
    <x v="6"/>
    <x v="0"/>
    <d v="2018-04-21T00:00:00"/>
    <x v="9"/>
    <x v="6"/>
    <s v="Delhi Daredevils"/>
    <s v="Royal Challengers Bangalore"/>
    <x v="6"/>
    <x v="0"/>
    <s v="normal"/>
    <x v="5"/>
    <n v="0"/>
    <n v="6"/>
    <s v="Chris Gaffaney"/>
    <s v="O Nandan"/>
  </r>
  <r>
    <x v="43"/>
    <x v="3"/>
    <x v="0"/>
    <d v="2018-04-20T00:00:00"/>
    <x v="0"/>
    <x v="3"/>
    <s v="Chennai Super Kings"/>
    <s v="Rajasthan Royals"/>
    <x v="2"/>
    <x v="0"/>
    <s v="normal"/>
    <x v="0"/>
    <n v="64"/>
    <n v="0"/>
    <s v="Nitin Menon"/>
    <s v="K Ananthapadmanabhan"/>
  </r>
  <r>
    <x v="44"/>
    <x v="8"/>
    <x v="0"/>
    <d v="2018-04-19T00:00:00"/>
    <x v="31"/>
    <x v="8"/>
    <s v="Kings XI Punjab"/>
    <s v="Sunrisers Hyderabad"/>
    <x v="5"/>
    <x v="1"/>
    <s v="normal"/>
    <x v="7"/>
    <n v="15"/>
    <n v="0"/>
    <s v="Nigel Llong"/>
    <s v="Anil Chaudhary"/>
  </r>
  <r>
    <x v="45"/>
    <x v="4"/>
    <x v="0"/>
    <d v="2018-04-18T00:00:00"/>
    <x v="32"/>
    <x v="4"/>
    <s v="Rajasthan Royals"/>
    <s v="Kolkata Knight Riders"/>
    <x v="1"/>
    <x v="0"/>
    <s v="normal"/>
    <x v="2"/>
    <n v="0"/>
    <n v="7"/>
    <s v="S Ravi"/>
    <s v="A.D Deshmukh"/>
  </r>
  <r>
    <x v="46"/>
    <x v="0"/>
    <x v="0"/>
    <d v="2018-04-17T00:00:00"/>
    <x v="25"/>
    <x v="0"/>
    <s v="Mumbai Indians"/>
    <s v="Royal Challengers Bangalore"/>
    <x v="6"/>
    <x v="0"/>
    <s v="normal"/>
    <x v="6"/>
    <n v="46"/>
    <n v="0"/>
    <s v="Rod Tucker"/>
    <s v="Nitin Menon"/>
  </r>
  <r>
    <x v="47"/>
    <x v="1"/>
    <x v="0"/>
    <d v="2018-04-16T00:00:00"/>
    <x v="32"/>
    <x v="1"/>
    <s v="Kolkata Knight Riders"/>
    <s v="Delhi Daredevils"/>
    <x v="3"/>
    <x v="0"/>
    <s v="normal"/>
    <x v="2"/>
    <n v="71"/>
    <n v="0"/>
    <s v="Anil Chaudhary"/>
    <s v="A Nanda Kishore"/>
  </r>
  <r>
    <x v="48"/>
    <x v="6"/>
    <x v="0"/>
    <d v="2018-04-15T00:00:00"/>
    <x v="33"/>
    <x v="6"/>
    <s v="Rajasthan Royals"/>
    <s v="Royal Challengers Bangalore"/>
    <x v="6"/>
    <x v="0"/>
    <s v="normal"/>
    <x v="4"/>
    <n v="19"/>
    <n v="0"/>
    <s v="C Shamshuddin"/>
    <s v="S Ravi"/>
  </r>
  <r>
    <x v="49"/>
    <x v="8"/>
    <x v="0"/>
    <d v="2018-04-15T00:00:00"/>
    <x v="31"/>
    <x v="8"/>
    <s v="Kings XI Punjab"/>
    <s v="Chennai Super Kings"/>
    <x v="0"/>
    <x v="0"/>
    <s v="normal"/>
    <x v="7"/>
    <n v="4"/>
    <n v="0"/>
    <s v="Vineet Kulkarni"/>
    <s v="O Nandan"/>
  </r>
  <r>
    <x v="50"/>
    <x v="0"/>
    <x v="0"/>
    <d v="2018-04-14T00:00:00"/>
    <x v="34"/>
    <x v="0"/>
    <s v="Mumbai Indians"/>
    <s v="Delhi Daredevils"/>
    <x v="3"/>
    <x v="0"/>
    <s v="normal"/>
    <x v="3"/>
    <n v="0"/>
    <n v="7"/>
    <s v="K Ananthapadmanabhan"/>
    <s v="Nitin Menon"/>
  </r>
  <r>
    <x v="51"/>
    <x v="1"/>
    <x v="0"/>
    <d v="2018-04-14T00:00:00"/>
    <x v="35"/>
    <x v="1"/>
    <s v="Kolkata Knight Riders"/>
    <s v="Sunrisers Hyderabad"/>
    <x v="4"/>
    <x v="0"/>
    <s v="normal"/>
    <x v="1"/>
    <n v="0"/>
    <n v="5"/>
    <s v="A Nanda Kishore"/>
    <s v="Anil Chaudhary"/>
  </r>
  <r>
    <x v="52"/>
    <x v="6"/>
    <x v="0"/>
    <d v="2018-04-13T00:00:00"/>
    <x v="12"/>
    <x v="6"/>
    <s v="Kings XI Punjab"/>
    <s v="Royal Challengers Bangalore"/>
    <x v="6"/>
    <x v="0"/>
    <s v="normal"/>
    <x v="5"/>
    <n v="0"/>
    <n v="4"/>
    <s v="S Ravi"/>
    <s v="A.D Deshmukh"/>
  </r>
  <r>
    <x v="53"/>
    <x v="5"/>
    <x v="0"/>
    <d v="2018-04-12T00:00:00"/>
    <x v="1"/>
    <x v="5"/>
    <s v="Mumbai Indians"/>
    <s v="Sunrisers Hyderabad"/>
    <x v="4"/>
    <x v="0"/>
    <s v="normal"/>
    <x v="1"/>
    <n v="0"/>
    <n v="1"/>
    <s v="O Nandan"/>
    <s v="Nigel Llong"/>
  </r>
  <r>
    <x v="54"/>
    <x v="4"/>
    <x v="0"/>
    <d v="2018-04-11T00:00:00"/>
    <x v="33"/>
    <x v="4"/>
    <s v="Rajasthan Royals"/>
    <s v="Delhi Daredevils"/>
    <x v="3"/>
    <x v="0"/>
    <s v="normal"/>
    <x v="4"/>
    <n v="10"/>
    <n v="0"/>
    <s v="K Ananthapadmanabhan"/>
    <s v="Rod Tucker"/>
  </r>
  <r>
    <x v="55"/>
    <x v="9"/>
    <x v="0"/>
    <d v="2018-04-10T00:00:00"/>
    <x v="36"/>
    <x v="9"/>
    <s v="Kolkata Knight Riders"/>
    <s v="Chennai Super Kings"/>
    <x v="0"/>
    <x v="0"/>
    <s v="normal"/>
    <x v="0"/>
    <n v="0"/>
    <n v="5"/>
    <s v="Anil Chaudhary"/>
    <s v="Chris Gaffaney"/>
  </r>
  <r>
    <x v="56"/>
    <x v="5"/>
    <x v="0"/>
    <d v="2018-04-09T00:00:00"/>
    <x v="16"/>
    <x v="5"/>
    <s v="Rajasthan Royals"/>
    <s v="Sunrisers Hyderabad"/>
    <x v="4"/>
    <x v="0"/>
    <s v="normal"/>
    <x v="1"/>
    <n v="0"/>
    <n v="9"/>
    <s v="Nigel Llong"/>
    <s v="Vineet Kulkarni"/>
  </r>
  <r>
    <x v="57"/>
    <x v="8"/>
    <x v="0"/>
    <d v="2018-04-08T00:00:00"/>
    <x v="30"/>
    <x v="8"/>
    <s v="Delhi Daredevils"/>
    <s v="Kings XI Punjab"/>
    <x v="5"/>
    <x v="0"/>
    <s v="normal"/>
    <x v="7"/>
    <n v="0"/>
    <n v="6"/>
    <s v="Rod Tucker"/>
    <s v="K Ananthapadmanabhan"/>
  </r>
  <r>
    <x v="58"/>
    <x v="1"/>
    <x v="0"/>
    <d v="2018-04-08T00:00:00"/>
    <x v="15"/>
    <x v="1"/>
    <s v="Royal Challengers Bangalore"/>
    <s v="Kolkata Knight Riders"/>
    <x v="1"/>
    <x v="0"/>
    <s v="normal"/>
    <x v="2"/>
    <n v="0"/>
    <n v="4"/>
    <s v="C Shamshuddin"/>
    <s v="A.D Deshmukh"/>
  </r>
  <r>
    <x v="59"/>
    <x v="0"/>
    <x v="0"/>
    <d v="2018-04-07T00:00:00"/>
    <x v="37"/>
    <x v="0"/>
    <s v="Mumbai Indians"/>
    <s v="Chennai Super Kings"/>
    <x v="0"/>
    <x v="0"/>
    <s v="normal"/>
    <x v="0"/>
    <n v="0"/>
    <n v="1"/>
    <s v="Chris Gaffaney"/>
    <s v="A Nanda Kishore"/>
  </r>
  <r>
    <x v="60"/>
    <x v="5"/>
    <x v="1"/>
    <d v="2017-05-21T00:00:00"/>
    <x v="38"/>
    <x v="5"/>
    <s v="Mumbai Indians"/>
    <s v="Rising Pune Supergiant"/>
    <x v="7"/>
    <x v="1"/>
    <s v="normal"/>
    <x v="6"/>
    <n v="1"/>
    <n v="0"/>
    <s v="NJ Llong"/>
    <s v="S Ravi"/>
  </r>
  <r>
    <x v="61"/>
    <x v="10"/>
    <x v="1"/>
    <d v="2017-05-19T00:00:00"/>
    <x v="39"/>
    <x v="6"/>
    <s v="Kolkata Knight Riders"/>
    <s v="Mumbai Indians"/>
    <x v="7"/>
    <x v="0"/>
    <s v="normal"/>
    <x v="6"/>
    <n v="0"/>
    <n v="6"/>
    <s v="NJ Llong"/>
    <s v="Nitin Menon"/>
  </r>
  <r>
    <x v="62"/>
    <x v="10"/>
    <x v="1"/>
    <d v="2017-05-17T00:00:00"/>
    <x v="40"/>
    <x v="6"/>
    <s v="Sunrisers Hyderabad"/>
    <s v="Kolkata Knight Riders"/>
    <x v="1"/>
    <x v="0"/>
    <s v="normal"/>
    <x v="2"/>
    <n v="0"/>
    <n v="7"/>
    <s v="AK Chaudhary"/>
    <s v="Nitin Menon"/>
  </r>
  <r>
    <x v="63"/>
    <x v="0"/>
    <x v="1"/>
    <d v="2017-05-16T00:00:00"/>
    <x v="41"/>
    <x v="0"/>
    <s v="Rising Pune Supergiant"/>
    <s v="Mumbai Indians"/>
    <x v="7"/>
    <x v="0"/>
    <s v="normal"/>
    <x v="8"/>
    <n v="20"/>
    <n v="0"/>
    <s v="S Ravi"/>
    <s v="C Shamshuddin"/>
  </r>
  <r>
    <x v="64"/>
    <x v="3"/>
    <x v="1"/>
    <d v="2017-05-14T00:00:00"/>
    <x v="42"/>
    <x v="3"/>
    <s v="Kings XI Punjab"/>
    <s v="Rising Pune Supergiant"/>
    <x v="8"/>
    <x v="0"/>
    <s v="normal"/>
    <x v="8"/>
    <n v="0"/>
    <n v="9"/>
    <s v="AY Dandekar"/>
    <s v="A Deshmukh"/>
  </r>
  <r>
    <x v="65"/>
    <x v="2"/>
    <x v="1"/>
    <d v="2017-05-14T00:00:00"/>
    <x v="8"/>
    <x v="2"/>
    <s v="Royal Challengers Bangalore"/>
    <s v="Delhi Daredevils"/>
    <x v="6"/>
    <x v="1"/>
    <s v="normal"/>
    <x v="5"/>
    <n v="10"/>
    <n v="0"/>
    <s v="CK Nandan"/>
    <s v="C Shamshuddin"/>
  </r>
  <r>
    <x v="66"/>
    <x v="11"/>
    <x v="1"/>
    <d v="2017-05-13T00:00:00"/>
    <x v="43"/>
    <x v="10"/>
    <s v="Gujarat Lions"/>
    <s v="Sunrisers Hyderabad"/>
    <x v="4"/>
    <x v="0"/>
    <s v="normal"/>
    <x v="1"/>
    <n v="0"/>
    <n v="8"/>
    <s v="AK Chaudhary"/>
    <s v="Nitin Menon"/>
  </r>
  <r>
    <x v="67"/>
    <x v="1"/>
    <x v="1"/>
    <d v="2017-05-13T00:00:00"/>
    <x v="13"/>
    <x v="1"/>
    <s v="Mumbai Indians"/>
    <s v="Kolkata Knight Riders"/>
    <x v="1"/>
    <x v="0"/>
    <s v="normal"/>
    <x v="6"/>
    <n v="9"/>
    <n v="0"/>
    <s v="A Nand Kishore"/>
    <s v="S Ravi"/>
  </r>
  <r>
    <x v="68"/>
    <x v="2"/>
    <x v="1"/>
    <d v="2017-05-12T00:00:00"/>
    <x v="44"/>
    <x v="2"/>
    <s v="Delhi Daredevils"/>
    <s v="Rising Pune Supergiant"/>
    <x v="3"/>
    <x v="1"/>
    <s v="normal"/>
    <x v="3"/>
    <n v="7"/>
    <n v="0"/>
    <s v="KN Ananthapadmanabhan"/>
    <s v="CK Nandan"/>
  </r>
  <r>
    <x v="69"/>
    <x v="0"/>
    <x v="1"/>
    <d v="2017-05-11T00:00:00"/>
    <x v="45"/>
    <x v="0"/>
    <s v="Kings XI Punjab"/>
    <s v="Mumbai Indians"/>
    <x v="7"/>
    <x v="0"/>
    <s v="normal"/>
    <x v="7"/>
    <n v="7"/>
    <n v="0"/>
    <s v="A Deshmukh"/>
    <s v="A Nand Kishore"/>
  </r>
  <r>
    <x v="70"/>
    <x v="11"/>
    <x v="1"/>
    <d v="2017-05-10T00:00:00"/>
    <x v="26"/>
    <x v="10"/>
    <s v="Gujarat Lions"/>
    <s v="Delhi Daredevils"/>
    <x v="3"/>
    <x v="0"/>
    <s v="normal"/>
    <x v="3"/>
    <n v="0"/>
    <n v="2"/>
    <s v="YC Barde"/>
    <s v="AK Chaudhary"/>
  </r>
  <r>
    <x v="71"/>
    <x v="12"/>
    <x v="1"/>
    <d v="2017-05-09T00:00:00"/>
    <x v="46"/>
    <x v="8"/>
    <s v="Kings XI Punjab"/>
    <s v="Kolkata Knight Riders"/>
    <x v="1"/>
    <x v="0"/>
    <s v="normal"/>
    <x v="7"/>
    <n v="14"/>
    <n v="0"/>
    <s v="A Nand Kishore"/>
    <s v="S Ravi"/>
  </r>
  <r>
    <x v="72"/>
    <x v="5"/>
    <x v="1"/>
    <d v="2017-05-08T00:00:00"/>
    <x v="16"/>
    <x v="5"/>
    <s v="Mumbai Indians"/>
    <s v="Sunrisers Hyderabad"/>
    <x v="7"/>
    <x v="1"/>
    <s v="normal"/>
    <x v="1"/>
    <n v="0"/>
    <n v="7"/>
    <s v="KN Ananthapadmanabhan"/>
    <s v="M Erasmus"/>
  </r>
  <r>
    <x v="73"/>
    <x v="10"/>
    <x v="1"/>
    <d v="2017-05-07T00:00:00"/>
    <x v="15"/>
    <x v="6"/>
    <s v="Royal Challengers Bangalore"/>
    <s v="Kolkata Knight Riders"/>
    <x v="1"/>
    <x v="0"/>
    <s v="normal"/>
    <x v="2"/>
    <n v="0"/>
    <n v="6"/>
    <s v="AY Dandekar"/>
    <s v="C Shamshuddin"/>
  </r>
  <r>
    <x v="74"/>
    <x v="12"/>
    <x v="1"/>
    <d v="2017-05-07T00:00:00"/>
    <x v="47"/>
    <x v="8"/>
    <s v="Kings XI Punjab"/>
    <s v="Gujarat Lions"/>
    <x v="9"/>
    <x v="0"/>
    <s v="normal"/>
    <x v="9"/>
    <n v="0"/>
    <n v="6"/>
    <s v="A Nand Kishore"/>
    <s v="VK Sharma"/>
  </r>
  <r>
    <x v="75"/>
    <x v="5"/>
    <x v="1"/>
    <d v="2017-05-06T00:00:00"/>
    <x v="42"/>
    <x v="5"/>
    <s v="Rising Pune Supergiant"/>
    <s v="Sunrisers Hyderabad"/>
    <x v="4"/>
    <x v="0"/>
    <s v="normal"/>
    <x v="8"/>
    <n v="12"/>
    <n v="0"/>
    <s v="KN Ananthapadmanabhan"/>
    <s v="AK Chaudhary"/>
  </r>
  <r>
    <x v="76"/>
    <x v="2"/>
    <x v="1"/>
    <d v="2017-05-06T00:00:00"/>
    <x v="48"/>
    <x v="2"/>
    <s v="Mumbai Indians"/>
    <s v="Delhi Daredevils"/>
    <x v="3"/>
    <x v="0"/>
    <s v="normal"/>
    <x v="6"/>
    <n v="146"/>
    <n v="0"/>
    <s v="Nitin Menon"/>
    <s v="CK Nandan"/>
  </r>
  <r>
    <x v="77"/>
    <x v="10"/>
    <x v="1"/>
    <d v="2017-05-05T00:00:00"/>
    <x v="49"/>
    <x v="6"/>
    <s v="Kings XI Punjab"/>
    <s v="Royal Challengers Bangalore"/>
    <x v="6"/>
    <x v="0"/>
    <s v="normal"/>
    <x v="7"/>
    <n v="19"/>
    <n v="0"/>
    <s v="CB Gaffaney"/>
    <s v="C Shamshuddin"/>
  </r>
  <r>
    <x v="78"/>
    <x v="2"/>
    <x v="1"/>
    <d v="2017-05-04T00:00:00"/>
    <x v="23"/>
    <x v="2"/>
    <s v="Gujarat Lions"/>
    <s v="Delhi Daredevils"/>
    <x v="3"/>
    <x v="0"/>
    <s v="normal"/>
    <x v="3"/>
    <n v="0"/>
    <n v="7"/>
    <s v="M Erasmus"/>
    <s v="Nitin Menon"/>
  </r>
  <r>
    <x v="79"/>
    <x v="1"/>
    <x v="1"/>
    <d v="2017-05-03T00:00:00"/>
    <x v="50"/>
    <x v="1"/>
    <s v="Kolkata Knight Riders"/>
    <s v="Rising Pune Supergiant"/>
    <x v="8"/>
    <x v="0"/>
    <s v="normal"/>
    <x v="8"/>
    <n v="0"/>
    <n v="4"/>
    <s v="KN Ananthapadmanabhan"/>
    <s v="A Nand Kishore"/>
  </r>
  <r>
    <x v="80"/>
    <x v="2"/>
    <x v="1"/>
    <d v="2017-05-02T00:00:00"/>
    <x v="51"/>
    <x v="2"/>
    <s v="Sunrisers Hyderabad"/>
    <s v="Delhi Daredevils"/>
    <x v="3"/>
    <x v="0"/>
    <s v="normal"/>
    <x v="3"/>
    <n v="0"/>
    <n v="6"/>
    <s v="YC Barde"/>
    <s v="Nitin Menon"/>
  </r>
  <r>
    <x v="81"/>
    <x v="0"/>
    <x v="1"/>
    <d v="2017-05-01T00:00:00"/>
    <x v="25"/>
    <x v="0"/>
    <s v="Royal Challengers Bangalore"/>
    <s v="Mumbai Indians"/>
    <x v="6"/>
    <x v="1"/>
    <s v="normal"/>
    <x v="6"/>
    <n v="0"/>
    <n v="5"/>
    <s v="AK Chaudhary"/>
    <s v="CB Gaffaney"/>
  </r>
  <r>
    <x v="82"/>
    <x v="3"/>
    <x v="1"/>
    <d v="2017-05-01T00:00:00"/>
    <x v="52"/>
    <x v="3"/>
    <s v="Gujarat Lions"/>
    <s v="Rising Pune Supergiant"/>
    <x v="8"/>
    <x v="0"/>
    <s v="normal"/>
    <x v="8"/>
    <n v="0"/>
    <n v="5"/>
    <s v="M Erasmus"/>
    <s v="C Shamshuddin"/>
  </r>
  <r>
    <x v="83"/>
    <x v="12"/>
    <x v="1"/>
    <d v="2017-04-30T00:00:00"/>
    <x v="49"/>
    <x v="8"/>
    <s v="Delhi Daredevils"/>
    <s v="Kings XI Punjab"/>
    <x v="5"/>
    <x v="0"/>
    <s v="normal"/>
    <x v="7"/>
    <n v="0"/>
    <n v="10"/>
    <s v="YC Barde"/>
    <s v="CK Nandan"/>
  </r>
  <r>
    <x v="84"/>
    <x v="5"/>
    <x v="1"/>
    <d v="2017-04-30T00:00:00"/>
    <x v="53"/>
    <x v="5"/>
    <s v="Sunrisers Hyderabad"/>
    <s v="Kolkata Knight Riders"/>
    <x v="1"/>
    <x v="0"/>
    <s v="normal"/>
    <x v="1"/>
    <n v="48"/>
    <n v="0"/>
    <s v="AY Dandekar"/>
    <s v="S Ravi"/>
  </r>
  <r>
    <x v="85"/>
    <x v="3"/>
    <x v="1"/>
    <d v="2017-04-29T00:00:00"/>
    <x v="54"/>
    <x v="3"/>
    <s v="Rising Pune Supergiant"/>
    <s v="Royal Challengers Bangalore"/>
    <x v="6"/>
    <x v="0"/>
    <s v="normal"/>
    <x v="8"/>
    <n v="61"/>
    <n v="0"/>
    <s v="KN Ananthapadmanabhan"/>
    <s v="M Erasmus"/>
  </r>
  <r>
    <x v="86"/>
    <x v="13"/>
    <x v="1"/>
    <d v="2017-04-29T00:00:00"/>
    <x v="38"/>
    <x v="11"/>
    <s v="Gujarat Lions"/>
    <s v="Mumbai Indians"/>
    <x v="9"/>
    <x v="1"/>
    <s v="tie"/>
    <x v="6"/>
    <n v="0"/>
    <n v="0"/>
    <s v="AK Chaudhary"/>
    <s v="CB Gaffaney"/>
  </r>
  <r>
    <x v="87"/>
    <x v="1"/>
    <x v="1"/>
    <d v="2017-04-28T00:00:00"/>
    <x v="55"/>
    <x v="1"/>
    <s v="Delhi Daredevils"/>
    <s v="Kolkata Knight Riders"/>
    <x v="1"/>
    <x v="0"/>
    <s v="normal"/>
    <x v="2"/>
    <n v="0"/>
    <n v="7"/>
    <s v="NJ Llong"/>
    <s v="S Ravi"/>
  </r>
  <r>
    <x v="88"/>
    <x v="12"/>
    <x v="1"/>
    <d v="2017-04-28T00:00:00"/>
    <x v="1"/>
    <x v="8"/>
    <s v="Sunrisers Hyderabad"/>
    <s v="Kings XI Punjab"/>
    <x v="5"/>
    <x v="0"/>
    <s v="normal"/>
    <x v="1"/>
    <n v="26"/>
    <n v="0"/>
    <s v="Nitin Menon"/>
    <s v="CK Nandan"/>
  </r>
  <r>
    <x v="89"/>
    <x v="10"/>
    <x v="1"/>
    <d v="2017-04-27T00:00:00"/>
    <x v="56"/>
    <x v="6"/>
    <s v="Royal Challengers Bangalore"/>
    <s v="Gujarat Lions"/>
    <x v="9"/>
    <x v="0"/>
    <s v="normal"/>
    <x v="9"/>
    <n v="0"/>
    <n v="7"/>
    <s v="AK Chaudhary"/>
    <s v="C Shamshuddin"/>
  </r>
  <r>
    <x v="90"/>
    <x v="3"/>
    <x v="1"/>
    <d v="2017-04-26T00:00:00"/>
    <x v="57"/>
    <x v="3"/>
    <s v="Rising Pune Supergiant"/>
    <s v="Kolkata Knight Riders"/>
    <x v="1"/>
    <x v="0"/>
    <s v="normal"/>
    <x v="2"/>
    <n v="0"/>
    <n v="7"/>
    <s v="AY Dandekar"/>
    <s v="NJ Llong"/>
  </r>
  <r>
    <x v="91"/>
    <x v="0"/>
    <x v="1"/>
    <d v="2017-04-24T00:00:00"/>
    <x v="52"/>
    <x v="0"/>
    <s v="Rising Pune Supergiant"/>
    <s v="Mumbai Indians"/>
    <x v="7"/>
    <x v="0"/>
    <s v="normal"/>
    <x v="8"/>
    <n v="3"/>
    <n v="0"/>
    <s v="A Nand Kishore"/>
    <s v="S Ravi"/>
  </r>
  <r>
    <x v="92"/>
    <x v="13"/>
    <x v="1"/>
    <d v="2017-04-23T00:00:00"/>
    <x v="58"/>
    <x v="11"/>
    <s v="Kings XI Punjab"/>
    <s v="Gujarat Lions"/>
    <x v="9"/>
    <x v="0"/>
    <s v="normal"/>
    <x v="7"/>
    <n v="26"/>
    <n v="0"/>
    <s v="AK Chaudhary"/>
    <s v="M Erasmus"/>
  </r>
  <r>
    <x v="93"/>
    <x v="1"/>
    <x v="1"/>
    <d v="2017-04-23T00:00:00"/>
    <x v="40"/>
    <x v="1"/>
    <s v="Kolkata Knight Riders"/>
    <s v="Royal Challengers Bangalore"/>
    <x v="6"/>
    <x v="0"/>
    <s v="normal"/>
    <x v="2"/>
    <n v="82"/>
    <n v="0"/>
    <s v="CB Gaffaney"/>
    <s v="CK Nandan"/>
  </r>
  <r>
    <x v="94"/>
    <x v="0"/>
    <x v="1"/>
    <d v="2017-04-22T00:00:00"/>
    <x v="59"/>
    <x v="0"/>
    <s v="Mumbai Indians"/>
    <s v="Delhi Daredevils"/>
    <x v="3"/>
    <x v="0"/>
    <s v="normal"/>
    <x v="6"/>
    <n v="14"/>
    <n v="0"/>
    <s v="A Nand Kishore"/>
    <s v="S Ravi"/>
  </r>
  <r>
    <x v="95"/>
    <x v="3"/>
    <x v="1"/>
    <d v="2017-04-22T00:00:00"/>
    <x v="28"/>
    <x v="3"/>
    <s v="Sunrisers Hyderabad"/>
    <s v="Rising Pune Supergiant"/>
    <x v="8"/>
    <x v="0"/>
    <s v="normal"/>
    <x v="8"/>
    <n v="0"/>
    <n v="6"/>
    <s v="AY Dandekar"/>
    <s v="A Deshmukh"/>
  </r>
  <r>
    <x v="96"/>
    <x v="1"/>
    <x v="1"/>
    <d v="2017-04-21T00:00:00"/>
    <x v="60"/>
    <x v="1"/>
    <s v="Kolkata Knight Riders"/>
    <s v="Gujarat Lions"/>
    <x v="9"/>
    <x v="0"/>
    <s v="normal"/>
    <x v="9"/>
    <n v="0"/>
    <n v="4"/>
    <s v="CB Gaffaney"/>
    <s v="Nitin Menon"/>
  </r>
  <r>
    <x v="97"/>
    <x v="7"/>
    <x v="1"/>
    <d v="2017-04-20T00:00:00"/>
    <x v="14"/>
    <x v="7"/>
    <s v="Kings XI Punjab"/>
    <s v="Mumbai Indians"/>
    <x v="7"/>
    <x v="0"/>
    <s v="normal"/>
    <x v="6"/>
    <n v="0"/>
    <n v="8"/>
    <s v="M Erasmus"/>
    <s v="C Shamshuddin"/>
  </r>
  <r>
    <x v="98"/>
    <x v="5"/>
    <x v="1"/>
    <d v="2017-04-19T00:00:00"/>
    <x v="18"/>
    <x v="5"/>
    <s v="Sunrisers Hyderabad"/>
    <s v="Delhi Daredevils"/>
    <x v="4"/>
    <x v="1"/>
    <s v="normal"/>
    <x v="1"/>
    <n v="15"/>
    <n v="0"/>
    <s v="CB Gaffaney"/>
    <s v="NJ Llong"/>
  </r>
  <r>
    <x v="99"/>
    <x v="13"/>
    <x v="1"/>
    <d v="2017-04-18T00:00:00"/>
    <x v="31"/>
    <x v="11"/>
    <s v="Royal Challengers Bangalore"/>
    <s v="Gujarat Lions"/>
    <x v="9"/>
    <x v="0"/>
    <s v="normal"/>
    <x v="5"/>
    <n v="21"/>
    <n v="0"/>
    <s v="S Ravi"/>
    <s v="VK Sharma"/>
  </r>
  <r>
    <x v="100"/>
    <x v="2"/>
    <x v="1"/>
    <d v="2017-04-17T00:00:00"/>
    <x v="40"/>
    <x v="2"/>
    <s v="Delhi Daredevils"/>
    <s v="Kolkata Knight Riders"/>
    <x v="3"/>
    <x v="1"/>
    <s v="normal"/>
    <x v="2"/>
    <n v="0"/>
    <n v="4"/>
    <s v="Nitin Menon"/>
    <s v="CK Nandan"/>
  </r>
  <r>
    <x v="101"/>
    <x v="5"/>
    <x v="1"/>
    <d v="2017-04-17T00:00:00"/>
    <x v="61"/>
    <x v="5"/>
    <s v="Sunrisers Hyderabad"/>
    <s v="Kings XI Punjab"/>
    <x v="5"/>
    <x v="0"/>
    <s v="normal"/>
    <x v="1"/>
    <n v="5"/>
    <n v="0"/>
    <s v="AY Dandekar"/>
    <s v="A Deshmukh"/>
  </r>
  <r>
    <x v="102"/>
    <x v="0"/>
    <x v="1"/>
    <d v="2017-04-16T00:00:00"/>
    <x v="32"/>
    <x v="0"/>
    <s v="Gujarat Lions"/>
    <s v="Mumbai Indians"/>
    <x v="7"/>
    <x v="0"/>
    <s v="normal"/>
    <x v="6"/>
    <n v="0"/>
    <n v="6"/>
    <s v="A Nand Kishore"/>
    <s v="S Ravi"/>
  </r>
  <r>
    <x v="103"/>
    <x v="10"/>
    <x v="1"/>
    <d v="2017-04-16T00:00:00"/>
    <x v="52"/>
    <x v="6"/>
    <s v="Rising Pune Supergiant"/>
    <s v="Royal Challengers Bangalore"/>
    <x v="6"/>
    <x v="0"/>
    <s v="normal"/>
    <x v="8"/>
    <n v="27"/>
    <n v="0"/>
    <s v="KN Ananthapadmanabhan"/>
    <s v="C Shamshuddin"/>
  </r>
  <r>
    <x v="104"/>
    <x v="1"/>
    <x v="1"/>
    <d v="2017-04-15T00:00:00"/>
    <x v="57"/>
    <x v="1"/>
    <s v="Kolkata Knight Riders"/>
    <s v="Sunrisers Hyderabad"/>
    <x v="4"/>
    <x v="0"/>
    <s v="normal"/>
    <x v="2"/>
    <n v="17"/>
    <n v="0"/>
    <s v="AY Dandekar"/>
    <s v="NJ Llong"/>
  </r>
  <r>
    <x v="105"/>
    <x v="2"/>
    <x v="1"/>
    <d v="2017-04-15T00:00:00"/>
    <x v="62"/>
    <x v="2"/>
    <s v="Delhi Daredevils"/>
    <s v="Kings XI Punjab"/>
    <x v="3"/>
    <x v="1"/>
    <s v="normal"/>
    <x v="3"/>
    <n v="51"/>
    <n v="0"/>
    <s v="YC Barde"/>
    <s v="Nitin Menon"/>
  </r>
  <r>
    <x v="106"/>
    <x v="10"/>
    <x v="1"/>
    <d v="2017-04-14T00:00:00"/>
    <x v="63"/>
    <x v="6"/>
    <s v="Royal Challengers Bangalore"/>
    <s v="Mumbai Indians"/>
    <x v="7"/>
    <x v="0"/>
    <s v="normal"/>
    <x v="6"/>
    <n v="0"/>
    <n v="4"/>
    <s v="KN Ananthapadmanabhan"/>
    <s v="AK Chaudhary"/>
  </r>
  <r>
    <x v="107"/>
    <x v="13"/>
    <x v="1"/>
    <d v="2017-04-14T00:00:00"/>
    <x v="56"/>
    <x v="11"/>
    <s v="Rising Pune Supergiant"/>
    <s v="Gujarat Lions"/>
    <x v="9"/>
    <x v="0"/>
    <s v="normal"/>
    <x v="9"/>
    <n v="0"/>
    <n v="7"/>
    <s v="A Nand Kishore"/>
    <s v="S Ravi"/>
  </r>
  <r>
    <x v="108"/>
    <x v="1"/>
    <x v="1"/>
    <d v="2017-04-13T00:00:00"/>
    <x v="15"/>
    <x v="1"/>
    <s v="Kings XI Punjab"/>
    <s v="Kolkata Knight Riders"/>
    <x v="1"/>
    <x v="0"/>
    <s v="normal"/>
    <x v="2"/>
    <n v="0"/>
    <n v="8"/>
    <s v="A Deshmukh"/>
    <s v="NJ Llong"/>
  </r>
  <r>
    <x v="109"/>
    <x v="0"/>
    <x v="1"/>
    <d v="2017-04-12T00:00:00"/>
    <x v="10"/>
    <x v="0"/>
    <s v="Sunrisers Hyderabad"/>
    <s v="Mumbai Indians"/>
    <x v="7"/>
    <x v="0"/>
    <s v="normal"/>
    <x v="6"/>
    <n v="0"/>
    <n v="4"/>
    <s v="Nitin Menon"/>
    <s v="CK Nandan"/>
  </r>
  <r>
    <x v="110"/>
    <x v="3"/>
    <x v="1"/>
    <d v="2017-04-11T00:00:00"/>
    <x v="33"/>
    <x v="3"/>
    <s v="Delhi Daredevils"/>
    <s v="Rising Pune Supergiant"/>
    <x v="8"/>
    <x v="0"/>
    <s v="normal"/>
    <x v="3"/>
    <n v="97"/>
    <n v="0"/>
    <s v="AY Dandekar"/>
    <s v="S Ravi"/>
  </r>
  <r>
    <x v="111"/>
    <x v="7"/>
    <x v="1"/>
    <d v="2017-04-10T00:00:00"/>
    <x v="64"/>
    <x v="7"/>
    <s v="Royal Challengers Bangalore"/>
    <s v="Kings XI Punjab"/>
    <x v="6"/>
    <x v="1"/>
    <s v="normal"/>
    <x v="7"/>
    <n v="0"/>
    <n v="8"/>
    <s v="AK Chaudhary"/>
    <s v="C Shamshuddin"/>
  </r>
  <r>
    <x v="112"/>
    <x v="5"/>
    <x v="1"/>
    <d v="2017-04-09T00:00:00"/>
    <x v="1"/>
    <x v="5"/>
    <s v="Gujarat Lions"/>
    <s v="Sunrisers Hyderabad"/>
    <x v="4"/>
    <x v="0"/>
    <s v="normal"/>
    <x v="1"/>
    <n v="0"/>
    <n v="9"/>
    <s v="A Deshmukh"/>
    <s v="NJ Llong"/>
  </r>
  <r>
    <x v="113"/>
    <x v="0"/>
    <x v="1"/>
    <d v="2017-04-09T00:00:00"/>
    <x v="32"/>
    <x v="0"/>
    <s v="Kolkata Knight Riders"/>
    <s v="Mumbai Indians"/>
    <x v="7"/>
    <x v="0"/>
    <s v="normal"/>
    <x v="6"/>
    <n v="0"/>
    <n v="4"/>
    <s v="Nitin Menon"/>
    <s v="CK Nandan"/>
  </r>
  <r>
    <x v="114"/>
    <x v="7"/>
    <x v="1"/>
    <d v="2017-04-08T00:00:00"/>
    <x v="65"/>
    <x v="7"/>
    <s v="Rising Pune Supergiant"/>
    <s v="Kings XI Punjab"/>
    <x v="5"/>
    <x v="0"/>
    <s v="normal"/>
    <x v="7"/>
    <n v="0"/>
    <n v="6"/>
    <s v="AK Chaudhary"/>
    <s v="C Shamshuddin"/>
  </r>
  <r>
    <x v="115"/>
    <x v="10"/>
    <x v="1"/>
    <d v="2017-04-08T00:00:00"/>
    <x v="66"/>
    <x v="6"/>
    <s v="Royal Challengers Bangalore"/>
    <s v="Delhi Daredevils"/>
    <x v="6"/>
    <x v="1"/>
    <s v="normal"/>
    <x v="5"/>
    <n v="15"/>
    <n v="0"/>
    <m/>
    <m/>
  </r>
  <r>
    <x v="116"/>
    <x v="13"/>
    <x v="1"/>
    <d v="2017-04-07T00:00:00"/>
    <x v="7"/>
    <x v="11"/>
    <s v="Gujarat Lions"/>
    <s v="Kolkata Knight Riders"/>
    <x v="1"/>
    <x v="0"/>
    <s v="normal"/>
    <x v="2"/>
    <n v="0"/>
    <n v="10"/>
    <s v="Nitin Menon"/>
    <s v="CK Nandan"/>
  </r>
  <r>
    <x v="117"/>
    <x v="3"/>
    <x v="1"/>
    <d v="2017-04-06T00:00:00"/>
    <x v="67"/>
    <x v="3"/>
    <s v="Mumbai Indians"/>
    <s v="Rising Pune Supergiant"/>
    <x v="8"/>
    <x v="0"/>
    <s v="normal"/>
    <x v="8"/>
    <n v="0"/>
    <n v="7"/>
    <s v="A Nand Kishore"/>
    <s v="S Ravi"/>
  </r>
  <r>
    <x v="118"/>
    <x v="5"/>
    <x v="1"/>
    <d v="2017-04-05T00:00:00"/>
    <x v="68"/>
    <x v="5"/>
    <s v="Sunrisers Hyderabad"/>
    <s v="Royal Challengers Bangalore"/>
    <x v="6"/>
    <x v="0"/>
    <s v="normal"/>
    <x v="1"/>
    <n v="35"/>
    <n v="0"/>
    <s v="AY Dandekar"/>
    <s v="NJ Llong"/>
  </r>
  <r>
    <x v="119"/>
    <x v="10"/>
    <x v="2"/>
    <d v="2016-05-29T00:00:00"/>
    <x v="69"/>
    <x v="6"/>
    <s v="Sunrisers Hyderabad"/>
    <s v="Royal Challengers Bangalore"/>
    <x v="4"/>
    <x v="1"/>
    <s v="normal"/>
    <x v="1"/>
    <n v="8"/>
    <n v="0"/>
    <s v="HDPK Dharmasena"/>
    <s v="BNJ Oxenford"/>
  </r>
  <r>
    <x v="120"/>
    <x v="2"/>
    <x v="2"/>
    <d v="2016-05-27T00:00:00"/>
    <x v="53"/>
    <x v="2"/>
    <s v="Gujarat Lions"/>
    <s v="Sunrisers Hyderabad"/>
    <x v="4"/>
    <x v="0"/>
    <s v="normal"/>
    <x v="1"/>
    <n v="0"/>
    <n v="4"/>
    <s v="M Erasmus"/>
    <s v="CK Nandan"/>
  </r>
  <r>
    <x v="121"/>
    <x v="2"/>
    <x v="2"/>
    <d v="2016-05-25T00:00:00"/>
    <x v="70"/>
    <x v="2"/>
    <s v="Sunrisers Hyderabad"/>
    <s v="Kolkata Knight Riders"/>
    <x v="1"/>
    <x v="0"/>
    <s v="normal"/>
    <x v="1"/>
    <n v="22"/>
    <n v="0"/>
    <s v="M Erasmus"/>
    <s v="C Shamshuddin"/>
  </r>
  <r>
    <x v="122"/>
    <x v="10"/>
    <x v="2"/>
    <d v="2016-05-24T00:00:00"/>
    <x v="9"/>
    <x v="6"/>
    <s v="Gujarat Lions"/>
    <s v="Royal Challengers Bangalore"/>
    <x v="6"/>
    <x v="0"/>
    <s v="normal"/>
    <x v="5"/>
    <n v="0"/>
    <n v="4"/>
    <s v="AK Chaudhary"/>
    <s v="HDPK Dharmasena"/>
  </r>
  <r>
    <x v="123"/>
    <x v="1"/>
    <x v="2"/>
    <d v="2016-05-22T00:00:00"/>
    <x v="71"/>
    <x v="1"/>
    <s v="Kolkata Knight Riders"/>
    <s v="Sunrisers Hyderabad"/>
    <x v="4"/>
    <x v="0"/>
    <s v="normal"/>
    <x v="2"/>
    <n v="22"/>
    <n v="0"/>
    <s v="KN Ananthapadmanabhan"/>
    <s v="M Erasmus"/>
  </r>
  <r>
    <x v="124"/>
    <x v="14"/>
    <x v="2"/>
    <d v="2016-05-22T00:00:00"/>
    <x v="72"/>
    <x v="12"/>
    <s v="Delhi Daredevils"/>
    <s v="Royal Challengers Bangalore"/>
    <x v="6"/>
    <x v="0"/>
    <s v="normal"/>
    <x v="5"/>
    <n v="0"/>
    <n v="6"/>
    <s v="A Nand Kishore"/>
    <s v="BNJ Oxenford"/>
  </r>
  <r>
    <x v="125"/>
    <x v="15"/>
    <x v="2"/>
    <d v="2016-05-21T00:00:00"/>
    <x v="28"/>
    <x v="13"/>
    <s v="Kings XI Punjab"/>
    <s v="Rising Pune Supergiant"/>
    <x v="5"/>
    <x v="1"/>
    <s v="normal"/>
    <x v="8"/>
    <n v="0"/>
    <n v="4"/>
    <s v="HDPK Dharmasena"/>
    <s v="Nitin Menon"/>
  </r>
  <r>
    <x v="126"/>
    <x v="11"/>
    <x v="2"/>
    <d v="2016-05-21T00:00:00"/>
    <x v="60"/>
    <x v="10"/>
    <s v="Mumbai Indians"/>
    <s v="Gujarat Lions"/>
    <x v="9"/>
    <x v="0"/>
    <s v="normal"/>
    <x v="9"/>
    <n v="0"/>
    <n v="6"/>
    <s v="AK Chaudhary"/>
    <s v="CK Nandan"/>
  </r>
  <r>
    <x v="127"/>
    <x v="14"/>
    <x v="2"/>
    <d v="2016-05-20T00:00:00"/>
    <x v="44"/>
    <x v="12"/>
    <s v="Sunrisers Hyderabad"/>
    <s v="Delhi Daredevils"/>
    <x v="3"/>
    <x v="0"/>
    <s v="normal"/>
    <x v="3"/>
    <n v="0"/>
    <n v="6"/>
    <s v="A Nand Kishore"/>
    <s v="BNJ Oxenford"/>
  </r>
  <r>
    <x v="128"/>
    <x v="11"/>
    <x v="2"/>
    <d v="2016-05-19T00:00:00"/>
    <x v="47"/>
    <x v="10"/>
    <s v="Kolkata Knight Riders"/>
    <s v="Gujarat Lions"/>
    <x v="9"/>
    <x v="0"/>
    <s v="normal"/>
    <x v="9"/>
    <n v="0"/>
    <n v="6"/>
    <s v="AK Chaudhary"/>
    <s v="CK Nandan"/>
  </r>
  <r>
    <x v="129"/>
    <x v="10"/>
    <x v="2"/>
    <d v="2016-05-18T00:00:00"/>
    <x v="72"/>
    <x v="6"/>
    <s v="Royal Challengers Bangalore"/>
    <s v="Kings XI Punjab"/>
    <x v="5"/>
    <x v="0"/>
    <s v="normal"/>
    <x v="5"/>
    <n v="82"/>
    <n v="0"/>
    <s v="KN Ananthapadmanabhan"/>
    <s v="M Erasmus"/>
  </r>
  <r>
    <x v="130"/>
    <x v="15"/>
    <x v="2"/>
    <d v="2016-05-17T00:00:00"/>
    <x v="73"/>
    <x v="13"/>
    <s v="Delhi Daredevils"/>
    <s v="Rising Pune Supergiant"/>
    <x v="8"/>
    <x v="0"/>
    <s v="normal"/>
    <x v="8"/>
    <n v="19"/>
    <n v="0"/>
    <s v="Nitin Menon"/>
    <s v="C Shamshuddin"/>
  </r>
  <r>
    <x v="131"/>
    <x v="1"/>
    <x v="2"/>
    <d v="2016-05-16T00:00:00"/>
    <x v="72"/>
    <x v="1"/>
    <s v="Kolkata Knight Riders"/>
    <s v="Royal Challengers Bangalore"/>
    <x v="6"/>
    <x v="0"/>
    <s v="normal"/>
    <x v="5"/>
    <n v="0"/>
    <n v="9"/>
    <s v="CB Gaffaney"/>
    <s v="A Nand Kishore"/>
  </r>
  <r>
    <x v="132"/>
    <x v="12"/>
    <x v="2"/>
    <d v="2016-05-15T00:00:00"/>
    <x v="58"/>
    <x v="8"/>
    <s v="Kings XI Punjab"/>
    <s v="Sunrisers Hyderabad"/>
    <x v="5"/>
    <x v="1"/>
    <s v="normal"/>
    <x v="1"/>
    <n v="0"/>
    <n v="7"/>
    <s v="KN Ananthapadmanabhan"/>
    <s v="M Erasmus"/>
  </r>
  <r>
    <x v="133"/>
    <x v="15"/>
    <x v="2"/>
    <d v="2016-05-15T00:00:00"/>
    <x v="38"/>
    <x v="13"/>
    <s v="Mumbai Indians"/>
    <s v="Delhi Daredevils"/>
    <x v="3"/>
    <x v="0"/>
    <s v="normal"/>
    <x v="6"/>
    <n v="80"/>
    <n v="0"/>
    <s v="Nitin Menon"/>
    <s v="CK Nandan"/>
  </r>
  <r>
    <x v="134"/>
    <x v="10"/>
    <x v="2"/>
    <d v="2016-05-14T00:00:00"/>
    <x v="9"/>
    <x v="6"/>
    <s v="Royal Challengers Bangalore"/>
    <s v="Gujarat Lions"/>
    <x v="9"/>
    <x v="0"/>
    <s v="normal"/>
    <x v="5"/>
    <n v="144"/>
    <n v="0"/>
    <s v="AY Dandekar"/>
    <s v="VK Sharma"/>
  </r>
  <r>
    <x v="135"/>
    <x v="1"/>
    <x v="2"/>
    <d v="2016-05-14T00:00:00"/>
    <x v="71"/>
    <x v="1"/>
    <s v="Rising Pune Supergiant"/>
    <s v="Kolkata Knight Riders"/>
    <x v="8"/>
    <x v="1"/>
    <s v="normal"/>
    <x v="2"/>
    <n v="0"/>
    <n v="8"/>
    <s v="A Nand Kishore"/>
    <s v="BNJ Oxenford"/>
  </r>
  <r>
    <x v="136"/>
    <x v="15"/>
    <x v="2"/>
    <d v="2016-05-13T00:00:00"/>
    <x v="74"/>
    <x v="13"/>
    <s v="Mumbai Indians"/>
    <s v="Kings XI Punjab"/>
    <x v="7"/>
    <x v="1"/>
    <s v="normal"/>
    <x v="7"/>
    <n v="0"/>
    <n v="7"/>
    <s v="HDPK Dharmasena"/>
    <s v="CK Nandan"/>
  </r>
  <r>
    <x v="137"/>
    <x v="5"/>
    <x v="2"/>
    <d v="2016-05-12T00:00:00"/>
    <x v="75"/>
    <x v="5"/>
    <s v="Sunrisers Hyderabad"/>
    <s v="Delhi Daredevils"/>
    <x v="3"/>
    <x v="0"/>
    <s v="normal"/>
    <x v="3"/>
    <n v="0"/>
    <n v="7"/>
    <s v="K Bharatan"/>
    <s v="M Erasmus"/>
  </r>
  <r>
    <x v="138"/>
    <x v="10"/>
    <x v="2"/>
    <d v="2016-05-11T00:00:00"/>
    <x v="38"/>
    <x v="6"/>
    <s v="Royal Challengers Bangalore"/>
    <s v="Mumbai Indians"/>
    <x v="7"/>
    <x v="0"/>
    <s v="normal"/>
    <x v="6"/>
    <n v="0"/>
    <n v="6"/>
    <s v="AY Dandekar"/>
    <s v="C Shamshuddin"/>
  </r>
  <r>
    <x v="139"/>
    <x v="15"/>
    <x v="2"/>
    <d v="2016-05-10T00:00:00"/>
    <x v="76"/>
    <x v="13"/>
    <s v="Sunrisers Hyderabad"/>
    <s v="Rising Pune Supergiant"/>
    <x v="4"/>
    <x v="1"/>
    <s v="normal"/>
    <x v="1"/>
    <n v="4"/>
    <n v="0"/>
    <s v="CB Gaffaney"/>
    <s v="VK Sharma"/>
  </r>
  <r>
    <x v="140"/>
    <x v="12"/>
    <x v="2"/>
    <d v="2016-05-09T00:00:00"/>
    <x v="0"/>
    <x v="8"/>
    <s v="Royal Challengers Bangalore"/>
    <s v="Kings XI Punjab"/>
    <x v="5"/>
    <x v="0"/>
    <s v="normal"/>
    <x v="5"/>
    <n v="1"/>
    <n v="0"/>
    <s v="AK Chaudhary"/>
    <s v="HDPK Dharmasena"/>
  </r>
  <r>
    <x v="141"/>
    <x v="15"/>
    <x v="2"/>
    <d v="2016-05-08T00:00:00"/>
    <x v="77"/>
    <x v="13"/>
    <s v="Sunrisers Hyderabad"/>
    <s v="Mumbai Indians"/>
    <x v="7"/>
    <x v="0"/>
    <s v="normal"/>
    <x v="1"/>
    <n v="85"/>
    <n v="0"/>
    <s v="S Ravi"/>
    <s v="C Shamshuddin"/>
  </r>
  <r>
    <x v="142"/>
    <x v="1"/>
    <x v="2"/>
    <d v="2016-05-08T00:00:00"/>
    <x v="78"/>
    <x v="1"/>
    <s v="Kolkata Knight Riders"/>
    <s v="Gujarat Lions"/>
    <x v="9"/>
    <x v="0"/>
    <s v="normal"/>
    <x v="9"/>
    <n v="0"/>
    <n v="5"/>
    <s v="M Erasmus"/>
    <s v="RJ Tucker"/>
  </r>
  <r>
    <x v="143"/>
    <x v="10"/>
    <x v="2"/>
    <d v="2016-05-07T00:00:00"/>
    <x v="72"/>
    <x v="6"/>
    <s v="Rising Pune Supergiant"/>
    <s v="Royal Challengers Bangalore"/>
    <x v="6"/>
    <x v="0"/>
    <s v="normal"/>
    <x v="5"/>
    <n v="0"/>
    <n v="7"/>
    <s v="CB Gaffaney"/>
    <s v="BNJ Oxenford"/>
  </r>
  <r>
    <x v="144"/>
    <x v="12"/>
    <x v="2"/>
    <d v="2016-05-07T00:00:00"/>
    <x v="74"/>
    <x v="8"/>
    <s v="Kings XI Punjab"/>
    <s v="Delhi Daredevils"/>
    <x v="3"/>
    <x v="0"/>
    <s v="normal"/>
    <x v="7"/>
    <n v="9"/>
    <n v="0"/>
    <s v="HDPK Dharmasena"/>
    <s v="CK Nandan"/>
  </r>
  <r>
    <x v="145"/>
    <x v="5"/>
    <x v="2"/>
    <d v="2016-05-06T00:00:00"/>
    <x v="61"/>
    <x v="5"/>
    <s v="Gujarat Lions"/>
    <s v="Sunrisers Hyderabad"/>
    <x v="4"/>
    <x v="0"/>
    <s v="normal"/>
    <x v="1"/>
    <n v="0"/>
    <n v="5"/>
    <s v="M Erasmus"/>
    <s v="S Ravi"/>
  </r>
  <r>
    <x v="146"/>
    <x v="2"/>
    <x v="2"/>
    <d v="2016-05-05T00:00:00"/>
    <x v="79"/>
    <x v="2"/>
    <s v="Delhi Daredevils"/>
    <s v="Rising Pune Supergiant"/>
    <x v="8"/>
    <x v="0"/>
    <s v="normal"/>
    <x v="8"/>
    <n v="0"/>
    <n v="7"/>
    <s v="C Shamshuddin"/>
    <s v="RJ Tucker"/>
  </r>
  <r>
    <x v="147"/>
    <x v="1"/>
    <x v="2"/>
    <d v="2016-05-04T00:00:00"/>
    <x v="2"/>
    <x v="1"/>
    <s v="Kolkata Knight Riders"/>
    <s v="Kings XI Punjab"/>
    <x v="5"/>
    <x v="0"/>
    <s v="normal"/>
    <x v="2"/>
    <n v="7"/>
    <n v="0"/>
    <s v="AK Chaudhary"/>
    <s v="HDPK Dharmasena"/>
  </r>
  <r>
    <x v="148"/>
    <x v="13"/>
    <x v="2"/>
    <d v="2016-05-03T00:00:00"/>
    <x v="23"/>
    <x v="11"/>
    <s v="Gujarat Lions"/>
    <s v="Delhi Daredevils"/>
    <x v="3"/>
    <x v="0"/>
    <s v="normal"/>
    <x v="3"/>
    <n v="0"/>
    <n v="8"/>
    <s v="CB Gaffaney"/>
    <s v="BNJ Oxenford"/>
  </r>
  <r>
    <x v="149"/>
    <x v="10"/>
    <x v="2"/>
    <d v="2016-05-02T00:00:00"/>
    <x v="2"/>
    <x v="6"/>
    <s v="Royal Challengers Bangalore"/>
    <s v="Kolkata Knight Riders"/>
    <x v="1"/>
    <x v="0"/>
    <s v="normal"/>
    <x v="2"/>
    <n v="0"/>
    <n v="5"/>
    <s v="M Erasmus"/>
    <s v="S Ravi"/>
  </r>
  <r>
    <x v="150"/>
    <x v="13"/>
    <x v="2"/>
    <d v="2016-05-01T00:00:00"/>
    <x v="64"/>
    <x v="11"/>
    <s v="Kings XI Punjab"/>
    <s v="Gujarat Lions"/>
    <x v="9"/>
    <x v="0"/>
    <s v="normal"/>
    <x v="7"/>
    <n v="23"/>
    <n v="0"/>
    <s v="BNJ Oxenford"/>
    <s v="VK Sharma"/>
  </r>
  <r>
    <x v="151"/>
    <x v="3"/>
    <x v="2"/>
    <d v="2016-05-01T00:00:00"/>
    <x v="25"/>
    <x v="3"/>
    <s v="Rising Pune Supergiant"/>
    <s v="Mumbai Indians"/>
    <x v="7"/>
    <x v="0"/>
    <s v="normal"/>
    <x v="6"/>
    <n v="0"/>
    <n v="8"/>
    <s v="AY Dandekar"/>
    <s v="RJ Tucker"/>
  </r>
  <r>
    <x v="152"/>
    <x v="2"/>
    <x v="2"/>
    <d v="2016-04-30T00:00:00"/>
    <x v="80"/>
    <x v="2"/>
    <s v="Delhi Daredevils"/>
    <s v="Kolkata Knight Riders"/>
    <x v="1"/>
    <x v="0"/>
    <s v="normal"/>
    <x v="3"/>
    <n v="27"/>
    <n v="0"/>
    <s v="KN Ananthapadmanabhan"/>
    <s v="M Erasmus"/>
  </r>
  <r>
    <x v="153"/>
    <x v="5"/>
    <x v="2"/>
    <d v="2016-04-30T00:00:00"/>
    <x v="53"/>
    <x v="5"/>
    <s v="Sunrisers Hyderabad"/>
    <s v="Royal Challengers Bangalore"/>
    <x v="6"/>
    <x v="0"/>
    <s v="normal"/>
    <x v="1"/>
    <n v="15"/>
    <n v="0"/>
    <s v="AK Chaudhary"/>
    <s v="HDPK Dharmasena"/>
  </r>
  <r>
    <x v="154"/>
    <x v="3"/>
    <x v="2"/>
    <d v="2016-04-29T00:00:00"/>
    <x v="47"/>
    <x v="3"/>
    <s v="Rising Pune Supergiant"/>
    <s v="Gujarat Lions"/>
    <x v="9"/>
    <x v="0"/>
    <s v="normal"/>
    <x v="9"/>
    <n v="0"/>
    <n v="3"/>
    <s v="CB Gaffaney"/>
    <s v="BNJ Oxenford"/>
  </r>
  <r>
    <x v="155"/>
    <x v="0"/>
    <x v="2"/>
    <d v="2016-04-28T00:00:00"/>
    <x v="25"/>
    <x v="0"/>
    <s v="Kolkata Knight Riders"/>
    <s v="Mumbai Indians"/>
    <x v="7"/>
    <x v="0"/>
    <s v="normal"/>
    <x v="6"/>
    <n v="0"/>
    <n v="6"/>
    <s v="Nitin Menon"/>
    <s v="RJ Tucker"/>
  </r>
  <r>
    <x v="156"/>
    <x v="2"/>
    <x v="2"/>
    <d v="2016-04-27T00:00:00"/>
    <x v="75"/>
    <x v="2"/>
    <s v="Gujarat Lions"/>
    <s v="Delhi Daredevils"/>
    <x v="3"/>
    <x v="0"/>
    <s v="normal"/>
    <x v="9"/>
    <n v="1"/>
    <n v="0"/>
    <s v="M Erasmus"/>
    <s v="S Ravi"/>
  </r>
  <r>
    <x v="157"/>
    <x v="5"/>
    <x v="2"/>
    <d v="2016-04-26T00:00:00"/>
    <x v="73"/>
    <x v="5"/>
    <s v="Sunrisers Hyderabad"/>
    <s v="Rising Pune Supergiant"/>
    <x v="8"/>
    <x v="0"/>
    <s v="normal"/>
    <x v="8"/>
    <n v="34"/>
    <n v="0"/>
    <s v="AY Dandekar"/>
    <s v="CK Nandan"/>
  </r>
  <r>
    <x v="158"/>
    <x v="12"/>
    <x v="2"/>
    <d v="2016-04-25T00:00:00"/>
    <x v="81"/>
    <x v="8"/>
    <s v="Mumbai Indians"/>
    <s v="Kings XI Punjab"/>
    <x v="5"/>
    <x v="0"/>
    <s v="normal"/>
    <x v="6"/>
    <n v="25"/>
    <n v="0"/>
    <s v="Nitin Menon"/>
    <s v="RJ Tucker"/>
  </r>
  <r>
    <x v="159"/>
    <x v="13"/>
    <x v="2"/>
    <d v="2016-04-24T00:00:00"/>
    <x v="72"/>
    <x v="11"/>
    <s v="Royal Challengers Bangalore"/>
    <s v="Gujarat Lions"/>
    <x v="6"/>
    <x v="1"/>
    <s v="normal"/>
    <x v="9"/>
    <n v="0"/>
    <n v="6"/>
    <s v="K Bharatan"/>
    <s v="BNJ Oxenford"/>
  </r>
  <r>
    <x v="160"/>
    <x v="3"/>
    <x v="2"/>
    <d v="2016-04-24T00:00:00"/>
    <x v="82"/>
    <x v="3"/>
    <s v="Rising Pune Supergiant"/>
    <s v="Kolkata Knight Riders"/>
    <x v="1"/>
    <x v="0"/>
    <s v="normal"/>
    <x v="2"/>
    <n v="0"/>
    <n v="2"/>
    <s v="CB Gaffaney"/>
    <s v="A Nand Kishore"/>
  </r>
  <r>
    <x v="161"/>
    <x v="2"/>
    <x v="2"/>
    <d v="2016-04-23T00:00:00"/>
    <x v="33"/>
    <x v="2"/>
    <s v="Delhi Daredevils"/>
    <s v="Mumbai Indians"/>
    <x v="7"/>
    <x v="0"/>
    <s v="normal"/>
    <x v="3"/>
    <n v="10"/>
    <n v="0"/>
    <s v="S Ravi"/>
    <s v="C Shamshuddin"/>
  </r>
  <r>
    <x v="162"/>
    <x v="5"/>
    <x v="2"/>
    <d v="2016-04-23T00:00:00"/>
    <x v="83"/>
    <x v="5"/>
    <s v="Kings XI Punjab"/>
    <s v="Sunrisers Hyderabad"/>
    <x v="4"/>
    <x v="0"/>
    <s v="normal"/>
    <x v="1"/>
    <n v="0"/>
    <n v="5"/>
    <s v="AK Chaudhary"/>
    <s v="CK Nandan"/>
  </r>
  <r>
    <x v="163"/>
    <x v="3"/>
    <x v="2"/>
    <d v="2016-04-22T00:00:00"/>
    <x v="9"/>
    <x v="3"/>
    <s v="Royal Challengers Bangalore"/>
    <s v="Rising Pune Supergiant"/>
    <x v="8"/>
    <x v="0"/>
    <s v="normal"/>
    <x v="5"/>
    <n v="13"/>
    <n v="0"/>
    <s v="CB Gaffaney"/>
    <s v="VK Sharma"/>
  </r>
  <r>
    <x v="164"/>
    <x v="13"/>
    <x v="2"/>
    <d v="2016-04-21T00:00:00"/>
    <x v="61"/>
    <x v="11"/>
    <s v="Gujarat Lions"/>
    <s v="Sunrisers Hyderabad"/>
    <x v="4"/>
    <x v="0"/>
    <s v="normal"/>
    <x v="1"/>
    <n v="0"/>
    <n v="10"/>
    <s v="K Bharatan"/>
    <s v="HDPK Dharmasena"/>
  </r>
  <r>
    <x v="165"/>
    <x v="0"/>
    <x v="2"/>
    <d v="2016-04-20T00:00:00"/>
    <x v="25"/>
    <x v="0"/>
    <s v="Royal Challengers Bangalore"/>
    <s v="Mumbai Indians"/>
    <x v="7"/>
    <x v="0"/>
    <s v="normal"/>
    <x v="6"/>
    <n v="0"/>
    <n v="6"/>
    <s v="AK Chaudhary"/>
    <s v="CK Nandan"/>
  </r>
  <r>
    <x v="166"/>
    <x v="12"/>
    <x v="2"/>
    <d v="2016-04-19T00:00:00"/>
    <x v="57"/>
    <x v="8"/>
    <s v="Kings XI Punjab"/>
    <s v="Kolkata Knight Riders"/>
    <x v="1"/>
    <x v="0"/>
    <s v="normal"/>
    <x v="2"/>
    <n v="0"/>
    <n v="6"/>
    <s v="S Ravi"/>
    <s v="C Shamshuddin"/>
  </r>
  <r>
    <x v="167"/>
    <x v="5"/>
    <x v="2"/>
    <d v="2016-04-18T00:00:00"/>
    <x v="53"/>
    <x v="5"/>
    <s v="Mumbai Indians"/>
    <s v="Sunrisers Hyderabad"/>
    <x v="4"/>
    <x v="0"/>
    <s v="normal"/>
    <x v="1"/>
    <n v="0"/>
    <n v="7"/>
    <s v="HDPK Dharmasena"/>
    <s v="VK Sharma"/>
  </r>
  <r>
    <x v="168"/>
    <x v="12"/>
    <x v="2"/>
    <d v="2016-04-17T00:00:00"/>
    <x v="84"/>
    <x v="8"/>
    <s v="Rising Pune Supergiant"/>
    <s v="Kings XI Punjab"/>
    <x v="8"/>
    <x v="1"/>
    <s v="normal"/>
    <x v="7"/>
    <n v="0"/>
    <n v="6"/>
    <s v="S Ravi"/>
    <s v="C Shamshuddin"/>
  </r>
  <r>
    <x v="169"/>
    <x v="10"/>
    <x v="2"/>
    <d v="2016-04-17T00:00:00"/>
    <x v="85"/>
    <x v="6"/>
    <s v="Royal Challengers Bangalore"/>
    <s v="Delhi Daredevils"/>
    <x v="3"/>
    <x v="0"/>
    <s v="normal"/>
    <x v="3"/>
    <n v="0"/>
    <n v="7"/>
    <s v="VA Kulkarni"/>
    <s v="A Nand Kishore"/>
  </r>
  <r>
    <x v="170"/>
    <x v="5"/>
    <x v="2"/>
    <d v="2016-04-16T00:00:00"/>
    <x v="55"/>
    <x v="5"/>
    <s v="Sunrisers Hyderabad"/>
    <s v="Kolkata Knight Riders"/>
    <x v="4"/>
    <x v="1"/>
    <s v="normal"/>
    <x v="2"/>
    <n v="0"/>
    <n v="8"/>
    <s v="AK Chaudhary"/>
    <s v="CK Nandan"/>
  </r>
  <r>
    <x v="171"/>
    <x v="0"/>
    <x v="2"/>
    <d v="2016-04-16T00:00:00"/>
    <x v="86"/>
    <x v="0"/>
    <s v="Mumbai Indians"/>
    <s v="Gujarat Lions"/>
    <x v="9"/>
    <x v="0"/>
    <s v="normal"/>
    <x v="9"/>
    <n v="0"/>
    <n v="3"/>
    <s v="HDPK Dharmasena"/>
    <s v="VK Sharma"/>
  </r>
  <r>
    <x v="172"/>
    <x v="2"/>
    <x v="2"/>
    <d v="2016-04-15T00:00:00"/>
    <x v="4"/>
    <x v="2"/>
    <s v="Kings XI Punjab"/>
    <s v="Delhi Daredevils"/>
    <x v="3"/>
    <x v="0"/>
    <s v="normal"/>
    <x v="3"/>
    <n v="0"/>
    <n v="8"/>
    <s v="S Ravi"/>
    <s v="C Shamshuddin"/>
  </r>
  <r>
    <x v="173"/>
    <x v="13"/>
    <x v="2"/>
    <d v="2016-04-14T00:00:00"/>
    <x v="86"/>
    <x v="11"/>
    <s v="Rising Pune Supergiant"/>
    <s v="Gujarat Lions"/>
    <x v="8"/>
    <x v="1"/>
    <s v="normal"/>
    <x v="9"/>
    <n v="0"/>
    <n v="7"/>
    <s v="VA Kulkarni"/>
    <s v="CK Nandan"/>
  </r>
  <r>
    <x v="174"/>
    <x v="1"/>
    <x v="2"/>
    <d v="2016-04-13T00:00:00"/>
    <x v="25"/>
    <x v="1"/>
    <s v="Kolkata Knight Riders"/>
    <s v="Mumbai Indians"/>
    <x v="7"/>
    <x v="0"/>
    <s v="normal"/>
    <x v="6"/>
    <n v="0"/>
    <n v="6"/>
    <s v="Nitin Menon"/>
    <s v="S Ravi"/>
  </r>
  <r>
    <x v="175"/>
    <x v="10"/>
    <x v="2"/>
    <d v="2016-04-12T00:00:00"/>
    <x v="9"/>
    <x v="6"/>
    <s v="Royal Challengers Bangalore"/>
    <s v="Sunrisers Hyderabad"/>
    <x v="4"/>
    <x v="0"/>
    <s v="normal"/>
    <x v="5"/>
    <n v="45"/>
    <n v="0"/>
    <s v="HDPK Dharmasena"/>
    <s v="VK Sharma"/>
  </r>
  <r>
    <x v="176"/>
    <x v="12"/>
    <x v="2"/>
    <d v="2016-04-11T00:00:00"/>
    <x v="86"/>
    <x v="8"/>
    <s v="Kings XI Punjab"/>
    <s v="Gujarat Lions"/>
    <x v="9"/>
    <x v="0"/>
    <s v="normal"/>
    <x v="9"/>
    <n v="0"/>
    <n v="5"/>
    <s v="AK Chaudhary"/>
    <s v="VA Kulkarni"/>
  </r>
  <r>
    <x v="177"/>
    <x v="1"/>
    <x v="2"/>
    <d v="2016-04-10T00:00:00"/>
    <x v="2"/>
    <x v="1"/>
    <s v="Delhi Daredevils"/>
    <s v="Kolkata Knight Riders"/>
    <x v="1"/>
    <x v="0"/>
    <s v="normal"/>
    <x v="2"/>
    <n v="0"/>
    <n v="9"/>
    <s v="S Ravi"/>
    <s v="C Shamshuddin"/>
  </r>
  <r>
    <x v="178"/>
    <x v="0"/>
    <x v="2"/>
    <d v="2016-04-09T00:00:00"/>
    <x v="79"/>
    <x v="0"/>
    <s v="Mumbai Indians"/>
    <s v="Rising Pune Supergiant"/>
    <x v="7"/>
    <x v="1"/>
    <s v="normal"/>
    <x v="8"/>
    <n v="0"/>
    <n v="9"/>
    <s v="HDPK Dharmasena"/>
    <s v="CK Nandan"/>
  </r>
  <r>
    <x v="179"/>
    <x v="1"/>
    <x v="3"/>
    <d v="2015-05-24T00:00:00"/>
    <x v="25"/>
    <x v="1"/>
    <s v="Mumbai Indians"/>
    <s v="Chennai Super Kings"/>
    <x v="0"/>
    <x v="0"/>
    <s v="normal"/>
    <x v="6"/>
    <n v="41"/>
    <n v="0"/>
    <s v="HDPK Dharmasena"/>
    <s v="RK Illingworth"/>
  </r>
  <r>
    <x v="180"/>
    <x v="16"/>
    <x v="3"/>
    <d v="2015-05-22T00:00:00"/>
    <x v="77"/>
    <x v="14"/>
    <s v="Royal Challengers Bangalore"/>
    <s v="Chennai Super Kings"/>
    <x v="0"/>
    <x v="0"/>
    <s v="normal"/>
    <x v="0"/>
    <n v="0"/>
    <n v="3"/>
    <s v="AK Chaudhary"/>
    <s v="CB Gaffaney"/>
  </r>
  <r>
    <x v="181"/>
    <x v="3"/>
    <x v="3"/>
    <d v="2015-05-20T00:00:00"/>
    <x v="9"/>
    <x v="3"/>
    <s v="Royal Challengers Bangalore"/>
    <s v="Rajasthan Royals"/>
    <x v="6"/>
    <x v="1"/>
    <s v="normal"/>
    <x v="5"/>
    <n v="71"/>
    <n v="0"/>
    <s v="AK Chaudhary"/>
    <s v="C Shamshuddin"/>
  </r>
  <r>
    <x v="182"/>
    <x v="0"/>
    <x v="3"/>
    <d v="2015-05-19T00:00:00"/>
    <x v="63"/>
    <x v="0"/>
    <s v="Mumbai Indians"/>
    <s v="Chennai Super Kings"/>
    <x v="7"/>
    <x v="1"/>
    <s v="normal"/>
    <x v="6"/>
    <n v="25"/>
    <n v="0"/>
    <s v="HDPK Dharmasena"/>
    <s v="RK Illingworth"/>
  </r>
  <r>
    <x v="183"/>
    <x v="10"/>
    <x v="3"/>
    <d v="2015-05-17T00:00:00"/>
    <x v="87"/>
    <x v="6"/>
    <s v="Delhi Daredevils"/>
    <s v="Royal Challengers Bangalore"/>
    <x v="6"/>
    <x v="0"/>
    <s v="no result"/>
    <x v="10"/>
    <n v="0"/>
    <n v="0"/>
    <s v="HDPK Dharmasena"/>
    <s v="K Srinivasan"/>
  </r>
  <r>
    <x v="184"/>
    <x v="5"/>
    <x v="3"/>
    <d v="2015-05-17T00:00:00"/>
    <x v="59"/>
    <x v="5"/>
    <s v="Sunrisers Hyderabad"/>
    <s v="Mumbai Indians"/>
    <x v="4"/>
    <x v="1"/>
    <s v="normal"/>
    <x v="6"/>
    <n v="0"/>
    <n v="9"/>
    <s v="CB Gaffaney"/>
    <s v="K Srinath"/>
  </r>
  <r>
    <x v="185"/>
    <x v="12"/>
    <x v="3"/>
    <d v="2015-05-16T00:00:00"/>
    <x v="88"/>
    <x v="15"/>
    <s v="Kings XI Punjab"/>
    <s v="Chennai Super Kings"/>
    <x v="5"/>
    <x v="1"/>
    <s v="normal"/>
    <x v="0"/>
    <n v="0"/>
    <n v="7"/>
    <s v="CK Nandan"/>
    <s v="C Shamshuddin"/>
  </r>
  <r>
    <x v="186"/>
    <x v="0"/>
    <x v="3"/>
    <d v="2015-05-16T00:00:00"/>
    <x v="0"/>
    <x v="16"/>
    <s v="Rajasthan Royals"/>
    <s v="Kolkata Knight Riders"/>
    <x v="2"/>
    <x v="1"/>
    <s v="normal"/>
    <x v="4"/>
    <n v="9"/>
    <n v="0"/>
    <s v="RM Deshpande"/>
    <s v="RK Illingworth"/>
  </r>
  <r>
    <x v="187"/>
    <x v="5"/>
    <x v="3"/>
    <d v="2015-05-15T00:00:00"/>
    <x v="72"/>
    <x v="5"/>
    <s v="Sunrisers Hyderabad"/>
    <s v="Royal Challengers Bangalore"/>
    <x v="4"/>
    <x v="1"/>
    <s v="normal"/>
    <x v="5"/>
    <n v="0"/>
    <n v="6"/>
    <s v="AK Chaudhary"/>
    <s v="HDPK Dharmasena"/>
  </r>
  <r>
    <x v="188"/>
    <x v="0"/>
    <x v="3"/>
    <d v="2015-05-14T00:00:00"/>
    <x v="19"/>
    <x v="0"/>
    <s v="Mumbai Indians"/>
    <s v="Kolkata Knight Riders"/>
    <x v="1"/>
    <x v="0"/>
    <s v="normal"/>
    <x v="6"/>
    <n v="5"/>
    <n v="0"/>
    <s v="RK Illingworth"/>
    <s v="VA Kulkarni"/>
  </r>
  <r>
    <x v="189"/>
    <x v="12"/>
    <x v="3"/>
    <d v="2015-05-13T00:00:00"/>
    <x v="64"/>
    <x v="15"/>
    <s v="Kings XI Punjab"/>
    <s v="Royal Challengers Bangalore"/>
    <x v="6"/>
    <x v="0"/>
    <s v="normal"/>
    <x v="7"/>
    <n v="22"/>
    <n v="0"/>
    <s v="JD Cloete"/>
    <s v="C Shamshuddin"/>
  </r>
  <r>
    <x v="190"/>
    <x v="14"/>
    <x v="3"/>
    <d v="2015-05-12T00:00:00"/>
    <x v="89"/>
    <x v="12"/>
    <s v="Chennai Super Kings"/>
    <s v="Delhi Daredevils"/>
    <x v="0"/>
    <x v="1"/>
    <s v="normal"/>
    <x v="3"/>
    <n v="0"/>
    <n v="6"/>
    <s v="RK Illingworth"/>
    <s v="VA Kulkarni"/>
  </r>
  <r>
    <x v="191"/>
    <x v="5"/>
    <x v="3"/>
    <d v="2015-05-11T00:00:00"/>
    <x v="53"/>
    <x v="5"/>
    <s v="Sunrisers Hyderabad"/>
    <s v="Kings XI Punjab"/>
    <x v="4"/>
    <x v="1"/>
    <s v="normal"/>
    <x v="1"/>
    <n v="5"/>
    <n v="0"/>
    <s v="AK Chaudhary"/>
    <s v="HDPK Dharmasena"/>
  </r>
  <r>
    <x v="192"/>
    <x v="0"/>
    <x v="3"/>
    <d v="2015-05-10T00:00:00"/>
    <x v="9"/>
    <x v="0"/>
    <s v="Royal Challengers Bangalore"/>
    <s v="Mumbai Indians"/>
    <x v="6"/>
    <x v="1"/>
    <s v="normal"/>
    <x v="5"/>
    <n v="39"/>
    <n v="0"/>
    <s v="JD Cloete"/>
    <s v="C Shamshuddin"/>
  </r>
  <r>
    <x v="193"/>
    <x v="9"/>
    <x v="3"/>
    <d v="2015-05-10T00:00:00"/>
    <x v="21"/>
    <x v="9"/>
    <s v="Chennai Super Kings"/>
    <s v="Rajasthan Royals"/>
    <x v="0"/>
    <x v="1"/>
    <s v="normal"/>
    <x v="0"/>
    <n v="12"/>
    <n v="0"/>
    <s v="M Erasmus"/>
    <s v="CK Nandan"/>
  </r>
  <r>
    <x v="194"/>
    <x v="1"/>
    <x v="3"/>
    <d v="2015-05-09T00:00:00"/>
    <x v="2"/>
    <x v="1"/>
    <s v="Kings XI Punjab"/>
    <s v="Kolkata Knight Riders"/>
    <x v="5"/>
    <x v="1"/>
    <s v="normal"/>
    <x v="2"/>
    <n v="0"/>
    <n v="1"/>
    <s v="AK Chaudhary"/>
    <s v="HDPK Dharmasena"/>
  </r>
  <r>
    <x v="195"/>
    <x v="14"/>
    <x v="3"/>
    <d v="2015-05-09T00:00:00"/>
    <x v="70"/>
    <x v="12"/>
    <s v="Sunrisers Hyderabad"/>
    <s v="Delhi Daredevils"/>
    <x v="4"/>
    <x v="1"/>
    <s v="normal"/>
    <x v="1"/>
    <n v="6"/>
    <n v="0"/>
    <s v="VA Kulkarni"/>
    <s v="S Ravi"/>
  </r>
  <r>
    <x v="196"/>
    <x v="9"/>
    <x v="3"/>
    <d v="2015-05-08T00:00:00"/>
    <x v="19"/>
    <x v="9"/>
    <s v="Chennai Super Kings"/>
    <s v="Mumbai Indians"/>
    <x v="0"/>
    <x v="1"/>
    <s v="normal"/>
    <x v="6"/>
    <n v="0"/>
    <n v="6"/>
    <s v="CB Gaffaney"/>
    <s v="CK Nandan"/>
  </r>
  <r>
    <x v="197"/>
    <x v="1"/>
    <x v="3"/>
    <d v="2015-05-07T00:00:00"/>
    <x v="90"/>
    <x v="1"/>
    <s v="Kolkata Knight Riders"/>
    <s v="Delhi Daredevils"/>
    <x v="1"/>
    <x v="1"/>
    <s v="normal"/>
    <x v="2"/>
    <n v="13"/>
    <n v="0"/>
    <s v="AK Chaudhary"/>
    <s v="M Erasmus"/>
  </r>
  <r>
    <x v="198"/>
    <x v="0"/>
    <x v="3"/>
    <d v="2015-05-07T00:00:00"/>
    <x v="91"/>
    <x v="16"/>
    <s v="Sunrisers Hyderabad"/>
    <s v="Rajasthan Royals"/>
    <x v="2"/>
    <x v="0"/>
    <s v="normal"/>
    <x v="1"/>
    <n v="7"/>
    <n v="0"/>
    <s v="JD Cloete"/>
    <s v="C Shamshuddin"/>
  </r>
  <r>
    <x v="199"/>
    <x v="10"/>
    <x v="3"/>
    <d v="2015-05-06T00:00:00"/>
    <x v="31"/>
    <x v="6"/>
    <s v="Royal Challengers Bangalore"/>
    <s v="Kings XI Punjab"/>
    <x v="5"/>
    <x v="0"/>
    <s v="normal"/>
    <x v="5"/>
    <n v="138"/>
    <n v="0"/>
    <s v="RK Illingworth"/>
    <s v="VA Kulkarni"/>
  </r>
  <r>
    <x v="200"/>
    <x v="0"/>
    <x v="3"/>
    <d v="2015-05-05T00:00:00"/>
    <x v="92"/>
    <x v="0"/>
    <s v="Delhi Daredevils"/>
    <s v="Mumbai Indians"/>
    <x v="3"/>
    <x v="1"/>
    <s v="normal"/>
    <x v="6"/>
    <n v="0"/>
    <n v="5"/>
    <s v="HDPK Dharmasena"/>
    <s v="CB Gaffaney"/>
  </r>
  <r>
    <x v="201"/>
    <x v="9"/>
    <x v="3"/>
    <d v="2015-05-04T00:00:00"/>
    <x v="60"/>
    <x v="9"/>
    <s v="Chennai Super Kings"/>
    <s v="Royal Challengers Bangalore"/>
    <x v="0"/>
    <x v="1"/>
    <s v="normal"/>
    <x v="0"/>
    <n v="24"/>
    <n v="0"/>
    <s v="C Shamshuddin"/>
    <s v="K Srinath"/>
  </r>
  <r>
    <x v="202"/>
    <x v="1"/>
    <x v="3"/>
    <d v="2015-05-04T00:00:00"/>
    <x v="12"/>
    <x v="1"/>
    <s v="Kolkata Knight Riders"/>
    <s v="Sunrisers Hyderabad"/>
    <x v="4"/>
    <x v="0"/>
    <s v="normal"/>
    <x v="2"/>
    <n v="35"/>
    <n v="0"/>
    <s v="AK Chaudhary"/>
    <s v="M Erasmus"/>
  </r>
  <r>
    <x v="203"/>
    <x v="12"/>
    <x v="3"/>
    <d v="2015-05-03T00:00:00"/>
    <x v="48"/>
    <x v="15"/>
    <s v="Mumbai Indians"/>
    <s v="Kings XI Punjab"/>
    <x v="7"/>
    <x v="1"/>
    <s v="normal"/>
    <x v="6"/>
    <n v="23"/>
    <n v="0"/>
    <s v="RK Illingworth"/>
    <s v="VA Kulkarni"/>
  </r>
  <r>
    <x v="204"/>
    <x v="0"/>
    <x v="3"/>
    <d v="2015-05-03T00:00:00"/>
    <x v="79"/>
    <x v="16"/>
    <s v="Rajasthan Royals"/>
    <s v="Delhi Daredevils"/>
    <x v="3"/>
    <x v="0"/>
    <s v="normal"/>
    <x v="4"/>
    <n v="14"/>
    <n v="0"/>
    <s v="HDPK Dharmasena"/>
    <s v="CB Gaffaney"/>
  </r>
  <r>
    <x v="205"/>
    <x v="10"/>
    <x v="3"/>
    <d v="2015-05-02T00:00:00"/>
    <x v="93"/>
    <x v="6"/>
    <s v="Kolkata Knight Riders"/>
    <s v="Royal Challengers Bangalore"/>
    <x v="6"/>
    <x v="0"/>
    <s v="normal"/>
    <x v="5"/>
    <n v="0"/>
    <n v="7"/>
    <s v="JD Cloete"/>
    <s v="PG Pathak"/>
  </r>
  <r>
    <x v="206"/>
    <x v="5"/>
    <x v="3"/>
    <d v="2015-05-02T00:00:00"/>
    <x v="53"/>
    <x v="5"/>
    <s v="Sunrisers Hyderabad"/>
    <s v="Chennai Super Kings"/>
    <x v="0"/>
    <x v="0"/>
    <s v="normal"/>
    <x v="1"/>
    <n v="22"/>
    <n v="0"/>
    <s v="AK Chaudhary"/>
    <s v="K Srinivasan"/>
  </r>
  <r>
    <x v="207"/>
    <x v="2"/>
    <x v="3"/>
    <d v="2015-05-01T00:00:00"/>
    <x v="40"/>
    <x v="2"/>
    <s v="Kings XI Punjab"/>
    <s v="Delhi Daredevils"/>
    <x v="3"/>
    <x v="0"/>
    <s v="normal"/>
    <x v="3"/>
    <n v="0"/>
    <n v="9"/>
    <s v="RK Illingworth"/>
    <s v="S Ravi"/>
  </r>
  <r>
    <x v="208"/>
    <x v="0"/>
    <x v="3"/>
    <d v="2015-05-01T00:00:00"/>
    <x v="13"/>
    <x v="0"/>
    <s v="Mumbai Indians"/>
    <s v="Rajasthan Royals"/>
    <x v="2"/>
    <x v="0"/>
    <s v="normal"/>
    <x v="6"/>
    <n v="8"/>
    <n v="0"/>
    <s v="HDPK Dharmasena"/>
    <s v="CK Nandan"/>
  </r>
  <r>
    <x v="209"/>
    <x v="1"/>
    <x v="3"/>
    <d v="2015-04-30T00:00:00"/>
    <x v="2"/>
    <x v="1"/>
    <s v="Chennai Super Kings"/>
    <s v="Kolkata Knight Riders"/>
    <x v="1"/>
    <x v="0"/>
    <s v="normal"/>
    <x v="2"/>
    <n v="0"/>
    <n v="7"/>
    <s v="AK Chaudhary"/>
    <s v="M Erasmus"/>
  </r>
  <r>
    <x v="210"/>
    <x v="10"/>
    <x v="3"/>
    <d v="2015-04-29T00:00:00"/>
    <x v="87"/>
    <x v="6"/>
    <s v="Royal Challengers Bangalore"/>
    <s v="Rajasthan Royals"/>
    <x v="2"/>
    <x v="0"/>
    <s v="no result"/>
    <x v="10"/>
    <n v="0"/>
    <n v="0"/>
    <s v="JD Cloete"/>
    <s v="PG Pathak"/>
  </r>
  <r>
    <x v="211"/>
    <x v="9"/>
    <x v="3"/>
    <d v="2015-04-28T00:00:00"/>
    <x v="37"/>
    <x v="9"/>
    <s v="Chennai Super Kings"/>
    <s v="Kolkata Knight Riders"/>
    <x v="1"/>
    <x v="0"/>
    <s v="normal"/>
    <x v="0"/>
    <n v="2"/>
    <n v="0"/>
    <s v="RM Deshpande"/>
    <s v="VA Kulkarni"/>
  </r>
  <r>
    <x v="212"/>
    <x v="12"/>
    <x v="3"/>
    <d v="2015-04-27T00:00:00"/>
    <x v="94"/>
    <x v="15"/>
    <s v="Sunrisers Hyderabad"/>
    <s v="Kings XI Punjab"/>
    <x v="5"/>
    <x v="0"/>
    <s v="normal"/>
    <x v="1"/>
    <n v="20"/>
    <n v="0"/>
    <s v="HDPK Dharmasena"/>
    <s v="CB Gaffaney"/>
  </r>
  <r>
    <x v="213"/>
    <x v="2"/>
    <x v="3"/>
    <d v="2015-04-26T00:00:00"/>
    <x v="95"/>
    <x v="2"/>
    <s v="Delhi Daredevils"/>
    <s v="Royal Challengers Bangalore"/>
    <x v="6"/>
    <x v="0"/>
    <s v="normal"/>
    <x v="5"/>
    <n v="0"/>
    <n v="10"/>
    <s v="M Erasmus"/>
    <s v="S Ravi"/>
  </r>
  <r>
    <x v="214"/>
    <x v="0"/>
    <x v="3"/>
    <d v="2015-04-25T00:00:00"/>
    <x v="96"/>
    <x v="0"/>
    <s v="Mumbai Indians"/>
    <s v="Sunrisers Hyderabad"/>
    <x v="7"/>
    <x v="1"/>
    <s v="normal"/>
    <x v="6"/>
    <n v="20"/>
    <n v="0"/>
    <s v="HDPK Dharmasena"/>
    <s v="CB Gaffaney"/>
  </r>
  <r>
    <x v="215"/>
    <x v="9"/>
    <x v="3"/>
    <d v="2015-04-25T00:00:00"/>
    <x v="97"/>
    <x v="9"/>
    <s v="Chennai Super Kings"/>
    <s v="Kings XI Punjab"/>
    <x v="0"/>
    <x v="1"/>
    <s v="normal"/>
    <x v="0"/>
    <n v="97"/>
    <n v="0"/>
    <s v="JD Cloete"/>
    <s v="C Shamshuddin"/>
  </r>
  <r>
    <x v="216"/>
    <x v="17"/>
    <x v="3"/>
    <d v="2015-04-24T00:00:00"/>
    <x v="98"/>
    <x v="17"/>
    <s v="Rajasthan Royals"/>
    <s v="Royal Challengers Bangalore"/>
    <x v="6"/>
    <x v="0"/>
    <s v="normal"/>
    <x v="5"/>
    <n v="0"/>
    <n v="9"/>
    <s v="M Erasmus"/>
    <s v="S Ravi"/>
  </r>
  <r>
    <x v="217"/>
    <x v="2"/>
    <x v="3"/>
    <d v="2015-04-23T00:00:00"/>
    <x v="26"/>
    <x v="2"/>
    <s v="Delhi Daredevils"/>
    <s v="Mumbai Indians"/>
    <x v="7"/>
    <x v="0"/>
    <s v="normal"/>
    <x v="3"/>
    <n v="37"/>
    <n v="0"/>
    <s v="SD Fry"/>
    <s v="CK Nandan"/>
  </r>
  <r>
    <x v="218"/>
    <x v="15"/>
    <x v="3"/>
    <d v="2015-04-22T00:00:00"/>
    <x v="53"/>
    <x v="13"/>
    <s v="Sunrisers Hyderabad"/>
    <s v="Kolkata Knight Riders"/>
    <x v="1"/>
    <x v="0"/>
    <s v="normal"/>
    <x v="1"/>
    <n v="16"/>
    <n v="0"/>
    <s v="RK Illingworth"/>
    <s v="VA Kulkarni"/>
  </r>
  <r>
    <x v="219"/>
    <x v="10"/>
    <x v="3"/>
    <d v="2015-04-22T00:00:00"/>
    <x v="60"/>
    <x v="6"/>
    <s v="Chennai Super Kings"/>
    <s v="Royal Challengers Bangalore"/>
    <x v="6"/>
    <x v="0"/>
    <s v="normal"/>
    <x v="0"/>
    <n v="27"/>
    <n v="0"/>
    <s v="JD Cloete"/>
    <s v="C Shamshuddin"/>
  </r>
  <r>
    <x v="220"/>
    <x v="17"/>
    <x v="3"/>
    <d v="2015-04-21T00:00:00"/>
    <x v="99"/>
    <x v="17"/>
    <s v="Rajasthan Royals"/>
    <s v="Kings XI Punjab"/>
    <x v="5"/>
    <x v="0"/>
    <s v="tie"/>
    <x v="7"/>
    <n v="0"/>
    <n v="0"/>
    <s v="M Erasmus"/>
    <s v="S Ravi"/>
  </r>
  <r>
    <x v="221"/>
    <x v="2"/>
    <x v="3"/>
    <d v="2015-04-20T00:00:00"/>
    <x v="12"/>
    <x v="2"/>
    <s v="Delhi Daredevils"/>
    <s v="Kolkata Knight Riders"/>
    <x v="1"/>
    <x v="0"/>
    <s v="normal"/>
    <x v="2"/>
    <n v="0"/>
    <n v="6"/>
    <s v="SD Fry"/>
    <s v="CB Gaffaney"/>
  </r>
  <r>
    <x v="222"/>
    <x v="17"/>
    <x v="3"/>
    <d v="2015-04-19T00:00:00"/>
    <x v="79"/>
    <x v="17"/>
    <s v="Chennai Super Kings"/>
    <s v="Rajasthan Royals"/>
    <x v="0"/>
    <x v="1"/>
    <s v="normal"/>
    <x v="4"/>
    <n v="0"/>
    <n v="8"/>
    <s v="AK Chaudhary"/>
    <s v="M Erasmus"/>
  </r>
  <r>
    <x v="223"/>
    <x v="10"/>
    <x v="3"/>
    <d v="2015-04-19T00:00:00"/>
    <x v="92"/>
    <x v="6"/>
    <s v="Mumbai Indians"/>
    <s v="Royal Challengers Bangalore"/>
    <x v="6"/>
    <x v="0"/>
    <s v="normal"/>
    <x v="6"/>
    <n v="18"/>
    <n v="0"/>
    <s v="RK Illingworth"/>
    <s v="VA Kulkarni"/>
  </r>
  <r>
    <x v="224"/>
    <x v="15"/>
    <x v="3"/>
    <d v="2015-04-18T00:00:00"/>
    <x v="100"/>
    <x v="13"/>
    <s v="Delhi Daredevils"/>
    <s v="Sunrisers Hyderabad"/>
    <x v="3"/>
    <x v="1"/>
    <s v="normal"/>
    <x v="3"/>
    <n v="4"/>
    <n v="0"/>
    <s v="PG Pathak"/>
    <s v="S Ravi"/>
  </r>
  <r>
    <x v="225"/>
    <x v="3"/>
    <x v="3"/>
    <d v="2015-04-18T00:00:00"/>
    <x v="2"/>
    <x v="3"/>
    <s v="Kings XI Punjab"/>
    <s v="Kolkata Knight Riders"/>
    <x v="1"/>
    <x v="0"/>
    <s v="normal"/>
    <x v="2"/>
    <n v="0"/>
    <n v="4"/>
    <s v="SD Fry"/>
    <s v="CK Nandan"/>
  </r>
  <r>
    <x v="226"/>
    <x v="0"/>
    <x v="3"/>
    <d v="2015-04-17T00:00:00"/>
    <x v="77"/>
    <x v="0"/>
    <s v="Mumbai Indians"/>
    <s v="Chennai Super Kings"/>
    <x v="7"/>
    <x v="1"/>
    <s v="normal"/>
    <x v="0"/>
    <n v="0"/>
    <n v="6"/>
    <s v="AK Chaudhary"/>
    <s v="M Erasmus"/>
  </r>
  <r>
    <x v="227"/>
    <x v="15"/>
    <x v="3"/>
    <d v="2015-04-16T00:00:00"/>
    <x v="79"/>
    <x v="13"/>
    <s v="Sunrisers Hyderabad"/>
    <s v="Rajasthan Royals"/>
    <x v="2"/>
    <x v="0"/>
    <s v="normal"/>
    <x v="4"/>
    <n v="0"/>
    <n v="6"/>
    <s v="PG Pathak"/>
    <s v="S Ravi"/>
  </r>
  <r>
    <x v="228"/>
    <x v="3"/>
    <x v="3"/>
    <d v="2015-04-15T00:00:00"/>
    <x v="101"/>
    <x v="3"/>
    <s v="Kings XI Punjab"/>
    <s v="Delhi Daredevils"/>
    <x v="5"/>
    <x v="1"/>
    <s v="normal"/>
    <x v="3"/>
    <n v="0"/>
    <n v="5"/>
    <s v="CB Gaffaney"/>
    <s v="K Srinath"/>
  </r>
  <r>
    <x v="229"/>
    <x v="17"/>
    <x v="3"/>
    <d v="2015-04-14T00:00:00"/>
    <x v="67"/>
    <x v="17"/>
    <s v="Mumbai Indians"/>
    <s v="Rajasthan Royals"/>
    <x v="7"/>
    <x v="1"/>
    <s v="normal"/>
    <x v="4"/>
    <n v="0"/>
    <n v="7"/>
    <s v="AK Chaudhary"/>
    <s v="SD Fry"/>
  </r>
  <r>
    <x v="230"/>
    <x v="10"/>
    <x v="3"/>
    <d v="2015-04-13T00:00:00"/>
    <x v="53"/>
    <x v="6"/>
    <s v="Royal Challengers Bangalore"/>
    <s v="Sunrisers Hyderabad"/>
    <x v="4"/>
    <x v="0"/>
    <s v="normal"/>
    <x v="1"/>
    <n v="0"/>
    <n v="8"/>
    <s v="RM Deshpande"/>
    <s v="RK Illingworth"/>
  </r>
  <r>
    <x v="231"/>
    <x v="2"/>
    <x v="3"/>
    <d v="2015-04-12T00:00:00"/>
    <x v="102"/>
    <x v="2"/>
    <s v="Delhi Daredevils"/>
    <s v="Rajasthan Royals"/>
    <x v="2"/>
    <x v="0"/>
    <s v="normal"/>
    <x v="4"/>
    <n v="0"/>
    <n v="3"/>
    <s v="SD Fry"/>
    <s v="CB Gaffaney"/>
  </r>
  <r>
    <x v="232"/>
    <x v="0"/>
    <x v="3"/>
    <d v="2015-04-12T00:00:00"/>
    <x v="103"/>
    <x v="0"/>
    <s v="Kings XI Punjab"/>
    <s v="Mumbai Indians"/>
    <x v="7"/>
    <x v="0"/>
    <s v="normal"/>
    <x v="7"/>
    <n v="18"/>
    <n v="0"/>
    <s v="AK Chaudhary"/>
    <s v="K Srinivasan"/>
  </r>
  <r>
    <x v="233"/>
    <x v="9"/>
    <x v="3"/>
    <d v="2015-04-11T00:00:00"/>
    <x v="97"/>
    <x v="9"/>
    <s v="Chennai Super Kings"/>
    <s v="Sunrisers Hyderabad"/>
    <x v="0"/>
    <x v="1"/>
    <s v="normal"/>
    <x v="0"/>
    <n v="45"/>
    <n v="0"/>
    <s v="RK Illingworth"/>
    <s v="VA Kulkarni"/>
  </r>
  <r>
    <x v="234"/>
    <x v="1"/>
    <x v="3"/>
    <d v="2015-04-11T00:00:00"/>
    <x v="31"/>
    <x v="1"/>
    <s v="Kolkata Knight Riders"/>
    <s v="Royal Challengers Bangalore"/>
    <x v="6"/>
    <x v="0"/>
    <s v="normal"/>
    <x v="5"/>
    <n v="0"/>
    <n v="3"/>
    <s v="S Ravi"/>
    <s v="C Shamshuddin"/>
  </r>
  <r>
    <x v="235"/>
    <x v="3"/>
    <x v="3"/>
    <d v="2015-04-10T00:00:00"/>
    <x v="104"/>
    <x v="3"/>
    <s v="Rajasthan Royals"/>
    <s v="Kings XI Punjab"/>
    <x v="5"/>
    <x v="0"/>
    <s v="normal"/>
    <x v="4"/>
    <n v="26"/>
    <n v="0"/>
    <s v="SD Fry"/>
    <s v="CB Gaffaney"/>
  </r>
  <r>
    <x v="236"/>
    <x v="9"/>
    <x v="3"/>
    <d v="2015-04-09T00:00:00"/>
    <x v="77"/>
    <x v="9"/>
    <s v="Chennai Super Kings"/>
    <s v="Delhi Daredevils"/>
    <x v="3"/>
    <x v="0"/>
    <s v="normal"/>
    <x v="0"/>
    <n v="1"/>
    <n v="0"/>
    <s v="RK Illingworth"/>
    <s v="VA Kulkarni"/>
  </r>
  <r>
    <x v="237"/>
    <x v="1"/>
    <x v="3"/>
    <d v="2015-04-08T00:00:00"/>
    <x v="105"/>
    <x v="1"/>
    <s v="Mumbai Indians"/>
    <s v="Kolkata Knight Riders"/>
    <x v="1"/>
    <x v="0"/>
    <s v="normal"/>
    <x v="2"/>
    <n v="0"/>
    <n v="7"/>
    <s v="S Ravi"/>
    <s v="C Shamshuddin"/>
  </r>
  <r>
    <x v="238"/>
    <x v="10"/>
    <x v="4"/>
    <d v="2014-06-01T00:00:00"/>
    <x v="106"/>
    <x v="6"/>
    <s v="Kings XI Punjab"/>
    <s v="Kolkata Knight Riders"/>
    <x v="1"/>
    <x v="0"/>
    <s v="normal"/>
    <x v="2"/>
    <n v="0"/>
    <n v="3"/>
    <s v="HDPK Dharmasena"/>
    <s v="BNJ Oxenford"/>
  </r>
  <r>
    <x v="239"/>
    <x v="0"/>
    <x v="4"/>
    <d v="2014-05-30T00:00:00"/>
    <x v="107"/>
    <x v="0"/>
    <s v="Kings XI Punjab"/>
    <s v="Chennai Super Kings"/>
    <x v="0"/>
    <x v="0"/>
    <s v="normal"/>
    <x v="7"/>
    <n v="24"/>
    <n v="0"/>
    <s v="HDPK Dharmasena"/>
    <s v="RJ Tucker"/>
  </r>
  <r>
    <x v="240"/>
    <x v="0"/>
    <x v="4"/>
    <d v="2014-05-28T00:00:00"/>
    <x v="60"/>
    <x v="16"/>
    <s v="Mumbai Indians"/>
    <s v="Chennai Super Kings"/>
    <x v="0"/>
    <x v="0"/>
    <s v="normal"/>
    <x v="0"/>
    <n v="0"/>
    <n v="7"/>
    <s v="VA Kulkarni"/>
    <s v="BNJ Oxenford"/>
  </r>
  <r>
    <x v="241"/>
    <x v="1"/>
    <x v="4"/>
    <d v="2014-05-27T00:00:00"/>
    <x v="12"/>
    <x v="1"/>
    <s v="Kolkata Knight Riders"/>
    <s v="Kings XI Punjab"/>
    <x v="5"/>
    <x v="0"/>
    <s v="normal"/>
    <x v="2"/>
    <n v="28"/>
    <n v="0"/>
    <s v="NJ Llong"/>
    <s v="S Ravi"/>
  </r>
  <r>
    <x v="242"/>
    <x v="12"/>
    <x v="4"/>
    <d v="2014-05-25T00:00:00"/>
    <x v="84"/>
    <x v="15"/>
    <s v="Delhi Daredevils"/>
    <s v="Kings XI Punjab"/>
    <x v="5"/>
    <x v="0"/>
    <s v="normal"/>
    <x v="7"/>
    <n v="0"/>
    <n v="7"/>
    <s v="HDPK Dharmasena"/>
    <s v="VA Kulkarni"/>
  </r>
  <r>
    <x v="243"/>
    <x v="0"/>
    <x v="4"/>
    <d v="2014-05-25T00:00:00"/>
    <x v="62"/>
    <x v="0"/>
    <s v="Rajasthan Royals"/>
    <s v="Mumbai Indians"/>
    <x v="7"/>
    <x v="0"/>
    <s v="normal"/>
    <x v="6"/>
    <n v="0"/>
    <n v="5"/>
    <s v="K Srinath"/>
    <s v="RJ Tucker"/>
  </r>
  <r>
    <x v="244"/>
    <x v="10"/>
    <x v="4"/>
    <d v="2014-05-24T00:00:00"/>
    <x v="28"/>
    <x v="6"/>
    <s v="Royal Challengers Bangalore"/>
    <s v="Chennai Super Kings"/>
    <x v="0"/>
    <x v="0"/>
    <s v="normal"/>
    <x v="0"/>
    <n v="0"/>
    <n v="8"/>
    <s v="AK Chaudhary"/>
    <s v="NJ Llong"/>
  </r>
  <r>
    <x v="245"/>
    <x v="1"/>
    <x v="4"/>
    <d v="2014-05-24T00:00:00"/>
    <x v="71"/>
    <x v="1"/>
    <s v="Sunrisers Hyderabad"/>
    <s v="Kolkata Knight Riders"/>
    <x v="1"/>
    <x v="0"/>
    <s v="normal"/>
    <x v="2"/>
    <n v="0"/>
    <n v="4"/>
    <s v="RM Deshpande"/>
    <s v="BNJ Oxenford"/>
  </r>
  <r>
    <x v="246"/>
    <x v="0"/>
    <x v="4"/>
    <d v="2014-05-23T00:00:00"/>
    <x v="108"/>
    <x v="0"/>
    <s v="Mumbai Indians"/>
    <s v="Delhi Daredevils"/>
    <x v="3"/>
    <x v="0"/>
    <s v="normal"/>
    <x v="6"/>
    <n v="15"/>
    <n v="0"/>
    <s v="S Ravi"/>
    <s v="RJ Tucker"/>
  </r>
  <r>
    <x v="247"/>
    <x v="12"/>
    <x v="4"/>
    <d v="2014-05-23T00:00:00"/>
    <x v="99"/>
    <x v="15"/>
    <s v="Kings XI Punjab"/>
    <s v="Rajasthan Royals"/>
    <x v="2"/>
    <x v="0"/>
    <s v="normal"/>
    <x v="7"/>
    <n v="16"/>
    <n v="0"/>
    <s v="HDPK Dharmasena"/>
    <s v="PG Pathak"/>
  </r>
  <r>
    <x v="248"/>
    <x v="1"/>
    <x v="4"/>
    <d v="2014-05-22T00:00:00"/>
    <x v="57"/>
    <x v="1"/>
    <s v="Kolkata Knight Riders"/>
    <s v="Royal Challengers Bangalore"/>
    <x v="6"/>
    <x v="0"/>
    <s v="normal"/>
    <x v="2"/>
    <n v="30"/>
    <n v="0"/>
    <s v="AK Chaudhary"/>
    <s v="CK Nandan"/>
  </r>
  <r>
    <x v="249"/>
    <x v="16"/>
    <x v="4"/>
    <d v="2014-05-22T00:00:00"/>
    <x v="53"/>
    <x v="14"/>
    <s v="Chennai Super Kings"/>
    <s v="Sunrisers Hyderabad"/>
    <x v="4"/>
    <x v="0"/>
    <s v="normal"/>
    <x v="1"/>
    <n v="0"/>
    <n v="6"/>
    <s v="BNJ Oxenford"/>
    <s v="C Shamshuddin"/>
  </r>
  <r>
    <x v="250"/>
    <x v="12"/>
    <x v="4"/>
    <d v="2014-05-21T00:00:00"/>
    <x v="48"/>
    <x v="15"/>
    <s v="Kings XI Punjab"/>
    <s v="Mumbai Indians"/>
    <x v="7"/>
    <x v="0"/>
    <s v="normal"/>
    <x v="6"/>
    <n v="0"/>
    <n v="7"/>
    <s v="HDPK Dharmasena"/>
    <s v="VA Kulkarni"/>
  </r>
  <r>
    <x v="251"/>
    <x v="5"/>
    <x v="4"/>
    <d v="2014-05-20T00:00:00"/>
    <x v="53"/>
    <x v="5"/>
    <s v="Royal Challengers Bangalore"/>
    <s v="Sunrisers Hyderabad"/>
    <x v="6"/>
    <x v="1"/>
    <s v="normal"/>
    <x v="1"/>
    <n v="0"/>
    <n v="7"/>
    <s v="AK Chaudhary"/>
    <s v="NJ Llong"/>
  </r>
  <r>
    <x v="252"/>
    <x v="1"/>
    <x v="4"/>
    <d v="2014-05-20T00:00:00"/>
    <x v="57"/>
    <x v="1"/>
    <s v="Chennai Super Kings"/>
    <s v="Kolkata Knight Riders"/>
    <x v="1"/>
    <x v="0"/>
    <s v="normal"/>
    <x v="2"/>
    <n v="0"/>
    <n v="8"/>
    <s v="RM Deshpande"/>
    <s v="C Shamshuddin"/>
  </r>
  <r>
    <x v="253"/>
    <x v="17"/>
    <x v="4"/>
    <d v="2014-05-19T00:00:00"/>
    <x v="108"/>
    <x v="17"/>
    <s v="Mumbai Indians"/>
    <s v="Rajasthan Royals"/>
    <x v="7"/>
    <x v="1"/>
    <s v="normal"/>
    <x v="6"/>
    <n v="25"/>
    <n v="0"/>
    <s v="S Ravi"/>
    <s v="RJ Tucker"/>
  </r>
  <r>
    <x v="254"/>
    <x v="2"/>
    <x v="4"/>
    <d v="2014-05-19T00:00:00"/>
    <x v="64"/>
    <x v="2"/>
    <s v="Delhi Daredevils"/>
    <s v="Kings XI Punjab"/>
    <x v="5"/>
    <x v="0"/>
    <s v="normal"/>
    <x v="7"/>
    <n v="0"/>
    <n v="4"/>
    <s v="HDPK Dharmasena"/>
    <s v="PG Pathak"/>
  </r>
  <r>
    <x v="255"/>
    <x v="16"/>
    <x v="4"/>
    <d v="2014-05-18T00:00:00"/>
    <x v="9"/>
    <x v="14"/>
    <s v="Chennai Super Kings"/>
    <s v="Royal Challengers Bangalore"/>
    <x v="0"/>
    <x v="1"/>
    <s v="normal"/>
    <x v="5"/>
    <n v="0"/>
    <n v="5"/>
    <s v="BNJ Oxenford"/>
    <s v="C Shamshuddin"/>
  </r>
  <r>
    <x v="256"/>
    <x v="5"/>
    <x v="4"/>
    <d v="2014-05-18T00:00:00"/>
    <x v="12"/>
    <x v="5"/>
    <s v="Sunrisers Hyderabad"/>
    <s v="Kolkata Knight Riders"/>
    <x v="4"/>
    <x v="1"/>
    <s v="normal"/>
    <x v="2"/>
    <n v="0"/>
    <n v="7"/>
    <s v="NJ Llong"/>
    <s v="CK Nandan"/>
  </r>
  <r>
    <x v="257"/>
    <x v="17"/>
    <x v="4"/>
    <d v="2014-05-15T00:00:00"/>
    <x v="79"/>
    <x v="17"/>
    <s v="Rajasthan Royals"/>
    <s v="Delhi Daredevils"/>
    <x v="3"/>
    <x v="0"/>
    <s v="normal"/>
    <x v="4"/>
    <n v="62"/>
    <n v="0"/>
    <s v="S Ravi"/>
    <s v="RJ Tucker"/>
  </r>
  <r>
    <x v="258"/>
    <x v="5"/>
    <x v="4"/>
    <d v="2014-05-14T00:00:00"/>
    <x v="45"/>
    <x v="5"/>
    <s v="Sunrisers Hyderabad"/>
    <s v="Kings XI Punjab"/>
    <x v="5"/>
    <x v="0"/>
    <s v="normal"/>
    <x v="7"/>
    <n v="0"/>
    <n v="6"/>
    <s v="VA Kulkarni"/>
    <s v="PG Pathak"/>
  </r>
  <r>
    <x v="259"/>
    <x v="18"/>
    <x v="4"/>
    <d v="2014-05-14T00:00:00"/>
    <x v="57"/>
    <x v="18"/>
    <s v="Mumbai Indians"/>
    <s v="Kolkata Knight Riders"/>
    <x v="1"/>
    <x v="0"/>
    <s v="normal"/>
    <x v="2"/>
    <n v="0"/>
    <n v="6"/>
    <s v="AK Chaudhary"/>
    <s v="NJ Llong"/>
  </r>
  <r>
    <x v="260"/>
    <x v="16"/>
    <x v="4"/>
    <d v="2014-05-13T00:00:00"/>
    <x v="21"/>
    <x v="14"/>
    <s v="Rajasthan Royals"/>
    <s v="Chennai Super Kings"/>
    <x v="2"/>
    <x v="1"/>
    <s v="normal"/>
    <x v="0"/>
    <n v="0"/>
    <n v="5"/>
    <s v="BNJ Oxenford"/>
    <s v="C Shamshuddin"/>
  </r>
  <r>
    <x v="261"/>
    <x v="10"/>
    <x v="4"/>
    <d v="2014-05-13T00:00:00"/>
    <x v="68"/>
    <x v="6"/>
    <s v="Royal Challengers Bangalore"/>
    <s v="Delhi Daredevils"/>
    <x v="3"/>
    <x v="0"/>
    <s v="normal"/>
    <x v="5"/>
    <n v="16"/>
    <n v="0"/>
    <s v="K Srinath"/>
    <s v="RJ Tucker"/>
  </r>
  <r>
    <x v="262"/>
    <x v="5"/>
    <x v="4"/>
    <d v="2014-05-12T00:00:00"/>
    <x v="13"/>
    <x v="5"/>
    <s v="Sunrisers Hyderabad"/>
    <s v="Mumbai Indians"/>
    <x v="4"/>
    <x v="1"/>
    <s v="normal"/>
    <x v="6"/>
    <n v="0"/>
    <n v="7"/>
    <s v="HDPK Dharmasena"/>
    <s v="VA Kulkarni"/>
  </r>
  <r>
    <x v="263"/>
    <x v="18"/>
    <x v="4"/>
    <d v="2014-05-11T00:00:00"/>
    <x v="55"/>
    <x v="18"/>
    <s v="Kings XI Punjab"/>
    <s v="Kolkata Knight Riders"/>
    <x v="1"/>
    <x v="0"/>
    <s v="normal"/>
    <x v="2"/>
    <n v="0"/>
    <n v="9"/>
    <s v="NJ Llong"/>
    <s v="CK Nandan"/>
  </r>
  <r>
    <x v="264"/>
    <x v="10"/>
    <x v="4"/>
    <d v="2014-05-11T00:00:00"/>
    <x v="104"/>
    <x v="6"/>
    <s v="Royal Challengers Bangalore"/>
    <s v="Rajasthan Royals"/>
    <x v="6"/>
    <x v="1"/>
    <s v="normal"/>
    <x v="4"/>
    <n v="0"/>
    <n v="5"/>
    <s v="S Ravi"/>
    <s v="RJ Tucker"/>
  </r>
  <r>
    <x v="265"/>
    <x v="2"/>
    <x v="4"/>
    <d v="2014-05-10T00:00:00"/>
    <x v="109"/>
    <x v="2"/>
    <s v="Delhi Daredevils"/>
    <s v="Sunrisers Hyderabad"/>
    <x v="4"/>
    <x v="0"/>
    <s v="normal"/>
    <x v="1"/>
    <n v="0"/>
    <n v="8"/>
    <s v="RM Deshpande"/>
    <s v="BNJ Oxenford"/>
  </r>
  <r>
    <x v="266"/>
    <x v="0"/>
    <x v="4"/>
    <d v="2014-05-10T00:00:00"/>
    <x v="47"/>
    <x v="0"/>
    <s v="Mumbai Indians"/>
    <s v="Chennai Super Kings"/>
    <x v="0"/>
    <x v="0"/>
    <s v="normal"/>
    <x v="0"/>
    <n v="0"/>
    <n v="4"/>
    <s v="HDPK Dharmasena"/>
    <s v="VA Kulkarni"/>
  </r>
  <r>
    <x v="267"/>
    <x v="10"/>
    <x v="4"/>
    <d v="2014-05-09T00:00:00"/>
    <x v="49"/>
    <x v="6"/>
    <s v="Kings XI Punjab"/>
    <s v="Royal Challengers Bangalore"/>
    <x v="6"/>
    <x v="0"/>
    <s v="normal"/>
    <x v="7"/>
    <n v="32"/>
    <n v="0"/>
    <s v="S Ravi"/>
    <s v="K Srinath"/>
  </r>
  <r>
    <x v="268"/>
    <x v="17"/>
    <x v="4"/>
    <d v="2014-05-08T00:00:00"/>
    <x v="61"/>
    <x v="17"/>
    <s v="Sunrisers Hyderabad"/>
    <s v="Rajasthan Royals"/>
    <x v="2"/>
    <x v="0"/>
    <s v="normal"/>
    <x v="1"/>
    <n v="32"/>
    <n v="0"/>
    <s v="AK Chaudhary"/>
    <s v="NJ Llong"/>
  </r>
  <r>
    <x v="269"/>
    <x v="2"/>
    <x v="4"/>
    <d v="2014-05-07T00:00:00"/>
    <x v="55"/>
    <x v="2"/>
    <s v="Delhi Daredevils"/>
    <s v="Kolkata Knight Riders"/>
    <x v="3"/>
    <x v="1"/>
    <s v="normal"/>
    <x v="2"/>
    <n v="0"/>
    <n v="8"/>
    <s v="BNJ Oxenford"/>
    <s v="C Shamshuddin"/>
  </r>
  <r>
    <x v="270"/>
    <x v="18"/>
    <x v="4"/>
    <d v="2014-05-07T00:00:00"/>
    <x v="65"/>
    <x v="18"/>
    <s v="Kings XI Punjab"/>
    <s v="Chennai Super Kings"/>
    <x v="0"/>
    <x v="0"/>
    <s v="normal"/>
    <x v="7"/>
    <n v="44"/>
    <n v="0"/>
    <s v="HDPK Dharmasena"/>
    <s v="PG Pathak"/>
  </r>
  <r>
    <x v="271"/>
    <x v="0"/>
    <x v="4"/>
    <d v="2014-05-06T00:00:00"/>
    <x v="25"/>
    <x v="0"/>
    <s v="Mumbai Indians"/>
    <s v="Royal Challengers Bangalore"/>
    <x v="6"/>
    <x v="0"/>
    <s v="normal"/>
    <x v="6"/>
    <n v="19"/>
    <n v="0"/>
    <s v="S Ravi"/>
    <s v="K Srinath"/>
  </r>
  <r>
    <x v="272"/>
    <x v="17"/>
    <x v="4"/>
    <d v="2014-05-05T00:00:00"/>
    <x v="110"/>
    <x v="17"/>
    <s v="Rajasthan Royals"/>
    <s v="Kolkata Knight Riders"/>
    <x v="1"/>
    <x v="0"/>
    <s v="normal"/>
    <x v="4"/>
    <n v="10"/>
    <n v="0"/>
    <s v="NJ Llong"/>
    <s v="CK Nandan"/>
  </r>
  <r>
    <x v="273"/>
    <x v="2"/>
    <x v="4"/>
    <d v="2014-05-05T00:00:00"/>
    <x v="47"/>
    <x v="2"/>
    <s v="Delhi Daredevils"/>
    <s v="Chennai Super Kings"/>
    <x v="0"/>
    <x v="0"/>
    <s v="normal"/>
    <x v="0"/>
    <n v="0"/>
    <n v="8"/>
    <s v="RM Deshpande"/>
    <s v="BNJ Oxenford"/>
  </r>
  <r>
    <x v="274"/>
    <x v="10"/>
    <x v="4"/>
    <d v="2014-05-04T00:00:00"/>
    <x v="9"/>
    <x v="6"/>
    <s v="Sunrisers Hyderabad"/>
    <s v="Royal Challengers Bangalore"/>
    <x v="6"/>
    <x v="0"/>
    <s v="normal"/>
    <x v="5"/>
    <n v="0"/>
    <n v="4"/>
    <s v="HDPK Dharmasena"/>
    <s v="VA Kulkarni"/>
  </r>
  <r>
    <x v="275"/>
    <x v="0"/>
    <x v="4"/>
    <d v="2014-05-03T00:00:00"/>
    <x v="62"/>
    <x v="0"/>
    <s v="Kings XI Punjab"/>
    <s v="Mumbai Indians"/>
    <x v="5"/>
    <x v="1"/>
    <s v="normal"/>
    <x v="6"/>
    <n v="0"/>
    <n v="5"/>
    <s v="BNJ Oxenford"/>
    <s v="C Shamshuddin"/>
  </r>
  <r>
    <x v="276"/>
    <x v="2"/>
    <x v="4"/>
    <d v="2014-05-03T00:00:00"/>
    <x v="44"/>
    <x v="2"/>
    <s v="Delhi Daredevils"/>
    <s v="Rajasthan Royals"/>
    <x v="2"/>
    <x v="0"/>
    <s v="normal"/>
    <x v="4"/>
    <n v="0"/>
    <n v="7"/>
    <s v="SS Hazare"/>
    <s v="S Ravi"/>
  </r>
  <r>
    <x v="277"/>
    <x v="16"/>
    <x v="4"/>
    <d v="2014-05-02T00:00:00"/>
    <x v="21"/>
    <x v="14"/>
    <s v="Chennai Super Kings"/>
    <s v="Kolkata Knight Riders"/>
    <x v="0"/>
    <x v="1"/>
    <s v="normal"/>
    <x v="0"/>
    <n v="34"/>
    <n v="0"/>
    <s v="AK Chaudhary"/>
    <s v="NJ Llong"/>
  </r>
  <r>
    <x v="278"/>
    <x v="19"/>
    <x v="4"/>
    <d v="2014-04-30T00:00:00"/>
    <x v="61"/>
    <x v="19"/>
    <s v="Sunrisers Hyderabad"/>
    <s v="Mumbai Indians"/>
    <x v="7"/>
    <x v="0"/>
    <s v="normal"/>
    <x v="1"/>
    <n v="15"/>
    <n v="0"/>
    <s v="HDPK Dharmasena"/>
    <s v="M Erasmus"/>
  </r>
  <r>
    <x v="279"/>
    <x v="20"/>
    <x v="4"/>
    <d v="2014-04-29T00:00:00"/>
    <x v="104"/>
    <x v="20"/>
    <s v="Rajasthan Royals"/>
    <s v="Kolkata Knight Riders"/>
    <x v="2"/>
    <x v="1"/>
    <s v="tie"/>
    <x v="4"/>
    <n v="0"/>
    <n v="0"/>
    <s v="Aleem Dar"/>
    <s v="AK Chaudhary"/>
  </r>
  <r>
    <x v="280"/>
    <x v="19"/>
    <x v="4"/>
    <d v="2014-04-28T00:00:00"/>
    <x v="49"/>
    <x v="19"/>
    <s v="Royal Challengers Bangalore"/>
    <s v="Kings XI Punjab"/>
    <x v="5"/>
    <x v="0"/>
    <s v="normal"/>
    <x v="7"/>
    <n v="0"/>
    <n v="5"/>
    <s v="BF Bowden"/>
    <s v="S Ravi"/>
  </r>
  <r>
    <x v="281"/>
    <x v="21"/>
    <x v="4"/>
    <d v="2014-04-27T00:00:00"/>
    <x v="111"/>
    <x v="21"/>
    <s v="Mumbai Indians"/>
    <s v="Delhi Daredevils"/>
    <x v="7"/>
    <x v="1"/>
    <s v="normal"/>
    <x v="3"/>
    <n v="0"/>
    <n v="6"/>
    <s v="Aleem Dar"/>
    <s v="VA Kulkarni"/>
  </r>
  <r>
    <x v="282"/>
    <x v="21"/>
    <x v="4"/>
    <d v="2014-04-27T00:00:00"/>
    <x v="47"/>
    <x v="21"/>
    <s v="Sunrisers Hyderabad"/>
    <s v="Chennai Super Kings"/>
    <x v="4"/>
    <x v="1"/>
    <s v="normal"/>
    <x v="0"/>
    <n v="0"/>
    <n v="5"/>
    <s v="AK Chaudhary"/>
    <s v="VA Kulkarni"/>
  </r>
  <r>
    <x v="283"/>
    <x v="20"/>
    <x v="4"/>
    <d v="2014-04-26T00:00:00"/>
    <x v="110"/>
    <x v="20"/>
    <s v="Royal Challengers Bangalore"/>
    <s v="Rajasthan Royals"/>
    <x v="2"/>
    <x v="0"/>
    <s v="normal"/>
    <x v="4"/>
    <n v="0"/>
    <n v="6"/>
    <s v="HDPK Dharmasena"/>
    <s v="C Shamshuddin"/>
  </r>
  <r>
    <x v="284"/>
    <x v="20"/>
    <x v="4"/>
    <d v="2014-04-26T00:00:00"/>
    <x v="49"/>
    <x v="20"/>
    <s v="Kings XI Punjab"/>
    <s v="Kolkata Knight Riders"/>
    <x v="1"/>
    <x v="0"/>
    <s v="normal"/>
    <x v="7"/>
    <n v="23"/>
    <n v="0"/>
    <s v="HDPK Dharmasena"/>
    <s v="RK Illingworth"/>
  </r>
  <r>
    <x v="285"/>
    <x v="19"/>
    <x v="4"/>
    <d v="2014-04-25T00:00:00"/>
    <x v="86"/>
    <x v="19"/>
    <s v="Sunrisers Hyderabad"/>
    <s v="Delhi Daredevils"/>
    <x v="4"/>
    <x v="1"/>
    <s v="normal"/>
    <x v="1"/>
    <n v="4"/>
    <n v="0"/>
    <s v="M Erasmus"/>
    <s v="S Ravi"/>
  </r>
  <r>
    <x v="286"/>
    <x v="19"/>
    <x v="4"/>
    <d v="2014-04-25T00:00:00"/>
    <x v="46"/>
    <x v="19"/>
    <s v="Mumbai Indians"/>
    <s v="Chennai Super Kings"/>
    <x v="7"/>
    <x v="1"/>
    <s v="normal"/>
    <x v="0"/>
    <n v="0"/>
    <n v="7"/>
    <s v="BF Bowden"/>
    <s v="M Erasmus"/>
  </r>
  <r>
    <x v="287"/>
    <x v="21"/>
    <x v="4"/>
    <d v="2014-04-24T00:00:00"/>
    <x v="7"/>
    <x v="21"/>
    <s v="Kolkata Knight Riders"/>
    <s v="Royal Challengers Bangalore"/>
    <x v="6"/>
    <x v="0"/>
    <s v="normal"/>
    <x v="2"/>
    <n v="2"/>
    <n v="0"/>
    <s v="Aleem Dar"/>
    <s v="VA Kulkarni"/>
  </r>
  <r>
    <x v="288"/>
    <x v="19"/>
    <x v="4"/>
    <d v="2014-04-23T00:00:00"/>
    <x v="21"/>
    <x v="19"/>
    <s v="Chennai Super Kings"/>
    <s v="Rajasthan Royals"/>
    <x v="2"/>
    <x v="0"/>
    <s v="normal"/>
    <x v="0"/>
    <n v="7"/>
    <n v="0"/>
    <s v="HDPK Dharmasena"/>
    <s v="RK Illingworth"/>
  </r>
  <r>
    <x v="289"/>
    <x v="21"/>
    <x v="4"/>
    <d v="2014-04-22T00:00:00"/>
    <x v="65"/>
    <x v="21"/>
    <s v="Kings XI Punjab"/>
    <s v="Sunrisers Hyderabad"/>
    <x v="4"/>
    <x v="0"/>
    <s v="normal"/>
    <x v="7"/>
    <n v="72"/>
    <n v="0"/>
    <s v="M Erasmus"/>
    <s v="S Ravi"/>
  </r>
  <r>
    <x v="290"/>
    <x v="20"/>
    <x v="4"/>
    <d v="2014-04-21T00:00:00"/>
    <x v="60"/>
    <x v="20"/>
    <s v="Chennai Super Kings"/>
    <s v="Delhi Daredevils"/>
    <x v="0"/>
    <x v="1"/>
    <s v="normal"/>
    <x v="0"/>
    <n v="93"/>
    <n v="0"/>
    <s v="RK Illingworth"/>
    <s v="C Shamshuddin"/>
  </r>
  <r>
    <x v="291"/>
    <x v="21"/>
    <x v="4"/>
    <d v="2014-04-20T00:00:00"/>
    <x v="65"/>
    <x v="21"/>
    <s v="Rajasthan Royals"/>
    <s v="Kings XI Punjab"/>
    <x v="5"/>
    <x v="0"/>
    <s v="normal"/>
    <x v="7"/>
    <n v="0"/>
    <n v="7"/>
    <s v="BF Bowden"/>
    <s v="M Erasmus"/>
  </r>
  <r>
    <x v="292"/>
    <x v="19"/>
    <x v="4"/>
    <d v="2014-04-19T00:00:00"/>
    <x v="81"/>
    <x v="19"/>
    <s v="Mumbai Indians"/>
    <s v="Royal Challengers Bangalore"/>
    <x v="6"/>
    <x v="0"/>
    <s v="normal"/>
    <x v="5"/>
    <n v="0"/>
    <n v="7"/>
    <s v="Aleem Dar"/>
    <s v="AK Chaudhary"/>
  </r>
  <r>
    <x v="293"/>
    <x v="19"/>
    <x v="4"/>
    <d v="2014-04-19T00:00:00"/>
    <x v="100"/>
    <x v="19"/>
    <s v="Kolkata Knight Riders"/>
    <s v="Delhi Daredevils"/>
    <x v="1"/>
    <x v="1"/>
    <s v="normal"/>
    <x v="3"/>
    <n v="0"/>
    <n v="4"/>
    <s v="Aleem Dar"/>
    <s v="VA Kulkarni"/>
  </r>
  <r>
    <x v="294"/>
    <x v="20"/>
    <x v="4"/>
    <d v="2014-04-18T00:00:00"/>
    <x v="65"/>
    <x v="20"/>
    <s v="Chennai Super Kings"/>
    <s v="Kings XI Punjab"/>
    <x v="0"/>
    <x v="1"/>
    <s v="normal"/>
    <x v="7"/>
    <n v="0"/>
    <n v="6"/>
    <s v="RK Illingworth"/>
    <s v="C Shamshuddin"/>
  </r>
  <r>
    <x v="295"/>
    <x v="20"/>
    <x v="4"/>
    <d v="2014-04-18T00:00:00"/>
    <x v="79"/>
    <x v="20"/>
    <s v="Sunrisers Hyderabad"/>
    <s v="Rajasthan Royals"/>
    <x v="2"/>
    <x v="0"/>
    <s v="normal"/>
    <x v="4"/>
    <n v="0"/>
    <n v="4"/>
    <s v="BF Bowden"/>
    <s v="RK Illingworth"/>
  </r>
  <r>
    <x v="296"/>
    <x v="21"/>
    <x v="4"/>
    <d v="2014-04-17T00:00:00"/>
    <x v="112"/>
    <x v="21"/>
    <s v="Delhi Daredevils"/>
    <s v="Royal Challengers Bangalore"/>
    <x v="6"/>
    <x v="0"/>
    <s v="normal"/>
    <x v="5"/>
    <n v="0"/>
    <n v="8"/>
    <s v="Aleem Dar"/>
    <s v="S Ravi"/>
  </r>
  <r>
    <x v="297"/>
    <x v="20"/>
    <x v="4"/>
    <d v="2014-04-16T00:00:00"/>
    <x v="113"/>
    <x v="20"/>
    <s v="Kolkata Knight Riders"/>
    <s v="Mumbai Indians"/>
    <x v="1"/>
    <x v="1"/>
    <s v="normal"/>
    <x v="2"/>
    <n v="41"/>
    <n v="0"/>
    <s v="M Erasmus"/>
    <s v="RK Illingworth"/>
  </r>
  <r>
    <x v="298"/>
    <x v="1"/>
    <x v="5"/>
    <d v="2013-05-26T00:00:00"/>
    <x v="63"/>
    <x v="1"/>
    <s v="Mumbai Indians"/>
    <s v="Chennai Super Kings"/>
    <x v="7"/>
    <x v="1"/>
    <s v="normal"/>
    <x v="6"/>
    <n v="23"/>
    <n v="0"/>
    <s v="HDPK Dharmasena"/>
    <s v="SJA Taufel"/>
  </r>
  <r>
    <x v="299"/>
    <x v="1"/>
    <x v="5"/>
    <d v="2013-05-24T00:00:00"/>
    <x v="92"/>
    <x v="1"/>
    <s v="Rajasthan Royals"/>
    <s v="Mumbai Indians"/>
    <x v="2"/>
    <x v="1"/>
    <s v="normal"/>
    <x v="6"/>
    <n v="0"/>
    <n v="4"/>
    <s v="C Shamshuddin"/>
    <s v="SJA Taufel"/>
  </r>
  <r>
    <x v="300"/>
    <x v="2"/>
    <x v="5"/>
    <d v="2013-05-22T00:00:00"/>
    <x v="114"/>
    <x v="2"/>
    <s v="Sunrisers Hyderabad"/>
    <s v="Rajasthan Royals"/>
    <x v="4"/>
    <x v="1"/>
    <s v="normal"/>
    <x v="4"/>
    <n v="0"/>
    <n v="4"/>
    <s v="S Ravi"/>
    <s v="RJ Tucker"/>
  </r>
  <r>
    <x v="301"/>
    <x v="2"/>
    <x v="5"/>
    <d v="2013-05-21T00:00:00"/>
    <x v="108"/>
    <x v="2"/>
    <s v="Chennai Super Kings"/>
    <s v="Mumbai Indians"/>
    <x v="0"/>
    <x v="1"/>
    <s v="normal"/>
    <x v="0"/>
    <n v="48"/>
    <n v="0"/>
    <s v="NJ Llong"/>
    <s v="RJ Tucker"/>
  </r>
  <r>
    <x v="302"/>
    <x v="3"/>
    <x v="5"/>
    <d v="2013-05-19T00:00:00"/>
    <x v="115"/>
    <x v="22"/>
    <s v="Pune Warriors"/>
    <s v="Delhi Daredevils"/>
    <x v="10"/>
    <x v="1"/>
    <s v="normal"/>
    <x v="11"/>
    <n v="38"/>
    <n v="0"/>
    <s v="NJ Llong"/>
    <s v="SJA Taufel"/>
  </r>
  <r>
    <x v="303"/>
    <x v="5"/>
    <x v="5"/>
    <d v="2013-05-19T00:00:00"/>
    <x v="81"/>
    <x v="5"/>
    <s v="Kolkata Knight Riders"/>
    <s v="Sunrisers Hyderabad"/>
    <x v="1"/>
    <x v="1"/>
    <s v="normal"/>
    <x v="1"/>
    <n v="0"/>
    <n v="5"/>
    <s v="Asad Rauf"/>
    <s v="S Asnani"/>
  </r>
  <r>
    <x v="304"/>
    <x v="22"/>
    <x v="5"/>
    <d v="2013-05-18T00:00:00"/>
    <x v="116"/>
    <x v="23"/>
    <s v="Kings XI Punjab"/>
    <s v="Mumbai Indians"/>
    <x v="7"/>
    <x v="0"/>
    <s v="normal"/>
    <x v="7"/>
    <n v="50"/>
    <n v="0"/>
    <s v="HDPK Dharmasena"/>
    <s v="CK Nandan"/>
  </r>
  <r>
    <x v="305"/>
    <x v="10"/>
    <x v="5"/>
    <d v="2013-05-18T00:00:00"/>
    <x v="72"/>
    <x v="6"/>
    <s v="Royal Challengers Bangalore"/>
    <s v="Chennai Super Kings"/>
    <x v="0"/>
    <x v="0"/>
    <s v="normal"/>
    <x v="5"/>
    <n v="24"/>
    <n v="0"/>
    <s v="C Shamshuddin"/>
    <s v="RJ Tucker"/>
  </r>
  <r>
    <x v="306"/>
    <x v="5"/>
    <x v="5"/>
    <d v="2013-05-17T00:00:00"/>
    <x v="4"/>
    <x v="5"/>
    <s v="Sunrisers Hyderabad"/>
    <s v="Rajasthan Royals"/>
    <x v="4"/>
    <x v="1"/>
    <s v="normal"/>
    <x v="1"/>
    <n v="23"/>
    <n v="0"/>
    <s v="Asad Rauf"/>
    <s v="AK Chaudhary"/>
  </r>
  <r>
    <x v="307"/>
    <x v="22"/>
    <x v="5"/>
    <d v="2013-05-16T00:00:00"/>
    <x v="117"/>
    <x v="23"/>
    <s v="Kings XI Punjab"/>
    <s v="Delhi Daredevils"/>
    <x v="3"/>
    <x v="0"/>
    <s v="normal"/>
    <x v="7"/>
    <n v="7"/>
    <n v="0"/>
    <s v="HDPK Dharmasena"/>
    <s v="S Ravi"/>
  </r>
  <r>
    <x v="308"/>
    <x v="16"/>
    <x v="5"/>
    <d v="2013-05-15T00:00:00"/>
    <x v="106"/>
    <x v="14"/>
    <s v="Pune Warriors"/>
    <s v="Kolkata Knight Riders"/>
    <x v="1"/>
    <x v="0"/>
    <s v="normal"/>
    <x v="11"/>
    <n v="7"/>
    <n v="0"/>
    <s v="NJ Llong"/>
    <s v="K Srinath"/>
  </r>
  <r>
    <x v="309"/>
    <x v="0"/>
    <x v="5"/>
    <d v="2013-05-15T00:00:00"/>
    <x v="118"/>
    <x v="0"/>
    <s v="Mumbai Indians"/>
    <s v="Rajasthan Royals"/>
    <x v="2"/>
    <x v="0"/>
    <s v="normal"/>
    <x v="6"/>
    <n v="14"/>
    <n v="0"/>
    <s v="Asad Rauf"/>
    <s v="S Asnani"/>
  </r>
  <r>
    <x v="310"/>
    <x v="10"/>
    <x v="5"/>
    <d v="2013-05-14T00:00:00"/>
    <x v="119"/>
    <x v="6"/>
    <s v="Royal Challengers Bangalore"/>
    <s v="Kings XI Punjab"/>
    <x v="5"/>
    <x v="0"/>
    <s v="normal"/>
    <x v="7"/>
    <n v="0"/>
    <n v="7"/>
    <s v="HDPK Dharmasena"/>
    <s v="S Ravi"/>
  </r>
  <r>
    <x v="311"/>
    <x v="9"/>
    <x v="5"/>
    <d v="2013-05-14T00:00:00"/>
    <x v="28"/>
    <x v="9"/>
    <s v="Chennai Super Kings"/>
    <s v="Delhi Daredevils"/>
    <x v="0"/>
    <x v="1"/>
    <s v="normal"/>
    <x v="0"/>
    <n v="33"/>
    <n v="0"/>
    <s v="C Shamshuddin"/>
    <s v="RJ Tucker"/>
  </r>
  <r>
    <x v="312"/>
    <x v="0"/>
    <x v="5"/>
    <d v="2013-05-13T00:00:00"/>
    <x v="63"/>
    <x v="0"/>
    <s v="Sunrisers Hyderabad"/>
    <s v="Mumbai Indians"/>
    <x v="4"/>
    <x v="1"/>
    <s v="normal"/>
    <x v="6"/>
    <n v="0"/>
    <n v="7"/>
    <s v="AK Chaudhary"/>
    <s v="SJA Taufel"/>
  </r>
  <r>
    <x v="313"/>
    <x v="16"/>
    <x v="5"/>
    <d v="2013-05-12T00:00:00"/>
    <x v="113"/>
    <x v="14"/>
    <s v="Royal Challengers Bangalore"/>
    <s v="Kolkata Knight Riders"/>
    <x v="1"/>
    <x v="0"/>
    <s v="normal"/>
    <x v="2"/>
    <n v="0"/>
    <n v="5"/>
    <s v="NJ Llong"/>
    <s v="K Srinath"/>
  </r>
  <r>
    <x v="314"/>
    <x v="4"/>
    <x v="5"/>
    <d v="2013-05-12T00:00:00"/>
    <x v="0"/>
    <x v="4"/>
    <s v="Chennai Super Kings"/>
    <s v="Rajasthan Royals"/>
    <x v="2"/>
    <x v="0"/>
    <s v="normal"/>
    <x v="4"/>
    <n v="0"/>
    <n v="5"/>
    <s v="HDPK Dharmasena"/>
    <s v="CK Nandan"/>
  </r>
  <r>
    <x v="315"/>
    <x v="3"/>
    <x v="5"/>
    <d v="2013-05-11T00:00:00"/>
    <x v="120"/>
    <x v="22"/>
    <s v="Pune Warriors"/>
    <s v="Mumbai Indians"/>
    <x v="10"/>
    <x v="1"/>
    <s v="normal"/>
    <x v="6"/>
    <n v="0"/>
    <n v="5"/>
    <s v="Asad Rauf"/>
    <s v="AK Chaudhary"/>
  </r>
  <r>
    <x v="316"/>
    <x v="12"/>
    <x v="5"/>
    <d v="2013-05-11T00:00:00"/>
    <x v="81"/>
    <x v="15"/>
    <s v="Sunrisers Hyderabad"/>
    <s v="Kings XI Punjab"/>
    <x v="5"/>
    <x v="0"/>
    <s v="normal"/>
    <x v="1"/>
    <n v="30"/>
    <n v="0"/>
    <s v="S Das"/>
    <s v="RJ Tucker"/>
  </r>
  <r>
    <x v="317"/>
    <x v="2"/>
    <x v="5"/>
    <d v="2013-05-10T00:00:00"/>
    <x v="42"/>
    <x v="2"/>
    <s v="Royal Challengers Bangalore"/>
    <s v="Delhi Daredevils"/>
    <x v="3"/>
    <x v="0"/>
    <s v="normal"/>
    <x v="5"/>
    <n v="4"/>
    <n v="0"/>
    <s v="NJ Llong"/>
    <s v="K Srinath"/>
  </r>
  <r>
    <x v="318"/>
    <x v="12"/>
    <x v="5"/>
    <d v="2013-05-09T00:00:00"/>
    <x v="121"/>
    <x v="15"/>
    <s v="Kings XI Punjab"/>
    <s v="Rajasthan Royals"/>
    <x v="2"/>
    <x v="0"/>
    <s v="normal"/>
    <x v="4"/>
    <n v="0"/>
    <n v="8"/>
    <s v="HDPK Dharmasena"/>
    <s v="S Ravi"/>
  </r>
  <r>
    <x v="319"/>
    <x v="3"/>
    <x v="5"/>
    <d v="2013-05-09T00:00:00"/>
    <x v="55"/>
    <x v="22"/>
    <s v="Kolkata Knight Riders"/>
    <s v="Pune Warriors"/>
    <x v="1"/>
    <x v="1"/>
    <s v="normal"/>
    <x v="2"/>
    <n v="46"/>
    <n v="0"/>
    <s v="Asad Rauf"/>
    <s v="S Asnani"/>
  </r>
  <r>
    <x v="320"/>
    <x v="5"/>
    <x v="5"/>
    <d v="2013-05-08T00:00:00"/>
    <x v="60"/>
    <x v="5"/>
    <s v="Chennai Super Kings"/>
    <s v="Sunrisers Hyderabad"/>
    <x v="4"/>
    <x v="0"/>
    <s v="normal"/>
    <x v="0"/>
    <n v="77"/>
    <n v="0"/>
    <s v="S Das"/>
    <s v="NJ Llong"/>
  </r>
  <r>
    <x v="321"/>
    <x v="4"/>
    <x v="5"/>
    <d v="2013-05-07T00:00:00"/>
    <x v="79"/>
    <x v="4"/>
    <s v="Delhi Daredevils"/>
    <s v="Rajasthan Royals"/>
    <x v="3"/>
    <x v="1"/>
    <s v="normal"/>
    <x v="4"/>
    <n v="0"/>
    <n v="9"/>
    <s v="Aleem Dar"/>
    <s v="RJ Tucker"/>
  </r>
  <r>
    <x v="322"/>
    <x v="0"/>
    <x v="5"/>
    <d v="2013-05-07T00:00:00"/>
    <x v="122"/>
    <x v="0"/>
    <s v="Mumbai Indians"/>
    <s v="Kolkata Knight Riders"/>
    <x v="7"/>
    <x v="1"/>
    <s v="normal"/>
    <x v="6"/>
    <n v="65"/>
    <n v="0"/>
    <s v="HDPK Dharmasena"/>
    <s v="S Ravi"/>
  </r>
  <r>
    <x v="323"/>
    <x v="12"/>
    <x v="5"/>
    <d v="2013-05-06T00:00:00"/>
    <x v="117"/>
    <x v="15"/>
    <s v="Royal Challengers Bangalore"/>
    <s v="Kings XI Punjab"/>
    <x v="5"/>
    <x v="0"/>
    <s v="normal"/>
    <x v="7"/>
    <n v="0"/>
    <n v="6"/>
    <s v="VA Kulkarni"/>
    <s v="NJ Llong"/>
  </r>
  <r>
    <x v="324"/>
    <x v="0"/>
    <x v="5"/>
    <d v="2013-05-05T00:00:00"/>
    <x v="120"/>
    <x v="0"/>
    <s v="Mumbai Indians"/>
    <s v="Chennai Super Kings"/>
    <x v="7"/>
    <x v="1"/>
    <s v="normal"/>
    <x v="6"/>
    <n v="60"/>
    <n v="0"/>
    <s v="HDPK Dharmasena"/>
    <s v="CK Nandan"/>
  </r>
  <r>
    <x v="325"/>
    <x v="4"/>
    <x v="5"/>
    <d v="2013-05-05T00:00:00"/>
    <x v="79"/>
    <x v="4"/>
    <s v="Pune Warriors"/>
    <s v="Rajasthan Royals"/>
    <x v="10"/>
    <x v="1"/>
    <s v="normal"/>
    <x v="4"/>
    <n v="0"/>
    <n v="5"/>
    <s v="C Shamshuddin"/>
    <s v="RJ Tucker"/>
  </r>
  <r>
    <x v="326"/>
    <x v="5"/>
    <x v="5"/>
    <d v="2013-05-04T00:00:00"/>
    <x v="123"/>
    <x v="5"/>
    <s v="Delhi Daredevils"/>
    <s v="Sunrisers Hyderabad"/>
    <x v="3"/>
    <x v="1"/>
    <s v="normal"/>
    <x v="1"/>
    <n v="0"/>
    <n v="6"/>
    <s v="Asad Rauf"/>
    <s v="S Asnani"/>
  </r>
  <r>
    <x v="327"/>
    <x v="1"/>
    <x v="5"/>
    <d v="2013-05-03T00:00:00"/>
    <x v="71"/>
    <x v="1"/>
    <s v="Rajasthan Royals"/>
    <s v="Kolkata Knight Riders"/>
    <x v="2"/>
    <x v="1"/>
    <s v="normal"/>
    <x v="2"/>
    <n v="0"/>
    <n v="8"/>
    <s v="HDPK Dharmasena"/>
    <s v="CK Nandan"/>
  </r>
  <r>
    <x v="328"/>
    <x v="9"/>
    <x v="5"/>
    <d v="2013-05-02T00:00:00"/>
    <x v="60"/>
    <x v="9"/>
    <s v="Chennai Super Kings"/>
    <s v="Kings XI Punjab"/>
    <x v="0"/>
    <x v="1"/>
    <s v="normal"/>
    <x v="0"/>
    <n v="15"/>
    <n v="0"/>
    <s v="M Erasmus"/>
    <s v="VA Kulkarni"/>
  </r>
  <r>
    <x v="329"/>
    <x v="3"/>
    <x v="5"/>
    <d v="2013-05-02T00:00:00"/>
    <x v="9"/>
    <x v="22"/>
    <s v="Royal Challengers Bangalore"/>
    <s v="Pune Warriors"/>
    <x v="6"/>
    <x v="1"/>
    <s v="normal"/>
    <x v="5"/>
    <n v="17"/>
    <n v="0"/>
    <s v="Aleem Dar"/>
    <s v="C Shamshuddin"/>
  </r>
  <r>
    <x v="330"/>
    <x v="5"/>
    <x v="5"/>
    <d v="2013-05-01T00:00:00"/>
    <x v="124"/>
    <x v="5"/>
    <s v="Mumbai Indians"/>
    <s v="Sunrisers Hyderabad"/>
    <x v="7"/>
    <x v="1"/>
    <s v="normal"/>
    <x v="1"/>
    <n v="0"/>
    <n v="7"/>
    <s v="Asad Rauf"/>
    <s v="S Asnani"/>
  </r>
  <r>
    <x v="331"/>
    <x v="14"/>
    <x v="5"/>
    <d v="2013-05-01T00:00:00"/>
    <x v="53"/>
    <x v="12"/>
    <s v="Kolkata Knight Riders"/>
    <s v="Delhi Daredevils"/>
    <x v="1"/>
    <x v="1"/>
    <s v="normal"/>
    <x v="3"/>
    <n v="0"/>
    <n v="7"/>
    <s v="HDPK Dharmasena"/>
    <s v="CK Nandan"/>
  </r>
  <r>
    <x v="332"/>
    <x v="3"/>
    <x v="5"/>
    <d v="2013-04-30T00:00:00"/>
    <x v="28"/>
    <x v="22"/>
    <s v="Chennai Super Kings"/>
    <s v="Pune Warriors"/>
    <x v="0"/>
    <x v="1"/>
    <s v="normal"/>
    <x v="0"/>
    <n v="37"/>
    <n v="0"/>
    <s v="S Das"/>
    <s v="SJA Taufel"/>
  </r>
  <r>
    <x v="333"/>
    <x v="4"/>
    <x v="5"/>
    <d v="2013-04-29T00:00:00"/>
    <x v="33"/>
    <x v="4"/>
    <s v="Royal Challengers Bangalore"/>
    <s v="Rajasthan Royals"/>
    <x v="2"/>
    <x v="0"/>
    <s v="normal"/>
    <x v="4"/>
    <n v="0"/>
    <n v="4"/>
    <s v="M Erasmus"/>
    <s v="K Srinath"/>
  </r>
  <r>
    <x v="334"/>
    <x v="0"/>
    <x v="5"/>
    <d v="2013-04-29T00:00:00"/>
    <x v="25"/>
    <x v="0"/>
    <s v="Mumbai Indians"/>
    <s v="Kings XI Punjab"/>
    <x v="7"/>
    <x v="1"/>
    <s v="normal"/>
    <x v="6"/>
    <n v="4"/>
    <n v="0"/>
    <s v="Asad Rauf"/>
    <s v="AK Chaudhary"/>
  </r>
  <r>
    <x v="335"/>
    <x v="9"/>
    <x v="5"/>
    <d v="2013-04-28T00:00:00"/>
    <x v="108"/>
    <x v="9"/>
    <s v="Chennai Super Kings"/>
    <s v="Kolkata Knight Riders"/>
    <x v="1"/>
    <x v="0"/>
    <s v="normal"/>
    <x v="0"/>
    <n v="14"/>
    <n v="0"/>
    <s v="Aleem Dar"/>
    <s v="SJA Taufel"/>
  </r>
  <r>
    <x v="336"/>
    <x v="14"/>
    <x v="5"/>
    <d v="2013-04-28T00:00:00"/>
    <x v="53"/>
    <x v="12"/>
    <s v="Delhi Daredevils"/>
    <s v="Pune Warriors"/>
    <x v="10"/>
    <x v="0"/>
    <s v="normal"/>
    <x v="3"/>
    <n v="15"/>
    <n v="0"/>
    <s v="CK Nandan"/>
    <s v="S Ravi"/>
  </r>
  <r>
    <x v="337"/>
    <x v="4"/>
    <x v="5"/>
    <d v="2013-04-27T00:00:00"/>
    <x v="104"/>
    <x v="4"/>
    <s v="Sunrisers Hyderabad"/>
    <s v="Rajasthan Royals"/>
    <x v="4"/>
    <x v="1"/>
    <s v="normal"/>
    <x v="4"/>
    <n v="0"/>
    <n v="8"/>
    <s v="VA Kulkarni"/>
    <s v="K Srinath"/>
  </r>
  <r>
    <x v="338"/>
    <x v="0"/>
    <x v="5"/>
    <d v="2013-04-27T00:00:00"/>
    <x v="47"/>
    <x v="0"/>
    <s v="Mumbai Indians"/>
    <s v="Royal Challengers Bangalore"/>
    <x v="7"/>
    <x v="1"/>
    <s v="normal"/>
    <x v="6"/>
    <n v="58"/>
    <n v="0"/>
    <s v="Asad Rauf"/>
    <s v="S Asnani"/>
  </r>
  <r>
    <x v="339"/>
    <x v="1"/>
    <x v="5"/>
    <d v="2013-04-26T00:00:00"/>
    <x v="113"/>
    <x v="1"/>
    <s v="Kings XI Punjab"/>
    <s v="Kolkata Knight Riders"/>
    <x v="5"/>
    <x v="1"/>
    <s v="normal"/>
    <x v="2"/>
    <n v="0"/>
    <n v="6"/>
    <s v="CK Nandan"/>
    <s v="S Ravi"/>
  </r>
  <r>
    <x v="340"/>
    <x v="9"/>
    <x v="5"/>
    <d v="2013-04-25T00:00:00"/>
    <x v="28"/>
    <x v="9"/>
    <s v="Sunrisers Hyderabad"/>
    <s v="Chennai Super Kings"/>
    <x v="4"/>
    <x v="1"/>
    <s v="normal"/>
    <x v="0"/>
    <n v="0"/>
    <n v="5"/>
    <s v="Aleem Dar"/>
    <s v="S Das"/>
  </r>
  <r>
    <x v="341"/>
    <x v="1"/>
    <x v="5"/>
    <d v="2013-04-24T00:00:00"/>
    <x v="47"/>
    <x v="1"/>
    <s v="Kolkata Knight Riders"/>
    <s v="Mumbai Indians"/>
    <x v="1"/>
    <x v="1"/>
    <s v="normal"/>
    <x v="6"/>
    <n v="0"/>
    <n v="5"/>
    <s v="HDPK Dharmasena"/>
    <s v="S Ravi"/>
  </r>
  <r>
    <x v="342"/>
    <x v="10"/>
    <x v="5"/>
    <d v="2013-04-23T00:00:00"/>
    <x v="31"/>
    <x v="6"/>
    <s v="Royal Challengers Bangalore"/>
    <s v="Pune Warriors"/>
    <x v="10"/>
    <x v="0"/>
    <s v="normal"/>
    <x v="5"/>
    <n v="130"/>
    <n v="0"/>
    <s v="Aleem Dar"/>
    <s v="C Shamshuddin"/>
  </r>
  <r>
    <x v="343"/>
    <x v="2"/>
    <x v="5"/>
    <d v="2013-04-23T00:00:00"/>
    <x v="125"/>
    <x v="2"/>
    <s v="Delhi Daredevils"/>
    <s v="Kings XI Punjab"/>
    <x v="5"/>
    <x v="0"/>
    <s v="normal"/>
    <x v="7"/>
    <n v="0"/>
    <n v="5"/>
    <s v="VA Kulkarni"/>
    <s v="K Srinath"/>
  </r>
  <r>
    <x v="344"/>
    <x v="9"/>
    <x v="5"/>
    <d v="2013-04-22T00:00:00"/>
    <x v="108"/>
    <x v="9"/>
    <s v="Rajasthan Royals"/>
    <s v="Chennai Super Kings"/>
    <x v="2"/>
    <x v="1"/>
    <s v="normal"/>
    <x v="0"/>
    <n v="0"/>
    <n v="5"/>
    <s v="S Asnani"/>
    <s v="AK Chaudhary"/>
  </r>
  <r>
    <x v="345"/>
    <x v="2"/>
    <x v="5"/>
    <d v="2013-04-21T00:00:00"/>
    <x v="107"/>
    <x v="2"/>
    <s v="Mumbai Indians"/>
    <s v="Delhi Daredevils"/>
    <x v="7"/>
    <x v="1"/>
    <s v="normal"/>
    <x v="3"/>
    <n v="0"/>
    <n v="9"/>
    <s v="HDPK Dharmasena"/>
    <s v="S Ravi"/>
  </r>
  <r>
    <x v="346"/>
    <x v="12"/>
    <x v="5"/>
    <d v="2013-04-21T00:00:00"/>
    <x v="117"/>
    <x v="15"/>
    <s v="Pune Warriors"/>
    <s v="Kings XI Punjab"/>
    <x v="5"/>
    <x v="0"/>
    <s v="normal"/>
    <x v="7"/>
    <n v="0"/>
    <n v="7"/>
    <s v="M Erasmus"/>
    <s v="K Srinath"/>
  </r>
  <r>
    <x v="347"/>
    <x v="1"/>
    <x v="5"/>
    <d v="2013-04-20T00:00:00"/>
    <x v="21"/>
    <x v="1"/>
    <s v="Kolkata Knight Riders"/>
    <s v="Chennai Super Kings"/>
    <x v="1"/>
    <x v="1"/>
    <s v="normal"/>
    <x v="0"/>
    <n v="0"/>
    <n v="4"/>
    <s v="Asad Rauf"/>
    <s v="AK Chaudhary"/>
  </r>
  <r>
    <x v="348"/>
    <x v="10"/>
    <x v="5"/>
    <d v="2013-04-20T00:00:00"/>
    <x v="126"/>
    <x v="6"/>
    <s v="Rajasthan Royals"/>
    <s v="Royal Challengers Bangalore"/>
    <x v="6"/>
    <x v="0"/>
    <s v="normal"/>
    <x v="5"/>
    <n v="0"/>
    <n v="7"/>
    <s v="Aleem Dar"/>
    <s v="C Shamshuddin"/>
  </r>
  <r>
    <x v="349"/>
    <x v="5"/>
    <x v="5"/>
    <d v="2013-04-19T00:00:00"/>
    <x v="127"/>
    <x v="5"/>
    <s v="Kings XI Punjab"/>
    <s v="Sunrisers Hyderabad"/>
    <x v="5"/>
    <x v="1"/>
    <s v="normal"/>
    <x v="1"/>
    <n v="0"/>
    <n v="5"/>
    <s v="HDPK Dharmasena"/>
    <s v="CK Nandan"/>
  </r>
  <r>
    <x v="350"/>
    <x v="2"/>
    <x v="5"/>
    <d v="2013-04-18T00:00:00"/>
    <x v="108"/>
    <x v="2"/>
    <s v="Chennai Super Kings"/>
    <s v="Delhi Daredevils"/>
    <x v="0"/>
    <x v="1"/>
    <s v="normal"/>
    <x v="0"/>
    <n v="86"/>
    <n v="0"/>
    <s v="M Erasmus"/>
    <s v="VA Kulkarni"/>
  </r>
  <r>
    <x v="351"/>
    <x v="3"/>
    <x v="5"/>
    <d v="2013-04-17T00:00:00"/>
    <x v="4"/>
    <x v="22"/>
    <s v="Sunrisers Hyderabad"/>
    <s v="Pune Warriors"/>
    <x v="10"/>
    <x v="0"/>
    <s v="normal"/>
    <x v="1"/>
    <n v="11"/>
    <n v="0"/>
    <s v="Asad Rauf"/>
    <s v="AK Chaudhary"/>
  </r>
  <r>
    <x v="352"/>
    <x v="4"/>
    <x v="5"/>
    <d v="2013-04-17T00:00:00"/>
    <x v="79"/>
    <x v="4"/>
    <s v="Rajasthan Royals"/>
    <s v="Mumbai Indians"/>
    <x v="2"/>
    <x v="1"/>
    <s v="normal"/>
    <x v="4"/>
    <n v="87"/>
    <n v="0"/>
    <s v="Aleem Dar"/>
    <s v="C Shamshuddin"/>
  </r>
  <r>
    <x v="353"/>
    <x v="12"/>
    <x v="5"/>
    <d v="2013-04-16T00:00:00"/>
    <x v="128"/>
    <x v="15"/>
    <s v="Kings XI Punjab"/>
    <s v="Kolkata Knight Riders"/>
    <x v="1"/>
    <x v="0"/>
    <s v="normal"/>
    <x v="7"/>
    <n v="4"/>
    <n v="0"/>
    <s v="CK Nandan"/>
    <s v="SJA Taufel"/>
  </r>
  <r>
    <x v="354"/>
    <x v="10"/>
    <x v="5"/>
    <d v="2013-04-16T00:00:00"/>
    <x v="72"/>
    <x v="6"/>
    <s v="Delhi Daredevils"/>
    <s v="Royal Challengers Bangalore"/>
    <x v="6"/>
    <x v="0"/>
    <s v="tie"/>
    <x v="5"/>
    <n v="0"/>
    <n v="0"/>
    <s v="M Erasmus"/>
    <s v="VA Kulkarni"/>
  </r>
  <r>
    <x v="355"/>
    <x v="9"/>
    <x v="5"/>
    <d v="2013-04-15T00:00:00"/>
    <x v="67"/>
    <x v="9"/>
    <s v="Pune Warriors"/>
    <s v="Chennai Super Kings"/>
    <x v="10"/>
    <x v="1"/>
    <s v="normal"/>
    <x v="11"/>
    <n v="24"/>
    <n v="0"/>
    <s v="Asad Rauf"/>
    <s v="AK Chaudhary"/>
  </r>
  <r>
    <x v="356"/>
    <x v="1"/>
    <x v="5"/>
    <d v="2013-04-14T00:00:00"/>
    <x v="55"/>
    <x v="1"/>
    <s v="Kolkata Knight Riders"/>
    <s v="Sunrisers Hyderabad"/>
    <x v="1"/>
    <x v="1"/>
    <s v="normal"/>
    <x v="2"/>
    <n v="48"/>
    <n v="0"/>
    <s v="M Erasmus"/>
    <s v="VA Kulkarni"/>
  </r>
  <r>
    <x v="357"/>
    <x v="4"/>
    <x v="5"/>
    <d v="2013-04-14T00:00:00"/>
    <x v="104"/>
    <x v="4"/>
    <s v="Kings XI Punjab"/>
    <s v="Rajasthan Royals"/>
    <x v="2"/>
    <x v="0"/>
    <s v="normal"/>
    <x v="4"/>
    <n v="0"/>
    <n v="6"/>
    <s v="Aleem Dar"/>
    <s v="C Shamshuddin"/>
  </r>
  <r>
    <x v="358"/>
    <x v="0"/>
    <x v="5"/>
    <d v="2013-04-13T00:00:00"/>
    <x v="25"/>
    <x v="0"/>
    <s v="Mumbai Indians"/>
    <s v="Pune Warriors"/>
    <x v="7"/>
    <x v="1"/>
    <s v="normal"/>
    <x v="6"/>
    <n v="41"/>
    <n v="0"/>
    <s v="S Ravi"/>
    <s v="SJA Taufel"/>
  </r>
  <r>
    <x v="359"/>
    <x v="9"/>
    <x v="5"/>
    <d v="2013-04-13T00:00:00"/>
    <x v="21"/>
    <x v="9"/>
    <s v="Royal Challengers Bangalore"/>
    <s v="Chennai Super Kings"/>
    <x v="0"/>
    <x v="0"/>
    <s v="normal"/>
    <x v="0"/>
    <n v="0"/>
    <n v="4"/>
    <s v="Asad Rauf"/>
    <s v="AK Chaudhary"/>
  </r>
  <r>
    <x v="360"/>
    <x v="2"/>
    <x v="5"/>
    <d v="2013-04-12T00:00:00"/>
    <x v="4"/>
    <x v="2"/>
    <s v="Delhi Daredevils"/>
    <s v="Sunrisers Hyderabad"/>
    <x v="3"/>
    <x v="1"/>
    <s v="normal"/>
    <x v="1"/>
    <n v="0"/>
    <n v="3"/>
    <s v="Aleem Dar"/>
    <s v="Subroto Das"/>
  </r>
  <r>
    <x v="361"/>
    <x v="10"/>
    <x v="5"/>
    <d v="2013-04-11T00:00:00"/>
    <x v="31"/>
    <x v="6"/>
    <s v="Kolkata Knight Riders"/>
    <s v="Royal Challengers Bangalore"/>
    <x v="6"/>
    <x v="0"/>
    <s v="normal"/>
    <x v="5"/>
    <n v="0"/>
    <n v="8"/>
    <s v="Asad Rauf"/>
    <s v="AK Chaudhary"/>
  </r>
  <r>
    <x v="362"/>
    <x v="3"/>
    <x v="5"/>
    <d v="2013-04-11T00:00:00"/>
    <x v="86"/>
    <x v="22"/>
    <s v="Rajasthan Royals"/>
    <s v="Pune Warriors"/>
    <x v="2"/>
    <x v="1"/>
    <s v="normal"/>
    <x v="11"/>
    <n v="0"/>
    <n v="7"/>
    <s v="M Erasmus"/>
    <s v="K Srinath"/>
  </r>
  <r>
    <x v="363"/>
    <x v="12"/>
    <x v="5"/>
    <d v="2013-04-10T00:00:00"/>
    <x v="108"/>
    <x v="15"/>
    <s v="Kings XI Punjab"/>
    <s v="Chennai Super Kings"/>
    <x v="0"/>
    <x v="0"/>
    <s v="normal"/>
    <x v="0"/>
    <n v="0"/>
    <n v="10"/>
    <s v="Aleem Dar"/>
    <s v="C Shamshuddin"/>
  </r>
  <r>
    <x v="364"/>
    <x v="0"/>
    <x v="5"/>
    <d v="2013-04-09T00:00:00"/>
    <x v="129"/>
    <x v="0"/>
    <s v="Mumbai Indians"/>
    <s v="Delhi Daredevils"/>
    <x v="7"/>
    <x v="1"/>
    <s v="normal"/>
    <x v="6"/>
    <n v="44"/>
    <n v="0"/>
    <s v="M Erasmus"/>
    <s v="VA Kulkarni"/>
  </r>
  <r>
    <x v="365"/>
    <x v="10"/>
    <x v="5"/>
    <d v="2013-04-09T00:00:00"/>
    <x v="72"/>
    <x v="6"/>
    <s v="Sunrisers Hyderabad"/>
    <s v="Royal Challengers Bangalore"/>
    <x v="4"/>
    <x v="1"/>
    <s v="normal"/>
    <x v="5"/>
    <n v="0"/>
    <n v="7"/>
    <s v="S Ravi"/>
    <s v="SJA Taufel"/>
  </r>
  <r>
    <x v="366"/>
    <x v="4"/>
    <x v="5"/>
    <d v="2013-04-08T00:00:00"/>
    <x v="130"/>
    <x v="4"/>
    <s v="Rajasthan Royals"/>
    <s v="Kolkata Knight Riders"/>
    <x v="1"/>
    <x v="0"/>
    <s v="normal"/>
    <x v="4"/>
    <n v="19"/>
    <n v="0"/>
    <s v="Aleem Dar"/>
    <s v="S Das"/>
  </r>
  <r>
    <x v="367"/>
    <x v="3"/>
    <x v="5"/>
    <d v="2013-04-07T00:00:00"/>
    <x v="84"/>
    <x v="22"/>
    <s v="Pune Warriors"/>
    <s v="Kings XI Punjab"/>
    <x v="10"/>
    <x v="1"/>
    <s v="normal"/>
    <x v="7"/>
    <n v="0"/>
    <n v="8"/>
    <s v="S Asnani"/>
    <s v="SJA Taufel"/>
  </r>
  <r>
    <x v="368"/>
    <x v="5"/>
    <x v="5"/>
    <d v="2013-04-07T00:00:00"/>
    <x v="127"/>
    <x v="5"/>
    <s v="Royal Challengers Bangalore"/>
    <s v="Sunrisers Hyderabad"/>
    <x v="6"/>
    <x v="1"/>
    <s v="tie"/>
    <x v="1"/>
    <n v="0"/>
    <n v="0"/>
    <s v="AK Chaudhary"/>
    <s v="S Ravi"/>
  </r>
  <r>
    <x v="369"/>
    <x v="2"/>
    <x v="5"/>
    <d v="2013-04-06T00:00:00"/>
    <x v="131"/>
    <x v="2"/>
    <s v="Rajasthan Royals"/>
    <s v="Delhi Daredevils"/>
    <x v="2"/>
    <x v="1"/>
    <s v="normal"/>
    <x v="4"/>
    <n v="5"/>
    <n v="0"/>
    <s v="S Das"/>
    <s v="C Shamshuddin"/>
  </r>
  <r>
    <x v="370"/>
    <x v="9"/>
    <x v="5"/>
    <d v="2013-04-06T00:00:00"/>
    <x v="63"/>
    <x v="9"/>
    <s v="Mumbai Indians"/>
    <s v="Chennai Super Kings"/>
    <x v="7"/>
    <x v="1"/>
    <s v="normal"/>
    <x v="6"/>
    <n v="9"/>
    <n v="0"/>
    <s v="M Erasmus"/>
    <s v="VA Kulkarni"/>
  </r>
  <r>
    <x v="371"/>
    <x v="5"/>
    <x v="5"/>
    <d v="2013-04-05T00:00:00"/>
    <x v="4"/>
    <x v="5"/>
    <s v="Sunrisers Hyderabad"/>
    <s v="Pune Warriors"/>
    <x v="10"/>
    <x v="0"/>
    <s v="normal"/>
    <x v="1"/>
    <n v="22"/>
    <n v="0"/>
    <s v="S Ravi"/>
    <s v="SJA Taufel"/>
  </r>
  <r>
    <x v="372"/>
    <x v="10"/>
    <x v="5"/>
    <d v="2013-04-04T00:00:00"/>
    <x v="31"/>
    <x v="6"/>
    <s v="Royal Challengers Bangalore"/>
    <s v="Mumbai Indians"/>
    <x v="7"/>
    <x v="0"/>
    <s v="normal"/>
    <x v="5"/>
    <n v="2"/>
    <n v="0"/>
    <s v="VA Kulkarni"/>
    <s v="C Shamshuddin"/>
  </r>
  <r>
    <x v="373"/>
    <x v="1"/>
    <x v="5"/>
    <d v="2013-04-03T00:00:00"/>
    <x v="15"/>
    <x v="1"/>
    <s v="Delhi Daredevils"/>
    <s v="Kolkata Knight Riders"/>
    <x v="1"/>
    <x v="0"/>
    <s v="normal"/>
    <x v="2"/>
    <n v="0"/>
    <n v="6"/>
    <s v="S Ravi"/>
    <s v="SJA Taufel"/>
  </r>
  <r>
    <x v="374"/>
    <x v="9"/>
    <x v="6"/>
    <d v="2012-05-27T00:00:00"/>
    <x v="132"/>
    <x v="9"/>
    <s v="Chennai Super Kings"/>
    <s v="Kolkata Knight Riders"/>
    <x v="0"/>
    <x v="1"/>
    <s v="normal"/>
    <x v="2"/>
    <n v="0"/>
    <n v="5"/>
    <s v="BF Bowden"/>
    <s v="SJA Taufel"/>
  </r>
  <r>
    <x v="375"/>
    <x v="9"/>
    <x v="6"/>
    <d v="2012-05-25T00:00:00"/>
    <x v="111"/>
    <x v="9"/>
    <s v="Chennai Super Kings"/>
    <s v="Delhi Daredevils"/>
    <x v="3"/>
    <x v="0"/>
    <s v="normal"/>
    <x v="0"/>
    <n v="86"/>
    <n v="0"/>
    <s v="BR Doctrove"/>
    <s v="SJA Taufel"/>
  </r>
  <r>
    <x v="376"/>
    <x v="10"/>
    <x v="6"/>
    <d v="2012-05-23T00:00:00"/>
    <x v="28"/>
    <x v="6"/>
    <s v="Chennai Super Kings"/>
    <s v="Mumbai Indians"/>
    <x v="7"/>
    <x v="0"/>
    <s v="normal"/>
    <x v="0"/>
    <n v="38"/>
    <n v="0"/>
    <s v="BF Bowden"/>
    <s v="HDPK Dharmasena"/>
  </r>
  <r>
    <x v="377"/>
    <x v="3"/>
    <x v="6"/>
    <d v="2012-05-22T00:00:00"/>
    <x v="71"/>
    <x v="22"/>
    <s v="Kolkata Knight Riders"/>
    <s v="Delhi Daredevils"/>
    <x v="1"/>
    <x v="1"/>
    <s v="normal"/>
    <x v="2"/>
    <n v="18"/>
    <n v="0"/>
    <s v="BR Doctrove"/>
    <s v="SJA Taufel"/>
  </r>
  <r>
    <x v="378"/>
    <x v="5"/>
    <x v="6"/>
    <d v="2012-05-20T00:00:00"/>
    <x v="109"/>
    <x v="5"/>
    <s v="Deccan Chargers"/>
    <s v="Royal Challengers Bangalore"/>
    <x v="6"/>
    <x v="0"/>
    <s v="normal"/>
    <x v="12"/>
    <n v="9"/>
    <n v="0"/>
    <s v="S Ravi"/>
    <s v="SJA Taufel"/>
  </r>
  <r>
    <x v="379"/>
    <x v="4"/>
    <x v="6"/>
    <d v="2012-05-20T00:00:00"/>
    <x v="47"/>
    <x v="4"/>
    <s v="Rajasthan Royals"/>
    <s v="Mumbai Indians"/>
    <x v="2"/>
    <x v="1"/>
    <s v="normal"/>
    <x v="6"/>
    <n v="0"/>
    <n v="10"/>
    <s v="HDPK Dharmasena"/>
    <s v="C Shamshuddin"/>
  </r>
  <r>
    <x v="380"/>
    <x v="22"/>
    <x v="6"/>
    <d v="2012-05-19T00:00:00"/>
    <x v="12"/>
    <x v="23"/>
    <s v="Kings XI Punjab"/>
    <s v="Delhi Daredevils"/>
    <x v="3"/>
    <x v="0"/>
    <s v="normal"/>
    <x v="3"/>
    <n v="0"/>
    <n v="6"/>
    <s v="BF Bowden"/>
    <s v="VA Kulkarni"/>
  </r>
  <r>
    <x v="381"/>
    <x v="3"/>
    <x v="6"/>
    <d v="2012-05-19T00:00:00"/>
    <x v="133"/>
    <x v="22"/>
    <s v="Kolkata Knight Riders"/>
    <s v="Pune Warriors"/>
    <x v="1"/>
    <x v="1"/>
    <s v="normal"/>
    <x v="2"/>
    <n v="34"/>
    <n v="0"/>
    <s v="S Asnani"/>
    <s v="BR Doctrove"/>
  </r>
  <r>
    <x v="382"/>
    <x v="5"/>
    <x v="6"/>
    <d v="2012-05-18T00:00:00"/>
    <x v="109"/>
    <x v="5"/>
    <s v="Rajasthan Royals"/>
    <s v="Deccan Chargers"/>
    <x v="2"/>
    <x v="1"/>
    <s v="normal"/>
    <x v="12"/>
    <n v="0"/>
    <n v="5"/>
    <s v="S Ravi"/>
    <s v="SJA Taufel"/>
  </r>
  <r>
    <x v="383"/>
    <x v="22"/>
    <x v="6"/>
    <d v="2012-05-17T00:00:00"/>
    <x v="119"/>
    <x v="23"/>
    <s v="Chennai Super Kings"/>
    <s v="Kings XI Punjab"/>
    <x v="5"/>
    <x v="0"/>
    <s v="normal"/>
    <x v="7"/>
    <n v="0"/>
    <n v="6"/>
    <s v="VA Kulkarni"/>
    <s v="SK Tarapore"/>
  </r>
  <r>
    <x v="384"/>
    <x v="2"/>
    <x v="6"/>
    <d v="2012-05-17T00:00:00"/>
    <x v="31"/>
    <x v="2"/>
    <s v="Royal Challengers Bangalore"/>
    <s v="Delhi Daredevils"/>
    <x v="3"/>
    <x v="0"/>
    <s v="normal"/>
    <x v="5"/>
    <n v="21"/>
    <n v="0"/>
    <s v="HDPK Dharmasena"/>
    <s v="C Shamshuddin"/>
  </r>
  <r>
    <x v="385"/>
    <x v="0"/>
    <x v="6"/>
    <d v="2012-05-16T00:00:00"/>
    <x v="15"/>
    <x v="0"/>
    <s v="Kolkata Knight Riders"/>
    <s v="Mumbai Indians"/>
    <x v="7"/>
    <x v="0"/>
    <s v="normal"/>
    <x v="2"/>
    <n v="32"/>
    <n v="0"/>
    <s v="S Das"/>
    <s v="BR Doctrove"/>
  </r>
  <r>
    <x v="386"/>
    <x v="2"/>
    <x v="6"/>
    <d v="2012-05-15T00:00:00"/>
    <x v="12"/>
    <x v="2"/>
    <s v="Kings XI Punjab"/>
    <s v="Delhi Daredevils"/>
    <x v="5"/>
    <x v="1"/>
    <s v="normal"/>
    <x v="3"/>
    <n v="0"/>
    <n v="5"/>
    <s v="HDPK Dharmasena"/>
    <s v="BNJ Oxenford"/>
  </r>
  <r>
    <x v="387"/>
    <x v="10"/>
    <x v="6"/>
    <d v="2012-05-14T00:00:00"/>
    <x v="13"/>
    <x v="6"/>
    <s v="Royal Challengers Bangalore"/>
    <s v="Mumbai Indians"/>
    <x v="7"/>
    <x v="0"/>
    <s v="normal"/>
    <x v="6"/>
    <n v="0"/>
    <n v="5"/>
    <s v="S Das"/>
    <s v="BR Doctrove"/>
  </r>
  <r>
    <x v="388"/>
    <x v="1"/>
    <x v="6"/>
    <d v="2012-05-14T00:00:00"/>
    <x v="108"/>
    <x v="1"/>
    <s v="Kolkata Knight Riders"/>
    <s v="Chennai Super Kings"/>
    <x v="0"/>
    <x v="0"/>
    <s v="normal"/>
    <x v="0"/>
    <n v="0"/>
    <n v="5"/>
    <s v="JD Cloete"/>
    <s v="SJA Taufel"/>
  </r>
  <r>
    <x v="389"/>
    <x v="4"/>
    <x v="6"/>
    <d v="2012-05-13T00:00:00"/>
    <x v="134"/>
    <x v="4"/>
    <s v="Rajasthan Royals"/>
    <s v="Pune Warriors"/>
    <x v="2"/>
    <x v="1"/>
    <s v="normal"/>
    <x v="4"/>
    <n v="45"/>
    <n v="0"/>
    <s v="BF Bowden"/>
    <s v="SK Tarapore"/>
  </r>
  <r>
    <x v="390"/>
    <x v="12"/>
    <x v="6"/>
    <d v="2012-05-13T00:00:00"/>
    <x v="135"/>
    <x v="15"/>
    <s v="Deccan Chargers"/>
    <s v="Kings XI Punjab"/>
    <x v="11"/>
    <x v="1"/>
    <s v="normal"/>
    <x v="7"/>
    <n v="0"/>
    <n v="4"/>
    <s v="HDPK Dharmasena"/>
    <s v="BNJ Oxenford"/>
  </r>
  <r>
    <x v="391"/>
    <x v="1"/>
    <x v="6"/>
    <d v="2012-05-12T00:00:00"/>
    <x v="25"/>
    <x v="1"/>
    <s v="Mumbai Indians"/>
    <s v="Kolkata Knight Riders"/>
    <x v="7"/>
    <x v="1"/>
    <s v="normal"/>
    <x v="6"/>
    <n v="27"/>
    <n v="0"/>
    <s v="S Ravi"/>
    <s v="SJA Taufel"/>
  </r>
  <r>
    <x v="392"/>
    <x v="9"/>
    <x v="6"/>
    <d v="2012-05-12T00:00:00"/>
    <x v="136"/>
    <x v="9"/>
    <s v="Delhi Daredevils"/>
    <s v="Chennai Super Kings"/>
    <x v="0"/>
    <x v="0"/>
    <s v="normal"/>
    <x v="0"/>
    <n v="0"/>
    <n v="9"/>
    <s v="S Das"/>
    <s v="BR Doctrove"/>
  </r>
  <r>
    <x v="393"/>
    <x v="3"/>
    <x v="6"/>
    <d v="2012-05-11T00:00:00"/>
    <x v="31"/>
    <x v="22"/>
    <s v="Royal Challengers Bangalore"/>
    <s v="Pune Warriors"/>
    <x v="10"/>
    <x v="0"/>
    <s v="normal"/>
    <x v="5"/>
    <n v="35"/>
    <n v="0"/>
    <s v="BF Bowden"/>
    <s v="SK Tarapore"/>
  </r>
  <r>
    <x v="394"/>
    <x v="5"/>
    <x v="6"/>
    <d v="2012-05-10T00:00:00"/>
    <x v="53"/>
    <x v="5"/>
    <s v="Deccan Chargers"/>
    <s v="Delhi Daredevils"/>
    <x v="11"/>
    <x v="1"/>
    <s v="normal"/>
    <x v="3"/>
    <n v="0"/>
    <n v="9"/>
    <s v="JD Cloete"/>
    <s v="SJA Taufel"/>
  </r>
  <r>
    <x v="395"/>
    <x v="4"/>
    <x v="6"/>
    <d v="2012-05-10T00:00:00"/>
    <x v="136"/>
    <x v="4"/>
    <s v="Rajasthan Royals"/>
    <s v="Chennai Super Kings"/>
    <x v="0"/>
    <x v="0"/>
    <s v="normal"/>
    <x v="0"/>
    <n v="0"/>
    <n v="4"/>
    <s v="BNJ Oxenford"/>
    <s v="C Shamshuddin"/>
  </r>
  <r>
    <x v="396"/>
    <x v="0"/>
    <x v="6"/>
    <d v="2012-05-09T00:00:00"/>
    <x v="31"/>
    <x v="0"/>
    <s v="Mumbai Indians"/>
    <s v="Royal Challengers Bangalore"/>
    <x v="6"/>
    <x v="0"/>
    <s v="normal"/>
    <x v="5"/>
    <n v="0"/>
    <n v="9"/>
    <s v="BF Bowden"/>
    <s v="VA Kulkarni"/>
  </r>
  <r>
    <x v="397"/>
    <x v="3"/>
    <x v="6"/>
    <d v="2012-05-08T00:00:00"/>
    <x v="0"/>
    <x v="22"/>
    <s v="Pune Warriors"/>
    <s v="Rajasthan Royals"/>
    <x v="10"/>
    <x v="1"/>
    <s v="normal"/>
    <x v="4"/>
    <n v="0"/>
    <n v="7"/>
    <s v="Asad Rauf"/>
    <s v="BR Doctrove"/>
  </r>
  <r>
    <x v="398"/>
    <x v="5"/>
    <x v="6"/>
    <d v="2012-05-08T00:00:00"/>
    <x v="93"/>
    <x v="5"/>
    <s v="Kings XI Punjab"/>
    <s v="Deccan Chargers"/>
    <x v="11"/>
    <x v="0"/>
    <s v="normal"/>
    <x v="7"/>
    <n v="25"/>
    <n v="0"/>
    <s v="HDPK Dharmasena"/>
    <s v="BNJ Oxenford"/>
  </r>
  <r>
    <x v="399"/>
    <x v="2"/>
    <x v="6"/>
    <d v="2012-05-07T00:00:00"/>
    <x v="113"/>
    <x v="2"/>
    <s v="Delhi Daredevils"/>
    <s v="Kolkata Knight Riders"/>
    <x v="3"/>
    <x v="1"/>
    <s v="normal"/>
    <x v="2"/>
    <n v="0"/>
    <n v="6"/>
    <s v="JD Cloete"/>
    <s v="S Ravi"/>
  </r>
  <r>
    <x v="400"/>
    <x v="0"/>
    <x v="6"/>
    <d v="2012-05-06T00:00:00"/>
    <x v="47"/>
    <x v="0"/>
    <s v="Chennai Super Kings"/>
    <s v="Mumbai Indians"/>
    <x v="7"/>
    <x v="0"/>
    <s v="normal"/>
    <x v="6"/>
    <n v="0"/>
    <n v="2"/>
    <s v="Asad Rauf"/>
    <s v="S Asnani"/>
  </r>
  <r>
    <x v="401"/>
    <x v="10"/>
    <x v="6"/>
    <d v="2012-05-06T00:00:00"/>
    <x v="9"/>
    <x v="6"/>
    <s v="Deccan Chargers"/>
    <s v="Royal Challengers Bangalore"/>
    <x v="6"/>
    <x v="0"/>
    <s v="normal"/>
    <x v="5"/>
    <n v="0"/>
    <n v="5"/>
    <s v="HDPK Dharmasena"/>
    <s v="BNJ Oxenford"/>
  </r>
  <r>
    <x v="402"/>
    <x v="1"/>
    <x v="6"/>
    <d v="2012-05-05T00:00:00"/>
    <x v="15"/>
    <x v="1"/>
    <s v="Kolkata Knight Riders"/>
    <s v="Pune Warriors"/>
    <x v="1"/>
    <x v="1"/>
    <s v="normal"/>
    <x v="2"/>
    <n v="7"/>
    <n v="0"/>
    <s v="BF Bowden"/>
    <s v="SK Tarapore"/>
  </r>
  <r>
    <x v="403"/>
    <x v="12"/>
    <x v="6"/>
    <d v="2012-05-05T00:00:00"/>
    <x v="0"/>
    <x v="15"/>
    <s v="Rajasthan Royals"/>
    <s v="Kings XI Punjab"/>
    <x v="2"/>
    <x v="1"/>
    <s v="normal"/>
    <x v="4"/>
    <n v="43"/>
    <n v="0"/>
    <s v="JD Cloete"/>
    <s v="SJA Taufel"/>
  </r>
  <r>
    <x v="404"/>
    <x v="9"/>
    <x v="6"/>
    <d v="2012-05-04T00:00:00"/>
    <x v="60"/>
    <x v="9"/>
    <s v="Chennai Super Kings"/>
    <s v="Deccan Chargers"/>
    <x v="0"/>
    <x v="1"/>
    <s v="normal"/>
    <x v="0"/>
    <n v="10"/>
    <n v="0"/>
    <s v="HDPK Dharmasena"/>
    <s v="BNJ Oxenford"/>
  </r>
  <r>
    <x v="405"/>
    <x v="3"/>
    <x v="6"/>
    <d v="2012-05-03T00:00:00"/>
    <x v="96"/>
    <x v="22"/>
    <s v="Mumbai Indians"/>
    <s v="Pune Warriors"/>
    <x v="7"/>
    <x v="1"/>
    <s v="normal"/>
    <x v="6"/>
    <n v="1"/>
    <n v="0"/>
    <s v="Asad Rauf"/>
    <s v="S Asnani"/>
  </r>
  <r>
    <x v="406"/>
    <x v="10"/>
    <x v="6"/>
    <d v="2012-05-02T00:00:00"/>
    <x v="116"/>
    <x v="6"/>
    <s v="Royal Challengers Bangalore"/>
    <s v="Kings XI Punjab"/>
    <x v="5"/>
    <x v="0"/>
    <s v="normal"/>
    <x v="7"/>
    <n v="0"/>
    <n v="4"/>
    <s v="BF Bowden"/>
    <s v="C Shamshuddin"/>
  </r>
  <r>
    <x v="407"/>
    <x v="18"/>
    <x v="6"/>
    <d v="2012-05-01T00:00:00"/>
    <x v="137"/>
    <x v="18"/>
    <s v="Deccan Chargers"/>
    <s v="Pune Warriors"/>
    <x v="11"/>
    <x v="1"/>
    <s v="normal"/>
    <x v="12"/>
    <n v="13"/>
    <n v="0"/>
    <s v="Aleem Dar"/>
    <s v="AK Chaudhary"/>
  </r>
  <r>
    <x v="408"/>
    <x v="4"/>
    <x v="6"/>
    <d v="2012-05-01T00:00:00"/>
    <x v="88"/>
    <x v="4"/>
    <s v="Rajasthan Royals"/>
    <s v="Delhi Daredevils"/>
    <x v="2"/>
    <x v="1"/>
    <s v="normal"/>
    <x v="3"/>
    <n v="0"/>
    <n v="6"/>
    <s v="JD Cloete"/>
    <s v="SJA Taufel"/>
  </r>
  <r>
    <x v="409"/>
    <x v="9"/>
    <x v="6"/>
    <d v="2012-04-30T00:00:00"/>
    <x v="55"/>
    <x v="9"/>
    <s v="Chennai Super Kings"/>
    <s v="Kolkata Knight Riders"/>
    <x v="0"/>
    <x v="1"/>
    <s v="normal"/>
    <x v="2"/>
    <n v="0"/>
    <n v="5"/>
    <s v="BF Bowden"/>
    <s v="C Shamshuddin"/>
  </r>
  <r>
    <x v="410"/>
    <x v="2"/>
    <x v="6"/>
    <d v="2012-04-29T00:00:00"/>
    <x v="107"/>
    <x v="2"/>
    <s v="Delhi Daredevils"/>
    <s v="Rajasthan Royals"/>
    <x v="3"/>
    <x v="1"/>
    <s v="normal"/>
    <x v="3"/>
    <n v="1"/>
    <n v="0"/>
    <s v="S Ravi"/>
    <s v="RJ Tucker"/>
  </r>
  <r>
    <x v="411"/>
    <x v="0"/>
    <x v="6"/>
    <d v="2012-04-29T00:00:00"/>
    <x v="109"/>
    <x v="0"/>
    <s v="Deccan Chargers"/>
    <s v="Mumbai Indians"/>
    <x v="7"/>
    <x v="0"/>
    <s v="normal"/>
    <x v="6"/>
    <n v="0"/>
    <n v="5"/>
    <s v="AK Chaudhary"/>
    <s v="BNJ Oxenford"/>
  </r>
  <r>
    <x v="412"/>
    <x v="9"/>
    <x v="6"/>
    <d v="2012-04-28T00:00:00"/>
    <x v="93"/>
    <x v="9"/>
    <s v="Kings XI Punjab"/>
    <s v="Chennai Super Kings"/>
    <x v="5"/>
    <x v="1"/>
    <s v="normal"/>
    <x v="7"/>
    <n v="7"/>
    <n v="0"/>
    <s v="BF Bowden"/>
    <s v="SK Tarapore"/>
  </r>
  <r>
    <x v="413"/>
    <x v="1"/>
    <x v="6"/>
    <d v="2012-04-28T00:00:00"/>
    <x v="55"/>
    <x v="1"/>
    <s v="Kolkata Knight Riders"/>
    <s v="Royal Challengers Bangalore"/>
    <x v="1"/>
    <x v="1"/>
    <s v="normal"/>
    <x v="2"/>
    <n v="47"/>
    <n v="0"/>
    <s v="Asad Rauf"/>
    <s v="BR Doctrove"/>
  </r>
  <r>
    <x v="414"/>
    <x v="2"/>
    <x v="6"/>
    <d v="2012-04-27T00:00:00"/>
    <x v="107"/>
    <x v="2"/>
    <s v="Delhi Daredevils"/>
    <s v="Mumbai Indians"/>
    <x v="7"/>
    <x v="0"/>
    <s v="normal"/>
    <x v="3"/>
    <n v="37"/>
    <n v="0"/>
    <s v="Aleem Dar"/>
    <s v="BNJ Oxenford"/>
  </r>
  <r>
    <x v="415"/>
    <x v="3"/>
    <x v="6"/>
    <d v="2012-04-26T00:00:00"/>
    <x v="138"/>
    <x v="22"/>
    <s v="Deccan Chargers"/>
    <s v="Pune Warriors"/>
    <x v="11"/>
    <x v="1"/>
    <s v="normal"/>
    <x v="12"/>
    <n v="18"/>
    <n v="0"/>
    <s v="S Ravi"/>
    <s v="RJ Tucker"/>
  </r>
  <r>
    <x v="416"/>
    <x v="12"/>
    <x v="6"/>
    <d v="2012-04-25T00:00:00"/>
    <x v="13"/>
    <x v="15"/>
    <s v="Kings XI Punjab"/>
    <s v="Mumbai Indians"/>
    <x v="5"/>
    <x v="1"/>
    <s v="normal"/>
    <x v="6"/>
    <n v="0"/>
    <n v="4"/>
    <s v="Aleem Dar"/>
    <s v="BNJ Oxenford"/>
  </r>
  <r>
    <x v="417"/>
    <x v="3"/>
    <x v="6"/>
    <d v="2012-04-24T00:00:00"/>
    <x v="107"/>
    <x v="22"/>
    <s v="Pune Warriors"/>
    <s v="Delhi Daredevils"/>
    <x v="10"/>
    <x v="1"/>
    <s v="normal"/>
    <x v="3"/>
    <n v="0"/>
    <n v="8"/>
    <s v="S Ravi"/>
    <s v="RJ Tucker"/>
  </r>
  <r>
    <x v="418"/>
    <x v="4"/>
    <x v="6"/>
    <d v="2012-04-23T00:00:00"/>
    <x v="9"/>
    <x v="4"/>
    <s v="Royal Challengers Bangalore"/>
    <s v="Rajasthan Royals"/>
    <x v="2"/>
    <x v="0"/>
    <s v="normal"/>
    <x v="5"/>
    <n v="46"/>
    <n v="0"/>
    <s v="Asad Rauf"/>
    <s v="S Asnani"/>
  </r>
  <r>
    <x v="419"/>
    <x v="0"/>
    <x v="6"/>
    <d v="2012-04-22T00:00:00"/>
    <x v="99"/>
    <x v="0"/>
    <s v="Mumbai Indians"/>
    <s v="Kings XI Punjab"/>
    <x v="7"/>
    <x v="1"/>
    <s v="normal"/>
    <x v="7"/>
    <n v="0"/>
    <n v="6"/>
    <s v="S Ravi"/>
    <s v="RJ Tucker"/>
  </r>
  <r>
    <x v="420"/>
    <x v="18"/>
    <x v="6"/>
    <d v="2012-04-22T00:00:00"/>
    <x v="139"/>
    <x v="18"/>
    <s v="Deccan Chargers"/>
    <s v="Kolkata Knight Riders"/>
    <x v="1"/>
    <x v="0"/>
    <s v="normal"/>
    <x v="2"/>
    <n v="0"/>
    <n v="5"/>
    <s v="BF Bowden"/>
    <s v="SK Tarapore"/>
  </r>
  <r>
    <x v="421"/>
    <x v="9"/>
    <x v="6"/>
    <d v="2012-04-21T00:00:00"/>
    <x v="3"/>
    <x v="9"/>
    <s v="Rajasthan Royals"/>
    <s v="Chennai Super Kings"/>
    <x v="2"/>
    <x v="1"/>
    <s v="normal"/>
    <x v="0"/>
    <n v="0"/>
    <n v="7"/>
    <s v="Aleem Dar"/>
    <s v="BNJ Oxenford"/>
  </r>
  <r>
    <x v="422"/>
    <x v="2"/>
    <x v="6"/>
    <d v="2012-04-21T00:00:00"/>
    <x v="140"/>
    <x v="2"/>
    <s v="Pune Warriors"/>
    <s v="Delhi Daredevils"/>
    <x v="3"/>
    <x v="0"/>
    <s v="normal"/>
    <x v="11"/>
    <n v="20"/>
    <n v="0"/>
    <s v="Asad Rauf"/>
    <s v="S Das"/>
  </r>
  <r>
    <x v="423"/>
    <x v="12"/>
    <x v="6"/>
    <d v="2012-04-20T00:00:00"/>
    <x v="31"/>
    <x v="15"/>
    <s v="Kings XI Punjab"/>
    <s v="Royal Challengers Bangalore"/>
    <x v="6"/>
    <x v="0"/>
    <s v="normal"/>
    <x v="5"/>
    <n v="0"/>
    <n v="5"/>
    <s v="S Ravi"/>
    <s v="RJ Tucker"/>
  </r>
  <r>
    <x v="424"/>
    <x v="2"/>
    <x v="6"/>
    <d v="2012-04-19T00:00:00"/>
    <x v="141"/>
    <x v="2"/>
    <s v="Deccan Chargers"/>
    <s v="Delhi Daredevils"/>
    <x v="11"/>
    <x v="1"/>
    <s v="normal"/>
    <x v="3"/>
    <n v="0"/>
    <n v="5"/>
    <s v="BF Bowden"/>
    <s v="SK Tarapore"/>
  </r>
  <r>
    <x v="425"/>
    <x v="9"/>
    <x v="6"/>
    <d v="2012-04-19T00:00:00"/>
    <x v="142"/>
    <x v="9"/>
    <s v="Chennai Super Kings"/>
    <s v="Pune Warriors"/>
    <x v="10"/>
    <x v="0"/>
    <s v="normal"/>
    <x v="0"/>
    <n v="13"/>
    <n v="0"/>
    <s v="Asad Rauf"/>
    <s v="S Das"/>
  </r>
  <r>
    <x v="426"/>
    <x v="12"/>
    <x v="6"/>
    <d v="2012-04-18T00:00:00"/>
    <x v="55"/>
    <x v="15"/>
    <s v="Kings XI Punjab"/>
    <s v="Kolkata Knight Riders"/>
    <x v="5"/>
    <x v="1"/>
    <s v="normal"/>
    <x v="2"/>
    <n v="0"/>
    <n v="8"/>
    <s v="JD Cloete"/>
    <s v="RJ Tucker"/>
  </r>
  <r>
    <x v="427"/>
    <x v="4"/>
    <x v="6"/>
    <d v="2012-04-17T00:00:00"/>
    <x v="114"/>
    <x v="4"/>
    <s v="Deccan Chargers"/>
    <s v="Rajasthan Royals"/>
    <x v="11"/>
    <x v="1"/>
    <s v="normal"/>
    <x v="4"/>
    <n v="0"/>
    <n v="5"/>
    <s v="Aleem Dar"/>
    <s v="BNJ Oxenford"/>
  </r>
  <r>
    <x v="428"/>
    <x v="10"/>
    <x v="6"/>
    <d v="2012-04-17T00:00:00"/>
    <x v="31"/>
    <x v="6"/>
    <s v="Pune Warriors"/>
    <s v="Royal Challengers Bangalore"/>
    <x v="10"/>
    <x v="1"/>
    <s v="normal"/>
    <x v="5"/>
    <n v="0"/>
    <n v="6"/>
    <s v="S Asnani"/>
    <s v="S Das"/>
  </r>
  <r>
    <x v="429"/>
    <x v="0"/>
    <x v="6"/>
    <d v="2012-04-16T00:00:00"/>
    <x v="143"/>
    <x v="0"/>
    <s v="Mumbai Indians"/>
    <s v="Delhi Daredevils"/>
    <x v="3"/>
    <x v="0"/>
    <s v="normal"/>
    <x v="3"/>
    <n v="0"/>
    <n v="7"/>
    <s v="BF Bowden"/>
    <s v="SK Tarapore"/>
  </r>
  <r>
    <x v="430"/>
    <x v="1"/>
    <x v="6"/>
    <d v="2012-04-15T00:00:00"/>
    <x v="15"/>
    <x v="1"/>
    <s v="Kings XI Punjab"/>
    <s v="Kolkata Knight Riders"/>
    <x v="1"/>
    <x v="0"/>
    <s v="normal"/>
    <x v="7"/>
    <n v="2"/>
    <n v="0"/>
    <s v="Asad Rauf"/>
    <s v="S Asnani"/>
  </r>
  <r>
    <x v="431"/>
    <x v="10"/>
    <x v="6"/>
    <d v="2012-04-15T00:00:00"/>
    <x v="79"/>
    <x v="6"/>
    <s v="Rajasthan Royals"/>
    <s v="Royal Challengers Bangalore"/>
    <x v="2"/>
    <x v="1"/>
    <s v="normal"/>
    <x v="4"/>
    <n v="59"/>
    <n v="0"/>
    <s v="JD Cloete"/>
    <s v="RJ Tucker"/>
  </r>
  <r>
    <x v="432"/>
    <x v="3"/>
    <x v="6"/>
    <d v="2012-04-14T00:00:00"/>
    <x v="144"/>
    <x v="22"/>
    <s v="Chennai Super Kings"/>
    <s v="Pune Warriors"/>
    <x v="0"/>
    <x v="1"/>
    <s v="normal"/>
    <x v="11"/>
    <n v="0"/>
    <n v="7"/>
    <s v="Aleem Dar"/>
    <s v="BNJ Oxenford"/>
  </r>
  <r>
    <x v="433"/>
    <x v="1"/>
    <x v="6"/>
    <d v="2012-04-13T00:00:00"/>
    <x v="133"/>
    <x v="1"/>
    <s v="Rajasthan Royals"/>
    <s v="Kolkata Knight Riders"/>
    <x v="2"/>
    <x v="1"/>
    <s v="normal"/>
    <x v="2"/>
    <n v="0"/>
    <n v="5"/>
    <s v="Asad Rauf"/>
    <s v="S Asnani"/>
  </r>
  <r>
    <x v="434"/>
    <x v="9"/>
    <x v="6"/>
    <d v="2012-04-12T00:00:00"/>
    <x v="3"/>
    <x v="9"/>
    <s v="Royal Challengers Bangalore"/>
    <s v="Chennai Super Kings"/>
    <x v="6"/>
    <x v="1"/>
    <s v="normal"/>
    <x v="0"/>
    <n v="0"/>
    <n v="5"/>
    <s v="HDPK Dharmasena"/>
    <s v="RJ Tucker"/>
  </r>
  <r>
    <x v="435"/>
    <x v="12"/>
    <x v="6"/>
    <d v="2012-04-12T00:00:00"/>
    <x v="145"/>
    <x v="15"/>
    <s v="Pune Warriors"/>
    <s v="Kings XI Punjab"/>
    <x v="5"/>
    <x v="0"/>
    <s v="normal"/>
    <x v="7"/>
    <n v="0"/>
    <n v="7"/>
    <s v="VA Kulkarni"/>
    <s v="SK Tarapore"/>
  </r>
  <r>
    <x v="436"/>
    <x v="0"/>
    <x v="6"/>
    <d v="2012-04-11T00:00:00"/>
    <x v="63"/>
    <x v="0"/>
    <s v="Mumbai Indians"/>
    <s v="Rajasthan Royals"/>
    <x v="2"/>
    <x v="0"/>
    <s v="normal"/>
    <x v="6"/>
    <n v="27"/>
    <n v="0"/>
    <s v="Aleem Dar"/>
    <s v="BNJ Oxenford"/>
  </r>
  <r>
    <x v="437"/>
    <x v="10"/>
    <x v="6"/>
    <d v="2012-04-10T00:00:00"/>
    <x v="146"/>
    <x v="6"/>
    <s v="Kolkata Knight Riders"/>
    <s v="Royal Challengers Bangalore"/>
    <x v="6"/>
    <x v="0"/>
    <s v="normal"/>
    <x v="2"/>
    <n v="42"/>
    <n v="0"/>
    <s v="S Ravi"/>
    <s v="RJ Tucker"/>
  </r>
  <r>
    <x v="438"/>
    <x v="2"/>
    <x v="6"/>
    <d v="2012-04-10T00:00:00"/>
    <x v="105"/>
    <x v="2"/>
    <s v="Chennai Super Kings"/>
    <s v="Delhi Daredevils"/>
    <x v="3"/>
    <x v="0"/>
    <s v="normal"/>
    <x v="3"/>
    <n v="0"/>
    <n v="8"/>
    <s v="Asad Rauf"/>
    <s v="SK Tarapore"/>
  </r>
  <r>
    <x v="439"/>
    <x v="15"/>
    <x v="6"/>
    <d v="2012-04-09T00:00:00"/>
    <x v="25"/>
    <x v="13"/>
    <s v="Deccan Chargers"/>
    <s v="Mumbai Indians"/>
    <x v="11"/>
    <x v="1"/>
    <s v="normal"/>
    <x v="6"/>
    <n v="0"/>
    <n v="5"/>
    <s v="AK Chaudhary"/>
    <s v="JD Cloete"/>
  </r>
  <r>
    <x v="440"/>
    <x v="4"/>
    <x v="6"/>
    <d v="2012-04-08T00:00:00"/>
    <x v="114"/>
    <x v="4"/>
    <s v="Rajasthan Royals"/>
    <s v="Kolkata Knight Riders"/>
    <x v="1"/>
    <x v="0"/>
    <s v="normal"/>
    <x v="4"/>
    <n v="22"/>
    <n v="0"/>
    <s v="BF Bowden"/>
    <s v="VA Kulkarni"/>
  </r>
  <r>
    <x v="441"/>
    <x v="3"/>
    <x v="6"/>
    <d v="2012-04-08T00:00:00"/>
    <x v="147"/>
    <x v="22"/>
    <s v="Pune Warriors"/>
    <s v="Kings XI Punjab"/>
    <x v="10"/>
    <x v="1"/>
    <s v="normal"/>
    <x v="11"/>
    <n v="22"/>
    <n v="0"/>
    <s v="S Das"/>
    <s v="SJA Taufel"/>
  </r>
  <r>
    <x v="442"/>
    <x v="10"/>
    <x v="6"/>
    <d v="2012-04-07T00:00:00"/>
    <x v="9"/>
    <x v="6"/>
    <s v="Royal Challengers Bangalore"/>
    <s v="Delhi Daredevils"/>
    <x v="3"/>
    <x v="0"/>
    <s v="normal"/>
    <x v="5"/>
    <n v="20"/>
    <n v="0"/>
    <s v="S Asnani"/>
    <s v="S Ravi"/>
  </r>
  <r>
    <x v="443"/>
    <x v="15"/>
    <x v="6"/>
    <d v="2012-04-07T00:00:00"/>
    <x v="21"/>
    <x v="13"/>
    <s v="Chennai Super Kings"/>
    <s v="Deccan Chargers"/>
    <x v="11"/>
    <x v="0"/>
    <s v="normal"/>
    <x v="0"/>
    <n v="74"/>
    <n v="0"/>
    <s v="JD Cloete"/>
    <s v="HDPK Dharmasena"/>
  </r>
  <r>
    <x v="444"/>
    <x v="0"/>
    <x v="6"/>
    <d v="2012-04-06T00:00:00"/>
    <x v="67"/>
    <x v="0"/>
    <s v="Pune Warriors"/>
    <s v="Mumbai Indians"/>
    <x v="7"/>
    <x v="0"/>
    <s v="normal"/>
    <x v="11"/>
    <n v="28"/>
    <n v="0"/>
    <s v="AK Chaudhary"/>
    <s v="SJA Taufel"/>
  </r>
  <r>
    <x v="445"/>
    <x v="4"/>
    <x v="6"/>
    <d v="2012-04-06T00:00:00"/>
    <x v="79"/>
    <x v="4"/>
    <s v="Rajasthan Royals"/>
    <s v="Kings XI Punjab"/>
    <x v="5"/>
    <x v="0"/>
    <s v="normal"/>
    <x v="4"/>
    <n v="31"/>
    <n v="0"/>
    <s v="BF Bowden"/>
    <s v="SK Tarapore"/>
  </r>
  <r>
    <x v="446"/>
    <x v="1"/>
    <x v="6"/>
    <d v="2012-04-05T00:00:00"/>
    <x v="148"/>
    <x v="1"/>
    <s v="Kolkata Knight Riders"/>
    <s v="Delhi Daredevils"/>
    <x v="3"/>
    <x v="0"/>
    <s v="normal"/>
    <x v="3"/>
    <n v="0"/>
    <n v="8"/>
    <s v="S Asnani"/>
    <s v="HDPK Dharmasena"/>
  </r>
  <r>
    <x v="447"/>
    <x v="9"/>
    <x v="6"/>
    <d v="2012-04-04T00:00:00"/>
    <x v="149"/>
    <x v="9"/>
    <s v="Chennai Super Kings"/>
    <s v="Mumbai Indians"/>
    <x v="7"/>
    <x v="0"/>
    <s v="normal"/>
    <x v="6"/>
    <n v="0"/>
    <n v="8"/>
    <s v="JD Cloete"/>
    <s v="SJA Taufel"/>
  </r>
  <r>
    <x v="448"/>
    <x v="9"/>
    <x v="7"/>
    <d v="2011-05-28T00:00:00"/>
    <x v="111"/>
    <x v="9"/>
    <s v="Chennai Super Kings"/>
    <s v="Royal Challengers Bangalore"/>
    <x v="0"/>
    <x v="1"/>
    <s v="normal"/>
    <x v="0"/>
    <n v="58"/>
    <n v="0"/>
    <s v="Asad Rauf"/>
    <s v="SJA Taufel"/>
  </r>
  <r>
    <x v="449"/>
    <x v="9"/>
    <x v="7"/>
    <d v="2011-05-27T00:00:00"/>
    <x v="31"/>
    <x v="9"/>
    <s v="Royal Challengers Bangalore"/>
    <s v="Mumbai Indians"/>
    <x v="7"/>
    <x v="0"/>
    <s v="normal"/>
    <x v="5"/>
    <n v="43"/>
    <n v="0"/>
    <s v="Asad Rauf"/>
    <s v="SJA Taufel"/>
  </r>
  <r>
    <x v="450"/>
    <x v="0"/>
    <x v="7"/>
    <d v="2011-05-25T00:00:00"/>
    <x v="150"/>
    <x v="0"/>
    <s v="Kolkata Knight Riders"/>
    <s v="Mumbai Indians"/>
    <x v="7"/>
    <x v="0"/>
    <s v="normal"/>
    <x v="6"/>
    <n v="0"/>
    <n v="4"/>
    <s v="Asad Rauf"/>
    <s v="SJA Taufel"/>
  </r>
  <r>
    <x v="451"/>
    <x v="0"/>
    <x v="7"/>
    <d v="2011-05-24T00:00:00"/>
    <x v="60"/>
    <x v="0"/>
    <s v="Royal Challengers Bangalore"/>
    <s v="Chennai Super Kings"/>
    <x v="0"/>
    <x v="0"/>
    <s v="normal"/>
    <x v="0"/>
    <n v="0"/>
    <n v="6"/>
    <s v="Asad Rauf"/>
    <s v="SJA Taufel"/>
  </r>
  <r>
    <x v="452"/>
    <x v="10"/>
    <x v="7"/>
    <d v="2011-05-22T00:00:00"/>
    <x v="31"/>
    <x v="6"/>
    <s v="Chennai Super Kings"/>
    <s v="Royal Challengers Bangalore"/>
    <x v="6"/>
    <x v="0"/>
    <s v="normal"/>
    <x v="5"/>
    <n v="0"/>
    <n v="8"/>
    <s v="K Hariharan"/>
    <s v="RE Koertzen"/>
  </r>
  <r>
    <x v="453"/>
    <x v="1"/>
    <x v="7"/>
    <d v="2011-05-22T00:00:00"/>
    <x v="151"/>
    <x v="1"/>
    <s v="Kolkata Knight Riders"/>
    <s v="Mumbai Indians"/>
    <x v="7"/>
    <x v="0"/>
    <s v="normal"/>
    <x v="6"/>
    <n v="0"/>
    <n v="5"/>
    <s v="SK Tarapore"/>
    <s v="SJA Taufel"/>
  </r>
  <r>
    <x v="454"/>
    <x v="22"/>
    <x v="7"/>
    <d v="2011-05-21T00:00:00"/>
    <x v="16"/>
    <x v="23"/>
    <s v="Deccan Chargers"/>
    <s v="Kings XI Punjab"/>
    <x v="5"/>
    <x v="0"/>
    <s v="normal"/>
    <x v="12"/>
    <n v="82"/>
    <n v="0"/>
    <s v="Asad Rauf"/>
    <s v="AM Saheba"/>
  </r>
  <r>
    <x v="455"/>
    <x v="2"/>
    <x v="7"/>
    <d v="2011-05-21T00:00:00"/>
    <x v="87"/>
    <x v="2"/>
    <s v="Delhi Daredevils"/>
    <s v="Pune Warriors"/>
    <x v="3"/>
    <x v="1"/>
    <s v="no result"/>
    <x v="10"/>
    <n v="0"/>
    <n v="0"/>
    <s v="SS Hazare"/>
    <s v="RJ Tucker"/>
  </r>
  <r>
    <x v="456"/>
    <x v="0"/>
    <x v="7"/>
    <d v="2011-05-20T00:00:00"/>
    <x v="0"/>
    <x v="0"/>
    <s v="Mumbai Indians"/>
    <s v="Rajasthan Royals"/>
    <x v="7"/>
    <x v="1"/>
    <s v="normal"/>
    <x v="4"/>
    <n v="0"/>
    <n v="10"/>
    <s v="RE Koertzen"/>
    <s v="PR Reiffel"/>
  </r>
  <r>
    <x v="457"/>
    <x v="0"/>
    <x v="7"/>
    <d v="2011-05-19T00:00:00"/>
    <x v="71"/>
    <x v="24"/>
    <s v="Pune Warriors"/>
    <s v="Kolkata Knight Riders"/>
    <x v="1"/>
    <x v="0"/>
    <s v="normal"/>
    <x v="2"/>
    <n v="0"/>
    <n v="7"/>
    <s v="S Ravi"/>
    <s v="SJA Taufel"/>
  </r>
  <r>
    <x v="458"/>
    <x v="9"/>
    <x v="7"/>
    <d v="2011-05-18T00:00:00"/>
    <x v="45"/>
    <x v="9"/>
    <s v="Chennai Super Kings"/>
    <s v="Kochi Tuskers Kerala"/>
    <x v="0"/>
    <x v="1"/>
    <s v="normal"/>
    <x v="0"/>
    <n v="11"/>
    <n v="0"/>
    <s v="HDPK Dharmasena"/>
    <s v="RE Koertzen"/>
  </r>
  <r>
    <x v="459"/>
    <x v="22"/>
    <x v="7"/>
    <d v="2011-05-17T00:00:00"/>
    <x v="119"/>
    <x v="23"/>
    <s v="Kings XI Punjab"/>
    <s v="Royal Challengers Bangalore"/>
    <x v="5"/>
    <x v="1"/>
    <s v="normal"/>
    <x v="7"/>
    <n v="111"/>
    <n v="0"/>
    <s v="Asad Rauf"/>
    <s v="AM Saheba"/>
  </r>
  <r>
    <x v="460"/>
    <x v="0"/>
    <x v="7"/>
    <d v="2011-05-16T00:00:00"/>
    <x v="4"/>
    <x v="24"/>
    <s v="Pune Warriors"/>
    <s v="Deccan Chargers"/>
    <x v="11"/>
    <x v="0"/>
    <s v="normal"/>
    <x v="12"/>
    <n v="0"/>
    <n v="6"/>
    <s v="S Ravi"/>
    <s v="SK Tarapore"/>
  </r>
  <r>
    <x v="461"/>
    <x v="22"/>
    <x v="7"/>
    <d v="2011-05-15T00:00:00"/>
    <x v="90"/>
    <x v="23"/>
    <s v="Kings XI Punjab"/>
    <s v="Delhi Daredevils"/>
    <x v="3"/>
    <x v="0"/>
    <s v="normal"/>
    <x v="7"/>
    <n v="29"/>
    <n v="0"/>
    <s v="Asad Rauf"/>
    <s v="SL Shastri"/>
  </r>
  <r>
    <x v="462"/>
    <x v="7"/>
    <x v="7"/>
    <d v="2011-05-15T00:00:00"/>
    <x v="114"/>
    <x v="7"/>
    <s v="Rajasthan Royals"/>
    <s v="Kochi Tuskers Kerala"/>
    <x v="12"/>
    <x v="0"/>
    <s v="normal"/>
    <x v="13"/>
    <n v="0"/>
    <n v="8"/>
    <s v="PR Reiffel"/>
    <s v="RJ Tucker"/>
  </r>
  <r>
    <x v="463"/>
    <x v="10"/>
    <x v="7"/>
    <d v="2011-05-14T00:00:00"/>
    <x v="31"/>
    <x v="6"/>
    <s v="Kolkata Knight Riders"/>
    <s v="Royal Challengers Bangalore"/>
    <x v="6"/>
    <x v="0"/>
    <s v="normal"/>
    <x v="5"/>
    <n v="0"/>
    <n v="4"/>
    <s v="RE Koertzen"/>
    <s v="RB Tiffin"/>
  </r>
  <r>
    <x v="464"/>
    <x v="0"/>
    <x v="7"/>
    <d v="2011-05-14T00:00:00"/>
    <x v="4"/>
    <x v="0"/>
    <s v="Deccan Chargers"/>
    <s v="Mumbai Indians"/>
    <x v="11"/>
    <x v="1"/>
    <s v="normal"/>
    <x v="12"/>
    <n v="10"/>
    <n v="0"/>
    <s v="S Ravi"/>
    <s v="SK Tarapore"/>
  </r>
  <r>
    <x v="465"/>
    <x v="7"/>
    <x v="7"/>
    <d v="2011-05-13T00:00:00"/>
    <x v="129"/>
    <x v="7"/>
    <s v="Kochi Tuskers Kerala"/>
    <s v="Kings XI Punjab"/>
    <x v="5"/>
    <x v="0"/>
    <s v="normal"/>
    <x v="7"/>
    <n v="0"/>
    <n v="6"/>
    <s v="S Asnani"/>
    <s v="RJ Tucker"/>
  </r>
  <r>
    <x v="466"/>
    <x v="9"/>
    <x v="7"/>
    <d v="2011-05-12T00:00:00"/>
    <x v="28"/>
    <x v="9"/>
    <s v="Chennai Super Kings"/>
    <s v="Delhi Daredevils"/>
    <x v="0"/>
    <x v="1"/>
    <s v="normal"/>
    <x v="0"/>
    <n v="18"/>
    <n v="0"/>
    <s v="AM Saheba"/>
    <s v="SL Shastri"/>
  </r>
  <r>
    <x v="467"/>
    <x v="4"/>
    <x v="7"/>
    <d v="2011-05-11T00:00:00"/>
    <x v="152"/>
    <x v="4"/>
    <s v="Rajasthan Royals"/>
    <s v="Royal Challengers Bangalore"/>
    <x v="6"/>
    <x v="0"/>
    <s v="normal"/>
    <x v="5"/>
    <n v="0"/>
    <n v="9"/>
    <s v="HDPK Dharmasena"/>
    <s v="K Hariharan"/>
  </r>
  <r>
    <x v="468"/>
    <x v="5"/>
    <x v="7"/>
    <d v="2011-05-10T00:00:00"/>
    <x v="153"/>
    <x v="5"/>
    <s v="Deccan Chargers"/>
    <s v="Pune Warriors"/>
    <x v="11"/>
    <x v="1"/>
    <s v="normal"/>
    <x v="11"/>
    <n v="0"/>
    <n v="6"/>
    <s v="Asad Rauf"/>
    <s v="AM Saheba"/>
  </r>
  <r>
    <x v="469"/>
    <x v="12"/>
    <x v="7"/>
    <d v="2011-05-10T00:00:00"/>
    <x v="154"/>
    <x v="15"/>
    <s v="Kings XI Punjab"/>
    <s v="Mumbai Indians"/>
    <x v="7"/>
    <x v="0"/>
    <s v="normal"/>
    <x v="7"/>
    <n v="76"/>
    <n v="0"/>
    <s v="SK Tarapore"/>
    <s v="RJ Tucker"/>
  </r>
  <r>
    <x v="470"/>
    <x v="4"/>
    <x v="7"/>
    <d v="2011-05-09T00:00:00"/>
    <x v="111"/>
    <x v="4"/>
    <s v="Chennai Super Kings"/>
    <s v="Rajasthan Royals"/>
    <x v="2"/>
    <x v="0"/>
    <s v="normal"/>
    <x v="0"/>
    <n v="63"/>
    <n v="0"/>
    <s v="K Hariharan"/>
    <s v="SJA Taufel"/>
  </r>
  <r>
    <x v="471"/>
    <x v="10"/>
    <x v="7"/>
    <d v="2011-05-08T00:00:00"/>
    <x v="31"/>
    <x v="6"/>
    <s v="Kochi Tuskers Kerala"/>
    <s v="Royal Challengers Bangalore"/>
    <x v="12"/>
    <x v="1"/>
    <s v="normal"/>
    <x v="5"/>
    <n v="0"/>
    <n v="9"/>
    <s v="Aleem Dar"/>
    <s v="SS Hazare"/>
  </r>
  <r>
    <x v="472"/>
    <x v="12"/>
    <x v="7"/>
    <d v="2011-05-08T00:00:00"/>
    <x v="155"/>
    <x v="15"/>
    <s v="Kings XI Punjab"/>
    <s v="Pune Warriors"/>
    <x v="5"/>
    <x v="1"/>
    <s v="normal"/>
    <x v="11"/>
    <n v="0"/>
    <n v="5"/>
    <s v="SK Tarapore"/>
    <s v="RJ Tucker"/>
  </r>
  <r>
    <x v="473"/>
    <x v="1"/>
    <x v="7"/>
    <d v="2011-05-07T00:00:00"/>
    <x v="156"/>
    <x v="1"/>
    <s v="Chennai Super Kings"/>
    <s v="Kolkata Knight Riders"/>
    <x v="0"/>
    <x v="1"/>
    <s v="normal"/>
    <x v="2"/>
    <n v="10"/>
    <n v="0"/>
    <s v="Asad Rauf"/>
    <s v="PR Reiffel"/>
  </r>
  <r>
    <x v="474"/>
    <x v="0"/>
    <x v="7"/>
    <d v="2011-05-07T00:00:00"/>
    <x v="13"/>
    <x v="0"/>
    <s v="Mumbai Indians"/>
    <s v="Delhi Daredevils"/>
    <x v="3"/>
    <x v="0"/>
    <s v="normal"/>
    <x v="6"/>
    <n v="32"/>
    <n v="0"/>
    <s v="K Hariharan"/>
    <s v="SJA Taufel"/>
  </r>
  <r>
    <x v="475"/>
    <x v="10"/>
    <x v="7"/>
    <d v="2011-05-06T00:00:00"/>
    <x v="31"/>
    <x v="6"/>
    <s v="Royal Challengers Bangalore"/>
    <s v="Kings XI Punjab"/>
    <x v="5"/>
    <x v="0"/>
    <s v="normal"/>
    <x v="5"/>
    <n v="85"/>
    <n v="0"/>
    <s v="Aleem Dar"/>
    <s v="RB Tiffin"/>
  </r>
  <r>
    <x v="476"/>
    <x v="23"/>
    <x v="7"/>
    <d v="2011-05-05T00:00:00"/>
    <x v="114"/>
    <x v="25"/>
    <s v="Kochi Tuskers Kerala"/>
    <s v="Kolkata Knight Riders"/>
    <x v="1"/>
    <x v="0"/>
    <s v="normal"/>
    <x v="13"/>
    <n v="17"/>
    <n v="0"/>
    <s v="S Ravi"/>
    <s v="RJ Tucker"/>
  </r>
  <r>
    <x v="477"/>
    <x v="5"/>
    <x v="7"/>
    <d v="2011-05-05T00:00:00"/>
    <x v="107"/>
    <x v="5"/>
    <s v="Deccan Chargers"/>
    <s v="Delhi Daredevils"/>
    <x v="3"/>
    <x v="0"/>
    <s v="normal"/>
    <x v="3"/>
    <n v="0"/>
    <n v="4"/>
    <s v="Asad Rauf"/>
    <s v="AM Saheba"/>
  </r>
  <r>
    <x v="478"/>
    <x v="9"/>
    <x v="7"/>
    <d v="2011-05-04T00:00:00"/>
    <x v="108"/>
    <x v="9"/>
    <s v="Rajasthan Royals"/>
    <s v="Chennai Super Kings"/>
    <x v="2"/>
    <x v="1"/>
    <s v="normal"/>
    <x v="0"/>
    <n v="0"/>
    <n v="8"/>
    <s v="SS Hazare"/>
    <s v="RB Tiffin"/>
  </r>
  <r>
    <x v="479"/>
    <x v="0"/>
    <x v="7"/>
    <d v="2011-05-04T00:00:00"/>
    <x v="155"/>
    <x v="24"/>
    <s v="Mumbai Indians"/>
    <s v="Pune Warriors"/>
    <x v="10"/>
    <x v="0"/>
    <s v="normal"/>
    <x v="6"/>
    <n v="21"/>
    <n v="0"/>
    <s v="HDPK Dharmasena"/>
    <s v="SJA Taufel"/>
  </r>
  <r>
    <x v="480"/>
    <x v="5"/>
    <x v="7"/>
    <d v="2011-05-03T00:00:00"/>
    <x v="71"/>
    <x v="5"/>
    <s v="Kolkata Knight Riders"/>
    <s v="Deccan Chargers"/>
    <x v="11"/>
    <x v="0"/>
    <s v="normal"/>
    <x v="2"/>
    <n v="20"/>
    <n v="0"/>
    <s v="S Asnani"/>
    <s v="RJ Tucker"/>
  </r>
  <r>
    <x v="481"/>
    <x v="0"/>
    <x v="7"/>
    <d v="2011-05-02T00:00:00"/>
    <x v="63"/>
    <x v="0"/>
    <s v="Mumbai Indians"/>
    <s v="Kings XI Punjab"/>
    <x v="5"/>
    <x v="0"/>
    <s v="normal"/>
    <x v="6"/>
    <n v="23"/>
    <n v="0"/>
    <s v="HDPK Dharmasena"/>
    <s v="PR Reiffel"/>
  </r>
  <r>
    <x v="482"/>
    <x v="2"/>
    <x v="7"/>
    <d v="2011-05-02T00:00:00"/>
    <x v="157"/>
    <x v="2"/>
    <s v="Delhi Daredevils"/>
    <s v="Kochi Tuskers Kerala"/>
    <x v="12"/>
    <x v="0"/>
    <s v="normal"/>
    <x v="13"/>
    <n v="0"/>
    <n v="7"/>
    <s v="Asad Rauf"/>
    <s v="SL Shastri"/>
  </r>
  <r>
    <x v="483"/>
    <x v="4"/>
    <x v="7"/>
    <d v="2011-05-01T00:00:00"/>
    <x v="158"/>
    <x v="4"/>
    <s v="Pune Warriors"/>
    <s v="Rajasthan Royals"/>
    <x v="2"/>
    <x v="0"/>
    <s v="normal"/>
    <x v="4"/>
    <n v="0"/>
    <n v="6"/>
    <s v="SK Tarapore"/>
    <s v="SJA Taufel"/>
  </r>
  <r>
    <x v="484"/>
    <x v="9"/>
    <x v="7"/>
    <d v="2011-05-01T00:00:00"/>
    <x v="159"/>
    <x v="9"/>
    <s v="Chennai Super Kings"/>
    <s v="Deccan Chargers"/>
    <x v="0"/>
    <x v="1"/>
    <s v="normal"/>
    <x v="0"/>
    <n v="19"/>
    <n v="0"/>
    <s v="Aleem Dar"/>
    <s v="RB Tiffin"/>
  </r>
  <r>
    <x v="485"/>
    <x v="23"/>
    <x v="7"/>
    <d v="2011-04-30T00:00:00"/>
    <x v="107"/>
    <x v="25"/>
    <s v="Delhi Daredevils"/>
    <s v="Kochi Tuskers Kerala"/>
    <x v="3"/>
    <x v="1"/>
    <s v="normal"/>
    <x v="3"/>
    <n v="38"/>
    <n v="0"/>
    <s v="HDPK Dharmasena"/>
    <s v="AL Hill"/>
  </r>
  <r>
    <x v="486"/>
    <x v="1"/>
    <x v="7"/>
    <d v="2011-04-30T00:00:00"/>
    <x v="156"/>
    <x v="1"/>
    <s v="Kings XI Punjab"/>
    <s v="Kolkata Knight Riders"/>
    <x v="1"/>
    <x v="0"/>
    <s v="normal"/>
    <x v="2"/>
    <n v="0"/>
    <n v="8"/>
    <s v="AM Saheba"/>
    <s v="SL Shastri"/>
  </r>
  <r>
    <x v="487"/>
    <x v="4"/>
    <x v="7"/>
    <d v="2011-04-29T00:00:00"/>
    <x v="160"/>
    <x v="4"/>
    <s v="Mumbai Indians"/>
    <s v="Rajasthan Royals"/>
    <x v="2"/>
    <x v="0"/>
    <s v="normal"/>
    <x v="4"/>
    <n v="0"/>
    <n v="7"/>
    <s v="Asad Rauf"/>
    <s v="SK Tarapore"/>
  </r>
  <r>
    <x v="488"/>
    <x v="10"/>
    <x v="7"/>
    <d v="2011-04-29T00:00:00"/>
    <x v="72"/>
    <x v="6"/>
    <s v="Royal Challengers Bangalore"/>
    <s v="Pune Warriors"/>
    <x v="10"/>
    <x v="0"/>
    <s v="normal"/>
    <x v="5"/>
    <n v="26"/>
    <n v="0"/>
    <s v="Aleem Dar"/>
    <s v="SS Hazare"/>
  </r>
  <r>
    <x v="489"/>
    <x v="2"/>
    <x v="7"/>
    <d v="2011-04-28T00:00:00"/>
    <x v="161"/>
    <x v="2"/>
    <s v="Kolkata Knight Riders"/>
    <s v="Delhi Daredevils"/>
    <x v="3"/>
    <x v="0"/>
    <s v="normal"/>
    <x v="2"/>
    <n v="17"/>
    <n v="0"/>
    <s v="PR Reiffel"/>
    <s v="RJ Tucker"/>
  </r>
  <r>
    <x v="490"/>
    <x v="0"/>
    <x v="7"/>
    <d v="2011-04-27T00:00:00"/>
    <x v="162"/>
    <x v="24"/>
    <s v="Pune Warriors"/>
    <s v="Chennai Super Kings"/>
    <x v="10"/>
    <x v="1"/>
    <s v="normal"/>
    <x v="0"/>
    <n v="0"/>
    <n v="8"/>
    <s v="Asad Rauf"/>
    <s v="SL Shastri"/>
  </r>
  <r>
    <x v="491"/>
    <x v="23"/>
    <x v="7"/>
    <d v="2011-04-27T00:00:00"/>
    <x v="124"/>
    <x v="25"/>
    <s v="Deccan Chargers"/>
    <s v="Kochi Tuskers Kerala"/>
    <x v="12"/>
    <x v="0"/>
    <s v="normal"/>
    <x v="12"/>
    <n v="55"/>
    <n v="0"/>
    <s v="HDPK Dharmasena"/>
    <s v="AL Hill"/>
  </r>
  <r>
    <x v="492"/>
    <x v="2"/>
    <x v="7"/>
    <d v="2011-04-26T00:00:00"/>
    <x v="72"/>
    <x v="2"/>
    <s v="Delhi Daredevils"/>
    <s v="Royal Challengers Bangalore"/>
    <x v="6"/>
    <x v="0"/>
    <s v="normal"/>
    <x v="5"/>
    <n v="0"/>
    <n v="3"/>
    <s v="S Asnani"/>
    <s v="RJ Tucker"/>
  </r>
  <r>
    <x v="493"/>
    <x v="9"/>
    <x v="7"/>
    <d v="2011-04-25T00:00:00"/>
    <x v="108"/>
    <x v="9"/>
    <s v="Chennai Super Kings"/>
    <s v="Pune Warriors"/>
    <x v="10"/>
    <x v="0"/>
    <s v="normal"/>
    <x v="0"/>
    <n v="25"/>
    <n v="0"/>
    <s v="Aleem Dar"/>
    <s v="RB Tiffin"/>
  </r>
  <r>
    <x v="494"/>
    <x v="5"/>
    <x v="7"/>
    <d v="2011-04-24T00:00:00"/>
    <x v="96"/>
    <x v="5"/>
    <s v="Mumbai Indians"/>
    <s v="Deccan Chargers"/>
    <x v="11"/>
    <x v="0"/>
    <s v="normal"/>
    <x v="6"/>
    <n v="37"/>
    <n v="0"/>
    <s v="HDPK Dharmasena"/>
    <s v="AL Hill"/>
  </r>
  <r>
    <x v="495"/>
    <x v="4"/>
    <x v="7"/>
    <d v="2011-04-24T00:00:00"/>
    <x v="163"/>
    <x v="4"/>
    <s v="Kochi Tuskers Kerala"/>
    <s v="Rajasthan Royals"/>
    <x v="2"/>
    <x v="0"/>
    <s v="normal"/>
    <x v="4"/>
    <n v="0"/>
    <n v="8"/>
    <s v="BR Doctrove"/>
    <s v="SK Tarapore"/>
  </r>
  <r>
    <x v="496"/>
    <x v="2"/>
    <x v="7"/>
    <d v="2011-04-23T00:00:00"/>
    <x v="53"/>
    <x v="2"/>
    <s v="Delhi Daredevils"/>
    <s v="Kings XI Punjab"/>
    <x v="5"/>
    <x v="0"/>
    <s v="normal"/>
    <x v="3"/>
    <n v="29"/>
    <n v="0"/>
    <s v="S Asnani"/>
    <s v="RE Koertzen"/>
  </r>
  <r>
    <x v="497"/>
    <x v="0"/>
    <x v="7"/>
    <d v="2011-04-22T00:00:00"/>
    <x v="92"/>
    <x v="0"/>
    <s v="Mumbai Indians"/>
    <s v="Chennai Super Kings"/>
    <x v="0"/>
    <x v="0"/>
    <s v="normal"/>
    <x v="6"/>
    <n v="8"/>
    <n v="0"/>
    <s v="Asad Rauf"/>
    <s v="AM Saheba"/>
  </r>
  <r>
    <x v="498"/>
    <x v="1"/>
    <x v="7"/>
    <d v="2011-04-22T00:00:00"/>
    <x v="31"/>
    <x v="1"/>
    <s v="Kolkata Knight Riders"/>
    <s v="Royal Challengers Bangalore"/>
    <x v="6"/>
    <x v="0"/>
    <s v="normal"/>
    <x v="5"/>
    <n v="0"/>
    <n v="9"/>
    <s v="SS Hazare"/>
    <s v="RB Tiffin"/>
  </r>
  <r>
    <x v="499"/>
    <x v="12"/>
    <x v="7"/>
    <d v="2011-04-21T00:00:00"/>
    <x v="99"/>
    <x v="15"/>
    <s v="Kings XI Punjab"/>
    <s v="Rajasthan Royals"/>
    <x v="2"/>
    <x v="0"/>
    <s v="normal"/>
    <x v="7"/>
    <n v="48"/>
    <n v="0"/>
    <s v="S Asnani"/>
    <s v="PR Reiffel"/>
  </r>
  <r>
    <x v="500"/>
    <x v="0"/>
    <x v="7"/>
    <d v="2011-04-20T00:00:00"/>
    <x v="150"/>
    <x v="0"/>
    <s v="Pune Warriors"/>
    <s v="Mumbai Indians"/>
    <x v="10"/>
    <x v="1"/>
    <s v="normal"/>
    <x v="6"/>
    <n v="0"/>
    <n v="7"/>
    <s v="Asad Rauf"/>
    <s v="AM Saheba"/>
  </r>
  <r>
    <x v="501"/>
    <x v="1"/>
    <x v="7"/>
    <d v="2011-04-20T00:00:00"/>
    <x v="164"/>
    <x v="1"/>
    <s v="Kochi Tuskers Kerala"/>
    <s v="Kolkata Knight Riders"/>
    <x v="1"/>
    <x v="0"/>
    <s v="normal"/>
    <x v="13"/>
    <n v="6"/>
    <n v="0"/>
    <s v="Aleem Dar"/>
    <s v="RB Tiffin"/>
  </r>
  <r>
    <x v="502"/>
    <x v="2"/>
    <x v="7"/>
    <d v="2011-04-19T00:00:00"/>
    <x v="165"/>
    <x v="2"/>
    <s v="Deccan Chargers"/>
    <s v="Delhi Daredevils"/>
    <x v="11"/>
    <x v="1"/>
    <s v="normal"/>
    <x v="12"/>
    <n v="16"/>
    <n v="0"/>
    <s v="PR Reiffel"/>
    <s v="RJ Tucker"/>
  </r>
  <r>
    <x v="503"/>
    <x v="23"/>
    <x v="7"/>
    <d v="2011-04-18T00:00:00"/>
    <x v="97"/>
    <x v="25"/>
    <s v="Chennai Super Kings"/>
    <s v="Kochi Tuskers Kerala"/>
    <x v="12"/>
    <x v="0"/>
    <s v="normal"/>
    <x v="13"/>
    <n v="0"/>
    <n v="7"/>
    <s v="K Hariharan"/>
    <s v="AL Hill"/>
  </r>
  <r>
    <x v="504"/>
    <x v="0"/>
    <x v="7"/>
    <d v="2011-04-17T00:00:00"/>
    <x v="68"/>
    <x v="24"/>
    <s v="Pune Warriors"/>
    <s v="Delhi Daredevils"/>
    <x v="3"/>
    <x v="0"/>
    <s v="normal"/>
    <x v="3"/>
    <n v="0"/>
    <n v="3"/>
    <s v="Asad Rauf"/>
    <s v="AM Saheba"/>
  </r>
  <r>
    <x v="505"/>
    <x v="1"/>
    <x v="7"/>
    <d v="2011-04-17T00:00:00"/>
    <x v="146"/>
    <x v="1"/>
    <s v="Rajasthan Royals"/>
    <s v="Kolkata Knight Riders"/>
    <x v="1"/>
    <x v="0"/>
    <s v="normal"/>
    <x v="2"/>
    <n v="0"/>
    <n v="8"/>
    <s v="Aleem Dar"/>
    <s v="RB Tiffin"/>
  </r>
  <r>
    <x v="506"/>
    <x v="9"/>
    <x v="7"/>
    <d v="2011-04-16T00:00:00"/>
    <x v="108"/>
    <x v="9"/>
    <s v="Chennai Super Kings"/>
    <s v="Royal Challengers Bangalore"/>
    <x v="0"/>
    <x v="1"/>
    <s v="normal"/>
    <x v="0"/>
    <n v="21"/>
    <n v="0"/>
    <s v="HDPK Dharmasena"/>
    <s v="AL Hill"/>
  </r>
  <r>
    <x v="507"/>
    <x v="5"/>
    <x v="7"/>
    <d v="2011-04-16T00:00:00"/>
    <x v="166"/>
    <x v="5"/>
    <s v="Deccan Chargers"/>
    <s v="Kings XI Punjab"/>
    <x v="5"/>
    <x v="0"/>
    <s v="normal"/>
    <x v="7"/>
    <n v="0"/>
    <n v="8"/>
    <s v="RE Koertzen"/>
    <s v="S Ravi"/>
  </r>
  <r>
    <x v="508"/>
    <x v="4"/>
    <x v="7"/>
    <d v="2011-04-15T00:00:00"/>
    <x v="55"/>
    <x v="4"/>
    <s v="Rajasthan Royals"/>
    <s v="Kolkata Knight Riders"/>
    <x v="1"/>
    <x v="0"/>
    <s v="normal"/>
    <x v="2"/>
    <n v="0"/>
    <n v="9"/>
    <s v="Aleem Dar"/>
    <s v="SS Hazare"/>
  </r>
  <r>
    <x v="509"/>
    <x v="0"/>
    <x v="7"/>
    <d v="2011-04-15T00:00:00"/>
    <x v="97"/>
    <x v="0"/>
    <s v="Mumbai Indians"/>
    <s v="Kochi Tuskers Kerala"/>
    <x v="12"/>
    <x v="0"/>
    <s v="normal"/>
    <x v="13"/>
    <n v="0"/>
    <n v="8"/>
    <s v="BR Doctrove"/>
    <s v="PR Reiffel"/>
  </r>
  <r>
    <x v="510"/>
    <x v="5"/>
    <x v="7"/>
    <d v="2011-04-14T00:00:00"/>
    <x v="109"/>
    <x v="5"/>
    <s v="Deccan Chargers"/>
    <s v="Royal Challengers Bangalore"/>
    <x v="6"/>
    <x v="0"/>
    <s v="normal"/>
    <x v="12"/>
    <n v="33"/>
    <n v="0"/>
    <s v="RE Koertzen"/>
    <s v="S Ravi"/>
  </r>
  <r>
    <x v="511"/>
    <x v="12"/>
    <x v="7"/>
    <d v="2011-04-13T00:00:00"/>
    <x v="166"/>
    <x v="15"/>
    <s v="Chennai Super Kings"/>
    <s v="Kings XI Punjab"/>
    <x v="5"/>
    <x v="0"/>
    <s v="normal"/>
    <x v="7"/>
    <n v="0"/>
    <n v="6"/>
    <s v="Asad Rauf"/>
    <s v="SL Shastri"/>
  </r>
  <r>
    <x v="512"/>
    <x v="0"/>
    <x v="7"/>
    <d v="2011-04-13T00:00:00"/>
    <x v="167"/>
    <x v="24"/>
    <s v="Kochi Tuskers Kerala"/>
    <s v="Pune Warriors"/>
    <x v="12"/>
    <x v="1"/>
    <s v="normal"/>
    <x v="11"/>
    <n v="0"/>
    <n v="4"/>
    <s v="S Asnani"/>
    <s v="PR Reiffel"/>
  </r>
  <r>
    <x v="513"/>
    <x v="4"/>
    <x v="7"/>
    <d v="2011-04-12T00:00:00"/>
    <x v="163"/>
    <x v="4"/>
    <s v="Delhi Daredevils"/>
    <s v="Rajasthan Royals"/>
    <x v="3"/>
    <x v="1"/>
    <s v="normal"/>
    <x v="4"/>
    <n v="0"/>
    <n v="6"/>
    <s v="Aleem Dar"/>
    <s v="RB Tiffin"/>
  </r>
  <r>
    <x v="514"/>
    <x v="10"/>
    <x v="7"/>
    <d v="2011-04-12T00:00:00"/>
    <x v="122"/>
    <x v="6"/>
    <s v="Royal Challengers Bangalore"/>
    <s v="Mumbai Indians"/>
    <x v="7"/>
    <x v="0"/>
    <s v="normal"/>
    <x v="6"/>
    <n v="0"/>
    <n v="9"/>
    <s v="HDPK Dharmasena"/>
    <s v="AL Hill"/>
  </r>
  <r>
    <x v="515"/>
    <x v="1"/>
    <x v="7"/>
    <d v="2011-04-11T00:00:00"/>
    <x v="113"/>
    <x v="1"/>
    <s v="Kolkata Knight Riders"/>
    <s v="Deccan Chargers"/>
    <x v="1"/>
    <x v="1"/>
    <s v="normal"/>
    <x v="2"/>
    <n v="9"/>
    <n v="0"/>
    <s v="RE Koertzen"/>
    <s v="SK Tarapore"/>
  </r>
  <r>
    <x v="516"/>
    <x v="2"/>
    <x v="7"/>
    <d v="2011-04-10T00:00:00"/>
    <x v="96"/>
    <x v="2"/>
    <s v="Delhi Daredevils"/>
    <s v="Mumbai Indians"/>
    <x v="3"/>
    <x v="1"/>
    <s v="normal"/>
    <x v="6"/>
    <n v="0"/>
    <n v="8"/>
    <s v="AM Saheba"/>
    <s v="RB Tiffin"/>
  </r>
  <r>
    <x v="517"/>
    <x v="0"/>
    <x v="7"/>
    <d v="2011-04-10T00:00:00"/>
    <x v="168"/>
    <x v="24"/>
    <s v="Kings XI Punjab"/>
    <s v="Pune Warriors"/>
    <x v="5"/>
    <x v="1"/>
    <s v="normal"/>
    <x v="11"/>
    <n v="0"/>
    <n v="7"/>
    <s v="BR Doctrove"/>
    <s v="PR Reiffel"/>
  </r>
  <r>
    <x v="518"/>
    <x v="5"/>
    <x v="7"/>
    <d v="2011-04-09T00:00:00"/>
    <x v="130"/>
    <x v="5"/>
    <s v="Deccan Chargers"/>
    <s v="Rajasthan Royals"/>
    <x v="2"/>
    <x v="0"/>
    <s v="normal"/>
    <x v="4"/>
    <n v="0"/>
    <n v="8"/>
    <s v="RE Koertzen"/>
    <s v="SK Tarapore"/>
  </r>
  <r>
    <x v="519"/>
    <x v="23"/>
    <x v="7"/>
    <d v="2011-04-09T00:00:00"/>
    <x v="9"/>
    <x v="25"/>
    <s v="Kochi Tuskers Kerala"/>
    <s v="Royal Challengers Bangalore"/>
    <x v="12"/>
    <x v="1"/>
    <s v="normal"/>
    <x v="5"/>
    <n v="0"/>
    <n v="6"/>
    <s v="HDPK Dharmasena"/>
    <s v="K Hariharan"/>
  </r>
  <r>
    <x v="520"/>
    <x v="9"/>
    <x v="7"/>
    <d v="2011-04-08T00:00:00"/>
    <x v="169"/>
    <x v="9"/>
    <s v="Chennai Super Kings"/>
    <s v="Kolkata Knight Riders"/>
    <x v="0"/>
    <x v="1"/>
    <s v="normal"/>
    <x v="0"/>
    <n v="2"/>
    <n v="0"/>
    <s v="BR Doctrove"/>
    <s v="PR Reiffel"/>
  </r>
  <r>
    <x v="521"/>
    <x v="0"/>
    <x v="8"/>
    <d v="2010-04-25T00:00:00"/>
    <x v="60"/>
    <x v="24"/>
    <s v="Chennai Super Kings"/>
    <s v="Mumbai Indians"/>
    <x v="0"/>
    <x v="1"/>
    <s v="normal"/>
    <x v="0"/>
    <n v="22"/>
    <n v="0"/>
    <s v="RE Koertzen"/>
    <s v="SJA Taufel"/>
  </r>
  <r>
    <x v="522"/>
    <x v="0"/>
    <x v="8"/>
    <d v="2010-04-24T00:00:00"/>
    <x v="170"/>
    <x v="24"/>
    <s v="Deccan Chargers"/>
    <s v="Royal Challengers Bangalore"/>
    <x v="11"/>
    <x v="1"/>
    <s v="normal"/>
    <x v="5"/>
    <n v="0"/>
    <n v="9"/>
    <s v="RE Koertzen"/>
    <s v="SJA Taufel"/>
  </r>
  <r>
    <x v="523"/>
    <x v="0"/>
    <x v="8"/>
    <d v="2010-04-22T00:00:00"/>
    <x v="162"/>
    <x v="24"/>
    <s v="Chennai Super Kings"/>
    <s v="Deccan Chargers"/>
    <x v="0"/>
    <x v="1"/>
    <s v="normal"/>
    <x v="0"/>
    <n v="38"/>
    <n v="0"/>
    <s v="BR Doctrove"/>
    <s v="RB Tiffin"/>
  </r>
  <r>
    <x v="524"/>
    <x v="0"/>
    <x v="8"/>
    <d v="2010-04-21T00:00:00"/>
    <x v="63"/>
    <x v="24"/>
    <s v="Mumbai Indians"/>
    <s v="Royal Challengers Bangalore"/>
    <x v="7"/>
    <x v="1"/>
    <s v="normal"/>
    <x v="6"/>
    <n v="35"/>
    <n v="0"/>
    <s v="BR Doctrove"/>
    <s v="RB Tiffin"/>
  </r>
  <r>
    <x v="525"/>
    <x v="1"/>
    <x v="8"/>
    <d v="2010-04-19T00:00:00"/>
    <x v="171"/>
    <x v="1"/>
    <s v="Mumbai Indians"/>
    <s v="Kolkata Knight Riders"/>
    <x v="7"/>
    <x v="1"/>
    <s v="normal"/>
    <x v="2"/>
    <n v="0"/>
    <n v="9"/>
    <s v="BG Jerling"/>
    <s v="RE Koertzen"/>
  </r>
  <r>
    <x v="526"/>
    <x v="22"/>
    <x v="8"/>
    <d v="2010-04-18T00:00:00"/>
    <x v="28"/>
    <x v="23"/>
    <s v="Kings XI Punjab"/>
    <s v="Chennai Super Kings"/>
    <x v="0"/>
    <x v="0"/>
    <s v="normal"/>
    <x v="0"/>
    <n v="0"/>
    <n v="6"/>
    <s v="BF Bowden"/>
    <s v="AM Saheba"/>
  </r>
  <r>
    <x v="527"/>
    <x v="2"/>
    <x v="8"/>
    <d v="2010-04-18T00:00:00"/>
    <x v="172"/>
    <x v="2"/>
    <s v="Deccan Chargers"/>
    <s v="Delhi Daredevils"/>
    <x v="11"/>
    <x v="1"/>
    <s v="normal"/>
    <x v="12"/>
    <n v="11"/>
    <n v="0"/>
    <s v="BR Doctrove"/>
    <s v="SK Tarapore"/>
  </r>
  <r>
    <x v="528"/>
    <x v="10"/>
    <x v="8"/>
    <d v="2010-04-17T00:00:00"/>
    <x v="173"/>
    <x v="6"/>
    <s v="Mumbai Indians"/>
    <s v="Royal Challengers Bangalore"/>
    <x v="6"/>
    <x v="0"/>
    <s v="normal"/>
    <x v="6"/>
    <n v="57"/>
    <n v="0"/>
    <s v="HDPK Dharmasena"/>
    <s v="SJA Taufel"/>
  </r>
  <r>
    <x v="529"/>
    <x v="1"/>
    <x v="8"/>
    <d v="2010-04-17T00:00:00"/>
    <x v="42"/>
    <x v="1"/>
    <s v="Rajasthan Royals"/>
    <s v="Kolkata Knight Riders"/>
    <x v="2"/>
    <x v="1"/>
    <s v="normal"/>
    <x v="2"/>
    <n v="0"/>
    <n v="8"/>
    <s v="BG Jerling"/>
    <s v="RB Tiffin"/>
  </r>
  <r>
    <x v="530"/>
    <x v="22"/>
    <x v="8"/>
    <d v="2010-04-16T00:00:00"/>
    <x v="25"/>
    <x v="23"/>
    <s v="Kings XI Punjab"/>
    <s v="Deccan Chargers"/>
    <x v="11"/>
    <x v="0"/>
    <s v="normal"/>
    <x v="12"/>
    <n v="0"/>
    <n v="5"/>
    <s v="M Erasmus"/>
    <s v="AM Saheba"/>
  </r>
  <r>
    <x v="531"/>
    <x v="9"/>
    <x v="8"/>
    <d v="2010-04-15T00:00:00"/>
    <x v="55"/>
    <x v="9"/>
    <s v="Chennai Super Kings"/>
    <s v="Delhi Daredevils"/>
    <x v="0"/>
    <x v="1"/>
    <s v="normal"/>
    <x v="3"/>
    <n v="0"/>
    <n v="6"/>
    <s v="HDPK Dharmasena"/>
    <s v="SS Hazare"/>
  </r>
  <r>
    <x v="532"/>
    <x v="4"/>
    <x v="8"/>
    <d v="2010-04-14T00:00:00"/>
    <x v="141"/>
    <x v="4"/>
    <s v="Rajasthan Royals"/>
    <s v="Royal Challengers Bangalore"/>
    <x v="2"/>
    <x v="1"/>
    <s v="normal"/>
    <x v="5"/>
    <n v="0"/>
    <n v="5"/>
    <s v="BR Doctrove"/>
    <s v="S Ravi"/>
  </r>
  <r>
    <x v="533"/>
    <x v="0"/>
    <x v="8"/>
    <d v="2010-04-13T00:00:00"/>
    <x v="63"/>
    <x v="16"/>
    <s v="Mumbai Indians"/>
    <s v="Delhi Daredevils"/>
    <x v="7"/>
    <x v="1"/>
    <s v="normal"/>
    <x v="6"/>
    <n v="39"/>
    <n v="0"/>
    <s v="S Asnani"/>
    <s v="DJ Harper"/>
  </r>
  <r>
    <x v="534"/>
    <x v="9"/>
    <x v="8"/>
    <d v="2010-04-13T00:00:00"/>
    <x v="174"/>
    <x v="9"/>
    <s v="Kolkata Knight Riders"/>
    <s v="Chennai Super Kings"/>
    <x v="1"/>
    <x v="1"/>
    <s v="normal"/>
    <x v="0"/>
    <n v="0"/>
    <n v="9"/>
    <s v="SS Hazare"/>
    <s v="SJA Taufel"/>
  </r>
  <r>
    <x v="535"/>
    <x v="24"/>
    <x v="8"/>
    <d v="2010-04-12T00:00:00"/>
    <x v="125"/>
    <x v="26"/>
    <s v="Deccan Chargers"/>
    <s v="Royal Challengers Bangalore"/>
    <x v="6"/>
    <x v="0"/>
    <s v="normal"/>
    <x v="12"/>
    <n v="13"/>
    <n v="0"/>
    <s v="RE Koertzen"/>
    <s v="RB Tiffin"/>
  </r>
  <r>
    <x v="536"/>
    <x v="2"/>
    <x v="8"/>
    <d v="2010-04-11T00:00:00"/>
    <x v="90"/>
    <x v="2"/>
    <s v="Delhi Daredevils"/>
    <s v="Kings XI Punjab"/>
    <x v="3"/>
    <x v="1"/>
    <s v="normal"/>
    <x v="7"/>
    <n v="0"/>
    <n v="7"/>
    <s v="BF Bowden"/>
    <s v="AM Saheba"/>
  </r>
  <r>
    <x v="537"/>
    <x v="4"/>
    <x v="8"/>
    <d v="2010-04-11T00:00:00"/>
    <x v="122"/>
    <x v="4"/>
    <s v="Mumbai Indians"/>
    <s v="Rajasthan Royals"/>
    <x v="2"/>
    <x v="0"/>
    <s v="normal"/>
    <x v="6"/>
    <n v="37"/>
    <n v="0"/>
    <s v="BR Doctrove"/>
    <s v="SK Tarapore"/>
  </r>
  <r>
    <x v="538"/>
    <x v="24"/>
    <x v="8"/>
    <d v="2010-04-10T00:00:00"/>
    <x v="175"/>
    <x v="26"/>
    <s v="Chennai Super Kings"/>
    <s v="Deccan Chargers"/>
    <x v="0"/>
    <x v="1"/>
    <s v="normal"/>
    <x v="12"/>
    <n v="0"/>
    <n v="6"/>
    <s v="HDPK Dharmasena"/>
    <s v="SJA Taufel"/>
  </r>
  <r>
    <x v="539"/>
    <x v="10"/>
    <x v="8"/>
    <d v="2010-04-10T00:00:00"/>
    <x v="126"/>
    <x v="6"/>
    <s v="Kolkata Knight Riders"/>
    <s v="Royal Challengers Bangalore"/>
    <x v="6"/>
    <x v="0"/>
    <s v="normal"/>
    <x v="5"/>
    <n v="0"/>
    <n v="7"/>
    <s v="K Hariharan"/>
    <s v="DJ Harper"/>
  </r>
  <r>
    <x v="540"/>
    <x v="12"/>
    <x v="8"/>
    <d v="2010-04-09T00:00:00"/>
    <x v="137"/>
    <x v="15"/>
    <s v="Mumbai Indians"/>
    <s v="Kings XI Punjab"/>
    <x v="7"/>
    <x v="1"/>
    <s v="normal"/>
    <x v="7"/>
    <n v="0"/>
    <n v="6"/>
    <s v="M Erasmus"/>
    <s v="AM Saheba"/>
  </r>
  <r>
    <x v="541"/>
    <x v="10"/>
    <x v="8"/>
    <d v="2010-04-08T00:00:00"/>
    <x v="176"/>
    <x v="6"/>
    <s v="Royal Challengers Bangalore"/>
    <s v="Deccan Chargers"/>
    <x v="11"/>
    <x v="0"/>
    <s v="normal"/>
    <x v="12"/>
    <n v="0"/>
    <n v="7"/>
    <s v="S Asnani"/>
    <s v="DJ Harper"/>
  </r>
  <r>
    <x v="542"/>
    <x v="4"/>
    <x v="8"/>
    <d v="2010-04-07T00:00:00"/>
    <x v="177"/>
    <x v="4"/>
    <s v="Kings XI Punjab"/>
    <s v="Rajasthan Royals"/>
    <x v="5"/>
    <x v="1"/>
    <s v="normal"/>
    <x v="4"/>
    <n v="0"/>
    <n v="9"/>
    <s v="S Ravi"/>
    <s v="SK Tarapore"/>
  </r>
  <r>
    <x v="543"/>
    <x v="1"/>
    <x v="8"/>
    <d v="2010-04-07T00:00:00"/>
    <x v="140"/>
    <x v="1"/>
    <s v="Kolkata Knight Riders"/>
    <s v="Delhi Daredevils"/>
    <x v="1"/>
    <x v="1"/>
    <s v="normal"/>
    <x v="2"/>
    <n v="14"/>
    <n v="0"/>
    <s v="BG Jerling"/>
    <s v="RE Koertzen"/>
  </r>
  <r>
    <x v="544"/>
    <x v="9"/>
    <x v="8"/>
    <d v="2010-04-06T00:00:00"/>
    <x v="60"/>
    <x v="9"/>
    <s v="Chennai Super Kings"/>
    <s v="Mumbai Indians"/>
    <x v="0"/>
    <x v="1"/>
    <s v="normal"/>
    <x v="0"/>
    <n v="24"/>
    <n v="0"/>
    <s v="S Asnani"/>
    <s v="DJ Harper"/>
  </r>
  <r>
    <x v="545"/>
    <x v="24"/>
    <x v="8"/>
    <d v="2010-04-05T00:00:00"/>
    <x v="163"/>
    <x v="26"/>
    <s v="Rajasthan Royals"/>
    <s v="Deccan Chargers"/>
    <x v="2"/>
    <x v="1"/>
    <s v="normal"/>
    <x v="4"/>
    <n v="2"/>
    <n v="0"/>
    <s v="HDPK Dharmasena"/>
    <s v="SJA Taufel"/>
  </r>
  <r>
    <x v="546"/>
    <x v="1"/>
    <x v="8"/>
    <d v="2010-04-04T00:00:00"/>
    <x v="164"/>
    <x v="1"/>
    <s v="Kolkata Knight Riders"/>
    <s v="Kings XI Punjab"/>
    <x v="1"/>
    <x v="1"/>
    <s v="normal"/>
    <x v="7"/>
    <n v="0"/>
    <n v="8"/>
    <s v="S Asnani"/>
    <s v="DJ Harper"/>
  </r>
  <r>
    <x v="547"/>
    <x v="2"/>
    <x v="8"/>
    <d v="2010-04-04T00:00:00"/>
    <x v="178"/>
    <x v="2"/>
    <s v="Delhi Daredevils"/>
    <s v="Royal Challengers Bangalore"/>
    <x v="3"/>
    <x v="1"/>
    <s v="normal"/>
    <x v="3"/>
    <n v="37"/>
    <n v="0"/>
    <s v="BF Bowden"/>
    <s v="M Erasmus"/>
  </r>
  <r>
    <x v="548"/>
    <x v="9"/>
    <x v="8"/>
    <d v="2010-04-03T00:00:00"/>
    <x v="111"/>
    <x v="9"/>
    <s v="Chennai Super Kings"/>
    <s v="Rajasthan Royals"/>
    <x v="0"/>
    <x v="1"/>
    <s v="normal"/>
    <x v="0"/>
    <n v="23"/>
    <n v="0"/>
    <s v="RE Koertzen"/>
    <s v="RB Tiffin"/>
  </r>
  <r>
    <x v="549"/>
    <x v="0"/>
    <x v="8"/>
    <d v="2010-04-03T00:00:00"/>
    <x v="13"/>
    <x v="16"/>
    <s v="Mumbai Indians"/>
    <s v="Deccan Chargers"/>
    <x v="7"/>
    <x v="1"/>
    <s v="normal"/>
    <x v="6"/>
    <n v="63"/>
    <n v="0"/>
    <s v="BR Doctrove"/>
    <s v="S Ravi"/>
  </r>
  <r>
    <x v="550"/>
    <x v="12"/>
    <x v="8"/>
    <d v="2010-04-02T00:00:00"/>
    <x v="141"/>
    <x v="15"/>
    <s v="Kings XI Punjab"/>
    <s v="Royal Challengers Bangalore"/>
    <x v="5"/>
    <x v="1"/>
    <s v="normal"/>
    <x v="5"/>
    <n v="0"/>
    <n v="6"/>
    <s v="BF Bowden"/>
    <s v="M Erasmus"/>
  </r>
  <r>
    <x v="551"/>
    <x v="1"/>
    <x v="8"/>
    <d v="2010-04-01T00:00:00"/>
    <x v="140"/>
    <x v="1"/>
    <s v="Kolkata Knight Riders"/>
    <s v="Deccan Chargers"/>
    <x v="1"/>
    <x v="1"/>
    <s v="normal"/>
    <x v="2"/>
    <n v="24"/>
    <n v="0"/>
    <s v="K Hariharan"/>
    <s v="DJ Harper"/>
  </r>
  <r>
    <x v="552"/>
    <x v="9"/>
    <x v="8"/>
    <d v="2010-03-31T00:00:00"/>
    <x v="111"/>
    <x v="9"/>
    <s v="Royal Challengers Bangalore"/>
    <s v="Chennai Super Kings"/>
    <x v="6"/>
    <x v="1"/>
    <s v="normal"/>
    <x v="0"/>
    <n v="0"/>
    <n v="5"/>
    <s v="BG Jerling"/>
    <s v="RE Koertzen"/>
  </r>
  <r>
    <x v="553"/>
    <x v="2"/>
    <x v="8"/>
    <d v="2010-03-31T00:00:00"/>
    <x v="129"/>
    <x v="2"/>
    <s v="Delhi Daredevils"/>
    <s v="Rajasthan Royals"/>
    <x v="3"/>
    <x v="1"/>
    <s v="normal"/>
    <x v="3"/>
    <n v="67"/>
    <n v="0"/>
    <s v="HDPK Dharmasena"/>
    <s v="SJA Taufel"/>
  </r>
  <r>
    <x v="554"/>
    <x v="0"/>
    <x v="8"/>
    <d v="2010-03-30T00:00:00"/>
    <x v="96"/>
    <x v="16"/>
    <s v="Kings XI Punjab"/>
    <s v="Mumbai Indians"/>
    <x v="7"/>
    <x v="0"/>
    <s v="normal"/>
    <x v="6"/>
    <n v="0"/>
    <n v="4"/>
    <s v="BR Doctrove"/>
    <s v="SK Tarapore"/>
  </r>
  <r>
    <x v="555"/>
    <x v="2"/>
    <x v="8"/>
    <d v="2010-03-29T00:00:00"/>
    <x v="53"/>
    <x v="2"/>
    <s v="Delhi Daredevils"/>
    <s v="Kolkata Knight Riders"/>
    <x v="3"/>
    <x v="1"/>
    <s v="normal"/>
    <x v="3"/>
    <n v="40"/>
    <n v="0"/>
    <s v="SS Hazare"/>
    <s v="SJA Taufel"/>
  </r>
  <r>
    <x v="556"/>
    <x v="17"/>
    <x v="8"/>
    <d v="2010-03-28T00:00:00"/>
    <x v="179"/>
    <x v="17"/>
    <s v="Rajasthan Royals"/>
    <s v="Chennai Super Kings"/>
    <x v="2"/>
    <x v="1"/>
    <s v="normal"/>
    <x v="4"/>
    <n v="17"/>
    <n v="0"/>
    <s v="SS Hazare"/>
    <s v="SJA Taufel"/>
  </r>
  <r>
    <x v="557"/>
    <x v="0"/>
    <x v="8"/>
    <d v="2010-03-28T00:00:00"/>
    <x v="92"/>
    <x v="24"/>
    <s v="Mumbai Indians"/>
    <s v="Deccan Chargers"/>
    <x v="11"/>
    <x v="0"/>
    <s v="normal"/>
    <x v="6"/>
    <n v="41"/>
    <n v="0"/>
    <s v="S Das"/>
    <s v="K Hariharan"/>
  </r>
  <r>
    <x v="558"/>
    <x v="12"/>
    <x v="8"/>
    <d v="2010-03-27T00:00:00"/>
    <x v="161"/>
    <x v="15"/>
    <s v="Kolkata Knight Riders"/>
    <s v="Kings XI Punjab"/>
    <x v="1"/>
    <x v="1"/>
    <s v="normal"/>
    <x v="2"/>
    <n v="39"/>
    <n v="0"/>
    <s v="BR Doctrove"/>
    <s v="S Ravi"/>
  </r>
  <r>
    <x v="559"/>
    <x v="17"/>
    <x v="8"/>
    <d v="2010-03-26T00:00:00"/>
    <x v="71"/>
    <x v="17"/>
    <s v="Deccan Chargers"/>
    <s v="Rajasthan Royals"/>
    <x v="11"/>
    <x v="1"/>
    <s v="normal"/>
    <x v="4"/>
    <n v="0"/>
    <n v="8"/>
    <s v="HDPK Dharmasena"/>
    <s v="SJA Taufel"/>
  </r>
  <r>
    <x v="560"/>
    <x v="0"/>
    <x v="8"/>
    <d v="2010-03-25T00:00:00"/>
    <x v="122"/>
    <x v="16"/>
    <s v="Chennai Super Kings"/>
    <s v="Mumbai Indians"/>
    <x v="7"/>
    <x v="0"/>
    <s v="normal"/>
    <x v="6"/>
    <n v="0"/>
    <n v="5"/>
    <s v="BF Bowden"/>
    <s v="AM Saheba"/>
  </r>
  <r>
    <x v="561"/>
    <x v="10"/>
    <x v="8"/>
    <d v="2010-03-25T00:00:00"/>
    <x v="66"/>
    <x v="6"/>
    <s v="Delhi Daredevils"/>
    <s v="Royal Challengers Bangalore"/>
    <x v="6"/>
    <x v="0"/>
    <s v="normal"/>
    <x v="3"/>
    <n v="17"/>
    <n v="0"/>
    <s v="BG Jerling"/>
    <s v="RE Koertzen"/>
  </r>
  <r>
    <x v="562"/>
    <x v="12"/>
    <x v="8"/>
    <d v="2010-03-24T00:00:00"/>
    <x v="180"/>
    <x v="15"/>
    <s v="Rajasthan Royals"/>
    <s v="Kings XI Punjab"/>
    <x v="5"/>
    <x v="0"/>
    <s v="normal"/>
    <x v="4"/>
    <n v="31"/>
    <n v="0"/>
    <s v="BR Doctrove"/>
    <s v="SK Tarapore"/>
  </r>
  <r>
    <x v="563"/>
    <x v="10"/>
    <x v="8"/>
    <d v="2010-03-23T00:00:00"/>
    <x v="57"/>
    <x v="6"/>
    <s v="Royal Challengers Bangalore"/>
    <s v="Chennai Super Kings"/>
    <x v="0"/>
    <x v="0"/>
    <s v="normal"/>
    <x v="5"/>
    <n v="36"/>
    <n v="0"/>
    <s v="RE Koertzen"/>
    <s v="RB Tiffin"/>
  </r>
  <r>
    <x v="564"/>
    <x v="0"/>
    <x v="8"/>
    <d v="2010-03-22T00:00:00"/>
    <x v="122"/>
    <x v="16"/>
    <s v="Kolkata Knight Riders"/>
    <s v="Mumbai Indians"/>
    <x v="1"/>
    <x v="1"/>
    <s v="normal"/>
    <x v="6"/>
    <n v="0"/>
    <n v="7"/>
    <s v="SS Hazare"/>
    <s v="SJA Taufel"/>
  </r>
  <r>
    <x v="565"/>
    <x v="18"/>
    <x v="8"/>
    <d v="2010-03-21T00:00:00"/>
    <x v="172"/>
    <x v="18"/>
    <s v="Deccan Chargers"/>
    <s v="Delhi Daredevils"/>
    <x v="11"/>
    <x v="1"/>
    <s v="normal"/>
    <x v="12"/>
    <n v="10"/>
    <n v="0"/>
    <s v="BF Bowden"/>
    <s v="M Erasmus"/>
  </r>
  <r>
    <x v="566"/>
    <x v="9"/>
    <x v="8"/>
    <d v="2010-03-21T00:00:00"/>
    <x v="181"/>
    <x v="9"/>
    <s v="Kings XI Punjab"/>
    <s v="Chennai Super Kings"/>
    <x v="0"/>
    <x v="0"/>
    <s v="tie"/>
    <x v="7"/>
    <n v="0"/>
    <n v="0"/>
    <s v="K Hariharan"/>
    <s v="DJ Harper"/>
  </r>
  <r>
    <x v="567"/>
    <x v="17"/>
    <x v="8"/>
    <d v="2010-03-20T00:00:00"/>
    <x v="182"/>
    <x v="17"/>
    <s v="Rajasthan Royals"/>
    <s v="Kolkata Knight Riders"/>
    <x v="2"/>
    <x v="1"/>
    <s v="normal"/>
    <x v="4"/>
    <n v="34"/>
    <n v="0"/>
    <s v="RE Koertzen"/>
    <s v="RB Tiffin"/>
  </r>
  <r>
    <x v="568"/>
    <x v="0"/>
    <x v="8"/>
    <d v="2010-03-20T00:00:00"/>
    <x v="113"/>
    <x v="16"/>
    <s v="Mumbai Indians"/>
    <s v="Royal Challengers Bangalore"/>
    <x v="7"/>
    <x v="1"/>
    <s v="normal"/>
    <x v="5"/>
    <n v="0"/>
    <n v="7"/>
    <s v="HDPK Dharmasena"/>
    <s v="SS Hazare"/>
  </r>
  <r>
    <x v="569"/>
    <x v="2"/>
    <x v="8"/>
    <d v="2010-03-19T00:00:00"/>
    <x v="183"/>
    <x v="2"/>
    <s v="Delhi Daredevils"/>
    <s v="Chennai Super Kings"/>
    <x v="3"/>
    <x v="1"/>
    <s v="normal"/>
    <x v="0"/>
    <n v="0"/>
    <n v="5"/>
    <s v="BR Doctrove"/>
    <s v="SK Tarapore"/>
  </r>
  <r>
    <x v="570"/>
    <x v="18"/>
    <x v="8"/>
    <d v="2010-03-19T00:00:00"/>
    <x v="172"/>
    <x v="18"/>
    <s v="Deccan Chargers"/>
    <s v="Kings XI Punjab"/>
    <x v="5"/>
    <x v="0"/>
    <s v="normal"/>
    <x v="12"/>
    <n v="6"/>
    <n v="0"/>
    <s v="BF Bowden"/>
    <s v="M Erasmus"/>
  </r>
  <r>
    <x v="571"/>
    <x v="10"/>
    <x v="8"/>
    <d v="2010-03-18T00:00:00"/>
    <x v="113"/>
    <x v="6"/>
    <s v="Rajasthan Royals"/>
    <s v="Royal Challengers Bangalore"/>
    <x v="6"/>
    <x v="0"/>
    <s v="normal"/>
    <x v="5"/>
    <n v="0"/>
    <n v="10"/>
    <s v="K Hariharan"/>
    <s v="DJ Harper"/>
  </r>
  <r>
    <x v="572"/>
    <x v="2"/>
    <x v="8"/>
    <d v="2010-03-17T00:00:00"/>
    <x v="122"/>
    <x v="2"/>
    <s v="Mumbai Indians"/>
    <s v="Delhi Daredevils"/>
    <x v="3"/>
    <x v="0"/>
    <s v="normal"/>
    <x v="6"/>
    <n v="98"/>
    <n v="0"/>
    <s v="BR Doctrove"/>
    <s v="SK Tarapore"/>
  </r>
  <r>
    <x v="573"/>
    <x v="10"/>
    <x v="8"/>
    <d v="2010-03-16T00:00:00"/>
    <x v="113"/>
    <x v="6"/>
    <s v="Kings XI Punjab"/>
    <s v="Royal Challengers Bangalore"/>
    <x v="5"/>
    <x v="1"/>
    <s v="normal"/>
    <x v="5"/>
    <n v="0"/>
    <n v="8"/>
    <s v="S Das"/>
    <s v="DJ Harper"/>
  </r>
  <r>
    <x v="574"/>
    <x v="1"/>
    <x v="8"/>
    <d v="2010-03-16T00:00:00"/>
    <x v="28"/>
    <x v="1"/>
    <s v="Chennai Super Kings"/>
    <s v="Kolkata Knight Riders"/>
    <x v="0"/>
    <x v="1"/>
    <s v="normal"/>
    <x v="0"/>
    <n v="55"/>
    <n v="0"/>
    <s v="HDPK Dharmasena"/>
    <s v="AM Saheba"/>
  </r>
  <r>
    <x v="575"/>
    <x v="17"/>
    <x v="8"/>
    <d v="2010-03-15T00:00:00"/>
    <x v="107"/>
    <x v="17"/>
    <s v="Rajasthan Royals"/>
    <s v="Delhi Daredevils"/>
    <x v="3"/>
    <x v="0"/>
    <s v="normal"/>
    <x v="3"/>
    <n v="0"/>
    <n v="6"/>
    <s v="BG Jerling"/>
    <s v="RE Koertzen"/>
  </r>
  <r>
    <x v="576"/>
    <x v="1"/>
    <x v="8"/>
    <d v="2010-03-14T00:00:00"/>
    <x v="161"/>
    <x v="1"/>
    <s v="Royal Challengers Bangalore"/>
    <s v="Kolkata Knight Riders"/>
    <x v="1"/>
    <x v="0"/>
    <s v="normal"/>
    <x v="2"/>
    <n v="0"/>
    <n v="7"/>
    <s v="HDPK Dharmasena"/>
    <s v="AM Saheba"/>
  </r>
  <r>
    <x v="577"/>
    <x v="9"/>
    <x v="8"/>
    <d v="2010-03-14T00:00:00"/>
    <x v="184"/>
    <x v="9"/>
    <s v="Deccan Chargers"/>
    <s v="Chennai Super Kings"/>
    <x v="11"/>
    <x v="1"/>
    <s v="normal"/>
    <x v="12"/>
    <n v="31"/>
    <n v="0"/>
    <s v="K Hariharan"/>
    <s v="DJ Harper"/>
  </r>
  <r>
    <x v="578"/>
    <x v="0"/>
    <x v="8"/>
    <d v="2010-03-13T00:00:00"/>
    <x v="71"/>
    <x v="16"/>
    <s v="Mumbai Indians"/>
    <s v="Rajasthan Royals"/>
    <x v="7"/>
    <x v="1"/>
    <s v="normal"/>
    <x v="6"/>
    <n v="4"/>
    <n v="0"/>
    <s v="RE Koertzen"/>
    <s v="RB Tiffin"/>
  </r>
  <r>
    <x v="579"/>
    <x v="12"/>
    <x v="8"/>
    <d v="2010-03-13T00:00:00"/>
    <x v="55"/>
    <x v="15"/>
    <s v="Kings XI Punjab"/>
    <s v="Delhi Daredevils"/>
    <x v="3"/>
    <x v="0"/>
    <s v="normal"/>
    <x v="3"/>
    <n v="0"/>
    <n v="5"/>
    <s v="BR Doctrove"/>
    <s v="S Ravi"/>
  </r>
  <r>
    <x v="580"/>
    <x v="0"/>
    <x v="8"/>
    <d v="2010-03-12T00:00:00"/>
    <x v="185"/>
    <x v="24"/>
    <s v="Kolkata Knight Riders"/>
    <s v="Deccan Chargers"/>
    <x v="11"/>
    <x v="0"/>
    <s v="normal"/>
    <x v="2"/>
    <n v="11"/>
    <n v="0"/>
    <s v="RE Koertzen"/>
    <s v="RB Tiffin"/>
  </r>
  <r>
    <x v="581"/>
    <x v="25"/>
    <x v="9"/>
    <d v="2009-05-24T00:00:00"/>
    <x v="170"/>
    <x v="27"/>
    <s v="Deccan Chargers"/>
    <s v="Royal Challengers Bangalore"/>
    <x v="6"/>
    <x v="0"/>
    <s v="normal"/>
    <x v="12"/>
    <n v="6"/>
    <n v="0"/>
    <s v="RE Koertzen"/>
    <s v="SJA Taufel"/>
  </r>
  <r>
    <x v="582"/>
    <x v="25"/>
    <x v="9"/>
    <d v="2009-05-23T00:00:00"/>
    <x v="106"/>
    <x v="27"/>
    <s v="Chennai Super Kings"/>
    <s v="Royal Challengers Bangalore"/>
    <x v="6"/>
    <x v="0"/>
    <s v="normal"/>
    <x v="5"/>
    <n v="0"/>
    <n v="6"/>
    <s v="RE Koertzen"/>
    <s v="SJA Taufel"/>
  </r>
  <r>
    <x v="583"/>
    <x v="26"/>
    <x v="9"/>
    <d v="2009-05-22T00:00:00"/>
    <x v="119"/>
    <x v="28"/>
    <s v="Delhi Daredevils"/>
    <s v="Deccan Chargers"/>
    <x v="11"/>
    <x v="0"/>
    <s v="normal"/>
    <x v="12"/>
    <n v="0"/>
    <n v="6"/>
    <s v="BR Doctrove"/>
    <s v="DJ Harper"/>
  </r>
  <r>
    <x v="584"/>
    <x v="26"/>
    <x v="9"/>
    <d v="2009-05-21T00:00:00"/>
    <x v="107"/>
    <x v="28"/>
    <s v="Mumbai Indians"/>
    <s v="Delhi Daredevils"/>
    <x v="3"/>
    <x v="0"/>
    <s v="normal"/>
    <x v="3"/>
    <n v="0"/>
    <n v="4"/>
    <s v="IL Howell"/>
    <s v="S Ravi"/>
  </r>
  <r>
    <x v="585"/>
    <x v="26"/>
    <x v="9"/>
    <d v="2009-05-21T00:00:00"/>
    <x v="106"/>
    <x v="28"/>
    <s v="Royal Challengers Bangalore"/>
    <s v="Deccan Chargers"/>
    <x v="6"/>
    <x v="1"/>
    <s v="normal"/>
    <x v="5"/>
    <n v="12"/>
    <n v="0"/>
    <s v="IL Howell"/>
    <s v="S Ravi"/>
  </r>
  <r>
    <x v="586"/>
    <x v="27"/>
    <x v="9"/>
    <d v="2009-05-20T00:00:00"/>
    <x v="186"/>
    <x v="29"/>
    <s v="Rajasthan Royals"/>
    <s v="Kolkata Knight Riders"/>
    <x v="1"/>
    <x v="0"/>
    <s v="normal"/>
    <x v="2"/>
    <n v="0"/>
    <n v="4"/>
    <s v="BG Jerling"/>
    <s v="SJA Taufel"/>
  </r>
  <r>
    <x v="587"/>
    <x v="27"/>
    <x v="9"/>
    <d v="2009-05-20T00:00:00"/>
    <x v="187"/>
    <x v="29"/>
    <s v="Chennai Super Kings"/>
    <s v="Kings XI Punjab"/>
    <x v="0"/>
    <x v="1"/>
    <s v="normal"/>
    <x v="0"/>
    <n v="24"/>
    <n v="0"/>
    <s v="BG Jerling"/>
    <s v="SJA Taufel"/>
  </r>
  <r>
    <x v="588"/>
    <x v="25"/>
    <x v="9"/>
    <d v="2009-05-19T00:00:00"/>
    <x v="113"/>
    <x v="27"/>
    <s v="Delhi Daredevils"/>
    <s v="Royal Challengers Bangalore"/>
    <x v="3"/>
    <x v="1"/>
    <s v="normal"/>
    <x v="5"/>
    <n v="0"/>
    <n v="7"/>
    <s v="IL Howell"/>
    <s v="RB Tiffin"/>
  </r>
  <r>
    <x v="589"/>
    <x v="26"/>
    <x v="9"/>
    <d v="2009-05-18T00:00:00"/>
    <x v="114"/>
    <x v="28"/>
    <s v="Chennai Super Kings"/>
    <s v="Kolkata Knight Riders"/>
    <x v="0"/>
    <x v="1"/>
    <s v="normal"/>
    <x v="2"/>
    <n v="0"/>
    <n v="7"/>
    <s v="SJA Taufel"/>
    <s v="RB Tiffin"/>
  </r>
  <r>
    <x v="590"/>
    <x v="25"/>
    <x v="9"/>
    <d v="2009-05-17T00:00:00"/>
    <x v="68"/>
    <x v="27"/>
    <s v="Kings XI Punjab"/>
    <s v="Deccan Chargers"/>
    <x v="11"/>
    <x v="0"/>
    <s v="normal"/>
    <x v="7"/>
    <n v="1"/>
    <n v="0"/>
    <s v="S Ravi"/>
    <s v="RB Tiffin"/>
  </r>
  <r>
    <x v="591"/>
    <x v="28"/>
    <x v="9"/>
    <d v="2009-05-17T00:00:00"/>
    <x v="9"/>
    <x v="30"/>
    <s v="Delhi Daredevils"/>
    <s v="Rajasthan Royals"/>
    <x v="3"/>
    <x v="1"/>
    <s v="normal"/>
    <x v="3"/>
    <n v="14"/>
    <n v="0"/>
    <s v="SS Hazare"/>
    <s v="IL Howell"/>
  </r>
  <r>
    <x v="592"/>
    <x v="29"/>
    <x v="9"/>
    <d v="2009-05-16T00:00:00"/>
    <x v="183"/>
    <x v="31"/>
    <s v="Mumbai Indians"/>
    <s v="Chennai Super Kings"/>
    <x v="7"/>
    <x v="1"/>
    <s v="normal"/>
    <x v="0"/>
    <n v="0"/>
    <n v="7"/>
    <s v="SK Tarapore"/>
    <s v="SJA Taufel"/>
  </r>
  <r>
    <x v="593"/>
    <x v="25"/>
    <x v="9"/>
    <d v="2009-05-16T00:00:00"/>
    <x v="25"/>
    <x v="27"/>
    <s v="Kolkata Knight Riders"/>
    <s v="Deccan Chargers"/>
    <x v="11"/>
    <x v="0"/>
    <s v="normal"/>
    <x v="12"/>
    <n v="0"/>
    <n v="6"/>
    <s v="RE Koertzen"/>
    <s v="S Ravi"/>
  </r>
  <r>
    <x v="594"/>
    <x v="28"/>
    <x v="9"/>
    <d v="2009-05-15T00:00:00"/>
    <x v="139"/>
    <x v="30"/>
    <s v="Delhi Daredevils"/>
    <s v="Kings XI Punjab"/>
    <x v="5"/>
    <x v="0"/>
    <s v="normal"/>
    <x v="7"/>
    <n v="0"/>
    <n v="6"/>
    <s v="HDPK Dharmasena"/>
    <s v="IL Howell"/>
  </r>
  <r>
    <x v="595"/>
    <x v="27"/>
    <x v="9"/>
    <d v="2009-05-14T00:00:00"/>
    <x v="158"/>
    <x v="29"/>
    <s v="Chennai Super Kings"/>
    <s v="Royal Challengers Bangalore"/>
    <x v="0"/>
    <x v="1"/>
    <s v="normal"/>
    <x v="5"/>
    <n v="0"/>
    <n v="2"/>
    <s v="BR Doctrove"/>
    <s v="DJ Harper"/>
  </r>
  <r>
    <x v="596"/>
    <x v="27"/>
    <x v="9"/>
    <d v="2009-05-14T00:00:00"/>
    <x v="163"/>
    <x v="29"/>
    <s v="Rajasthan Royals"/>
    <s v="Mumbai Indians"/>
    <x v="2"/>
    <x v="1"/>
    <s v="normal"/>
    <x v="4"/>
    <n v="2"/>
    <n v="0"/>
    <s v="BR Doctrove"/>
    <s v="DJ Harper"/>
  </r>
  <r>
    <x v="597"/>
    <x v="27"/>
    <x v="9"/>
    <d v="2009-05-13T00:00:00"/>
    <x v="188"/>
    <x v="29"/>
    <s v="Delhi Daredevils"/>
    <s v="Deccan Chargers"/>
    <x v="11"/>
    <x v="0"/>
    <s v="normal"/>
    <x v="3"/>
    <n v="12"/>
    <n v="0"/>
    <s v="DJ Harper"/>
    <s v="SL Shastri"/>
  </r>
  <r>
    <x v="598"/>
    <x v="26"/>
    <x v="9"/>
    <d v="2009-05-12T00:00:00"/>
    <x v="158"/>
    <x v="28"/>
    <s v="Kolkata Knight Riders"/>
    <s v="Royal Challengers Bangalore"/>
    <x v="6"/>
    <x v="0"/>
    <s v="normal"/>
    <x v="5"/>
    <n v="0"/>
    <n v="6"/>
    <s v="M Erasmus"/>
    <s v="SS Hazare"/>
  </r>
  <r>
    <x v="599"/>
    <x v="26"/>
    <x v="9"/>
    <d v="2009-05-12T00:00:00"/>
    <x v="92"/>
    <x v="28"/>
    <s v="Kings XI Punjab"/>
    <s v="Mumbai Indians"/>
    <x v="5"/>
    <x v="1"/>
    <s v="normal"/>
    <x v="6"/>
    <n v="0"/>
    <n v="8"/>
    <s v="SS Hazare"/>
    <s v="RE Koertzen"/>
  </r>
  <r>
    <x v="600"/>
    <x v="30"/>
    <x v="9"/>
    <d v="2009-05-11T00:00:00"/>
    <x v="47"/>
    <x v="32"/>
    <s v="Deccan Chargers"/>
    <s v="Rajasthan Royals"/>
    <x v="11"/>
    <x v="1"/>
    <s v="normal"/>
    <x v="12"/>
    <n v="53"/>
    <n v="0"/>
    <s v="GAV Baxter"/>
    <s v="HDPK Dharmasena"/>
  </r>
  <r>
    <x v="601"/>
    <x v="29"/>
    <x v="9"/>
    <d v="2009-05-10T00:00:00"/>
    <x v="100"/>
    <x v="31"/>
    <s v="Mumbai Indians"/>
    <s v="Royal Challengers Bangalore"/>
    <x v="7"/>
    <x v="1"/>
    <s v="normal"/>
    <x v="6"/>
    <n v="16"/>
    <n v="0"/>
    <s v="BR Doctrove"/>
    <s v="BG Jerling"/>
  </r>
  <r>
    <x v="602"/>
    <x v="25"/>
    <x v="9"/>
    <d v="2009-05-10T00:00:00"/>
    <x v="4"/>
    <x v="27"/>
    <s v="Kolkata Knight Riders"/>
    <s v="Delhi Daredevils"/>
    <x v="3"/>
    <x v="0"/>
    <s v="normal"/>
    <x v="3"/>
    <n v="0"/>
    <n v="7"/>
    <s v="SL Shastri"/>
    <s v="RB Tiffin"/>
  </r>
  <r>
    <x v="603"/>
    <x v="30"/>
    <x v="9"/>
    <d v="2009-05-09T00:00:00"/>
    <x v="164"/>
    <x v="32"/>
    <s v="Deccan Chargers"/>
    <s v="Kings XI Punjab"/>
    <x v="5"/>
    <x v="0"/>
    <s v="normal"/>
    <x v="7"/>
    <n v="0"/>
    <n v="3"/>
    <s v="GAV Baxter"/>
    <s v="AM Saheba"/>
  </r>
  <r>
    <x v="604"/>
    <x v="30"/>
    <x v="9"/>
    <d v="2009-05-09T00:00:00"/>
    <x v="189"/>
    <x v="32"/>
    <s v="Rajasthan Royals"/>
    <s v="Chennai Super Kings"/>
    <x v="2"/>
    <x v="1"/>
    <s v="normal"/>
    <x v="0"/>
    <n v="0"/>
    <n v="7"/>
    <s v="GAV Baxter"/>
    <s v="HDPK Dharmasena"/>
  </r>
  <r>
    <x v="605"/>
    <x v="31"/>
    <x v="9"/>
    <d v="2009-05-08T00:00:00"/>
    <x v="77"/>
    <x v="33"/>
    <s v="Mumbai Indians"/>
    <s v="Delhi Daredevils"/>
    <x v="7"/>
    <x v="1"/>
    <s v="normal"/>
    <x v="3"/>
    <n v="0"/>
    <n v="7"/>
    <s v="M Erasmus"/>
    <s v="SK Tarapore"/>
  </r>
  <r>
    <x v="606"/>
    <x v="26"/>
    <x v="9"/>
    <d v="2009-05-07T00:00:00"/>
    <x v="190"/>
    <x v="28"/>
    <s v="Royal Challengers Bangalore"/>
    <s v="Rajasthan Royals"/>
    <x v="2"/>
    <x v="0"/>
    <s v="normal"/>
    <x v="4"/>
    <n v="0"/>
    <n v="7"/>
    <s v="K Hariharan"/>
    <s v="DJ Harper"/>
  </r>
  <r>
    <x v="607"/>
    <x v="26"/>
    <x v="9"/>
    <d v="2009-05-07T00:00:00"/>
    <x v="183"/>
    <x v="28"/>
    <s v="Chennai Super Kings"/>
    <s v="Kings XI Punjab"/>
    <x v="0"/>
    <x v="1"/>
    <s v="normal"/>
    <x v="0"/>
    <n v="12"/>
    <n v="0"/>
    <s v="DJ Harper"/>
    <s v="TH Wijewardene"/>
  </r>
  <r>
    <x v="608"/>
    <x v="26"/>
    <x v="9"/>
    <d v="2009-05-06T00:00:00"/>
    <x v="25"/>
    <x v="28"/>
    <s v="Deccan Chargers"/>
    <s v="Mumbai Indians"/>
    <x v="11"/>
    <x v="1"/>
    <s v="normal"/>
    <x v="12"/>
    <n v="19"/>
    <n v="0"/>
    <s v="MR Benson"/>
    <s v="HDPK Dharmasena"/>
  </r>
  <r>
    <x v="609"/>
    <x v="27"/>
    <x v="9"/>
    <d v="2009-05-05T00:00:00"/>
    <x v="191"/>
    <x v="29"/>
    <s v="Rajasthan Royals"/>
    <s v="Kings XI Punjab"/>
    <x v="5"/>
    <x v="0"/>
    <s v="normal"/>
    <x v="4"/>
    <n v="78"/>
    <n v="0"/>
    <s v="SS Hazare"/>
    <s v="IL Howell"/>
  </r>
  <r>
    <x v="610"/>
    <x v="27"/>
    <x v="9"/>
    <d v="2009-05-05T00:00:00"/>
    <x v="55"/>
    <x v="29"/>
    <s v="Kolkata Knight Riders"/>
    <s v="Delhi Daredevils"/>
    <x v="1"/>
    <x v="1"/>
    <s v="normal"/>
    <x v="3"/>
    <n v="0"/>
    <n v="9"/>
    <s v="GAV Baxter"/>
    <s v="IL Howell"/>
  </r>
  <r>
    <x v="611"/>
    <x v="31"/>
    <x v="9"/>
    <d v="2009-05-04T00:00:00"/>
    <x v="28"/>
    <x v="33"/>
    <s v="Chennai Super Kings"/>
    <s v="Deccan Chargers"/>
    <x v="0"/>
    <x v="1"/>
    <s v="normal"/>
    <x v="0"/>
    <n v="78"/>
    <n v="0"/>
    <s v="BR Doctrove"/>
    <s v="M Erasmus"/>
  </r>
  <r>
    <x v="612"/>
    <x v="29"/>
    <x v="9"/>
    <d v="2009-05-03T00:00:00"/>
    <x v="164"/>
    <x v="31"/>
    <s v="Kolkata Knight Riders"/>
    <s v="Kings XI Punjab"/>
    <x v="1"/>
    <x v="1"/>
    <s v="normal"/>
    <x v="7"/>
    <n v="0"/>
    <n v="6"/>
    <s v="S Asnani"/>
    <s v="MR Benson"/>
  </r>
  <r>
    <x v="613"/>
    <x v="25"/>
    <x v="9"/>
    <d v="2009-05-03T00:00:00"/>
    <x v="113"/>
    <x v="27"/>
    <s v="Mumbai Indians"/>
    <s v="Royal Challengers Bangalore"/>
    <x v="7"/>
    <x v="1"/>
    <s v="normal"/>
    <x v="5"/>
    <n v="0"/>
    <n v="9"/>
    <s v="RE Koertzen"/>
    <s v="TH Wijewardene"/>
  </r>
  <r>
    <x v="614"/>
    <x v="29"/>
    <x v="9"/>
    <d v="2009-05-02T00:00:00"/>
    <x v="71"/>
    <x v="31"/>
    <s v="Deccan Chargers"/>
    <s v="Rajasthan Royals"/>
    <x v="11"/>
    <x v="1"/>
    <s v="normal"/>
    <x v="4"/>
    <n v="0"/>
    <n v="3"/>
    <s v="S Asnani"/>
    <s v="BG Jerling"/>
  </r>
  <r>
    <x v="615"/>
    <x v="25"/>
    <x v="9"/>
    <d v="2009-05-02T00:00:00"/>
    <x v="192"/>
    <x v="27"/>
    <s v="Chennai Super Kings"/>
    <s v="Delhi Daredevils"/>
    <x v="3"/>
    <x v="0"/>
    <s v="normal"/>
    <x v="0"/>
    <n v="18"/>
    <n v="0"/>
    <s v="DJ Harper"/>
    <s v="RE Koertzen"/>
  </r>
  <r>
    <x v="616"/>
    <x v="31"/>
    <x v="9"/>
    <d v="2009-05-01T00:00:00"/>
    <x v="100"/>
    <x v="33"/>
    <s v="Mumbai Indians"/>
    <s v="Kolkata Knight Riders"/>
    <x v="7"/>
    <x v="1"/>
    <s v="normal"/>
    <x v="6"/>
    <n v="9"/>
    <n v="0"/>
    <s v="M Erasmus"/>
    <s v="SK Tarapore"/>
  </r>
  <r>
    <x v="617"/>
    <x v="27"/>
    <x v="9"/>
    <d v="2009-05-01T00:00:00"/>
    <x v="68"/>
    <x v="29"/>
    <s v="Royal Challengers Bangalore"/>
    <s v="Kings XI Punjab"/>
    <x v="6"/>
    <x v="1"/>
    <s v="normal"/>
    <x v="5"/>
    <n v="8"/>
    <n v="0"/>
    <s v="HDPK Dharmasena"/>
    <s v="S Ravi"/>
  </r>
  <r>
    <x v="618"/>
    <x v="26"/>
    <x v="9"/>
    <d v="2009-04-30T00:00:00"/>
    <x v="193"/>
    <x v="28"/>
    <s v="Deccan Chargers"/>
    <s v="Delhi Daredevils"/>
    <x v="3"/>
    <x v="0"/>
    <s v="normal"/>
    <x v="3"/>
    <n v="0"/>
    <n v="6"/>
    <s v="GAV Baxter"/>
    <s v="AM Saheba"/>
  </r>
  <r>
    <x v="619"/>
    <x v="26"/>
    <x v="9"/>
    <d v="2009-04-30T00:00:00"/>
    <x v="60"/>
    <x v="28"/>
    <s v="Chennai Super Kings"/>
    <s v="Rajasthan Royals"/>
    <x v="2"/>
    <x v="0"/>
    <s v="normal"/>
    <x v="0"/>
    <n v="38"/>
    <n v="0"/>
    <s v="GAV Baxter"/>
    <s v="RE Koertzen"/>
  </r>
  <r>
    <x v="620"/>
    <x v="27"/>
    <x v="9"/>
    <d v="2009-04-29T00:00:00"/>
    <x v="194"/>
    <x v="29"/>
    <s v="Kolkata Knight Riders"/>
    <s v="Royal Challengers Bangalore"/>
    <x v="1"/>
    <x v="1"/>
    <s v="normal"/>
    <x v="5"/>
    <n v="0"/>
    <n v="5"/>
    <s v="MR Benson"/>
    <s v="TH Wijewardene"/>
  </r>
  <r>
    <x v="621"/>
    <x v="27"/>
    <x v="9"/>
    <d v="2009-04-29T00:00:00"/>
    <x v="137"/>
    <x v="29"/>
    <s v="Kings XI Punjab"/>
    <s v="Mumbai Indians"/>
    <x v="5"/>
    <x v="1"/>
    <s v="normal"/>
    <x v="7"/>
    <n v="3"/>
    <n v="0"/>
    <s v="MR Benson"/>
    <s v="SL Shastri"/>
  </r>
  <r>
    <x v="622"/>
    <x v="26"/>
    <x v="9"/>
    <d v="2009-04-28T00:00:00"/>
    <x v="71"/>
    <x v="28"/>
    <s v="Delhi Daredevils"/>
    <s v="Rajasthan Royals"/>
    <x v="3"/>
    <x v="1"/>
    <s v="normal"/>
    <x v="4"/>
    <n v="0"/>
    <n v="5"/>
    <s v="GAV Baxter"/>
    <s v="RE Koertzen"/>
  </r>
  <r>
    <x v="623"/>
    <x v="27"/>
    <x v="9"/>
    <d v="2009-04-27T00:00:00"/>
    <x v="195"/>
    <x v="29"/>
    <s v="Chennai Super Kings"/>
    <s v="Deccan Chargers"/>
    <x v="11"/>
    <x v="0"/>
    <s v="normal"/>
    <x v="12"/>
    <n v="0"/>
    <n v="6"/>
    <s v="IL Howell"/>
    <s v="TH Wijewardene"/>
  </r>
  <r>
    <x v="624"/>
    <x v="29"/>
    <x v="9"/>
    <d v="2009-04-27T00:00:00"/>
    <x v="122"/>
    <x v="31"/>
    <s v="Mumbai Indians"/>
    <s v="Kolkata Knight Riders"/>
    <x v="7"/>
    <x v="1"/>
    <s v="normal"/>
    <x v="6"/>
    <n v="92"/>
    <n v="0"/>
    <s v="BG Jerling"/>
    <s v="RB Tiffin"/>
  </r>
  <r>
    <x v="625"/>
    <x v="29"/>
    <x v="9"/>
    <d v="2009-04-26T00:00:00"/>
    <x v="196"/>
    <x v="31"/>
    <s v="Royal Challengers Bangalore"/>
    <s v="Delhi Daredevils"/>
    <x v="6"/>
    <x v="1"/>
    <s v="normal"/>
    <x v="3"/>
    <n v="0"/>
    <n v="6"/>
    <s v="S Asnani"/>
    <s v="BG Jerling"/>
  </r>
  <r>
    <x v="626"/>
    <x v="32"/>
    <x v="9"/>
    <d v="2009-04-26T00:00:00"/>
    <x v="137"/>
    <x v="34"/>
    <s v="Kings XI Punjab"/>
    <s v="Rajasthan Royals"/>
    <x v="5"/>
    <x v="1"/>
    <s v="normal"/>
    <x v="7"/>
    <n v="27"/>
    <n v="0"/>
    <s v="M Erasmus"/>
    <s v="K Hariharan"/>
  </r>
  <r>
    <x v="627"/>
    <x v="27"/>
    <x v="9"/>
    <d v="2009-04-25T00:00:00"/>
    <x v="197"/>
    <x v="29"/>
    <s v="Deccan Chargers"/>
    <s v="Mumbai Indians"/>
    <x v="11"/>
    <x v="1"/>
    <s v="normal"/>
    <x v="12"/>
    <n v="12"/>
    <n v="0"/>
    <s v="HDPK Dharmasena"/>
    <s v="SJA Taufel"/>
  </r>
  <r>
    <x v="628"/>
    <x v="27"/>
    <x v="9"/>
    <d v="2009-04-24T00:00:00"/>
    <x v="198"/>
    <x v="29"/>
    <s v="Royal Challengers Bangalore"/>
    <s v="Kings XI Punjab"/>
    <x v="6"/>
    <x v="1"/>
    <s v="normal"/>
    <x v="7"/>
    <n v="0"/>
    <n v="7"/>
    <s v="BR Doctrove"/>
    <s v="TH Wijewardene"/>
  </r>
  <r>
    <x v="629"/>
    <x v="27"/>
    <x v="9"/>
    <d v="2009-04-23T00:00:00"/>
    <x v="9"/>
    <x v="29"/>
    <s v="Delhi Daredevils"/>
    <s v="Chennai Super Kings"/>
    <x v="3"/>
    <x v="1"/>
    <s v="normal"/>
    <x v="3"/>
    <n v="9"/>
    <n v="0"/>
    <s v="BR Doctrove"/>
    <s v="SJA Taufel"/>
  </r>
  <r>
    <x v="630"/>
    <x v="32"/>
    <x v="9"/>
    <d v="2009-04-23T00:00:00"/>
    <x v="71"/>
    <x v="34"/>
    <s v="Rajasthan Royals"/>
    <s v="Kolkata Knight Riders"/>
    <x v="1"/>
    <x v="0"/>
    <s v="tie"/>
    <x v="4"/>
    <n v="0"/>
    <n v="0"/>
    <s v="MR Benson"/>
    <s v="M Erasmus"/>
  </r>
  <r>
    <x v="631"/>
    <x v="32"/>
    <x v="9"/>
    <d v="2009-04-22T00:00:00"/>
    <x v="119"/>
    <x v="34"/>
    <s v="Deccan Chargers"/>
    <s v="Royal Challengers Bangalore"/>
    <x v="11"/>
    <x v="1"/>
    <s v="normal"/>
    <x v="12"/>
    <n v="24"/>
    <n v="0"/>
    <s v="M Erasmus"/>
    <s v="AM Saheba"/>
  </r>
  <r>
    <x v="632"/>
    <x v="27"/>
    <x v="9"/>
    <d v="2009-04-21T00:00:00"/>
    <x v="31"/>
    <x v="29"/>
    <s v="Kings XI Punjab"/>
    <s v="Kolkata Knight Riders"/>
    <x v="1"/>
    <x v="0"/>
    <s v="normal"/>
    <x v="2"/>
    <n v="11"/>
    <n v="0"/>
    <s v="DJ Harper"/>
    <s v="SD Ranade"/>
  </r>
  <r>
    <x v="633"/>
    <x v="29"/>
    <x v="9"/>
    <d v="2009-04-20T00:00:00"/>
    <x v="187"/>
    <x v="31"/>
    <s v="Chennai Super Kings"/>
    <s v="Royal Challengers Bangalore"/>
    <x v="0"/>
    <x v="1"/>
    <s v="normal"/>
    <x v="0"/>
    <n v="92"/>
    <n v="0"/>
    <s v="BG Jerling"/>
    <s v="SJA Taufel"/>
  </r>
  <r>
    <x v="634"/>
    <x v="32"/>
    <x v="9"/>
    <d v="2009-04-19T00:00:00"/>
    <x v="199"/>
    <x v="34"/>
    <s v="Kings XI Punjab"/>
    <s v="Delhi Daredevils"/>
    <x v="3"/>
    <x v="0"/>
    <s v="normal"/>
    <x v="3"/>
    <n v="0"/>
    <n v="10"/>
    <s v="MR Benson"/>
    <s v="SD Ranade"/>
  </r>
  <r>
    <x v="635"/>
    <x v="32"/>
    <x v="9"/>
    <d v="2009-04-19T00:00:00"/>
    <x v="200"/>
    <x v="34"/>
    <s v="Kolkata Knight Riders"/>
    <s v="Deccan Chargers"/>
    <x v="1"/>
    <x v="1"/>
    <s v="normal"/>
    <x v="12"/>
    <n v="0"/>
    <n v="8"/>
    <s v="MR Benson"/>
    <s v="BR Doctrove"/>
  </r>
  <r>
    <x v="636"/>
    <x v="32"/>
    <x v="9"/>
    <d v="2009-04-18T00:00:00"/>
    <x v="122"/>
    <x v="34"/>
    <s v="Mumbai Indians"/>
    <s v="Chennai Super Kings"/>
    <x v="0"/>
    <x v="0"/>
    <s v="normal"/>
    <x v="6"/>
    <n v="19"/>
    <n v="0"/>
    <s v="BR Doctrove"/>
    <s v="K Hariharan"/>
  </r>
  <r>
    <x v="637"/>
    <x v="32"/>
    <x v="9"/>
    <d v="2009-04-18T00:00:00"/>
    <x v="131"/>
    <x v="34"/>
    <s v="Royal Challengers Bangalore"/>
    <s v="Rajasthan Royals"/>
    <x v="6"/>
    <x v="1"/>
    <s v="normal"/>
    <x v="5"/>
    <n v="75"/>
    <n v="0"/>
    <s v="BR Doctrove"/>
    <s v="RB Tiffin"/>
  </r>
  <r>
    <x v="638"/>
    <x v="0"/>
    <x v="10"/>
    <d v="2008-06-01T00:00:00"/>
    <x v="71"/>
    <x v="24"/>
    <s v="Chennai Super Kings"/>
    <s v="Rajasthan Royals"/>
    <x v="2"/>
    <x v="0"/>
    <s v="normal"/>
    <x v="4"/>
    <n v="0"/>
    <n v="3"/>
    <s v="BF Bowden"/>
    <s v="RE Koertzen"/>
  </r>
  <r>
    <x v="639"/>
    <x v="0"/>
    <x v="10"/>
    <d v="2008-05-31T00:00:00"/>
    <x v="201"/>
    <x v="0"/>
    <s v="Kings XI Punjab"/>
    <s v="Chennai Super Kings"/>
    <x v="5"/>
    <x v="1"/>
    <s v="normal"/>
    <x v="0"/>
    <n v="0"/>
    <n v="9"/>
    <s v="Asad Rauf"/>
    <s v="DJ Harper"/>
  </r>
  <r>
    <x v="640"/>
    <x v="0"/>
    <x v="10"/>
    <d v="2008-05-30T00:00:00"/>
    <x v="0"/>
    <x v="0"/>
    <s v="Rajasthan Royals"/>
    <s v="Delhi Daredevils"/>
    <x v="3"/>
    <x v="0"/>
    <s v="normal"/>
    <x v="4"/>
    <n v="105"/>
    <n v="0"/>
    <s v="BF Bowden"/>
    <s v="RE Koertzen"/>
  </r>
  <r>
    <x v="641"/>
    <x v="10"/>
    <x v="10"/>
    <d v="2008-05-28T00:00:00"/>
    <x v="202"/>
    <x v="6"/>
    <s v="Royal Challengers Bangalore"/>
    <s v="Mumbai Indians"/>
    <x v="7"/>
    <x v="0"/>
    <s v="normal"/>
    <x v="6"/>
    <n v="0"/>
    <n v="9"/>
    <s v="BF Bowden"/>
    <s v="AV Jayaprakash"/>
  </r>
  <r>
    <x v="642"/>
    <x v="12"/>
    <x v="10"/>
    <d v="2008-05-28T00:00:00"/>
    <x v="99"/>
    <x v="15"/>
    <s v="Kings XI Punjab"/>
    <s v="Rajasthan Royals"/>
    <x v="2"/>
    <x v="0"/>
    <s v="normal"/>
    <x v="7"/>
    <n v="41"/>
    <n v="0"/>
    <s v="SJ Davis"/>
    <s v="K Hariharan"/>
  </r>
  <r>
    <x v="643"/>
    <x v="5"/>
    <x v="10"/>
    <d v="2008-05-27T00:00:00"/>
    <x v="60"/>
    <x v="5"/>
    <s v="Deccan Chargers"/>
    <s v="Chennai Super Kings"/>
    <x v="11"/>
    <x v="1"/>
    <s v="normal"/>
    <x v="0"/>
    <n v="0"/>
    <n v="7"/>
    <s v="BG Jerling"/>
    <s v="AM Saheba"/>
  </r>
  <r>
    <x v="644"/>
    <x v="4"/>
    <x v="10"/>
    <d v="2008-05-26T00:00:00"/>
    <x v="203"/>
    <x v="4"/>
    <s v="Mumbai Indians"/>
    <s v="Rajasthan Royals"/>
    <x v="2"/>
    <x v="0"/>
    <s v="normal"/>
    <x v="4"/>
    <n v="0"/>
    <n v="5"/>
    <s v="BF Bowden"/>
    <s v="K Hariharan"/>
  </r>
  <r>
    <x v="645"/>
    <x v="5"/>
    <x v="10"/>
    <d v="2008-05-25T00:00:00"/>
    <x v="126"/>
    <x v="5"/>
    <s v="Deccan Chargers"/>
    <s v="Royal Challengers Bangalore"/>
    <x v="11"/>
    <x v="1"/>
    <s v="normal"/>
    <x v="5"/>
    <n v="0"/>
    <n v="5"/>
    <s v="Asad Rauf"/>
    <s v="RE Koertzen"/>
  </r>
  <r>
    <x v="646"/>
    <x v="1"/>
    <x v="10"/>
    <d v="2008-05-25T00:00:00"/>
    <x v="204"/>
    <x v="1"/>
    <s v="Kings XI Punjab"/>
    <s v="Kolkata Knight Riders"/>
    <x v="5"/>
    <x v="1"/>
    <s v="normal"/>
    <x v="2"/>
    <n v="0"/>
    <n v="3"/>
    <s v="SJ Davis"/>
    <s v="I Shivram"/>
  </r>
  <r>
    <x v="647"/>
    <x v="2"/>
    <x v="10"/>
    <d v="2008-05-24T00:00:00"/>
    <x v="129"/>
    <x v="2"/>
    <s v="Mumbai Indians"/>
    <s v="Delhi Daredevils"/>
    <x v="3"/>
    <x v="0"/>
    <s v="normal"/>
    <x v="3"/>
    <n v="0"/>
    <n v="5"/>
    <s v="BF Bowden"/>
    <s v="K Hariharan"/>
  </r>
  <r>
    <x v="648"/>
    <x v="9"/>
    <x v="10"/>
    <d v="2008-05-24T00:00:00"/>
    <x v="159"/>
    <x v="9"/>
    <s v="Rajasthan Royals"/>
    <s v="Chennai Super Kings"/>
    <x v="2"/>
    <x v="1"/>
    <s v="normal"/>
    <x v="4"/>
    <n v="10"/>
    <n v="0"/>
    <s v="DJ Harper"/>
    <s v="SL Shastri"/>
  </r>
  <r>
    <x v="649"/>
    <x v="12"/>
    <x v="10"/>
    <d v="2008-05-23T00:00:00"/>
    <x v="99"/>
    <x v="15"/>
    <s v="Deccan Chargers"/>
    <s v="Kings XI Punjab"/>
    <x v="5"/>
    <x v="0"/>
    <s v="normal"/>
    <x v="7"/>
    <n v="0"/>
    <n v="6"/>
    <s v="Asad Rauf"/>
    <s v="SJ Davis"/>
  </r>
  <r>
    <x v="650"/>
    <x v="0"/>
    <x v="10"/>
    <d v="2008-05-21T00:00:00"/>
    <x v="99"/>
    <x v="0"/>
    <s v="Kings XI Punjab"/>
    <s v="Mumbai Indians"/>
    <x v="7"/>
    <x v="0"/>
    <s v="normal"/>
    <x v="7"/>
    <n v="1"/>
    <n v="0"/>
    <s v="BF Bowden"/>
    <s v="GA Pratapkumar"/>
  </r>
  <r>
    <x v="651"/>
    <x v="9"/>
    <x v="10"/>
    <d v="2008-05-21T00:00:00"/>
    <x v="170"/>
    <x v="9"/>
    <s v="Royal Challengers Bangalore"/>
    <s v="Chennai Super Kings"/>
    <x v="6"/>
    <x v="1"/>
    <s v="normal"/>
    <x v="5"/>
    <n v="14"/>
    <n v="0"/>
    <s v="DJ Harper"/>
    <s v="I Shivram"/>
  </r>
  <r>
    <x v="652"/>
    <x v="1"/>
    <x v="10"/>
    <d v="2008-05-20T00:00:00"/>
    <x v="71"/>
    <x v="1"/>
    <s v="Kolkata Knight Riders"/>
    <s v="Rajasthan Royals"/>
    <x v="2"/>
    <x v="0"/>
    <s v="normal"/>
    <x v="4"/>
    <n v="0"/>
    <n v="6"/>
    <s v="BG Jerling"/>
    <s v="RE Koertzen"/>
  </r>
  <r>
    <x v="653"/>
    <x v="10"/>
    <x v="10"/>
    <d v="2008-05-19T00:00:00"/>
    <x v="205"/>
    <x v="6"/>
    <s v="Royal Challengers Bangalore"/>
    <s v="Delhi Daredevils"/>
    <x v="3"/>
    <x v="0"/>
    <s v="normal"/>
    <x v="3"/>
    <n v="0"/>
    <n v="5"/>
    <s v="SJ Davis"/>
    <s v="GA Pratapkumar"/>
  </r>
  <r>
    <x v="654"/>
    <x v="5"/>
    <x v="10"/>
    <d v="2008-05-18T00:00:00"/>
    <x v="37"/>
    <x v="5"/>
    <s v="Mumbai Indians"/>
    <s v="Deccan Chargers"/>
    <x v="11"/>
    <x v="0"/>
    <s v="normal"/>
    <x v="6"/>
    <n v="25"/>
    <n v="0"/>
    <s v="BR Doctrove"/>
    <s v="DJ Harper"/>
  </r>
  <r>
    <x v="655"/>
    <x v="1"/>
    <x v="10"/>
    <d v="2008-05-18T00:00:00"/>
    <x v="201"/>
    <x v="1"/>
    <s v="Kolkata Knight Riders"/>
    <s v="Chennai Super Kings"/>
    <x v="1"/>
    <x v="1"/>
    <s v="normal"/>
    <x v="0"/>
    <n v="3"/>
    <n v="0"/>
    <s v="Asad Rauf"/>
    <s v="K Hariharan"/>
  </r>
  <r>
    <x v="656"/>
    <x v="2"/>
    <x v="10"/>
    <d v="2008-05-17T00:00:00"/>
    <x v="164"/>
    <x v="2"/>
    <s v="Delhi Daredevils"/>
    <s v="Kings XI Punjab"/>
    <x v="3"/>
    <x v="1"/>
    <s v="normal"/>
    <x v="7"/>
    <n v="6"/>
    <n v="0"/>
    <s v="AV Jayaprakash"/>
    <s v="RE Koertzen"/>
  </r>
  <r>
    <x v="657"/>
    <x v="4"/>
    <x v="10"/>
    <d v="2008-05-17T00:00:00"/>
    <x v="191"/>
    <x v="4"/>
    <s v="Rajasthan Royals"/>
    <s v="Royal Challengers Bangalore"/>
    <x v="6"/>
    <x v="0"/>
    <s v="normal"/>
    <x v="4"/>
    <n v="65"/>
    <n v="0"/>
    <s v="BF Bowden"/>
    <s v="SL Shastri"/>
  </r>
  <r>
    <x v="658"/>
    <x v="0"/>
    <x v="10"/>
    <d v="2008-05-16T00:00:00"/>
    <x v="206"/>
    <x v="0"/>
    <s v="Kolkata Knight Riders"/>
    <s v="Mumbai Indians"/>
    <x v="7"/>
    <x v="0"/>
    <s v="normal"/>
    <x v="6"/>
    <n v="0"/>
    <n v="8"/>
    <s v="BR Doctrove"/>
    <s v="DJ Harper"/>
  </r>
  <r>
    <x v="659"/>
    <x v="2"/>
    <x v="10"/>
    <d v="2008-05-15T00:00:00"/>
    <x v="4"/>
    <x v="2"/>
    <s v="Delhi Daredevils"/>
    <s v="Deccan Chargers"/>
    <x v="11"/>
    <x v="0"/>
    <s v="normal"/>
    <x v="3"/>
    <n v="12"/>
    <n v="0"/>
    <s v="BG Jerling"/>
    <s v="GA Pratapkumar"/>
  </r>
  <r>
    <x v="660"/>
    <x v="0"/>
    <x v="10"/>
    <d v="2008-05-14T00:00:00"/>
    <x v="207"/>
    <x v="0"/>
    <s v="Chennai Super Kings"/>
    <s v="Mumbai Indians"/>
    <x v="7"/>
    <x v="0"/>
    <s v="normal"/>
    <x v="6"/>
    <n v="0"/>
    <n v="9"/>
    <s v="BR Doctrove"/>
    <s v="AM Saheba"/>
  </r>
  <r>
    <x v="661"/>
    <x v="1"/>
    <x v="10"/>
    <d v="2008-05-13T00:00:00"/>
    <x v="208"/>
    <x v="1"/>
    <s v="Kolkata Knight Riders"/>
    <s v="Delhi Daredevils"/>
    <x v="1"/>
    <x v="1"/>
    <s v="normal"/>
    <x v="2"/>
    <n v="23"/>
    <n v="0"/>
    <s v="Asad Rauf"/>
    <s v="IL Howell"/>
  </r>
  <r>
    <x v="662"/>
    <x v="12"/>
    <x v="10"/>
    <d v="2008-05-12T00:00:00"/>
    <x v="99"/>
    <x v="15"/>
    <s v="Royal Challengers Bangalore"/>
    <s v="Kings XI Punjab"/>
    <x v="6"/>
    <x v="1"/>
    <s v="normal"/>
    <x v="7"/>
    <n v="0"/>
    <n v="9"/>
    <s v="BR Doctrove"/>
    <s v="I Shivram"/>
  </r>
  <r>
    <x v="663"/>
    <x v="5"/>
    <x v="10"/>
    <d v="2008-05-11T00:00:00"/>
    <x v="140"/>
    <x v="5"/>
    <s v="Kolkata Knight Riders"/>
    <s v="Deccan Chargers"/>
    <x v="1"/>
    <x v="1"/>
    <s v="normal"/>
    <x v="2"/>
    <n v="23"/>
    <n v="0"/>
    <s v="IL Howell"/>
    <s v="AM Saheba"/>
  </r>
  <r>
    <x v="664"/>
    <x v="4"/>
    <x v="10"/>
    <d v="2008-05-11T00:00:00"/>
    <x v="0"/>
    <x v="4"/>
    <s v="Delhi Daredevils"/>
    <s v="Rajasthan Royals"/>
    <x v="2"/>
    <x v="0"/>
    <s v="normal"/>
    <x v="4"/>
    <n v="0"/>
    <n v="3"/>
    <s v="SJ Davis"/>
    <s v="RE Koertzen"/>
  </r>
  <r>
    <x v="665"/>
    <x v="9"/>
    <x v="10"/>
    <d v="2008-05-10T00:00:00"/>
    <x v="146"/>
    <x v="9"/>
    <s v="Chennai Super Kings"/>
    <s v="Kings XI Punjab"/>
    <x v="5"/>
    <x v="0"/>
    <s v="normal"/>
    <x v="0"/>
    <n v="18"/>
    <n v="0"/>
    <s v="AV Jayaprakash"/>
    <s v="BG Jerling"/>
  </r>
  <r>
    <x v="666"/>
    <x v="4"/>
    <x v="10"/>
    <d v="2008-05-09T00:00:00"/>
    <x v="71"/>
    <x v="4"/>
    <s v="Deccan Chargers"/>
    <s v="Rajasthan Royals"/>
    <x v="2"/>
    <x v="0"/>
    <s v="normal"/>
    <x v="4"/>
    <n v="0"/>
    <n v="8"/>
    <s v="MR Benson"/>
    <s v="AM Saheba"/>
  </r>
  <r>
    <x v="667"/>
    <x v="2"/>
    <x v="10"/>
    <d v="2008-05-08T00:00:00"/>
    <x v="28"/>
    <x v="2"/>
    <s v="Delhi Daredevils"/>
    <s v="Chennai Super Kings"/>
    <x v="0"/>
    <x v="0"/>
    <s v="normal"/>
    <x v="0"/>
    <n v="0"/>
    <n v="4"/>
    <s v="Aleem Dar"/>
    <s v="RB Tiffin"/>
  </r>
  <r>
    <x v="668"/>
    <x v="1"/>
    <x v="10"/>
    <d v="2008-05-08T00:00:00"/>
    <x v="140"/>
    <x v="1"/>
    <s v="Kolkata Knight Riders"/>
    <s v="Royal Challengers Bangalore"/>
    <x v="1"/>
    <x v="1"/>
    <s v="normal"/>
    <x v="2"/>
    <n v="5"/>
    <n v="0"/>
    <s v="Asad Rauf"/>
    <s v="IL Howell"/>
  </r>
  <r>
    <x v="669"/>
    <x v="0"/>
    <x v="10"/>
    <d v="2008-05-07T00:00:00"/>
    <x v="77"/>
    <x v="24"/>
    <s v="Rajasthan Royals"/>
    <s v="Mumbai Indians"/>
    <x v="7"/>
    <x v="0"/>
    <s v="normal"/>
    <x v="6"/>
    <n v="0"/>
    <n v="7"/>
    <s v="DJ Harper"/>
    <s v="RE Koertzen"/>
  </r>
  <r>
    <x v="670"/>
    <x v="9"/>
    <x v="10"/>
    <d v="2008-05-06T00:00:00"/>
    <x v="119"/>
    <x v="9"/>
    <s v="Chennai Super Kings"/>
    <s v="Deccan Chargers"/>
    <x v="11"/>
    <x v="0"/>
    <s v="normal"/>
    <x v="12"/>
    <n v="0"/>
    <n v="7"/>
    <s v="MR Benson"/>
    <s v="RB Tiffin"/>
  </r>
  <r>
    <x v="671"/>
    <x v="10"/>
    <x v="10"/>
    <d v="2008-05-05T00:00:00"/>
    <x v="209"/>
    <x v="6"/>
    <s v="Royal Challengers Bangalore"/>
    <s v="Kings XI Punjab"/>
    <x v="5"/>
    <x v="0"/>
    <s v="normal"/>
    <x v="7"/>
    <n v="0"/>
    <n v="6"/>
    <s v="SJ Davis"/>
    <s v="BR Doctrove"/>
  </r>
  <r>
    <x v="672"/>
    <x v="0"/>
    <x v="10"/>
    <d v="2008-05-04T00:00:00"/>
    <x v="206"/>
    <x v="24"/>
    <s v="Mumbai Indians"/>
    <s v="Delhi Daredevils"/>
    <x v="3"/>
    <x v="0"/>
    <s v="normal"/>
    <x v="6"/>
    <n v="29"/>
    <n v="0"/>
    <s v="IL Howell"/>
    <s v="RE Koertzen"/>
  </r>
  <r>
    <x v="673"/>
    <x v="4"/>
    <x v="10"/>
    <d v="2008-05-04T00:00:00"/>
    <x v="203"/>
    <x v="4"/>
    <s v="Chennai Super Kings"/>
    <s v="Rajasthan Royals"/>
    <x v="0"/>
    <x v="1"/>
    <s v="normal"/>
    <x v="4"/>
    <n v="0"/>
    <n v="8"/>
    <s v="Asad Rauf"/>
    <s v="AV Jayaprakash"/>
  </r>
  <r>
    <x v="674"/>
    <x v="12"/>
    <x v="10"/>
    <d v="2008-05-03T00:00:00"/>
    <x v="148"/>
    <x v="15"/>
    <s v="Kings XI Punjab"/>
    <s v="Kolkata Knight Riders"/>
    <x v="5"/>
    <x v="1"/>
    <s v="normal"/>
    <x v="7"/>
    <n v="9"/>
    <n v="0"/>
    <s v="DJ Harper"/>
    <s v="I Shivram"/>
  </r>
  <r>
    <x v="675"/>
    <x v="10"/>
    <x v="10"/>
    <d v="2008-05-03T00:00:00"/>
    <x v="78"/>
    <x v="6"/>
    <s v="Royal Challengers Bangalore"/>
    <s v="Deccan Chargers"/>
    <x v="11"/>
    <x v="0"/>
    <s v="normal"/>
    <x v="5"/>
    <n v="3"/>
    <n v="0"/>
    <s v="BR Doctrove"/>
    <s v="SL Shastri"/>
  </r>
  <r>
    <x v="676"/>
    <x v="9"/>
    <x v="10"/>
    <d v="2008-05-02T00:00:00"/>
    <x v="107"/>
    <x v="9"/>
    <s v="Chennai Super Kings"/>
    <s v="Delhi Daredevils"/>
    <x v="0"/>
    <x v="1"/>
    <s v="normal"/>
    <x v="3"/>
    <n v="0"/>
    <n v="8"/>
    <s v="BF Bowden"/>
    <s v="K Hariharan"/>
  </r>
  <r>
    <x v="677"/>
    <x v="5"/>
    <x v="10"/>
    <d v="2008-05-01T00:00:00"/>
    <x v="99"/>
    <x v="5"/>
    <s v="Deccan Chargers"/>
    <s v="Kings XI Punjab"/>
    <x v="5"/>
    <x v="0"/>
    <s v="normal"/>
    <x v="7"/>
    <n v="0"/>
    <n v="7"/>
    <s v="BR Doctrove"/>
    <s v="RB Tiffin"/>
  </r>
  <r>
    <x v="678"/>
    <x v="4"/>
    <x v="10"/>
    <d v="2008-05-01T00:00:00"/>
    <x v="210"/>
    <x v="4"/>
    <s v="Rajasthan Royals"/>
    <s v="Kolkata Knight Riders"/>
    <x v="2"/>
    <x v="1"/>
    <s v="normal"/>
    <x v="4"/>
    <n v="45"/>
    <n v="0"/>
    <s v="RE Koertzen"/>
    <s v="GA Pratapkumar"/>
  </r>
  <r>
    <x v="679"/>
    <x v="2"/>
    <x v="10"/>
    <d v="2008-04-30T00:00:00"/>
    <x v="211"/>
    <x v="2"/>
    <s v="Delhi Daredevils"/>
    <s v="Royal Challengers Bangalore"/>
    <x v="6"/>
    <x v="0"/>
    <s v="normal"/>
    <x v="3"/>
    <n v="10"/>
    <n v="0"/>
    <s v="Aleem Dar"/>
    <s v="I Shivram"/>
  </r>
  <r>
    <x v="680"/>
    <x v="1"/>
    <x v="10"/>
    <d v="2008-04-29T00:00:00"/>
    <x v="207"/>
    <x v="1"/>
    <s v="Kolkata Knight Riders"/>
    <s v="Mumbai Indians"/>
    <x v="1"/>
    <x v="1"/>
    <s v="normal"/>
    <x v="6"/>
    <n v="0"/>
    <n v="7"/>
    <s v="BF Bowden"/>
    <s v="AV Jayaprakash"/>
  </r>
  <r>
    <x v="681"/>
    <x v="10"/>
    <x v="10"/>
    <d v="2008-04-28T00:00:00"/>
    <x v="28"/>
    <x v="6"/>
    <s v="Chennai Super Kings"/>
    <s v="Royal Challengers Bangalore"/>
    <x v="0"/>
    <x v="1"/>
    <s v="normal"/>
    <x v="0"/>
    <n v="13"/>
    <n v="0"/>
    <s v="BR Doctrove"/>
    <s v="RB Tiffin"/>
  </r>
  <r>
    <x v="682"/>
    <x v="0"/>
    <x v="10"/>
    <d v="2008-04-27T00:00:00"/>
    <x v="119"/>
    <x v="24"/>
    <s v="Mumbai Indians"/>
    <s v="Deccan Chargers"/>
    <x v="11"/>
    <x v="0"/>
    <s v="normal"/>
    <x v="12"/>
    <n v="0"/>
    <n v="10"/>
    <s v="Asad Rauf"/>
    <s v="SL Shastri"/>
  </r>
  <r>
    <x v="683"/>
    <x v="12"/>
    <x v="10"/>
    <d v="2008-04-27T00:00:00"/>
    <x v="212"/>
    <x v="15"/>
    <s v="Delhi Daredevils"/>
    <s v="Kings XI Punjab"/>
    <x v="3"/>
    <x v="1"/>
    <s v="normal"/>
    <x v="7"/>
    <n v="0"/>
    <n v="4"/>
    <s v="RE Koertzen"/>
    <s v="I Shivram"/>
  </r>
  <r>
    <x v="684"/>
    <x v="10"/>
    <x v="10"/>
    <d v="2008-04-26T00:00:00"/>
    <x v="0"/>
    <x v="6"/>
    <s v="Royal Challengers Bangalore"/>
    <s v="Rajasthan Royals"/>
    <x v="2"/>
    <x v="0"/>
    <s v="normal"/>
    <x v="4"/>
    <n v="0"/>
    <n v="7"/>
    <s v="MR Benson"/>
    <s v="IL Howell"/>
  </r>
  <r>
    <x v="685"/>
    <x v="9"/>
    <x v="10"/>
    <d v="2008-04-26T00:00:00"/>
    <x v="213"/>
    <x v="9"/>
    <s v="Kolkata Knight Riders"/>
    <s v="Chennai Super Kings"/>
    <x v="1"/>
    <x v="1"/>
    <s v="normal"/>
    <x v="0"/>
    <n v="0"/>
    <n v="9"/>
    <s v="BF Bowden"/>
    <s v="AV Jayaprakash"/>
  </r>
  <r>
    <x v="686"/>
    <x v="12"/>
    <x v="10"/>
    <d v="2008-04-25T00:00:00"/>
    <x v="137"/>
    <x v="15"/>
    <s v="Kings XI Punjab"/>
    <s v="Mumbai Indians"/>
    <x v="7"/>
    <x v="0"/>
    <s v="normal"/>
    <x v="7"/>
    <n v="66"/>
    <n v="0"/>
    <s v="Aleem Dar"/>
    <s v="AM Saheba"/>
  </r>
  <r>
    <x v="687"/>
    <x v="5"/>
    <x v="10"/>
    <d v="2008-04-24T00:00:00"/>
    <x v="71"/>
    <x v="5"/>
    <s v="Deccan Chargers"/>
    <s v="Rajasthan Royals"/>
    <x v="2"/>
    <x v="0"/>
    <s v="normal"/>
    <x v="4"/>
    <n v="0"/>
    <n v="3"/>
    <s v="Asad Rauf"/>
    <s v="MR Benson"/>
  </r>
  <r>
    <x v="688"/>
    <x v="9"/>
    <x v="10"/>
    <d v="2008-04-23T00:00:00"/>
    <x v="183"/>
    <x v="9"/>
    <s v="Chennai Super Kings"/>
    <s v="Mumbai Indians"/>
    <x v="7"/>
    <x v="0"/>
    <s v="normal"/>
    <x v="0"/>
    <n v="6"/>
    <n v="0"/>
    <s v="DJ Harper"/>
    <s v="GA Pratapkumar"/>
  </r>
  <r>
    <x v="689"/>
    <x v="5"/>
    <x v="10"/>
    <d v="2008-04-22T00:00:00"/>
    <x v="107"/>
    <x v="5"/>
    <s v="Deccan Chargers"/>
    <s v="Delhi Daredevils"/>
    <x v="11"/>
    <x v="1"/>
    <s v="normal"/>
    <x v="3"/>
    <n v="0"/>
    <n v="9"/>
    <s v="IL Howell"/>
    <s v="AM Saheba"/>
  </r>
  <r>
    <x v="690"/>
    <x v="4"/>
    <x v="10"/>
    <d v="2008-04-21T00:00:00"/>
    <x v="0"/>
    <x v="4"/>
    <s v="Kings XI Punjab"/>
    <s v="Rajasthan Royals"/>
    <x v="5"/>
    <x v="1"/>
    <s v="normal"/>
    <x v="4"/>
    <n v="0"/>
    <n v="6"/>
    <s v="Aleem Dar"/>
    <s v="RB Tiffin"/>
  </r>
  <r>
    <x v="691"/>
    <x v="0"/>
    <x v="10"/>
    <d v="2008-04-20T00:00:00"/>
    <x v="194"/>
    <x v="0"/>
    <s v="Mumbai Indians"/>
    <s v="Royal Challengers Bangalore"/>
    <x v="7"/>
    <x v="1"/>
    <s v="normal"/>
    <x v="5"/>
    <n v="0"/>
    <n v="5"/>
    <s v="SJ Davis"/>
    <s v="DJ Harper"/>
  </r>
  <r>
    <x v="692"/>
    <x v="1"/>
    <x v="10"/>
    <d v="2008-04-20T00:00:00"/>
    <x v="135"/>
    <x v="1"/>
    <s v="Deccan Chargers"/>
    <s v="Kolkata Knight Riders"/>
    <x v="11"/>
    <x v="1"/>
    <s v="normal"/>
    <x v="2"/>
    <n v="0"/>
    <n v="5"/>
    <s v="BF Bowden"/>
    <s v="K Hariharan"/>
  </r>
  <r>
    <x v="693"/>
    <x v="12"/>
    <x v="10"/>
    <d v="2008-04-19T00:00:00"/>
    <x v="108"/>
    <x v="15"/>
    <s v="Chennai Super Kings"/>
    <s v="Kings XI Punjab"/>
    <x v="0"/>
    <x v="1"/>
    <s v="normal"/>
    <x v="0"/>
    <n v="33"/>
    <n v="0"/>
    <s v="MR Benson"/>
    <s v="SL Shastri"/>
  </r>
  <r>
    <x v="694"/>
    <x v="2"/>
    <x v="10"/>
    <d v="2008-04-19T00:00:00"/>
    <x v="214"/>
    <x v="2"/>
    <s v="Rajasthan Royals"/>
    <s v="Delhi Daredevils"/>
    <x v="2"/>
    <x v="1"/>
    <s v="normal"/>
    <x v="3"/>
    <n v="0"/>
    <n v="9"/>
    <s v="Aleem Dar"/>
    <s v="GA Pratapkumar"/>
  </r>
  <r>
    <x v="695"/>
    <x v="10"/>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s v="IPL-2018"/>
    <x v="0"/>
    <x v="0"/>
    <x v="0"/>
    <x v="0"/>
  </r>
  <r>
    <s v="IPL-2017"/>
    <x v="1"/>
    <x v="1"/>
    <x v="1"/>
    <x v="1"/>
  </r>
  <r>
    <s v="IPL-2016"/>
    <x v="2"/>
    <x v="2"/>
    <x v="2"/>
    <x v="2"/>
  </r>
  <r>
    <s v="IPL-2015"/>
    <x v="1"/>
    <x v="3"/>
    <x v="3"/>
    <x v="3"/>
  </r>
  <r>
    <s v="IPL-2014"/>
    <x v="3"/>
    <x v="4"/>
    <x v="4"/>
    <x v="4"/>
  </r>
  <r>
    <s v="IPL-2013"/>
    <x v="1"/>
    <x v="3"/>
    <x v="5"/>
    <x v="5"/>
  </r>
  <r>
    <s v="IPL-2012"/>
    <x v="3"/>
    <x v="3"/>
    <x v="6"/>
    <x v="0"/>
  </r>
  <r>
    <s v="IPL-2011"/>
    <x v="0"/>
    <x v="2"/>
    <x v="7"/>
    <x v="6"/>
  </r>
  <r>
    <s v="IPL-2010"/>
    <x v="0"/>
    <x v="5"/>
    <x v="8"/>
    <x v="7"/>
  </r>
  <r>
    <s v="IPL-2009"/>
    <x v="4"/>
    <x v="2"/>
    <x v="9"/>
    <x v="8"/>
  </r>
  <r>
    <s v="IPL-2008"/>
    <x v="5"/>
    <x v="3"/>
    <x v="10"/>
    <x v="5"/>
  </r>
</pivotCacheRecords>
</file>

<file path=xl/pivotCache/pivotCacheRecords3.xml><?xml version="1.0" encoding="utf-8"?>
<pivotCacheRecords xmlns="http://schemas.openxmlformats.org/spreadsheetml/2006/main" xmlns:r="http://schemas.openxmlformats.org/officeDocument/2006/relationships" count="69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pivotField>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6">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pivotArea type="data" outline="0" fieldPosition="0">
        <references count="3">
          <reference field="4294967294" count="1" selected="0">
            <x v="0"/>
          </reference>
          <reference field="9" count="1" selected="0">
            <x v="1"/>
          </reference>
          <reference field="11" count="1" selected="0">
            <x v="11"/>
          </reference>
        </references>
      </pivotArea>
    </chartFormat>
    <chartFormat chart="9" format="6" series="1">
      <pivotArea type="data" outline="0" fieldPosition="0">
        <references count="2">
          <reference field="4294967294" count="1" selected="0">
            <x v="0"/>
          </reference>
          <reference field="9" count="1" selected="0">
            <x v="0"/>
          </reference>
        </references>
      </pivotArea>
    </chartFormat>
    <chartFormat chart="9" format="7" series="1">
      <pivotArea type="data" outline="0" fieldPosition="0">
        <references count="2">
          <reference field="4294967294" count="1" selected="0">
            <x v="0"/>
          </reference>
          <reference field="9" count="1" selected="0">
            <x v="1"/>
          </reference>
        </references>
      </pivotArea>
    </chartFormat>
    <chartFormat chart="9" format="8">
      <pivotArea type="data" outline="0" fieldPosition="0">
        <references count="3">
          <reference field="4294967294" count="1" selected="0">
            <x v="0"/>
          </reference>
          <reference field="9" count="1" selected="0">
            <x v="1"/>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6" firstHeaderRow="1" firstDataRow="1" firstDataCol="1"/>
  <pivotFields count="16">
    <pivotField showAll="0"/>
    <pivotField showAll="0"/>
    <pivotField showAll="0"/>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formats count="2">
    <format dxfId="3">
      <pivotArea collapsedLevelsAreSubtotals="1" fieldPosition="0">
        <references count="1">
          <reference field="9" count="1">
            <x v="0"/>
          </reference>
        </references>
      </pivotArea>
    </format>
    <format dxfId="2">
      <pivotArea collapsedLevelsAreSubtotals="1" fieldPosition="0">
        <references count="1">
          <reference field="9"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0"/>
        <item x="26"/>
        <item x="28"/>
        <item x="22"/>
        <item x="31"/>
        <item x="20"/>
        <item x="21"/>
        <item x="12"/>
        <item x="4"/>
        <item x="11"/>
        <item x="17"/>
        <item x="5"/>
        <item x="15"/>
        <item x="8"/>
        <item x="30"/>
        <item x="34"/>
        <item x="27"/>
        <item x="25"/>
        <item x="3"/>
        <item x="9"/>
        <item x="6"/>
        <item x="29"/>
        <item x="14"/>
        <item x="7"/>
        <item x="23"/>
        <item x="10"/>
        <item x="2"/>
        <item x="1"/>
        <item x="19"/>
        <item x="13"/>
        <item x="24"/>
        <item x="32"/>
        <item x="33"/>
        <item x="16"/>
        <item x="1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2">
    <i>
      <x v="30"/>
    </i>
    <i>
      <x v="3"/>
    </i>
    <i>
      <x v="18"/>
    </i>
    <i>
      <x v="12"/>
    </i>
    <i>
      <x v="8"/>
    </i>
    <i>
      <x v="19"/>
    </i>
    <i>
      <x v="11"/>
    </i>
    <i>
      <x/>
    </i>
    <i>
      <x v="26"/>
    </i>
    <i>
      <x v="27"/>
    </i>
    <i>
      <x v="20"/>
    </i>
    <i t="grand">
      <x/>
    </i>
  </rowItems>
  <colFields count="1">
    <field x="9"/>
  </colFields>
  <colItems count="3">
    <i>
      <x/>
    </i>
    <i>
      <x v="1"/>
    </i>
    <i t="grand">
      <x/>
    </i>
  </colItems>
  <dataFields count="1">
    <dataField name="Count of toss_winner" fld="8" subtotal="count" baseField="0" baseItem="0"/>
  </dataFields>
  <chartFormats count="4">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11" format="4" series="1">
      <pivotArea type="data" outline="0" fieldPosition="0">
        <references count="2">
          <reference field="4294967294" count="1" selected="0">
            <x v="0"/>
          </reference>
          <reference field="9" count="1" selected="0">
            <x v="0"/>
          </reference>
        </references>
      </pivotArea>
    </chartFormat>
    <chartFormat chart="1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5" firstHeaderRow="1" firstDataRow="1" firstDataCol="1"/>
  <pivotFields count="16">
    <pivotField showAll="0"/>
    <pivotField showAll="0"/>
    <pivotField showAll="0"/>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1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
    <pivotField axis="axisRow" showAll="0">
      <items count="12">
        <item x="10"/>
        <item h="1" x="9"/>
        <item h="1" x="8"/>
        <item h="1" x="7"/>
        <item h="1" x="6"/>
        <item h="1" x="5"/>
        <item h="1" x="4"/>
        <item h="1" x="3"/>
        <item h="1" x="2"/>
        <item h="1" x="1"/>
        <item h="1" x="0"/>
        <item t="default"/>
      </items>
    </pivotField>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items count="7">
        <item x="3"/>
        <item x="4"/>
        <item x="5"/>
        <item x="1"/>
        <item x="2"/>
        <item x="0"/>
        <item t="default"/>
      </items>
    </pivotField>
    <pivotField showAll="0">
      <items count="12">
        <item x="9"/>
        <item x="2"/>
        <item x="5"/>
        <item x="1"/>
        <item x="4"/>
        <item x="6"/>
        <item x="7"/>
        <item x="3"/>
        <item x="0"/>
        <item x="8"/>
        <item x="10"/>
        <item t="default"/>
      </items>
    </pivotField>
    <pivotField showAll="0">
      <items count="10">
        <item x="8"/>
        <item x="3"/>
        <item x="1"/>
        <item x="6"/>
        <item x="4"/>
        <item x="7"/>
        <item x="5"/>
        <item x="0"/>
        <item x="2"/>
        <item t="default"/>
      </items>
    </pivotField>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IPL Dataset" connectionId="3" autoFormatId="16" applyNumberFormats="0" applyBorderFormats="0" applyFontFormats="0" applyPatternFormats="0" applyAlignmentFormats="0" applyWidthHeightFormats="0">
  <queryTableRefresh nextId="6">
    <queryTableFields count="5">
      <queryTableField id="1" name="Season" tableColumnId="1"/>
      <queryTableField id="2" name="Winner" tableColumnId="2"/>
      <queryTableField id="3" name="Runner Up" tableColumnId="3"/>
      <queryTableField id="4" name="Player of the Match" tableColumnId="4"/>
      <queryTableField id="5" name="Player of the Series" tableColumnId="5"/>
    </queryTableFields>
  </queryTableRefresh>
</queryTable>
</file>

<file path=xl/queryTables/queryTable2.xml><?xml version="1.0" encoding="utf-8"?>
<queryTable xmlns="http://schemas.openxmlformats.org/spreadsheetml/2006/main" name="IPL Dataset" connectionId="1" autoFormatId="16" applyNumberFormats="0" applyBorderFormats="0" applyFontFormats="0" applyPatternFormats="0" applyAlignmentFormats="0" applyWidthHeightFormats="0">
  <queryTableRefresh nextId="19">
    <queryTableFields count="17">
      <queryTableField id="1" name="id" tableColumnId="1"/>
      <queryTableField id="2" name="city" tableColumnId="2"/>
      <queryTableField id="16" dataBound="0" tableColumnId="17"/>
      <queryTableField id="18" dataBound="0" tableColumnId="16"/>
      <queryTableField id="3" name="date" tableColumnId="3"/>
      <queryTableField id="4" name="player_of_match" tableColumnId="4"/>
      <queryTableField id="5" name="venue" tableColumnId="5"/>
      <queryTableField id="6" name="team1" tableColumnId="6"/>
      <queryTableField id="7" name="team2" tableColumnId="7"/>
      <queryTableField id="8" name="toss_winner" tableColumnId="8"/>
      <queryTableField id="9" name="toss_decision" tableColumnId="9"/>
      <queryTableField id="10" name="result" tableColumnId="10"/>
      <queryTableField id="11" name="winner" tableColumnId="11"/>
      <queryTableField id="12" name="win_by_runs" tableColumnId="12"/>
      <queryTableField id="13" name="win_by_wickets" tableColumnId="13"/>
      <queryTableField id="14" name="umpire1" tableColumnId="14"/>
      <queryTableField id="15" name="umpire2" tableColumnId="15"/>
    </queryTableFields>
  </queryTableRefresh>
</queryTable>
</file>

<file path=xl/queryTables/queryTable3.xml><?xml version="1.0" encoding="utf-8"?>
<queryTable xmlns="http://schemas.openxmlformats.org/spreadsheetml/2006/main" name="IPL Dataset" connectionId="2" autoFormatId="16" applyNumberFormats="0" applyBorderFormats="0" applyFontFormats="0" applyPatternFormats="0" applyAlignmentFormats="0" applyWidthHeightFormats="0">
  <queryTableRefresh nextId="6">
    <queryTableFields count="5">
      <queryTableField id="1" name="Season" tableColumnId="1"/>
      <queryTableField id="2" name="Winner" tableColumnId="2"/>
      <queryTableField id="3" name="Runner Up" tableColumnId="3"/>
      <queryTableField id="4" name="Player of the Match" tableColumnId="4"/>
      <queryTableField id="5" name="Player of the Serie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10" name="PivotTable4"/>
  </pivotTables>
  <data>
    <tabular pivotCacheId="2">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1" cache="Slicer_Season" caption="Season" columnCount="11"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3" name="Table_IPL_Dataset34" displayName="Table_IPL_Dataset34" ref="A17:E28" tableType="queryTable" totalsRowShown="0">
  <autoFilter ref="A17:E28"/>
  <tableColumns count="5">
    <tableColumn id="1" uniqueName="1" name="Season" queryTableFieldId="1"/>
    <tableColumn id="2" uniqueName="2" name="Winner" queryTableFieldId="2"/>
    <tableColumn id="3" uniqueName="3" name="Runner Up" queryTableFieldId="3"/>
    <tableColumn id="4" uniqueName="4" name="Player of the Match" queryTableFieldId="4"/>
    <tableColumn id="5" uniqueName="5" name="Player of the Series" queryTableFieldId="5"/>
  </tableColumns>
  <tableStyleInfo name="TableStyleMedium2" showFirstColumn="0" showLastColumn="0" showRowStripes="1" showColumnStripes="0"/>
</table>
</file>

<file path=xl/tables/table2.xml><?xml version="1.0" encoding="utf-8"?>
<table xmlns="http://schemas.openxmlformats.org/spreadsheetml/2006/main" id="1" name="Table_IPL_Dataset" displayName="Table_IPL_Dataset" ref="A1:Q697" tableType="queryTable" totalsRowShown="0">
  <autoFilter ref="A1:Q697"/>
  <tableColumns count="17">
    <tableColumn id="1" uniqueName="1" name="id" queryTableFieldId="1"/>
    <tableColumn id="2" uniqueName="2" name="city" queryTableFieldId="2"/>
    <tableColumn id="17" uniqueName="17" name="Year" queryTableFieldId="16" dataDxfId="1">
      <calculatedColumnFormula>YEAR(Table_IPL_Dataset[[#This Row],[date]])</calculatedColumnFormula>
    </tableColumn>
    <tableColumn id="16" uniqueName="16" name="Season" queryTableFieldId="18"/>
    <tableColumn id="3" uniqueName="3" name="date" queryTableFieldId="3" dataDxfId="0"/>
    <tableColumn id="4" uniqueName="4" name="player_of_match" queryTableFieldId="4"/>
    <tableColumn id="5" uniqueName="5" name="venue" queryTableFieldId="5"/>
    <tableColumn id="6" uniqueName="6" name="team1" queryTableFieldId="6"/>
    <tableColumn id="7" uniqueName="7" name="team2" queryTableFieldId="7"/>
    <tableColumn id="8" uniqueName="8" name="toss_winner" queryTableFieldId="8"/>
    <tableColumn id="9" uniqueName="9" name="toss_decision" queryTableFieldId="9"/>
    <tableColumn id="10" uniqueName="10" name="result" queryTableFieldId="10"/>
    <tableColumn id="11" uniqueName="11" name="winner" queryTableFieldId="11"/>
    <tableColumn id="12" uniqueName="12" name="win_by_runs" queryTableFieldId="12"/>
    <tableColumn id="13" uniqueName="13" name="win_by_wickets" queryTableFieldId="13"/>
    <tableColumn id="14" uniqueName="14" name="umpire1" queryTableFieldId="14"/>
    <tableColumn id="15" uniqueName="15" name="umpire2" queryTableFieldId="15"/>
  </tableColumns>
  <tableStyleInfo name="TableStyleMedium2" showFirstColumn="0" showLastColumn="0" showRowStripes="1" showColumnStripes="0"/>
</table>
</file>

<file path=xl/tables/table3.xml><?xml version="1.0" encoding="utf-8"?>
<table xmlns="http://schemas.openxmlformats.org/spreadsheetml/2006/main" id="2" name="Table_IPL_Dataset3" displayName="Table_IPL_Dataset3" ref="A1:E12" tableType="queryTable" totalsRowShown="0">
  <autoFilter ref="A1:E12"/>
  <tableColumns count="5">
    <tableColumn id="1" uniqueName="1" name="Season" queryTableFieldId="1"/>
    <tableColumn id="2" uniqueName="2" name="Winner" queryTableFieldId="2"/>
    <tableColumn id="3" uniqueName="3" name="Runner Up" queryTableFieldId="3"/>
    <tableColumn id="4" uniqueName="4" name="Player of the Match" queryTableFieldId="4"/>
    <tableColumn id="5" uniqueName="5" name="Player of the Series" queryTableField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workbookViewId="0">
      <selection activeCell="K20" sqref="K20"/>
    </sheetView>
  </sheetViews>
  <sheetFormatPr defaultRowHeight="14.4" x14ac:dyDescent="0.3"/>
  <cols>
    <col min="1" max="1" width="24.33203125" customWidth="1"/>
    <col min="2" max="2" width="15.5546875" customWidth="1"/>
    <col min="3" max="3" width="4.6640625" customWidth="1"/>
    <col min="4" max="4" width="10.77734375" customWidth="1"/>
    <col min="5" max="11" width="15.5546875" customWidth="1"/>
    <col min="12" max="13" width="10.77734375" customWidth="1"/>
    <col min="14" max="14" width="25" bestFit="1" customWidth="1"/>
    <col min="15" max="15" width="18.44140625" bestFit="1" customWidth="1"/>
    <col min="16" max="16" width="10.77734375" bestFit="1" customWidth="1"/>
  </cols>
  <sheetData>
    <row r="3" spans="1:4" x14ac:dyDescent="0.3">
      <c r="A3" s="2" t="s">
        <v>399</v>
      </c>
      <c r="B3" s="2" t="s">
        <v>400</v>
      </c>
    </row>
    <row r="4" spans="1:4" x14ac:dyDescent="0.3">
      <c r="A4" s="2" t="s">
        <v>385</v>
      </c>
      <c r="B4" t="s">
        <v>40</v>
      </c>
      <c r="C4" t="s">
        <v>20</v>
      </c>
      <c r="D4" t="s">
        <v>386</v>
      </c>
    </row>
    <row r="5" spans="1:4" x14ac:dyDescent="0.3">
      <c r="A5" s="3" t="s">
        <v>39</v>
      </c>
      <c r="B5" s="4">
        <v>41</v>
      </c>
      <c r="C5" s="4">
        <v>57</v>
      </c>
      <c r="D5" s="4">
        <v>98</v>
      </c>
    </row>
    <row r="6" spans="1:4" x14ac:dyDescent="0.3">
      <c r="A6" s="3" t="s">
        <v>19</v>
      </c>
      <c r="B6" s="4">
        <v>50</v>
      </c>
      <c r="C6" s="4">
        <v>40</v>
      </c>
      <c r="D6" s="4">
        <v>90</v>
      </c>
    </row>
    <row r="7" spans="1:4" x14ac:dyDescent="0.3">
      <c r="A7" s="3" t="s">
        <v>27</v>
      </c>
      <c r="B7" s="4">
        <v>35</v>
      </c>
      <c r="C7" s="4">
        <v>51</v>
      </c>
      <c r="D7" s="4">
        <v>86</v>
      </c>
    </row>
    <row r="8" spans="1:4" x14ac:dyDescent="0.3">
      <c r="A8" s="3" t="s">
        <v>50</v>
      </c>
      <c r="B8" s="4">
        <v>26</v>
      </c>
      <c r="C8" s="4">
        <v>53</v>
      </c>
      <c r="D8" s="4">
        <v>79</v>
      </c>
    </row>
    <row r="9" spans="1:4" x14ac:dyDescent="0.3">
      <c r="A9" s="3" t="s">
        <v>45</v>
      </c>
      <c r="B9" s="4">
        <v>21</v>
      </c>
      <c r="C9" s="4">
        <v>55</v>
      </c>
      <c r="D9" s="4">
        <v>76</v>
      </c>
    </row>
    <row r="10" spans="1:4" x14ac:dyDescent="0.3">
      <c r="A10" s="3" t="s">
        <v>31</v>
      </c>
      <c r="B10" s="4">
        <v>34</v>
      </c>
      <c r="C10" s="4">
        <v>36</v>
      </c>
      <c r="D10" s="4">
        <v>70</v>
      </c>
    </row>
    <row r="11" spans="1:4" x14ac:dyDescent="0.3">
      <c r="A11" s="3" t="s">
        <v>38</v>
      </c>
      <c r="B11" s="4">
        <v>29</v>
      </c>
      <c r="C11" s="4">
        <v>38</v>
      </c>
      <c r="D11" s="4">
        <v>67</v>
      </c>
    </row>
    <row r="12" spans="1:4" x14ac:dyDescent="0.3">
      <c r="A12" s="3" t="s">
        <v>18</v>
      </c>
      <c r="B12" s="4">
        <v>19</v>
      </c>
      <c r="C12" s="4">
        <v>33</v>
      </c>
      <c r="D12" s="4">
        <v>52</v>
      </c>
    </row>
    <row r="13" spans="1:4" x14ac:dyDescent="0.3">
      <c r="A13" s="3" t="s">
        <v>260</v>
      </c>
      <c r="B13" s="4">
        <v>14</v>
      </c>
      <c r="C13" s="4">
        <v>15</v>
      </c>
      <c r="D13" s="4">
        <v>29</v>
      </c>
    </row>
    <row r="14" spans="1:4" x14ac:dyDescent="0.3">
      <c r="A14" s="3" t="s">
        <v>103</v>
      </c>
      <c r="B14" s="4">
        <v>2</v>
      </c>
      <c r="C14" s="4">
        <v>13</v>
      </c>
      <c r="D14" s="4">
        <v>15</v>
      </c>
    </row>
    <row r="15" spans="1:4" x14ac:dyDescent="0.3">
      <c r="A15" s="3" t="s">
        <v>117</v>
      </c>
      <c r="B15" s="4">
        <v>2</v>
      </c>
      <c r="C15" s="4">
        <v>11</v>
      </c>
      <c r="D15" s="4">
        <v>13</v>
      </c>
    </row>
    <row r="16" spans="1:4" x14ac:dyDescent="0.3">
      <c r="A16" s="3" t="s">
        <v>235</v>
      </c>
      <c r="B16" s="4">
        <v>9</v>
      </c>
      <c r="C16" s="4">
        <v>3</v>
      </c>
      <c r="D16" s="4">
        <v>12</v>
      </c>
    </row>
    <row r="17" spans="1:4" x14ac:dyDescent="0.3">
      <c r="A17" s="3" t="s">
        <v>286</v>
      </c>
      <c r="B17" s="4"/>
      <c r="C17" s="4">
        <v>6</v>
      </c>
      <c r="D17" s="4">
        <v>6</v>
      </c>
    </row>
    <row r="18" spans="1:4" x14ac:dyDescent="0.3">
      <c r="A18" s="3" t="s">
        <v>184</v>
      </c>
      <c r="B18" s="4">
        <v>1</v>
      </c>
      <c r="C18" s="4">
        <v>2</v>
      </c>
      <c r="D18" s="4">
        <v>3</v>
      </c>
    </row>
    <row r="19" spans="1:4" x14ac:dyDescent="0.3">
      <c r="A19" s="3" t="s">
        <v>386</v>
      </c>
      <c r="B19" s="4">
        <v>283</v>
      </c>
      <c r="C19" s="4">
        <v>413</v>
      </c>
      <c r="D19" s="4">
        <v>696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
  <sheetViews>
    <sheetView workbookViewId="0">
      <selection activeCell="H8" sqref="H8"/>
    </sheetView>
  </sheetViews>
  <sheetFormatPr defaultRowHeight="14.4" x14ac:dyDescent="0.3"/>
  <cols>
    <col min="1" max="1" width="12.5546875" customWidth="1"/>
    <col min="2" max="2" width="14.6640625" customWidth="1"/>
    <col min="3" max="3" width="4.6640625" customWidth="1"/>
    <col min="4" max="4" width="10.77734375" bestFit="1" customWidth="1"/>
  </cols>
  <sheetData>
    <row r="3" spans="1:8" x14ac:dyDescent="0.3">
      <c r="A3" s="2" t="s">
        <v>385</v>
      </c>
      <c r="B3" t="s">
        <v>401</v>
      </c>
    </row>
    <row r="4" spans="1:8" x14ac:dyDescent="0.3">
      <c r="A4" s="3" t="s">
        <v>40</v>
      </c>
      <c r="B4" s="7">
        <v>0.40660919540229884</v>
      </c>
    </row>
    <row r="5" spans="1:8" x14ac:dyDescent="0.3">
      <c r="A5" s="3" t="s">
        <v>20</v>
      </c>
      <c r="B5" s="7">
        <v>0.5933908045977011</v>
      </c>
    </row>
    <row r="6" spans="1:8" x14ac:dyDescent="0.3">
      <c r="A6" s="3" t="s">
        <v>386</v>
      </c>
      <c r="B6" s="6">
        <v>1</v>
      </c>
    </row>
    <row r="7" spans="1:8" x14ac:dyDescent="0.3">
      <c r="H7" s="5">
        <f>GETPIVOTDATA("winner",$A$3,"toss_decision","bat")/GETPIVOTDATA("winner",$A$3)*100</f>
        <v>40.660919540229884</v>
      </c>
    </row>
    <row r="8" spans="1:8" x14ac:dyDescent="0.3">
      <c r="H8" s="5">
        <f>GETPIVOTDATA("winner",$A$3,"toss_decision","field")/GETPIVOTDATA("winner",$A$3)*100</f>
        <v>59.339080459770109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6" sqref="D6"/>
    </sheetView>
  </sheetViews>
  <sheetFormatPr defaultRowHeight="14.4" x14ac:dyDescent="0.3"/>
  <cols>
    <col min="1" max="1" width="36.5546875" customWidth="1"/>
    <col min="2" max="2" width="15.5546875" customWidth="1"/>
    <col min="3" max="3" width="4.6640625" customWidth="1"/>
    <col min="4" max="4" width="10.77734375" bestFit="1" customWidth="1"/>
  </cols>
  <sheetData>
    <row r="3" spans="1:4" x14ac:dyDescent="0.3">
      <c r="A3" s="2" t="s">
        <v>399</v>
      </c>
      <c r="B3" s="2" t="s">
        <v>400</v>
      </c>
    </row>
    <row r="4" spans="1:4" x14ac:dyDescent="0.3">
      <c r="A4" s="2" t="s">
        <v>385</v>
      </c>
      <c r="B4" t="s">
        <v>40</v>
      </c>
      <c r="C4" t="s">
        <v>20</v>
      </c>
      <c r="D4" t="s">
        <v>386</v>
      </c>
    </row>
    <row r="5" spans="1:4" x14ac:dyDescent="0.3">
      <c r="A5" s="3" t="s">
        <v>285</v>
      </c>
      <c r="B5" s="4">
        <v>7</v>
      </c>
      <c r="C5" s="4">
        <v>10</v>
      </c>
      <c r="D5" s="4">
        <v>17</v>
      </c>
    </row>
    <row r="6" spans="1:4" x14ac:dyDescent="0.3">
      <c r="A6" s="3" t="s">
        <v>234</v>
      </c>
      <c r="B6" s="4">
        <v>15</v>
      </c>
      <c r="C6" s="4">
        <v>2</v>
      </c>
      <c r="D6" s="4">
        <v>17</v>
      </c>
    </row>
    <row r="7" spans="1:4" x14ac:dyDescent="0.3">
      <c r="A7" s="3" t="s">
        <v>44</v>
      </c>
      <c r="B7" s="4">
        <v>2</v>
      </c>
      <c r="C7" s="4">
        <v>19</v>
      </c>
      <c r="D7" s="4">
        <v>21</v>
      </c>
    </row>
    <row r="8" spans="1:4" x14ac:dyDescent="0.3">
      <c r="A8" s="3" t="s">
        <v>188</v>
      </c>
      <c r="B8" s="4">
        <v>14</v>
      </c>
      <c r="C8" s="4">
        <v>21</v>
      </c>
      <c r="D8" s="4">
        <v>35</v>
      </c>
    </row>
    <row r="9" spans="1:4" x14ac:dyDescent="0.3">
      <c r="A9" s="3" t="s">
        <v>49</v>
      </c>
      <c r="B9" s="4">
        <v>19</v>
      </c>
      <c r="C9" s="4">
        <v>21</v>
      </c>
      <c r="D9" s="4">
        <v>40</v>
      </c>
    </row>
    <row r="10" spans="1:4" x14ac:dyDescent="0.3">
      <c r="A10" s="3" t="s">
        <v>100</v>
      </c>
      <c r="B10" s="4">
        <v>34</v>
      </c>
      <c r="C10" s="4">
        <v>15</v>
      </c>
      <c r="D10" s="4">
        <v>49</v>
      </c>
    </row>
    <row r="11" spans="1:4" x14ac:dyDescent="0.3">
      <c r="A11" s="3" t="s">
        <v>55</v>
      </c>
      <c r="B11" s="4">
        <v>25</v>
      </c>
      <c r="C11" s="4">
        <v>31</v>
      </c>
      <c r="D11" s="4">
        <v>56</v>
      </c>
    </row>
    <row r="12" spans="1:4" x14ac:dyDescent="0.3">
      <c r="A12" s="3" t="s">
        <v>17</v>
      </c>
      <c r="B12" s="4">
        <v>21</v>
      </c>
      <c r="C12" s="4">
        <v>45</v>
      </c>
      <c r="D12" s="4">
        <v>66</v>
      </c>
    </row>
    <row r="13" spans="1:4" x14ac:dyDescent="0.3">
      <c r="A13" s="3" t="s">
        <v>37</v>
      </c>
      <c r="B13" s="4">
        <v>28</v>
      </c>
      <c r="C13" s="4">
        <v>39</v>
      </c>
      <c r="D13" s="4">
        <v>67</v>
      </c>
    </row>
    <row r="14" spans="1:4" x14ac:dyDescent="0.3">
      <c r="A14" s="3" t="s">
        <v>26</v>
      </c>
      <c r="B14" s="4">
        <v>28</v>
      </c>
      <c r="C14" s="4">
        <v>42</v>
      </c>
      <c r="D14" s="4">
        <v>70</v>
      </c>
    </row>
    <row r="15" spans="1:4" x14ac:dyDescent="0.3">
      <c r="A15" s="3" t="s">
        <v>60</v>
      </c>
      <c r="B15" s="4">
        <v>9</v>
      </c>
      <c r="C15" s="4">
        <v>64</v>
      </c>
      <c r="D15" s="4">
        <v>73</v>
      </c>
    </row>
    <row r="16" spans="1:4" x14ac:dyDescent="0.3">
      <c r="A16" s="3" t="s">
        <v>386</v>
      </c>
      <c r="B16" s="4">
        <v>202</v>
      </c>
      <c r="C16" s="4">
        <v>309</v>
      </c>
      <c r="D16" s="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D30" sqref="D30"/>
    </sheetView>
  </sheetViews>
  <sheetFormatPr defaultRowHeight="14.4" x14ac:dyDescent="0.3"/>
  <cols>
    <col min="1" max="1" width="12.5546875" customWidth="1"/>
    <col min="2" max="2" width="23.44140625" bestFit="1" customWidth="1"/>
    <col min="5" max="5" width="11.44140625" bestFit="1" customWidth="1"/>
  </cols>
  <sheetData>
    <row r="3" spans="1:6" x14ac:dyDescent="0.3">
      <c r="A3" s="2" t="s">
        <v>385</v>
      </c>
      <c r="B3" t="s">
        <v>402</v>
      </c>
    </row>
    <row r="4" spans="1:6" x14ac:dyDescent="0.3">
      <c r="A4" s="3" t="s">
        <v>92</v>
      </c>
      <c r="B4" s="4">
        <v>20</v>
      </c>
      <c r="E4" t="str">
        <f>A4</f>
        <v>CH Gayle</v>
      </c>
      <c r="F4">
        <f>GETPIVOTDATA("player_of_match",$A$3,"player_of_match",A4)</f>
        <v>20</v>
      </c>
    </row>
    <row r="5" spans="1:6" x14ac:dyDescent="0.3">
      <c r="A5" s="3" t="s">
        <v>59</v>
      </c>
      <c r="B5" s="4">
        <v>18</v>
      </c>
      <c r="E5" t="str">
        <f t="shared" ref="E5:E14" si="0">A5</f>
        <v>AB de Villiers</v>
      </c>
      <c r="F5">
        <f t="shared" ref="F5:F14" si="1">GETPIVOTDATA("player_of_match",$A$3,"player_of_match",A5)</f>
        <v>18</v>
      </c>
    </row>
    <row r="6" spans="1:6" x14ac:dyDescent="0.3">
      <c r="A6" s="3" t="s">
        <v>83</v>
      </c>
      <c r="B6" s="4">
        <v>16</v>
      </c>
      <c r="E6" t="str">
        <f t="shared" si="0"/>
        <v>RG Sharma</v>
      </c>
      <c r="F6">
        <f t="shared" si="1"/>
        <v>16</v>
      </c>
    </row>
    <row r="7" spans="1:6" x14ac:dyDescent="0.3">
      <c r="A7" s="3" t="s">
        <v>157</v>
      </c>
      <c r="B7" s="4">
        <v>16</v>
      </c>
      <c r="E7" t="str">
        <f t="shared" si="0"/>
        <v>YK Pathan</v>
      </c>
      <c r="F7">
        <f t="shared" si="1"/>
        <v>16</v>
      </c>
    </row>
    <row r="8" spans="1:6" x14ac:dyDescent="0.3">
      <c r="A8" s="3" t="s">
        <v>134</v>
      </c>
      <c r="B8" s="4">
        <v>15</v>
      </c>
      <c r="E8" t="str">
        <f t="shared" si="0"/>
        <v>DA Warner</v>
      </c>
      <c r="F8">
        <f t="shared" si="1"/>
        <v>15</v>
      </c>
    </row>
    <row r="9" spans="1:6" x14ac:dyDescent="0.3">
      <c r="A9" s="3" t="s">
        <v>144</v>
      </c>
      <c r="B9" s="4">
        <v>14</v>
      </c>
      <c r="E9" t="str">
        <f t="shared" si="0"/>
        <v>SK Raina</v>
      </c>
      <c r="F9">
        <f t="shared" si="1"/>
        <v>14</v>
      </c>
    </row>
    <row r="10" spans="1:6" x14ac:dyDescent="0.3">
      <c r="A10" s="3" t="s">
        <v>87</v>
      </c>
      <c r="B10" s="4">
        <v>14</v>
      </c>
      <c r="E10" t="str">
        <f t="shared" si="0"/>
        <v>MS Dhoni</v>
      </c>
      <c r="F10">
        <f t="shared" si="1"/>
        <v>14</v>
      </c>
    </row>
    <row r="11" spans="1:6" x14ac:dyDescent="0.3">
      <c r="A11" s="3" t="s">
        <v>16</v>
      </c>
      <c r="B11" s="4">
        <v>13</v>
      </c>
      <c r="E11" t="str">
        <f t="shared" si="0"/>
        <v>SR Watson</v>
      </c>
      <c r="F11">
        <f t="shared" si="1"/>
        <v>13</v>
      </c>
    </row>
    <row r="12" spans="1:6" x14ac:dyDescent="0.3">
      <c r="A12" s="3" t="s">
        <v>139</v>
      </c>
      <c r="B12" s="4">
        <v>13</v>
      </c>
      <c r="E12" t="str">
        <f t="shared" si="0"/>
        <v>G Gambhir</v>
      </c>
      <c r="F12">
        <f t="shared" si="1"/>
        <v>13</v>
      </c>
    </row>
    <row r="13" spans="1:6" x14ac:dyDescent="0.3">
      <c r="A13" s="3" t="s">
        <v>171</v>
      </c>
      <c r="B13" s="4">
        <v>12</v>
      </c>
      <c r="E13" t="str">
        <f t="shared" si="0"/>
        <v>AM Rahane</v>
      </c>
      <c r="F13">
        <f t="shared" si="1"/>
        <v>12</v>
      </c>
    </row>
    <row r="14" spans="1:6" x14ac:dyDescent="0.3">
      <c r="A14" s="3" t="s">
        <v>215</v>
      </c>
      <c r="B14" s="4">
        <v>12</v>
      </c>
      <c r="E14" t="str">
        <f t="shared" si="0"/>
        <v>MEK Hussey</v>
      </c>
      <c r="F14">
        <f t="shared" si="1"/>
        <v>12</v>
      </c>
    </row>
    <row r="15" spans="1:6" x14ac:dyDescent="0.3">
      <c r="A15" s="3" t="s">
        <v>386</v>
      </c>
      <c r="B15" s="4">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8"/>
  <sheetViews>
    <sheetView workbookViewId="0">
      <selection activeCell="I17" sqref="I17"/>
    </sheetView>
  </sheetViews>
  <sheetFormatPr defaultRowHeight="14.4" x14ac:dyDescent="0.3"/>
  <cols>
    <col min="1" max="1" width="12.5546875" bestFit="1" customWidth="1"/>
    <col min="2" max="2" width="9.21875" bestFit="1" customWidth="1"/>
    <col min="3" max="3" width="18.21875" bestFit="1" customWidth="1"/>
    <col min="4" max="4" width="24.33203125" bestFit="1" customWidth="1"/>
    <col min="5" max="5" width="20" bestFit="1" customWidth="1"/>
    <col min="6" max="6" width="19.44140625" bestFit="1" customWidth="1"/>
    <col min="7" max="7" width="19.88671875" customWidth="1"/>
    <col min="8" max="8" width="17.77734375" bestFit="1" customWidth="1"/>
    <col min="9" max="9" width="17.21875" bestFit="1" customWidth="1"/>
  </cols>
  <sheetData>
    <row r="3" spans="1:9" x14ac:dyDescent="0.3">
      <c r="A3" s="2" t="s">
        <v>385</v>
      </c>
      <c r="E3" s="8" t="s">
        <v>387</v>
      </c>
      <c r="F3" s="9" t="s">
        <v>403</v>
      </c>
      <c r="G3" s="9" t="s">
        <v>404</v>
      </c>
      <c r="H3" s="9" t="s">
        <v>405</v>
      </c>
      <c r="I3" s="10" t="s">
        <v>406</v>
      </c>
    </row>
    <row r="4" spans="1:9" x14ac:dyDescent="0.3">
      <c r="A4" s="3" t="s">
        <v>398</v>
      </c>
      <c r="E4" t="str">
        <f>A4</f>
        <v>IPL-2008</v>
      </c>
      <c r="F4" t="str">
        <f>VLOOKUP($E$4,Table_IPL_Dataset34[],2,0)</f>
        <v>Rajasthan Royals</v>
      </c>
      <c r="G4" t="str">
        <f>VLOOKUP($E$4,Table_IPL_Dataset34[],3,0)</f>
        <v>Chennai Super Kings</v>
      </c>
      <c r="H4" t="str">
        <f>VLOOKUP($E$4,Table_IPL_Dataset34[],4,0)</f>
        <v>Yusuf Pathan</v>
      </c>
      <c r="I4" t="str">
        <f>VLOOKUP($E$4,Table_IPL_Dataset34[],5,0)</f>
        <v>Shane Watson</v>
      </c>
    </row>
    <row r="5" spans="1:9" x14ac:dyDescent="0.3">
      <c r="A5" s="3" t="s">
        <v>386</v>
      </c>
    </row>
    <row r="17" spans="1:5" x14ac:dyDescent="0.3">
      <c r="A17" t="s">
        <v>387</v>
      </c>
      <c r="B17" t="s">
        <v>403</v>
      </c>
      <c r="C17" t="s">
        <v>404</v>
      </c>
      <c r="D17" t="s">
        <v>405</v>
      </c>
      <c r="E17" t="s">
        <v>406</v>
      </c>
    </row>
    <row r="18" spans="1:5" x14ac:dyDescent="0.3">
      <c r="A18" t="s">
        <v>388</v>
      </c>
      <c r="B18" t="s">
        <v>19</v>
      </c>
      <c r="C18" t="s">
        <v>18</v>
      </c>
      <c r="D18" t="s">
        <v>407</v>
      </c>
      <c r="E18" t="s">
        <v>408</v>
      </c>
    </row>
    <row r="19" spans="1:5" x14ac:dyDescent="0.3">
      <c r="A19" t="s">
        <v>389</v>
      </c>
      <c r="B19" t="s">
        <v>39</v>
      </c>
      <c r="C19" t="s">
        <v>409</v>
      </c>
      <c r="D19" t="s">
        <v>410</v>
      </c>
      <c r="E19" t="s">
        <v>411</v>
      </c>
    </row>
    <row r="20" spans="1:5" x14ac:dyDescent="0.3">
      <c r="A20" t="s">
        <v>390</v>
      </c>
      <c r="B20" t="s">
        <v>18</v>
      </c>
      <c r="C20" t="s">
        <v>50</v>
      </c>
      <c r="D20" t="s">
        <v>412</v>
      </c>
      <c r="E20" t="s">
        <v>413</v>
      </c>
    </row>
    <row r="21" spans="1:5" x14ac:dyDescent="0.3">
      <c r="A21" t="s">
        <v>391</v>
      </c>
      <c r="B21" t="s">
        <v>39</v>
      </c>
      <c r="C21" t="s">
        <v>19</v>
      </c>
      <c r="D21" t="s">
        <v>414</v>
      </c>
      <c r="E21" t="s">
        <v>415</v>
      </c>
    </row>
    <row r="22" spans="1:5" x14ac:dyDescent="0.3">
      <c r="A22" t="s">
        <v>392</v>
      </c>
      <c r="B22" t="s">
        <v>27</v>
      </c>
      <c r="C22" t="s">
        <v>45</v>
      </c>
      <c r="D22" t="s">
        <v>416</v>
      </c>
      <c r="E22" t="s">
        <v>417</v>
      </c>
    </row>
    <row r="23" spans="1:5" x14ac:dyDescent="0.3">
      <c r="A23" t="s">
        <v>393</v>
      </c>
      <c r="B23" t="s">
        <v>39</v>
      </c>
      <c r="C23" t="s">
        <v>19</v>
      </c>
      <c r="D23" t="s">
        <v>418</v>
      </c>
      <c r="E23" t="s">
        <v>407</v>
      </c>
    </row>
    <row r="24" spans="1:5" x14ac:dyDescent="0.3">
      <c r="A24" t="s">
        <v>394</v>
      </c>
      <c r="B24" t="s">
        <v>27</v>
      </c>
      <c r="C24" t="s">
        <v>19</v>
      </c>
      <c r="D24" t="s">
        <v>419</v>
      </c>
      <c r="E24" t="s">
        <v>408</v>
      </c>
    </row>
    <row r="25" spans="1:5" x14ac:dyDescent="0.3">
      <c r="A25" t="s">
        <v>395</v>
      </c>
      <c r="B25" t="s">
        <v>19</v>
      </c>
      <c r="C25" t="s">
        <v>50</v>
      </c>
      <c r="D25" t="s">
        <v>420</v>
      </c>
      <c r="E25" t="s">
        <v>421</v>
      </c>
    </row>
    <row r="26" spans="1:5" x14ac:dyDescent="0.3">
      <c r="A26" t="s">
        <v>396</v>
      </c>
      <c r="B26" t="s">
        <v>19</v>
      </c>
      <c r="C26" t="s">
        <v>39</v>
      </c>
      <c r="D26" t="s">
        <v>422</v>
      </c>
      <c r="E26" t="s">
        <v>423</v>
      </c>
    </row>
    <row r="27" spans="1:5" x14ac:dyDescent="0.3">
      <c r="A27" t="s">
        <v>397</v>
      </c>
      <c r="B27" t="s">
        <v>260</v>
      </c>
      <c r="C27" t="s">
        <v>50</v>
      </c>
      <c r="D27" t="s">
        <v>424</v>
      </c>
      <c r="E27" t="s">
        <v>425</v>
      </c>
    </row>
    <row r="28" spans="1:5" x14ac:dyDescent="0.3">
      <c r="A28" t="s">
        <v>398</v>
      </c>
      <c r="B28" t="s">
        <v>31</v>
      </c>
      <c r="C28" t="s">
        <v>19</v>
      </c>
      <c r="D28" t="s">
        <v>426</v>
      </c>
      <c r="E28" t="s">
        <v>407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7"/>
  <sheetViews>
    <sheetView topLeftCell="A2" workbookViewId="0">
      <selection activeCell="D13" sqref="D13"/>
    </sheetView>
  </sheetViews>
  <sheetFormatPr defaultRowHeight="14.4" x14ac:dyDescent="0.3"/>
  <cols>
    <col min="1" max="1" width="5" bestFit="1" customWidth="1"/>
    <col min="2" max="2" width="13.5546875" bestFit="1" customWidth="1"/>
    <col min="3" max="4" width="13.5546875" customWidth="1"/>
    <col min="5" max="5" width="9.5546875" bestFit="1" customWidth="1"/>
    <col min="6" max="6" width="17.6640625" bestFit="1" customWidth="1"/>
    <col min="7" max="7" width="45.6640625" bestFit="1" customWidth="1"/>
    <col min="8" max="10" width="24.33203125" bestFit="1" customWidth="1"/>
    <col min="11" max="12" width="14.44140625" bestFit="1" customWidth="1"/>
    <col min="13" max="13" width="24.33203125" bestFit="1" customWidth="1"/>
    <col min="14" max="14" width="14" bestFit="1" customWidth="1"/>
    <col min="15" max="15" width="16.6640625" bestFit="1" customWidth="1"/>
    <col min="16" max="16" width="22.44140625" bestFit="1" customWidth="1"/>
    <col min="17" max="17" width="21" bestFit="1" customWidth="1"/>
  </cols>
  <sheetData>
    <row r="1" spans="1:17" x14ac:dyDescent="0.3">
      <c r="A1" t="s">
        <v>0</v>
      </c>
      <c r="B1" t="s">
        <v>1</v>
      </c>
      <c r="C1" t="s">
        <v>384</v>
      </c>
      <c r="D1" t="s">
        <v>387</v>
      </c>
      <c r="E1" t="s">
        <v>2</v>
      </c>
      <c r="F1" t="s">
        <v>3</v>
      </c>
      <c r="G1" t="s">
        <v>4</v>
      </c>
      <c r="H1" t="s">
        <v>5</v>
      </c>
      <c r="I1" t="s">
        <v>6</v>
      </c>
      <c r="J1" t="s">
        <v>7</v>
      </c>
      <c r="K1" t="s">
        <v>8</v>
      </c>
      <c r="L1" t="s">
        <v>9</v>
      </c>
      <c r="M1" t="s">
        <v>10</v>
      </c>
      <c r="N1" t="s">
        <v>11</v>
      </c>
      <c r="O1" t="s">
        <v>12</v>
      </c>
      <c r="P1" t="s">
        <v>13</v>
      </c>
      <c r="Q1" t="s">
        <v>14</v>
      </c>
    </row>
    <row r="2" spans="1:17" x14ac:dyDescent="0.3">
      <c r="A2">
        <v>7953</v>
      </c>
      <c r="B2" t="s">
        <v>15</v>
      </c>
      <c r="C2">
        <f>YEAR(Table_IPL_Dataset[[#This Row],[date]])</f>
        <v>2018</v>
      </c>
      <c r="D2" t="s">
        <v>388</v>
      </c>
      <c r="E2" s="1">
        <v>43247</v>
      </c>
      <c r="F2" t="s">
        <v>16</v>
      </c>
      <c r="G2" t="s">
        <v>17</v>
      </c>
      <c r="H2" t="s">
        <v>18</v>
      </c>
      <c r="I2" t="s">
        <v>19</v>
      </c>
      <c r="J2" t="s">
        <v>19</v>
      </c>
      <c r="K2" t="s">
        <v>20</v>
      </c>
      <c r="L2" t="s">
        <v>21</v>
      </c>
      <c r="M2" t="s">
        <v>19</v>
      </c>
      <c r="N2">
        <v>0</v>
      </c>
      <c r="O2">
        <v>8</v>
      </c>
      <c r="P2" t="s">
        <v>22</v>
      </c>
      <c r="Q2" t="s">
        <v>23</v>
      </c>
    </row>
    <row r="3" spans="1:17" x14ac:dyDescent="0.3">
      <c r="A3">
        <v>7952</v>
      </c>
      <c r="B3" t="s">
        <v>24</v>
      </c>
      <c r="C3">
        <f>YEAR(Table_IPL_Dataset[[#This Row],[date]])</f>
        <v>2018</v>
      </c>
      <c r="D3" t="s">
        <v>388</v>
      </c>
      <c r="E3" s="1">
        <v>43245</v>
      </c>
      <c r="F3" t="s">
        <v>25</v>
      </c>
      <c r="G3" t="s">
        <v>26</v>
      </c>
      <c r="H3" t="s">
        <v>18</v>
      </c>
      <c r="I3" t="s">
        <v>27</v>
      </c>
      <c r="J3" t="s">
        <v>27</v>
      </c>
      <c r="K3" t="s">
        <v>20</v>
      </c>
      <c r="L3" t="s">
        <v>21</v>
      </c>
      <c r="M3" t="s">
        <v>18</v>
      </c>
      <c r="N3">
        <v>14</v>
      </c>
      <c r="O3">
        <v>0</v>
      </c>
      <c r="P3" t="s">
        <v>28</v>
      </c>
      <c r="Q3" t="s">
        <v>29</v>
      </c>
    </row>
    <row r="4" spans="1:17" x14ac:dyDescent="0.3">
      <c r="A4">
        <v>7951</v>
      </c>
      <c r="B4" t="s">
        <v>24</v>
      </c>
      <c r="C4">
        <f>YEAR(Table_IPL_Dataset[[#This Row],[date]])</f>
        <v>2018</v>
      </c>
      <c r="D4" t="s">
        <v>388</v>
      </c>
      <c r="E4" s="1">
        <v>43243</v>
      </c>
      <c r="F4" t="s">
        <v>30</v>
      </c>
      <c r="G4" t="s">
        <v>26</v>
      </c>
      <c r="H4" t="s">
        <v>27</v>
      </c>
      <c r="I4" t="s">
        <v>31</v>
      </c>
      <c r="J4" t="s">
        <v>31</v>
      </c>
      <c r="K4" t="s">
        <v>20</v>
      </c>
      <c r="L4" t="s">
        <v>21</v>
      </c>
      <c r="M4" t="s">
        <v>27</v>
      </c>
      <c r="N4">
        <v>25</v>
      </c>
      <c r="O4">
        <v>0</v>
      </c>
      <c r="P4" t="s">
        <v>28</v>
      </c>
      <c r="Q4" t="s">
        <v>32</v>
      </c>
    </row>
    <row r="5" spans="1:17" x14ac:dyDescent="0.3">
      <c r="A5">
        <v>7950</v>
      </c>
      <c r="B5" t="s">
        <v>15</v>
      </c>
      <c r="C5">
        <f>YEAR(Table_IPL_Dataset[[#This Row],[date]])</f>
        <v>2018</v>
      </c>
      <c r="D5" t="s">
        <v>388</v>
      </c>
      <c r="E5" s="1">
        <v>43242</v>
      </c>
      <c r="F5" t="s">
        <v>33</v>
      </c>
      <c r="G5" t="s">
        <v>17</v>
      </c>
      <c r="H5" t="s">
        <v>18</v>
      </c>
      <c r="I5" t="s">
        <v>19</v>
      </c>
      <c r="J5" t="s">
        <v>19</v>
      </c>
      <c r="K5" t="s">
        <v>20</v>
      </c>
      <c r="L5" t="s">
        <v>21</v>
      </c>
      <c r="M5" t="s">
        <v>19</v>
      </c>
      <c r="N5">
        <v>0</v>
      </c>
      <c r="O5">
        <v>2</v>
      </c>
      <c r="P5" t="s">
        <v>22</v>
      </c>
      <c r="Q5" t="s">
        <v>34</v>
      </c>
    </row>
    <row r="6" spans="1:17" x14ac:dyDescent="0.3">
      <c r="A6">
        <v>7948</v>
      </c>
      <c r="B6" t="s">
        <v>35</v>
      </c>
      <c r="C6">
        <f>YEAR(Table_IPL_Dataset[[#This Row],[date]])</f>
        <v>2018</v>
      </c>
      <c r="D6" t="s">
        <v>388</v>
      </c>
      <c r="E6" s="1">
        <v>43240</v>
      </c>
      <c r="F6" t="s">
        <v>36</v>
      </c>
      <c r="G6" t="s">
        <v>37</v>
      </c>
      <c r="H6" t="s">
        <v>38</v>
      </c>
      <c r="I6" t="s">
        <v>39</v>
      </c>
      <c r="J6" t="s">
        <v>38</v>
      </c>
      <c r="K6" t="s">
        <v>40</v>
      </c>
      <c r="L6" t="s">
        <v>21</v>
      </c>
      <c r="M6" t="s">
        <v>38</v>
      </c>
      <c r="N6">
        <v>11</v>
      </c>
      <c r="O6">
        <v>0</v>
      </c>
      <c r="P6" t="s">
        <v>29</v>
      </c>
      <c r="Q6" t="s">
        <v>41</v>
      </c>
    </row>
    <row r="7" spans="1:17" x14ac:dyDescent="0.3">
      <c r="A7">
        <v>7949</v>
      </c>
      <c r="B7" t="s">
        <v>42</v>
      </c>
      <c r="C7">
        <f>YEAR(Table_IPL_Dataset[[#This Row],[date]])</f>
        <v>2018</v>
      </c>
      <c r="D7" t="s">
        <v>388</v>
      </c>
      <c r="E7" s="1">
        <v>43240</v>
      </c>
      <c r="F7" t="s">
        <v>43</v>
      </c>
      <c r="G7" t="s">
        <v>44</v>
      </c>
      <c r="H7" t="s">
        <v>45</v>
      </c>
      <c r="I7" t="s">
        <v>19</v>
      </c>
      <c r="J7" t="s">
        <v>19</v>
      </c>
      <c r="K7" t="s">
        <v>20</v>
      </c>
      <c r="L7" t="s">
        <v>21</v>
      </c>
      <c r="M7" t="s">
        <v>19</v>
      </c>
      <c r="N7">
        <v>0</v>
      </c>
      <c r="O7">
        <v>5</v>
      </c>
      <c r="P7" t="s">
        <v>28</v>
      </c>
      <c r="Q7" t="s">
        <v>46</v>
      </c>
    </row>
    <row r="8" spans="1:17" x14ac:dyDescent="0.3">
      <c r="A8">
        <v>7946</v>
      </c>
      <c r="B8" t="s">
        <v>47</v>
      </c>
      <c r="C8">
        <f>YEAR(Table_IPL_Dataset[[#This Row],[date]])</f>
        <v>2018</v>
      </c>
      <c r="D8" t="s">
        <v>388</v>
      </c>
      <c r="E8" s="1">
        <v>43239</v>
      </c>
      <c r="F8" t="s">
        <v>48</v>
      </c>
      <c r="G8" t="s">
        <v>49</v>
      </c>
      <c r="H8" t="s">
        <v>31</v>
      </c>
      <c r="I8" t="s">
        <v>50</v>
      </c>
      <c r="J8" t="s">
        <v>31</v>
      </c>
      <c r="K8" t="s">
        <v>40</v>
      </c>
      <c r="L8" t="s">
        <v>21</v>
      </c>
      <c r="M8" t="s">
        <v>31</v>
      </c>
      <c r="N8">
        <v>30</v>
      </c>
      <c r="O8">
        <v>0</v>
      </c>
      <c r="P8" t="s">
        <v>51</v>
      </c>
      <c r="Q8" t="s">
        <v>52</v>
      </c>
    </row>
    <row r="9" spans="1:17" x14ac:dyDescent="0.3">
      <c r="A9">
        <v>7947</v>
      </c>
      <c r="B9" t="s">
        <v>53</v>
      </c>
      <c r="C9">
        <f>YEAR(Table_IPL_Dataset[[#This Row],[date]])</f>
        <v>2018</v>
      </c>
      <c r="D9" t="s">
        <v>388</v>
      </c>
      <c r="E9" s="1">
        <v>43239</v>
      </c>
      <c r="F9" t="s">
        <v>54</v>
      </c>
      <c r="G9" t="s">
        <v>55</v>
      </c>
      <c r="H9" t="s">
        <v>18</v>
      </c>
      <c r="I9" t="s">
        <v>27</v>
      </c>
      <c r="J9" t="s">
        <v>18</v>
      </c>
      <c r="K9" t="s">
        <v>40</v>
      </c>
      <c r="L9" t="s">
        <v>21</v>
      </c>
      <c r="M9" t="s">
        <v>27</v>
      </c>
      <c r="N9">
        <v>0</v>
      </c>
      <c r="O9">
        <v>5</v>
      </c>
      <c r="P9" t="s">
        <v>32</v>
      </c>
      <c r="Q9" t="s">
        <v>23</v>
      </c>
    </row>
    <row r="10" spans="1:17" x14ac:dyDescent="0.3">
      <c r="A10">
        <v>7945</v>
      </c>
      <c r="B10" t="s">
        <v>35</v>
      </c>
      <c r="C10">
        <f>YEAR(Table_IPL_Dataset[[#This Row],[date]])</f>
        <v>2018</v>
      </c>
      <c r="D10" t="s">
        <v>388</v>
      </c>
      <c r="E10" s="1">
        <v>43238</v>
      </c>
      <c r="F10" t="s">
        <v>56</v>
      </c>
      <c r="G10" t="s">
        <v>37</v>
      </c>
      <c r="H10" t="s">
        <v>38</v>
      </c>
      <c r="I10" t="s">
        <v>19</v>
      </c>
      <c r="J10" t="s">
        <v>19</v>
      </c>
      <c r="K10" t="s">
        <v>20</v>
      </c>
      <c r="L10" t="s">
        <v>21</v>
      </c>
      <c r="M10" t="s">
        <v>38</v>
      </c>
      <c r="N10">
        <v>34</v>
      </c>
      <c r="O10">
        <v>0</v>
      </c>
      <c r="P10" t="s">
        <v>29</v>
      </c>
      <c r="Q10" t="s">
        <v>57</v>
      </c>
    </row>
    <row r="11" spans="1:17" x14ac:dyDescent="0.3">
      <c r="A11">
        <v>7944</v>
      </c>
      <c r="B11" t="s">
        <v>58</v>
      </c>
      <c r="C11">
        <f>YEAR(Table_IPL_Dataset[[#This Row],[date]])</f>
        <v>2018</v>
      </c>
      <c r="D11" t="s">
        <v>388</v>
      </c>
      <c r="E11" s="1">
        <v>43237</v>
      </c>
      <c r="F11" t="s">
        <v>59</v>
      </c>
      <c r="G11" t="s">
        <v>60</v>
      </c>
      <c r="H11" t="s">
        <v>50</v>
      </c>
      <c r="I11" t="s">
        <v>18</v>
      </c>
      <c r="J11" t="s">
        <v>18</v>
      </c>
      <c r="K11" t="s">
        <v>20</v>
      </c>
      <c r="L11" t="s">
        <v>21</v>
      </c>
      <c r="M11" t="s">
        <v>50</v>
      </c>
      <c r="N11">
        <v>14</v>
      </c>
      <c r="O11">
        <v>0</v>
      </c>
      <c r="P11" t="s">
        <v>23</v>
      </c>
      <c r="Q11" t="s">
        <v>61</v>
      </c>
    </row>
    <row r="12" spans="1:17" x14ac:dyDescent="0.3">
      <c r="A12">
        <v>7943</v>
      </c>
      <c r="B12" t="s">
        <v>15</v>
      </c>
      <c r="C12">
        <f>YEAR(Table_IPL_Dataset[[#This Row],[date]])</f>
        <v>2018</v>
      </c>
      <c r="D12" t="s">
        <v>388</v>
      </c>
      <c r="E12" s="1">
        <v>43236</v>
      </c>
      <c r="F12" t="s">
        <v>62</v>
      </c>
      <c r="G12" t="s">
        <v>17</v>
      </c>
      <c r="H12" t="s">
        <v>39</v>
      </c>
      <c r="I12" t="s">
        <v>45</v>
      </c>
      <c r="J12" t="s">
        <v>45</v>
      </c>
      <c r="K12" t="s">
        <v>20</v>
      </c>
      <c r="L12" t="s">
        <v>21</v>
      </c>
      <c r="M12" t="s">
        <v>39</v>
      </c>
      <c r="N12">
        <v>3</v>
      </c>
      <c r="O12">
        <v>0</v>
      </c>
      <c r="P12" t="s">
        <v>22</v>
      </c>
      <c r="Q12" t="s">
        <v>28</v>
      </c>
    </row>
    <row r="13" spans="1:17" x14ac:dyDescent="0.3">
      <c r="A13">
        <v>7942</v>
      </c>
      <c r="B13" t="s">
        <v>24</v>
      </c>
      <c r="C13">
        <f>YEAR(Table_IPL_Dataset[[#This Row],[date]])</f>
        <v>2018</v>
      </c>
      <c r="D13" t="s">
        <v>388</v>
      </c>
      <c r="E13" s="1">
        <v>43235</v>
      </c>
      <c r="F13" t="s">
        <v>63</v>
      </c>
      <c r="G13" t="s">
        <v>26</v>
      </c>
      <c r="H13" t="s">
        <v>31</v>
      </c>
      <c r="I13" t="s">
        <v>27</v>
      </c>
      <c r="J13" t="s">
        <v>27</v>
      </c>
      <c r="K13" t="s">
        <v>20</v>
      </c>
      <c r="L13" t="s">
        <v>21</v>
      </c>
      <c r="M13" t="s">
        <v>27</v>
      </c>
      <c r="N13">
        <v>0</v>
      </c>
      <c r="O13">
        <v>6</v>
      </c>
      <c r="P13" t="s">
        <v>29</v>
      </c>
      <c r="Q13" t="s">
        <v>32</v>
      </c>
    </row>
    <row r="14" spans="1:17" x14ac:dyDescent="0.3">
      <c r="A14">
        <v>7941</v>
      </c>
      <c r="B14" t="s">
        <v>64</v>
      </c>
      <c r="C14">
        <f>YEAR(Table_IPL_Dataset[[#This Row],[date]])</f>
        <v>2018</v>
      </c>
      <c r="D14" t="s">
        <v>388</v>
      </c>
      <c r="E14" s="1">
        <v>43234</v>
      </c>
      <c r="F14" t="s">
        <v>65</v>
      </c>
      <c r="G14" t="s">
        <v>66</v>
      </c>
      <c r="H14" t="s">
        <v>45</v>
      </c>
      <c r="I14" t="s">
        <v>50</v>
      </c>
      <c r="J14" t="s">
        <v>50</v>
      </c>
      <c r="K14" t="s">
        <v>20</v>
      </c>
      <c r="L14" t="s">
        <v>21</v>
      </c>
      <c r="M14" t="s">
        <v>50</v>
      </c>
      <c r="N14">
        <v>0</v>
      </c>
      <c r="O14">
        <v>10</v>
      </c>
      <c r="P14" t="s">
        <v>51</v>
      </c>
      <c r="Q14" t="s">
        <v>52</v>
      </c>
    </row>
    <row r="15" spans="1:17" x14ac:dyDescent="0.3">
      <c r="A15">
        <v>7939</v>
      </c>
      <c r="B15" t="s">
        <v>42</v>
      </c>
      <c r="C15">
        <f>YEAR(Table_IPL_Dataset[[#This Row],[date]])</f>
        <v>2018</v>
      </c>
      <c r="D15" t="s">
        <v>388</v>
      </c>
      <c r="E15" s="1">
        <v>43233</v>
      </c>
      <c r="F15" t="s">
        <v>67</v>
      </c>
      <c r="G15" t="s">
        <v>44</v>
      </c>
      <c r="H15" t="s">
        <v>18</v>
      </c>
      <c r="I15" t="s">
        <v>19</v>
      </c>
      <c r="J15" t="s">
        <v>19</v>
      </c>
      <c r="K15" t="s">
        <v>20</v>
      </c>
      <c r="L15" t="s">
        <v>21</v>
      </c>
      <c r="M15" t="s">
        <v>19</v>
      </c>
      <c r="N15">
        <v>0</v>
      </c>
      <c r="O15">
        <v>8</v>
      </c>
      <c r="P15" t="s">
        <v>22</v>
      </c>
      <c r="Q15" t="s">
        <v>46</v>
      </c>
    </row>
    <row r="16" spans="1:17" x14ac:dyDescent="0.3">
      <c r="A16">
        <v>7940</v>
      </c>
      <c r="B16" t="s">
        <v>15</v>
      </c>
      <c r="C16">
        <f>YEAR(Table_IPL_Dataset[[#This Row],[date]])</f>
        <v>2018</v>
      </c>
      <c r="D16" t="s">
        <v>388</v>
      </c>
      <c r="E16" s="1">
        <v>43233</v>
      </c>
      <c r="F16" t="s">
        <v>68</v>
      </c>
      <c r="G16" t="s">
        <v>17</v>
      </c>
      <c r="H16" t="s">
        <v>39</v>
      </c>
      <c r="I16" t="s">
        <v>31</v>
      </c>
      <c r="J16" t="s">
        <v>31</v>
      </c>
      <c r="K16" t="s">
        <v>20</v>
      </c>
      <c r="L16" t="s">
        <v>21</v>
      </c>
      <c r="M16" t="s">
        <v>31</v>
      </c>
      <c r="N16">
        <v>0</v>
      </c>
      <c r="O16">
        <v>7</v>
      </c>
      <c r="P16" t="s">
        <v>28</v>
      </c>
      <c r="Q16" t="s">
        <v>23</v>
      </c>
    </row>
    <row r="17" spans="1:17" x14ac:dyDescent="0.3">
      <c r="A17">
        <v>7937</v>
      </c>
      <c r="B17" t="s">
        <v>64</v>
      </c>
      <c r="C17">
        <f>YEAR(Table_IPL_Dataset[[#This Row],[date]])</f>
        <v>2018</v>
      </c>
      <c r="D17" t="s">
        <v>388</v>
      </c>
      <c r="E17" s="1">
        <v>43232</v>
      </c>
      <c r="F17" t="s">
        <v>69</v>
      </c>
      <c r="G17" t="s">
        <v>66</v>
      </c>
      <c r="H17" t="s">
        <v>27</v>
      </c>
      <c r="I17" t="s">
        <v>45</v>
      </c>
      <c r="J17" t="s">
        <v>45</v>
      </c>
      <c r="K17" t="s">
        <v>20</v>
      </c>
      <c r="L17" t="s">
        <v>21</v>
      </c>
      <c r="M17" t="s">
        <v>27</v>
      </c>
      <c r="N17">
        <v>31</v>
      </c>
      <c r="O17">
        <v>0</v>
      </c>
      <c r="P17" t="s">
        <v>41</v>
      </c>
      <c r="Q17" t="s">
        <v>52</v>
      </c>
    </row>
    <row r="18" spans="1:17" x14ac:dyDescent="0.3">
      <c r="A18">
        <v>7938</v>
      </c>
      <c r="B18" t="s">
        <v>35</v>
      </c>
      <c r="C18">
        <f>YEAR(Table_IPL_Dataset[[#This Row],[date]])</f>
        <v>2018</v>
      </c>
      <c r="D18" t="s">
        <v>388</v>
      </c>
      <c r="E18" s="1">
        <v>43232</v>
      </c>
      <c r="F18" t="s">
        <v>59</v>
      </c>
      <c r="G18" t="s">
        <v>37</v>
      </c>
      <c r="H18" t="s">
        <v>38</v>
      </c>
      <c r="I18" t="s">
        <v>50</v>
      </c>
      <c r="J18" t="s">
        <v>50</v>
      </c>
      <c r="K18" t="s">
        <v>20</v>
      </c>
      <c r="L18" t="s">
        <v>21</v>
      </c>
      <c r="M18" t="s">
        <v>50</v>
      </c>
      <c r="N18">
        <v>0</v>
      </c>
      <c r="O18">
        <v>5</v>
      </c>
      <c r="P18" t="s">
        <v>29</v>
      </c>
      <c r="Q18" t="s">
        <v>32</v>
      </c>
    </row>
    <row r="19" spans="1:17" x14ac:dyDescent="0.3">
      <c r="A19">
        <v>7936</v>
      </c>
      <c r="B19" t="s">
        <v>47</v>
      </c>
      <c r="C19">
        <f>YEAR(Table_IPL_Dataset[[#This Row],[date]])</f>
        <v>2018</v>
      </c>
      <c r="D19" t="s">
        <v>388</v>
      </c>
      <c r="E19" s="1">
        <v>43231</v>
      </c>
      <c r="F19" t="s">
        <v>68</v>
      </c>
      <c r="G19" t="s">
        <v>49</v>
      </c>
      <c r="H19" t="s">
        <v>19</v>
      </c>
      <c r="I19" t="s">
        <v>31</v>
      </c>
      <c r="J19" t="s">
        <v>19</v>
      </c>
      <c r="K19" t="s">
        <v>40</v>
      </c>
      <c r="L19" t="s">
        <v>21</v>
      </c>
      <c r="M19" t="s">
        <v>31</v>
      </c>
      <c r="N19">
        <v>0</v>
      </c>
      <c r="O19">
        <v>4</v>
      </c>
      <c r="P19" t="s">
        <v>22</v>
      </c>
      <c r="Q19" t="s">
        <v>46</v>
      </c>
    </row>
    <row r="20" spans="1:17" x14ac:dyDescent="0.3">
      <c r="A20">
        <v>7935</v>
      </c>
      <c r="B20" t="s">
        <v>35</v>
      </c>
      <c r="C20">
        <f>YEAR(Table_IPL_Dataset[[#This Row],[date]])</f>
        <v>2018</v>
      </c>
      <c r="D20" t="s">
        <v>388</v>
      </c>
      <c r="E20" s="1">
        <v>43230</v>
      </c>
      <c r="F20" t="s">
        <v>70</v>
      </c>
      <c r="G20" t="s">
        <v>37</v>
      </c>
      <c r="H20" t="s">
        <v>38</v>
      </c>
      <c r="I20" t="s">
        <v>18</v>
      </c>
      <c r="J20" t="s">
        <v>38</v>
      </c>
      <c r="K20" t="s">
        <v>40</v>
      </c>
      <c r="L20" t="s">
        <v>21</v>
      </c>
      <c r="M20" t="s">
        <v>18</v>
      </c>
      <c r="N20">
        <v>0</v>
      </c>
      <c r="O20">
        <v>9</v>
      </c>
      <c r="P20" t="s">
        <v>34</v>
      </c>
      <c r="Q20" t="s">
        <v>61</v>
      </c>
    </row>
    <row r="21" spans="1:17" x14ac:dyDescent="0.3">
      <c r="A21">
        <v>7934</v>
      </c>
      <c r="B21" t="s">
        <v>24</v>
      </c>
      <c r="C21">
        <f>YEAR(Table_IPL_Dataset[[#This Row],[date]])</f>
        <v>2018</v>
      </c>
      <c r="D21" t="s">
        <v>388</v>
      </c>
      <c r="E21" s="1">
        <v>43229</v>
      </c>
      <c r="F21" t="s">
        <v>71</v>
      </c>
      <c r="G21" t="s">
        <v>26</v>
      </c>
      <c r="H21" t="s">
        <v>39</v>
      </c>
      <c r="I21" t="s">
        <v>27</v>
      </c>
      <c r="J21" t="s">
        <v>27</v>
      </c>
      <c r="K21" t="s">
        <v>20</v>
      </c>
      <c r="L21" t="s">
        <v>21</v>
      </c>
      <c r="M21" t="s">
        <v>39</v>
      </c>
      <c r="N21">
        <v>102</v>
      </c>
      <c r="O21">
        <v>0</v>
      </c>
      <c r="P21" t="s">
        <v>32</v>
      </c>
      <c r="Q21" t="s">
        <v>72</v>
      </c>
    </row>
    <row r="22" spans="1:17" x14ac:dyDescent="0.3">
      <c r="A22">
        <v>7933</v>
      </c>
      <c r="B22" t="s">
        <v>47</v>
      </c>
      <c r="C22">
        <f>YEAR(Table_IPL_Dataset[[#This Row],[date]])</f>
        <v>2018</v>
      </c>
      <c r="D22" t="s">
        <v>388</v>
      </c>
      <c r="E22" s="1">
        <v>43228</v>
      </c>
      <c r="F22" t="s">
        <v>68</v>
      </c>
      <c r="G22" t="s">
        <v>49</v>
      </c>
      <c r="H22" t="s">
        <v>31</v>
      </c>
      <c r="I22" t="s">
        <v>45</v>
      </c>
      <c r="J22" t="s">
        <v>31</v>
      </c>
      <c r="K22" t="s">
        <v>40</v>
      </c>
      <c r="L22" t="s">
        <v>21</v>
      </c>
      <c r="M22" t="s">
        <v>31</v>
      </c>
      <c r="N22">
        <v>15</v>
      </c>
      <c r="O22">
        <v>0</v>
      </c>
      <c r="P22" t="s">
        <v>22</v>
      </c>
      <c r="Q22" t="s">
        <v>28</v>
      </c>
    </row>
    <row r="23" spans="1:17" x14ac:dyDescent="0.3">
      <c r="A23">
        <v>7932</v>
      </c>
      <c r="B23" t="s">
        <v>53</v>
      </c>
      <c r="C23">
        <f>YEAR(Table_IPL_Dataset[[#This Row],[date]])</f>
        <v>2018</v>
      </c>
      <c r="D23" t="s">
        <v>388</v>
      </c>
      <c r="E23" s="1">
        <v>43227</v>
      </c>
      <c r="F23" t="s">
        <v>73</v>
      </c>
      <c r="G23" t="s">
        <v>55</v>
      </c>
      <c r="H23" t="s">
        <v>18</v>
      </c>
      <c r="I23" t="s">
        <v>50</v>
      </c>
      <c r="J23" t="s">
        <v>50</v>
      </c>
      <c r="K23" t="s">
        <v>20</v>
      </c>
      <c r="L23" t="s">
        <v>21</v>
      </c>
      <c r="M23" t="s">
        <v>18</v>
      </c>
      <c r="N23">
        <v>5</v>
      </c>
      <c r="O23">
        <v>0</v>
      </c>
      <c r="P23" t="s">
        <v>51</v>
      </c>
      <c r="Q23" t="s">
        <v>52</v>
      </c>
    </row>
    <row r="24" spans="1:17" x14ac:dyDescent="0.3">
      <c r="A24">
        <v>7930</v>
      </c>
      <c r="B24" t="s">
        <v>15</v>
      </c>
      <c r="C24">
        <f>YEAR(Table_IPL_Dataset[[#This Row],[date]])</f>
        <v>2018</v>
      </c>
      <c r="D24" t="s">
        <v>388</v>
      </c>
      <c r="E24" s="1">
        <v>43226</v>
      </c>
      <c r="F24" t="s">
        <v>74</v>
      </c>
      <c r="G24" t="s">
        <v>17</v>
      </c>
      <c r="H24" t="s">
        <v>39</v>
      </c>
      <c r="I24" t="s">
        <v>27</v>
      </c>
      <c r="J24" t="s">
        <v>27</v>
      </c>
      <c r="K24" t="s">
        <v>20</v>
      </c>
      <c r="L24" t="s">
        <v>21</v>
      </c>
      <c r="M24" t="s">
        <v>39</v>
      </c>
      <c r="N24">
        <v>13</v>
      </c>
      <c r="O24">
        <v>0</v>
      </c>
      <c r="P24" t="s">
        <v>29</v>
      </c>
      <c r="Q24" t="s">
        <v>75</v>
      </c>
    </row>
    <row r="25" spans="1:17" x14ac:dyDescent="0.3">
      <c r="A25">
        <v>7931</v>
      </c>
      <c r="B25" t="s">
        <v>64</v>
      </c>
      <c r="C25">
        <f>YEAR(Table_IPL_Dataset[[#This Row],[date]])</f>
        <v>2018</v>
      </c>
      <c r="D25" t="s">
        <v>388</v>
      </c>
      <c r="E25" s="1">
        <v>43226</v>
      </c>
      <c r="F25" t="s">
        <v>76</v>
      </c>
      <c r="G25" t="s">
        <v>66</v>
      </c>
      <c r="H25" t="s">
        <v>31</v>
      </c>
      <c r="I25" t="s">
        <v>45</v>
      </c>
      <c r="J25" t="s">
        <v>45</v>
      </c>
      <c r="K25" t="s">
        <v>20</v>
      </c>
      <c r="L25" t="s">
        <v>21</v>
      </c>
      <c r="M25" t="s">
        <v>45</v>
      </c>
      <c r="N25">
        <v>0</v>
      </c>
      <c r="O25">
        <v>6</v>
      </c>
      <c r="P25" t="s">
        <v>34</v>
      </c>
      <c r="Q25" t="s">
        <v>23</v>
      </c>
    </row>
    <row r="26" spans="1:17" x14ac:dyDescent="0.3">
      <c r="A26">
        <v>7928</v>
      </c>
      <c r="B26" t="s">
        <v>42</v>
      </c>
      <c r="C26">
        <f>YEAR(Table_IPL_Dataset[[#This Row],[date]])</f>
        <v>2018</v>
      </c>
      <c r="D26" t="s">
        <v>388</v>
      </c>
      <c r="E26" s="1">
        <v>43225</v>
      </c>
      <c r="F26" t="s">
        <v>77</v>
      </c>
      <c r="G26" t="s">
        <v>44</v>
      </c>
      <c r="H26" t="s">
        <v>50</v>
      </c>
      <c r="I26" t="s">
        <v>19</v>
      </c>
      <c r="J26" t="s">
        <v>19</v>
      </c>
      <c r="K26" t="s">
        <v>20</v>
      </c>
      <c r="L26" t="s">
        <v>21</v>
      </c>
      <c r="M26" t="s">
        <v>19</v>
      </c>
      <c r="N26">
        <v>0</v>
      </c>
      <c r="O26">
        <v>6</v>
      </c>
      <c r="P26" t="s">
        <v>28</v>
      </c>
      <c r="Q26" t="s">
        <v>46</v>
      </c>
    </row>
    <row r="27" spans="1:17" x14ac:dyDescent="0.3">
      <c r="A27">
        <v>7929</v>
      </c>
      <c r="B27" t="s">
        <v>53</v>
      </c>
      <c r="C27">
        <f>YEAR(Table_IPL_Dataset[[#This Row],[date]])</f>
        <v>2018</v>
      </c>
      <c r="D27" t="s">
        <v>388</v>
      </c>
      <c r="E27" s="1">
        <v>43225</v>
      </c>
      <c r="F27" t="s">
        <v>25</v>
      </c>
      <c r="G27" t="s">
        <v>55</v>
      </c>
      <c r="H27" t="s">
        <v>38</v>
      </c>
      <c r="I27" t="s">
        <v>18</v>
      </c>
      <c r="J27" t="s">
        <v>38</v>
      </c>
      <c r="K27" t="s">
        <v>40</v>
      </c>
      <c r="L27" t="s">
        <v>21</v>
      </c>
      <c r="M27" t="s">
        <v>18</v>
      </c>
      <c r="N27">
        <v>0</v>
      </c>
      <c r="O27">
        <v>7</v>
      </c>
      <c r="P27" t="s">
        <v>51</v>
      </c>
      <c r="Q27" t="s">
        <v>41</v>
      </c>
    </row>
    <row r="28" spans="1:17" x14ac:dyDescent="0.3">
      <c r="A28">
        <v>7927</v>
      </c>
      <c r="B28" t="s">
        <v>64</v>
      </c>
      <c r="C28">
        <f>YEAR(Table_IPL_Dataset[[#This Row],[date]])</f>
        <v>2018</v>
      </c>
      <c r="D28" t="s">
        <v>388</v>
      </c>
      <c r="E28" s="1">
        <v>43224</v>
      </c>
      <c r="F28" t="s">
        <v>78</v>
      </c>
      <c r="G28" t="s">
        <v>66</v>
      </c>
      <c r="H28" t="s">
        <v>45</v>
      </c>
      <c r="I28" t="s">
        <v>39</v>
      </c>
      <c r="J28" t="s">
        <v>39</v>
      </c>
      <c r="K28" t="s">
        <v>20</v>
      </c>
      <c r="L28" t="s">
        <v>21</v>
      </c>
      <c r="M28" t="s">
        <v>39</v>
      </c>
      <c r="N28">
        <v>0</v>
      </c>
      <c r="O28">
        <v>6</v>
      </c>
      <c r="P28" t="s">
        <v>23</v>
      </c>
      <c r="Q28" t="s">
        <v>61</v>
      </c>
    </row>
    <row r="29" spans="1:17" x14ac:dyDescent="0.3">
      <c r="A29">
        <v>7926</v>
      </c>
      <c r="B29" t="s">
        <v>24</v>
      </c>
      <c r="C29">
        <f>YEAR(Table_IPL_Dataset[[#This Row],[date]])</f>
        <v>2018</v>
      </c>
      <c r="D29" t="s">
        <v>388</v>
      </c>
      <c r="E29" s="1">
        <v>43223</v>
      </c>
      <c r="F29" t="s">
        <v>69</v>
      </c>
      <c r="G29" t="s">
        <v>26</v>
      </c>
      <c r="H29" t="s">
        <v>19</v>
      </c>
      <c r="I29" t="s">
        <v>27</v>
      </c>
      <c r="J29" t="s">
        <v>27</v>
      </c>
      <c r="K29" t="s">
        <v>20</v>
      </c>
      <c r="L29" t="s">
        <v>21</v>
      </c>
      <c r="M29" t="s">
        <v>27</v>
      </c>
      <c r="N29">
        <v>0</v>
      </c>
      <c r="O29">
        <v>6</v>
      </c>
      <c r="P29" t="s">
        <v>29</v>
      </c>
      <c r="Q29" t="s">
        <v>75</v>
      </c>
    </row>
    <row r="30" spans="1:17" x14ac:dyDescent="0.3">
      <c r="A30">
        <v>7925</v>
      </c>
      <c r="B30" t="s">
        <v>35</v>
      </c>
      <c r="C30">
        <f>YEAR(Table_IPL_Dataset[[#This Row],[date]])</f>
        <v>2018</v>
      </c>
      <c r="D30" t="s">
        <v>388</v>
      </c>
      <c r="E30" s="1">
        <v>43222</v>
      </c>
      <c r="F30" t="s">
        <v>79</v>
      </c>
      <c r="G30" t="s">
        <v>37</v>
      </c>
      <c r="H30" t="s">
        <v>38</v>
      </c>
      <c r="I30" t="s">
        <v>31</v>
      </c>
      <c r="J30" t="s">
        <v>31</v>
      </c>
      <c r="K30" t="s">
        <v>20</v>
      </c>
      <c r="L30" t="s">
        <v>21</v>
      </c>
      <c r="M30" t="s">
        <v>38</v>
      </c>
      <c r="N30">
        <v>4</v>
      </c>
      <c r="O30">
        <v>0</v>
      </c>
      <c r="P30" t="s">
        <v>41</v>
      </c>
      <c r="Q30" t="s">
        <v>52</v>
      </c>
    </row>
    <row r="31" spans="1:17" x14ac:dyDescent="0.3">
      <c r="A31">
        <v>7924</v>
      </c>
      <c r="B31" t="s">
        <v>58</v>
      </c>
      <c r="C31">
        <f>YEAR(Table_IPL_Dataset[[#This Row],[date]])</f>
        <v>2018</v>
      </c>
      <c r="D31" t="s">
        <v>388</v>
      </c>
      <c r="E31" s="1">
        <v>43221</v>
      </c>
      <c r="F31" t="s">
        <v>80</v>
      </c>
      <c r="G31" t="s">
        <v>60</v>
      </c>
      <c r="H31" t="s">
        <v>50</v>
      </c>
      <c r="I31" t="s">
        <v>39</v>
      </c>
      <c r="J31" t="s">
        <v>39</v>
      </c>
      <c r="K31" t="s">
        <v>20</v>
      </c>
      <c r="L31" t="s">
        <v>21</v>
      </c>
      <c r="M31" t="s">
        <v>50</v>
      </c>
      <c r="N31">
        <v>14</v>
      </c>
      <c r="O31">
        <v>0</v>
      </c>
      <c r="P31" t="s">
        <v>22</v>
      </c>
      <c r="Q31" t="s">
        <v>28</v>
      </c>
    </row>
    <row r="32" spans="1:17" x14ac:dyDescent="0.3">
      <c r="A32">
        <v>7923</v>
      </c>
      <c r="B32" t="s">
        <v>42</v>
      </c>
      <c r="C32">
        <f>YEAR(Table_IPL_Dataset[[#This Row],[date]])</f>
        <v>2018</v>
      </c>
      <c r="D32" t="s">
        <v>388</v>
      </c>
      <c r="E32" s="1">
        <v>43220</v>
      </c>
      <c r="F32" t="s">
        <v>16</v>
      </c>
      <c r="G32" t="s">
        <v>44</v>
      </c>
      <c r="H32" t="s">
        <v>19</v>
      </c>
      <c r="I32" t="s">
        <v>38</v>
      </c>
      <c r="J32" t="s">
        <v>38</v>
      </c>
      <c r="K32" t="s">
        <v>20</v>
      </c>
      <c r="L32" t="s">
        <v>21</v>
      </c>
      <c r="M32" t="s">
        <v>19</v>
      </c>
      <c r="N32">
        <v>13</v>
      </c>
      <c r="O32">
        <v>0</v>
      </c>
      <c r="P32" t="s">
        <v>34</v>
      </c>
      <c r="Q32" t="s">
        <v>61</v>
      </c>
    </row>
    <row r="33" spans="1:17" x14ac:dyDescent="0.3">
      <c r="A33">
        <v>7921</v>
      </c>
      <c r="B33" t="s">
        <v>47</v>
      </c>
      <c r="C33">
        <f>YEAR(Table_IPL_Dataset[[#This Row],[date]])</f>
        <v>2018</v>
      </c>
      <c r="D33" t="s">
        <v>388</v>
      </c>
      <c r="E33" s="1">
        <v>43219</v>
      </c>
      <c r="F33" t="s">
        <v>73</v>
      </c>
      <c r="G33" t="s">
        <v>49</v>
      </c>
      <c r="H33" t="s">
        <v>18</v>
      </c>
      <c r="I33" t="s">
        <v>31</v>
      </c>
      <c r="J33" t="s">
        <v>18</v>
      </c>
      <c r="K33" t="s">
        <v>40</v>
      </c>
      <c r="L33" t="s">
        <v>21</v>
      </c>
      <c r="M33" t="s">
        <v>18</v>
      </c>
      <c r="N33">
        <v>11</v>
      </c>
      <c r="O33">
        <v>0</v>
      </c>
      <c r="P33" t="s">
        <v>51</v>
      </c>
      <c r="Q33" t="s">
        <v>81</v>
      </c>
    </row>
    <row r="34" spans="1:17" x14ac:dyDescent="0.3">
      <c r="A34">
        <v>7922</v>
      </c>
      <c r="B34" t="s">
        <v>58</v>
      </c>
      <c r="C34">
        <f>YEAR(Table_IPL_Dataset[[#This Row],[date]])</f>
        <v>2018</v>
      </c>
      <c r="D34" t="s">
        <v>388</v>
      </c>
      <c r="E34" s="1">
        <v>43219</v>
      </c>
      <c r="F34" t="s">
        <v>54</v>
      </c>
      <c r="G34" t="s">
        <v>60</v>
      </c>
      <c r="H34" t="s">
        <v>50</v>
      </c>
      <c r="I34" t="s">
        <v>27</v>
      </c>
      <c r="J34" t="s">
        <v>27</v>
      </c>
      <c r="K34" t="s">
        <v>20</v>
      </c>
      <c r="L34" t="s">
        <v>21</v>
      </c>
      <c r="M34" t="s">
        <v>27</v>
      </c>
      <c r="N34">
        <v>0</v>
      </c>
      <c r="O34">
        <v>6</v>
      </c>
      <c r="P34" t="s">
        <v>82</v>
      </c>
      <c r="Q34" t="s">
        <v>32</v>
      </c>
    </row>
    <row r="35" spans="1:17" x14ac:dyDescent="0.3">
      <c r="A35">
        <v>7920</v>
      </c>
      <c r="B35" t="s">
        <v>42</v>
      </c>
      <c r="C35">
        <f>YEAR(Table_IPL_Dataset[[#This Row],[date]])</f>
        <v>2018</v>
      </c>
      <c r="D35" t="s">
        <v>388</v>
      </c>
      <c r="E35" s="1">
        <v>43218</v>
      </c>
      <c r="F35" t="s">
        <v>83</v>
      </c>
      <c r="G35" t="s">
        <v>44</v>
      </c>
      <c r="H35" t="s">
        <v>19</v>
      </c>
      <c r="I35" t="s">
        <v>39</v>
      </c>
      <c r="J35" t="s">
        <v>39</v>
      </c>
      <c r="K35" t="s">
        <v>20</v>
      </c>
      <c r="L35" t="s">
        <v>21</v>
      </c>
      <c r="M35" t="s">
        <v>39</v>
      </c>
      <c r="N35">
        <v>0</v>
      </c>
      <c r="O35">
        <v>8</v>
      </c>
      <c r="P35" t="s">
        <v>84</v>
      </c>
      <c r="Q35" t="s">
        <v>28</v>
      </c>
    </row>
    <row r="36" spans="1:17" x14ac:dyDescent="0.3">
      <c r="A36">
        <v>7919</v>
      </c>
      <c r="B36" t="s">
        <v>35</v>
      </c>
      <c r="C36">
        <f>YEAR(Table_IPL_Dataset[[#This Row],[date]])</f>
        <v>2018</v>
      </c>
      <c r="D36" t="s">
        <v>388</v>
      </c>
      <c r="E36" s="1">
        <v>43217</v>
      </c>
      <c r="F36" t="s">
        <v>85</v>
      </c>
      <c r="G36" t="s">
        <v>37</v>
      </c>
      <c r="H36" t="s">
        <v>38</v>
      </c>
      <c r="I36" t="s">
        <v>27</v>
      </c>
      <c r="J36" t="s">
        <v>27</v>
      </c>
      <c r="K36" t="s">
        <v>20</v>
      </c>
      <c r="L36" t="s">
        <v>21</v>
      </c>
      <c r="M36" t="s">
        <v>38</v>
      </c>
      <c r="N36">
        <v>55</v>
      </c>
      <c r="O36">
        <v>0</v>
      </c>
      <c r="P36" t="s">
        <v>34</v>
      </c>
      <c r="Q36" t="s">
        <v>23</v>
      </c>
    </row>
    <row r="37" spans="1:17" x14ac:dyDescent="0.3">
      <c r="A37">
        <v>7918</v>
      </c>
      <c r="B37" t="s">
        <v>53</v>
      </c>
      <c r="C37">
        <f>YEAR(Table_IPL_Dataset[[#This Row],[date]])</f>
        <v>2018</v>
      </c>
      <c r="D37" t="s">
        <v>388</v>
      </c>
      <c r="E37" s="1">
        <v>43216</v>
      </c>
      <c r="F37" t="s">
        <v>86</v>
      </c>
      <c r="G37" t="s">
        <v>55</v>
      </c>
      <c r="H37" t="s">
        <v>18</v>
      </c>
      <c r="I37" t="s">
        <v>45</v>
      </c>
      <c r="J37" t="s">
        <v>45</v>
      </c>
      <c r="K37" t="s">
        <v>20</v>
      </c>
      <c r="L37" t="s">
        <v>21</v>
      </c>
      <c r="M37" t="s">
        <v>18</v>
      </c>
      <c r="N37">
        <v>13</v>
      </c>
      <c r="O37">
        <v>0</v>
      </c>
      <c r="P37" t="s">
        <v>41</v>
      </c>
      <c r="Q37" t="s">
        <v>46</v>
      </c>
    </row>
    <row r="38" spans="1:17" x14ac:dyDescent="0.3">
      <c r="A38">
        <v>7917</v>
      </c>
      <c r="B38" t="s">
        <v>58</v>
      </c>
      <c r="C38">
        <f>YEAR(Table_IPL_Dataset[[#This Row],[date]])</f>
        <v>2018</v>
      </c>
      <c r="D38" t="s">
        <v>388</v>
      </c>
      <c r="E38" s="1">
        <v>43215</v>
      </c>
      <c r="F38" t="s">
        <v>87</v>
      </c>
      <c r="G38" t="s">
        <v>60</v>
      </c>
      <c r="H38" t="s">
        <v>50</v>
      </c>
      <c r="I38" t="s">
        <v>19</v>
      </c>
      <c r="J38" t="s">
        <v>19</v>
      </c>
      <c r="K38" t="s">
        <v>20</v>
      </c>
      <c r="L38" t="s">
        <v>21</v>
      </c>
      <c r="M38" t="s">
        <v>19</v>
      </c>
      <c r="N38">
        <v>0</v>
      </c>
      <c r="O38">
        <v>5</v>
      </c>
      <c r="P38" t="s">
        <v>82</v>
      </c>
      <c r="Q38" t="s">
        <v>52</v>
      </c>
    </row>
    <row r="39" spans="1:17" x14ac:dyDescent="0.3">
      <c r="A39">
        <v>7916</v>
      </c>
      <c r="B39" t="s">
        <v>15</v>
      </c>
      <c r="C39">
        <f>YEAR(Table_IPL_Dataset[[#This Row],[date]])</f>
        <v>2018</v>
      </c>
      <c r="D39" t="s">
        <v>388</v>
      </c>
      <c r="E39" s="1">
        <v>43214</v>
      </c>
      <c r="F39" t="s">
        <v>25</v>
      </c>
      <c r="G39" t="s">
        <v>17</v>
      </c>
      <c r="H39" t="s">
        <v>18</v>
      </c>
      <c r="I39" t="s">
        <v>39</v>
      </c>
      <c r="J39" t="s">
        <v>39</v>
      </c>
      <c r="K39" t="s">
        <v>20</v>
      </c>
      <c r="L39" t="s">
        <v>21</v>
      </c>
      <c r="M39" t="s">
        <v>18</v>
      </c>
      <c r="N39">
        <v>31</v>
      </c>
      <c r="O39">
        <v>0</v>
      </c>
      <c r="P39" t="s">
        <v>34</v>
      </c>
      <c r="Q39" t="s">
        <v>23</v>
      </c>
    </row>
    <row r="40" spans="1:17" x14ac:dyDescent="0.3">
      <c r="A40">
        <v>7915</v>
      </c>
      <c r="B40" t="s">
        <v>35</v>
      </c>
      <c r="C40">
        <f>YEAR(Table_IPL_Dataset[[#This Row],[date]])</f>
        <v>2018</v>
      </c>
      <c r="D40" t="s">
        <v>388</v>
      </c>
      <c r="E40" s="1">
        <v>43213</v>
      </c>
      <c r="F40" t="s">
        <v>86</v>
      </c>
      <c r="G40" t="s">
        <v>37</v>
      </c>
      <c r="H40" t="s">
        <v>45</v>
      </c>
      <c r="I40" t="s">
        <v>38</v>
      </c>
      <c r="J40" t="s">
        <v>38</v>
      </c>
      <c r="K40" t="s">
        <v>20</v>
      </c>
      <c r="L40" t="s">
        <v>21</v>
      </c>
      <c r="M40" t="s">
        <v>45</v>
      </c>
      <c r="N40">
        <v>4</v>
      </c>
      <c r="O40">
        <v>0</v>
      </c>
      <c r="P40" t="s">
        <v>41</v>
      </c>
      <c r="Q40" t="s">
        <v>81</v>
      </c>
    </row>
    <row r="41" spans="1:17" x14ac:dyDescent="0.3">
      <c r="A41">
        <v>7913</v>
      </c>
      <c r="B41" t="s">
        <v>53</v>
      </c>
      <c r="C41">
        <f>YEAR(Table_IPL_Dataset[[#This Row],[date]])</f>
        <v>2018</v>
      </c>
      <c r="D41" t="s">
        <v>388</v>
      </c>
      <c r="E41" s="1">
        <v>43212</v>
      </c>
      <c r="F41" t="s">
        <v>67</v>
      </c>
      <c r="G41" t="s">
        <v>55</v>
      </c>
      <c r="H41" t="s">
        <v>19</v>
      </c>
      <c r="I41" t="s">
        <v>18</v>
      </c>
      <c r="J41" t="s">
        <v>18</v>
      </c>
      <c r="K41" t="s">
        <v>20</v>
      </c>
      <c r="L41" t="s">
        <v>21</v>
      </c>
      <c r="M41" t="s">
        <v>19</v>
      </c>
      <c r="N41">
        <v>4</v>
      </c>
      <c r="O41">
        <v>0</v>
      </c>
      <c r="P41" t="s">
        <v>32</v>
      </c>
      <c r="Q41" t="s">
        <v>57</v>
      </c>
    </row>
    <row r="42" spans="1:17" x14ac:dyDescent="0.3">
      <c r="A42">
        <v>7914</v>
      </c>
      <c r="B42" t="s">
        <v>47</v>
      </c>
      <c r="C42">
        <f>YEAR(Table_IPL_Dataset[[#This Row],[date]])</f>
        <v>2018</v>
      </c>
      <c r="D42" t="s">
        <v>388</v>
      </c>
      <c r="E42" s="1">
        <v>43212</v>
      </c>
      <c r="F42" t="s">
        <v>88</v>
      </c>
      <c r="G42" t="s">
        <v>49</v>
      </c>
      <c r="H42" t="s">
        <v>39</v>
      </c>
      <c r="I42" t="s">
        <v>31</v>
      </c>
      <c r="J42" t="s">
        <v>39</v>
      </c>
      <c r="K42" t="s">
        <v>40</v>
      </c>
      <c r="L42" t="s">
        <v>21</v>
      </c>
      <c r="M42" t="s">
        <v>31</v>
      </c>
      <c r="N42">
        <v>0</v>
      </c>
      <c r="O42">
        <v>3</v>
      </c>
      <c r="P42" t="s">
        <v>89</v>
      </c>
      <c r="Q42" t="s">
        <v>72</v>
      </c>
    </row>
    <row r="43" spans="1:17" x14ac:dyDescent="0.3">
      <c r="A43">
        <v>7911</v>
      </c>
      <c r="B43" t="s">
        <v>24</v>
      </c>
      <c r="C43">
        <f>YEAR(Table_IPL_Dataset[[#This Row],[date]])</f>
        <v>2018</v>
      </c>
      <c r="D43" t="s">
        <v>388</v>
      </c>
      <c r="E43" s="1">
        <v>43211</v>
      </c>
      <c r="F43" t="s">
        <v>90</v>
      </c>
      <c r="G43" t="s">
        <v>26</v>
      </c>
      <c r="H43" t="s">
        <v>27</v>
      </c>
      <c r="I43" t="s">
        <v>45</v>
      </c>
      <c r="J43" t="s">
        <v>45</v>
      </c>
      <c r="K43" t="s">
        <v>20</v>
      </c>
      <c r="L43" t="s">
        <v>21</v>
      </c>
      <c r="M43" t="s">
        <v>45</v>
      </c>
      <c r="N43">
        <v>0</v>
      </c>
      <c r="O43">
        <v>9</v>
      </c>
      <c r="P43" t="s">
        <v>34</v>
      </c>
      <c r="Q43" t="s">
        <v>75</v>
      </c>
    </row>
    <row r="44" spans="1:17" x14ac:dyDescent="0.3">
      <c r="A44">
        <v>7912</v>
      </c>
      <c r="B44" t="s">
        <v>58</v>
      </c>
      <c r="C44">
        <f>YEAR(Table_IPL_Dataset[[#This Row],[date]])</f>
        <v>2018</v>
      </c>
      <c r="D44" t="s">
        <v>388</v>
      </c>
      <c r="E44" s="1">
        <v>43211</v>
      </c>
      <c r="F44" t="s">
        <v>59</v>
      </c>
      <c r="G44" t="s">
        <v>60</v>
      </c>
      <c r="H44" t="s">
        <v>38</v>
      </c>
      <c r="I44" t="s">
        <v>50</v>
      </c>
      <c r="J44" t="s">
        <v>50</v>
      </c>
      <c r="K44" t="s">
        <v>20</v>
      </c>
      <c r="L44" t="s">
        <v>21</v>
      </c>
      <c r="M44" t="s">
        <v>50</v>
      </c>
      <c r="N44">
        <v>0</v>
      </c>
      <c r="O44">
        <v>6</v>
      </c>
      <c r="P44" t="s">
        <v>84</v>
      </c>
      <c r="Q44" t="s">
        <v>41</v>
      </c>
    </row>
    <row r="45" spans="1:17" x14ac:dyDescent="0.3">
      <c r="A45">
        <v>7910</v>
      </c>
      <c r="B45" t="s">
        <v>42</v>
      </c>
      <c r="C45">
        <f>YEAR(Table_IPL_Dataset[[#This Row],[date]])</f>
        <v>2018</v>
      </c>
      <c r="D45" t="s">
        <v>388</v>
      </c>
      <c r="E45" s="1">
        <v>43210</v>
      </c>
      <c r="F45" t="s">
        <v>16</v>
      </c>
      <c r="G45" t="s">
        <v>44</v>
      </c>
      <c r="H45" t="s">
        <v>19</v>
      </c>
      <c r="I45" t="s">
        <v>31</v>
      </c>
      <c r="J45" t="s">
        <v>31</v>
      </c>
      <c r="K45" t="s">
        <v>20</v>
      </c>
      <c r="L45" t="s">
        <v>21</v>
      </c>
      <c r="M45" t="s">
        <v>19</v>
      </c>
      <c r="N45">
        <v>64</v>
      </c>
      <c r="O45">
        <v>0</v>
      </c>
      <c r="P45" t="s">
        <v>28</v>
      </c>
      <c r="Q45" t="s">
        <v>72</v>
      </c>
    </row>
    <row r="46" spans="1:17" x14ac:dyDescent="0.3">
      <c r="A46">
        <v>7909</v>
      </c>
      <c r="B46" t="s">
        <v>91</v>
      </c>
      <c r="C46">
        <f>YEAR(Table_IPL_Dataset[[#This Row],[date]])</f>
        <v>2018</v>
      </c>
      <c r="D46" t="s">
        <v>388</v>
      </c>
      <c r="E46" s="1">
        <v>43209</v>
      </c>
      <c r="F46" t="s">
        <v>92</v>
      </c>
      <c r="G46" t="s">
        <v>93</v>
      </c>
      <c r="H46" t="s">
        <v>45</v>
      </c>
      <c r="I46" t="s">
        <v>18</v>
      </c>
      <c r="J46" t="s">
        <v>45</v>
      </c>
      <c r="K46" t="s">
        <v>40</v>
      </c>
      <c r="L46" t="s">
        <v>21</v>
      </c>
      <c r="M46" t="s">
        <v>45</v>
      </c>
      <c r="N46">
        <v>15</v>
      </c>
      <c r="O46">
        <v>0</v>
      </c>
      <c r="P46" t="s">
        <v>82</v>
      </c>
      <c r="Q46" t="s">
        <v>32</v>
      </c>
    </row>
    <row r="47" spans="1:17" x14ac:dyDescent="0.3">
      <c r="A47">
        <v>7908</v>
      </c>
      <c r="B47" t="s">
        <v>47</v>
      </c>
      <c r="C47">
        <f>YEAR(Table_IPL_Dataset[[#This Row],[date]])</f>
        <v>2018</v>
      </c>
      <c r="D47" t="s">
        <v>388</v>
      </c>
      <c r="E47" s="1">
        <v>43208</v>
      </c>
      <c r="F47" t="s">
        <v>94</v>
      </c>
      <c r="G47" t="s">
        <v>49</v>
      </c>
      <c r="H47" t="s">
        <v>31</v>
      </c>
      <c r="I47" t="s">
        <v>27</v>
      </c>
      <c r="J47" t="s">
        <v>27</v>
      </c>
      <c r="K47" t="s">
        <v>20</v>
      </c>
      <c r="L47" t="s">
        <v>21</v>
      </c>
      <c r="M47" t="s">
        <v>27</v>
      </c>
      <c r="N47">
        <v>0</v>
      </c>
      <c r="O47">
        <v>7</v>
      </c>
      <c r="P47" t="s">
        <v>23</v>
      </c>
      <c r="Q47" t="s">
        <v>75</v>
      </c>
    </row>
    <row r="48" spans="1:17" x14ac:dyDescent="0.3">
      <c r="A48">
        <v>7907</v>
      </c>
      <c r="B48" t="s">
        <v>15</v>
      </c>
      <c r="C48">
        <f>YEAR(Table_IPL_Dataset[[#This Row],[date]])</f>
        <v>2018</v>
      </c>
      <c r="D48" t="s">
        <v>388</v>
      </c>
      <c r="E48" s="1">
        <v>43207</v>
      </c>
      <c r="F48" t="s">
        <v>83</v>
      </c>
      <c r="G48" t="s">
        <v>17</v>
      </c>
      <c r="H48" t="s">
        <v>39</v>
      </c>
      <c r="I48" t="s">
        <v>50</v>
      </c>
      <c r="J48" t="s">
        <v>50</v>
      </c>
      <c r="K48" t="s">
        <v>20</v>
      </c>
      <c r="L48" t="s">
        <v>21</v>
      </c>
      <c r="M48" t="s">
        <v>39</v>
      </c>
      <c r="N48">
        <v>46</v>
      </c>
      <c r="O48">
        <v>0</v>
      </c>
      <c r="P48" t="s">
        <v>89</v>
      </c>
      <c r="Q48" t="s">
        <v>28</v>
      </c>
    </row>
    <row r="49" spans="1:17" x14ac:dyDescent="0.3">
      <c r="A49">
        <v>7906</v>
      </c>
      <c r="B49" t="s">
        <v>24</v>
      </c>
      <c r="C49">
        <f>YEAR(Table_IPL_Dataset[[#This Row],[date]])</f>
        <v>2018</v>
      </c>
      <c r="D49" t="s">
        <v>388</v>
      </c>
      <c r="E49" s="1">
        <v>43206</v>
      </c>
      <c r="F49" t="s">
        <v>94</v>
      </c>
      <c r="G49" t="s">
        <v>26</v>
      </c>
      <c r="H49" t="s">
        <v>27</v>
      </c>
      <c r="I49" t="s">
        <v>38</v>
      </c>
      <c r="J49" t="s">
        <v>38</v>
      </c>
      <c r="K49" t="s">
        <v>20</v>
      </c>
      <c r="L49" t="s">
        <v>21</v>
      </c>
      <c r="M49" t="s">
        <v>27</v>
      </c>
      <c r="N49">
        <v>71</v>
      </c>
      <c r="O49">
        <v>0</v>
      </c>
      <c r="P49" t="s">
        <v>32</v>
      </c>
      <c r="Q49" t="s">
        <v>81</v>
      </c>
    </row>
    <row r="50" spans="1:17" x14ac:dyDescent="0.3">
      <c r="A50">
        <v>7904</v>
      </c>
      <c r="B50" t="s">
        <v>58</v>
      </c>
      <c r="C50">
        <f>YEAR(Table_IPL_Dataset[[#This Row],[date]])</f>
        <v>2018</v>
      </c>
      <c r="D50" t="s">
        <v>388</v>
      </c>
      <c r="E50" s="1">
        <v>43205</v>
      </c>
      <c r="F50" t="s">
        <v>95</v>
      </c>
      <c r="G50" t="s">
        <v>60</v>
      </c>
      <c r="H50" t="s">
        <v>31</v>
      </c>
      <c r="I50" t="s">
        <v>50</v>
      </c>
      <c r="J50" t="s">
        <v>50</v>
      </c>
      <c r="K50" t="s">
        <v>20</v>
      </c>
      <c r="L50" t="s">
        <v>21</v>
      </c>
      <c r="M50" t="s">
        <v>31</v>
      </c>
      <c r="N50">
        <v>19</v>
      </c>
      <c r="O50">
        <v>0</v>
      </c>
      <c r="P50" t="s">
        <v>34</v>
      </c>
      <c r="Q50" t="s">
        <v>23</v>
      </c>
    </row>
    <row r="51" spans="1:17" x14ac:dyDescent="0.3">
      <c r="A51">
        <v>7905</v>
      </c>
      <c r="B51" t="s">
        <v>91</v>
      </c>
      <c r="C51">
        <f>YEAR(Table_IPL_Dataset[[#This Row],[date]])</f>
        <v>2018</v>
      </c>
      <c r="D51" t="s">
        <v>388</v>
      </c>
      <c r="E51" s="1">
        <v>43205</v>
      </c>
      <c r="F51" t="s">
        <v>92</v>
      </c>
      <c r="G51" t="s">
        <v>93</v>
      </c>
      <c r="H51" t="s">
        <v>45</v>
      </c>
      <c r="I51" t="s">
        <v>19</v>
      </c>
      <c r="J51" t="s">
        <v>19</v>
      </c>
      <c r="K51" t="s">
        <v>20</v>
      </c>
      <c r="L51" t="s">
        <v>21</v>
      </c>
      <c r="M51" t="s">
        <v>45</v>
      </c>
      <c r="N51">
        <v>4</v>
      </c>
      <c r="O51">
        <v>0</v>
      </c>
      <c r="P51" t="s">
        <v>57</v>
      </c>
      <c r="Q51" t="s">
        <v>41</v>
      </c>
    </row>
    <row r="52" spans="1:17" x14ac:dyDescent="0.3">
      <c r="A52">
        <v>7902</v>
      </c>
      <c r="B52" t="s">
        <v>15</v>
      </c>
      <c r="C52">
        <f>YEAR(Table_IPL_Dataset[[#This Row],[date]])</f>
        <v>2018</v>
      </c>
      <c r="D52" t="s">
        <v>388</v>
      </c>
      <c r="E52" s="1">
        <v>43204</v>
      </c>
      <c r="F52" t="s">
        <v>96</v>
      </c>
      <c r="G52" t="s">
        <v>17</v>
      </c>
      <c r="H52" t="s">
        <v>39</v>
      </c>
      <c r="I52" t="s">
        <v>38</v>
      </c>
      <c r="J52" t="s">
        <v>38</v>
      </c>
      <c r="K52" t="s">
        <v>20</v>
      </c>
      <c r="L52" t="s">
        <v>21</v>
      </c>
      <c r="M52" t="s">
        <v>38</v>
      </c>
      <c r="N52">
        <v>0</v>
      </c>
      <c r="O52">
        <v>7</v>
      </c>
      <c r="P52" t="s">
        <v>72</v>
      </c>
      <c r="Q52" t="s">
        <v>28</v>
      </c>
    </row>
    <row r="53" spans="1:17" x14ac:dyDescent="0.3">
      <c r="A53">
        <v>7903</v>
      </c>
      <c r="B53" t="s">
        <v>24</v>
      </c>
      <c r="C53">
        <f>YEAR(Table_IPL_Dataset[[#This Row],[date]])</f>
        <v>2018</v>
      </c>
      <c r="D53" t="s">
        <v>388</v>
      </c>
      <c r="E53" s="1">
        <v>43204</v>
      </c>
      <c r="F53" t="s">
        <v>97</v>
      </c>
      <c r="G53" t="s">
        <v>26</v>
      </c>
      <c r="H53" t="s">
        <v>27</v>
      </c>
      <c r="I53" t="s">
        <v>18</v>
      </c>
      <c r="J53" t="s">
        <v>18</v>
      </c>
      <c r="K53" t="s">
        <v>20</v>
      </c>
      <c r="L53" t="s">
        <v>21</v>
      </c>
      <c r="M53" t="s">
        <v>18</v>
      </c>
      <c r="N53">
        <v>0</v>
      </c>
      <c r="O53">
        <v>5</v>
      </c>
      <c r="P53" t="s">
        <v>81</v>
      </c>
      <c r="Q53" t="s">
        <v>32</v>
      </c>
    </row>
    <row r="54" spans="1:17" x14ac:dyDescent="0.3">
      <c r="A54">
        <v>7901</v>
      </c>
      <c r="B54" t="s">
        <v>58</v>
      </c>
      <c r="C54">
        <f>YEAR(Table_IPL_Dataset[[#This Row],[date]])</f>
        <v>2018</v>
      </c>
      <c r="D54" t="s">
        <v>388</v>
      </c>
      <c r="E54" s="1">
        <v>43203</v>
      </c>
      <c r="F54" t="s">
        <v>65</v>
      </c>
      <c r="G54" t="s">
        <v>60</v>
      </c>
      <c r="H54" t="s">
        <v>45</v>
      </c>
      <c r="I54" t="s">
        <v>50</v>
      </c>
      <c r="J54" t="s">
        <v>50</v>
      </c>
      <c r="K54" t="s">
        <v>20</v>
      </c>
      <c r="L54" t="s">
        <v>21</v>
      </c>
      <c r="M54" t="s">
        <v>50</v>
      </c>
      <c r="N54">
        <v>0</v>
      </c>
      <c r="O54">
        <v>4</v>
      </c>
      <c r="P54" t="s">
        <v>23</v>
      </c>
      <c r="Q54" t="s">
        <v>75</v>
      </c>
    </row>
    <row r="55" spans="1:17" x14ac:dyDescent="0.3">
      <c r="A55">
        <v>7900</v>
      </c>
      <c r="B55" t="s">
        <v>53</v>
      </c>
      <c r="C55">
        <f>YEAR(Table_IPL_Dataset[[#This Row],[date]])</f>
        <v>2018</v>
      </c>
      <c r="D55" t="s">
        <v>388</v>
      </c>
      <c r="E55" s="1">
        <v>43202</v>
      </c>
      <c r="F55" t="s">
        <v>25</v>
      </c>
      <c r="G55" t="s">
        <v>55</v>
      </c>
      <c r="H55" t="s">
        <v>39</v>
      </c>
      <c r="I55" t="s">
        <v>18</v>
      </c>
      <c r="J55" t="s">
        <v>18</v>
      </c>
      <c r="K55" t="s">
        <v>20</v>
      </c>
      <c r="L55" t="s">
        <v>21</v>
      </c>
      <c r="M55" t="s">
        <v>18</v>
      </c>
      <c r="N55">
        <v>0</v>
      </c>
      <c r="O55">
        <v>1</v>
      </c>
      <c r="P55" t="s">
        <v>41</v>
      </c>
      <c r="Q55" t="s">
        <v>82</v>
      </c>
    </row>
    <row r="56" spans="1:17" x14ac:dyDescent="0.3">
      <c r="A56">
        <v>7899</v>
      </c>
      <c r="B56" t="s">
        <v>47</v>
      </c>
      <c r="C56">
        <f>YEAR(Table_IPL_Dataset[[#This Row],[date]])</f>
        <v>2018</v>
      </c>
      <c r="D56" t="s">
        <v>388</v>
      </c>
      <c r="E56" s="1">
        <v>43201</v>
      </c>
      <c r="F56" t="s">
        <v>95</v>
      </c>
      <c r="G56" t="s">
        <v>49</v>
      </c>
      <c r="H56" t="s">
        <v>31</v>
      </c>
      <c r="I56" t="s">
        <v>38</v>
      </c>
      <c r="J56" t="s">
        <v>38</v>
      </c>
      <c r="K56" t="s">
        <v>20</v>
      </c>
      <c r="L56" t="s">
        <v>21</v>
      </c>
      <c r="M56" t="s">
        <v>31</v>
      </c>
      <c r="N56">
        <v>10</v>
      </c>
      <c r="O56">
        <v>0</v>
      </c>
      <c r="P56" t="s">
        <v>72</v>
      </c>
      <c r="Q56" t="s">
        <v>89</v>
      </c>
    </row>
    <row r="57" spans="1:17" x14ac:dyDescent="0.3">
      <c r="A57">
        <v>7898</v>
      </c>
      <c r="B57" t="s">
        <v>98</v>
      </c>
      <c r="C57">
        <f>YEAR(Table_IPL_Dataset[[#This Row],[date]])</f>
        <v>2018</v>
      </c>
      <c r="D57" t="s">
        <v>388</v>
      </c>
      <c r="E57" s="1">
        <v>43200</v>
      </c>
      <c r="F57" t="s">
        <v>99</v>
      </c>
      <c r="G57" t="s">
        <v>100</v>
      </c>
      <c r="H57" t="s">
        <v>27</v>
      </c>
      <c r="I57" t="s">
        <v>19</v>
      </c>
      <c r="J57" t="s">
        <v>19</v>
      </c>
      <c r="K57" t="s">
        <v>20</v>
      </c>
      <c r="L57" t="s">
        <v>21</v>
      </c>
      <c r="M57" t="s">
        <v>19</v>
      </c>
      <c r="N57">
        <v>0</v>
      </c>
      <c r="O57">
        <v>5</v>
      </c>
      <c r="P57" t="s">
        <v>32</v>
      </c>
      <c r="Q57" t="s">
        <v>84</v>
      </c>
    </row>
    <row r="58" spans="1:17" x14ac:dyDescent="0.3">
      <c r="A58">
        <v>7897</v>
      </c>
      <c r="B58" t="s">
        <v>53</v>
      </c>
      <c r="C58">
        <f>YEAR(Table_IPL_Dataset[[#This Row],[date]])</f>
        <v>2018</v>
      </c>
      <c r="D58" t="s">
        <v>388</v>
      </c>
      <c r="E58" s="1">
        <v>43199</v>
      </c>
      <c r="F58" t="s">
        <v>70</v>
      </c>
      <c r="G58" t="s">
        <v>55</v>
      </c>
      <c r="H58" t="s">
        <v>31</v>
      </c>
      <c r="I58" t="s">
        <v>18</v>
      </c>
      <c r="J58" t="s">
        <v>18</v>
      </c>
      <c r="K58" t="s">
        <v>20</v>
      </c>
      <c r="L58" t="s">
        <v>21</v>
      </c>
      <c r="M58" t="s">
        <v>18</v>
      </c>
      <c r="N58">
        <v>0</v>
      </c>
      <c r="O58">
        <v>9</v>
      </c>
      <c r="P58" t="s">
        <v>82</v>
      </c>
      <c r="Q58" t="s">
        <v>57</v>
      </c>
    </row>
    <row r="59" spans="1:17" x14ac:dyDescent="0.3">
      <c r="A59">
        <v>7895</v>
      </c>
      <c r="B59" t="s">
        <v>91</v>
      </c>
      <c r="C59">
        <f>YEAR(Table_IPL_Dataset[[#This Row],[date]])</f>
        <v>2018</v>
      </c>
      <c r="D59" t="s">
        <v>388</v>
      </c>
      <c r="E59" s="1">
        <v>43198</v>
      </c>
      <c r="F59" t="s">
        <v>90</v>
      </c>
      <c r="G59" t="s">
        <v>93</v>
      </c>
      <c r="H59" t="s">
        <v>38</v>
      </c>
      <c r="I59" t="s">
        <v>45</v>
      </c>
      <c r="J59" t="s">
        <v>45</v>
      </c>
      <c r="K59" t="s">
        <v>20</v>
      </c>
      <c r="L59" t="s">
        <v>21</v>
      </c>
      <c r="M59" t="s">
        <v>45</v>
      </c>
      <c r="N59">
        <v>0</v>
      </c>
      <c r="O59">
        <v>6</v>
      </c>
      <c r="P59" t="s">
        <v>89</v>
      </c>
      <c r="Q59" t="s">
        <v>72</v>
      </c>
    </row>
    <row r="60" spans="1:17" x14ac:dyDescent="0.3">
      <c r="A60">
        <v>7896</v>
      </c>
      <c r="B60" t="s">
        <v>24</v>
      </c>
      <c r="C60">
        <f>YEAR(Table_IPL_Dataset[[#This Row],[date]])</f>
        <v>2018</v>
      </c>
      <c r="D60" t="s">
        <v>388</v>
      </c>
      <c r="E60" s="1">
        <v>43198</v>
      </c>
      <c r="F60" t="s">
        <v>69</v>
      </c>
      <c r="G60" t="s">
        <v>26</v>
      </c>
      <c r="H60" t="s">
        <v>50</v>
      </c>
      <c r="I60" t="s">
        <v>27</v>
      </c>
      <c r="J60" t="s">
        <v>27</v>
      </c>
      <c r="K60" t="s">
        <v>20</v>
      </c>
      <c r="L60" t="s">
        <v>21</v>
      </c>
      <c r="M60" t="s">
        <v>27</v>
      </c>
      <c r="N60">
        <v>0</v>
      </c>
      <c r="O60">
        <v>4</v>
      </c>
      <c r="P60" t="s">
        <v>34</v>
      </c>
      <c r="Q60" t="s">
        <v>75</v>
      </c>
    </row>
    <row r="61" spans="1:17" x14ac:dyDescent="0.3">
      <c r="A61">
        <v>7894</v>
      </c>
      <c r="B61" t="s">
        <v>15</v>
      </c>
      <c r="C61">
        <f>YEAR(Table_IPL_Dataset[[#This Row],[date]])</f>
        <v>2018</v>
      </c>
      <c r="D61" t="s">
        <v>388</v>
      </c>
      <c r="E61" s="1">
        <v>43197</v>
      </c>
      <c r="F61" t="s">
        <v>101</v>
      </c>
      <c r="G61" t="s">
        <v>17</v>
      </c>
      <c r="H61" t="s">
        <v>39</v>
      </c>
      <c r="I61" t="s">
        <v>19</v>
      </c>
      <c r="J61" t="s">
        <v>19</v>
      </c>
      <c r="K61" t="s">
        <v>20</v>
      </c>
      <c r="L61" t="s">
        <v>21</v>
      </c>
      <c r="M61" t="s">
        <v>19</v>
      </c>
      <c r="N61">
        <v>0</v>
      </c>
      <c r="O61">
        <v>1</v>
      </c>
      <c r="P61" t="s">
        <v>84</v>
      </c>
      <c r="Q61" t="s">
        <v>81</v>
      </c>
    </row>
    <row r="62" spans="1:17" x14ac:dyDescent="0.3">
      <c r="A62">
        <v>59</v>
      </c>
      <c r="B62" t="s">
        <v>53</v>
      </c>
      <c r="C62">
        <f>YEAR(Table_IPL_Dataset[[#This Row],[date]])</f>
        <v>2017</v>
      </c>
      <c r="D62" t="s">
        <v>389</v>
      </c>
      <c r="E62" s="1">
        <v>42876</v>
      </c>
      <c r="F62" t="s">
        <v>102</v>
      </c>
      <c r="G62" t="s">
        <v>55</v>
      </c>
      <c r="H62" t="s">
        <v>39</v>
      </c>
      <c r="I62" t="s">
        <v>103</v>
      </c>
      <c r="J62" t="s">
        <v>39</v>
      </c>
      <c r="K62" t="s">
        <v>40</v>
      </c>
      <c r="L62" t="s">
        <v>21</v>
      </c>
      <c r="M62" t="s">
        <v>39</v>
      </c>
      <c r="N62">
        <v>1</v>
      </c>
      <c r="O62">
        <v>0</v>
      </c>
      <c r="P62" t="s">
        <v>104</v>
      </c>
      <c r="Q62" t="s">
        <v>23</v>
      </c>
    </row>
    <row r="63" spans="1:17" x14ac:dyDescent="0.3">
      <c r="A63">
        <v>58</v>
      </c>
      <c r="B63" t="s">
        <v>105</v>
      </c>
      <c r="C63">
        <f>YEAR(Table_IPL_Dataset[[#This Row],[date]])</f>
        <v>2017</v>
      </c>
      <c r="D63" t="s">
        <v>389</v>
      </c>
      <c r="E63" s="1">
        <v>42874</v>
      </c>
      <c r="F63" t="s">
        <v>106</v>
      </c>
      <c r="G63" t="s">
        <v>60</v>
      </c>
      <c r="H63" t="s">
        <v>27</v>
      </c>
      <c r="I63" t="s">
        <v>39</v>
      </c>
      <c r="J63" t="s">
        <v>39</v>
      </c>
      <c r="K63" t="s">
        <v>20</v>
      </c>
      <c r="L63" t="s">
        <v>21</v>
      </c>
      <c r="M63" t="s">
        <v>39</v>
      </c>
      <c r="N63">
        <v>0</v>
      </c>
      <c r="O63">
        <v>6</v>
      </c>
      <c r="P63" t="s">
        <v>104</v>
      </c>
      <c r="Q63" t="s">
        <v>28</v>
      </c>
    </row>
    <row r="64" spans="1:17" x14ac:dyDescent="0.3">
      <c r="A64">
        <v>57</v>
      </c>
      <c r="B64" t="s">
        <v>105</v>
      </c>
      <c r="C64">
        <f>YEAR(Table_IPL_Dataset[[#This Row],[date]])</f>
        <v>2017</v>
      </c>
      <c r="D64" t="s">
        <v>389</v>
      </c>
      <c r="E64" s="1">
        <v>42872</v>
      </c>
      <c r="F64" t="s">
        <v>107</v>
      </c>
      <c r="G64" t="s">
        <v>60</v>
      </c>
      <c r="H64" t="s">
        <v>18</v>
      </c>
      <c r="I64" t="s">
        <v>27</v>
      </c>
      <c r="J64" t="s">
        <v>27</v>
      </c>
      <c r="K64" t="s">
        <v>20</v>
      </c>
      <c r="L64" t="s">
        <v>21</v>
      </c>
      <c r="M64" t="s">
        <v>27</v>
      </c>
      <c r="N64">
        <v>0</v>
      </c>
      <c r="O64">
        <v>7</v>
      </c>
      <c r="P64" t="s">
        <v>108</v>
      </c>
      <c r="Q64" t="s">
        <v>28</v>
      </c>
    </row>
    <row r="65" spans="1:17" x14ac:dyDescent="0.3">
      <c r="A65">
        <v>56</v>
      </c>
      <c r="B65" t="s">
        <v>15</v>
      </c>
      <c r="C65">
        <f>YEAR(Table_IPL_Dataset[[#This Row],[date]])</f>
        <v>2017</v>
      </c>
      <c r="D65" t="s">
        <v>389</v>
      </c>
      <c r="E65" s="1">
        <v>42871</v>
      </c>
      <c r="F65" t="s">
        <v>109</v>
      </c>
      <c r="G65" t="s">
        <v>17</v>
      </c>
      <c r="H65" t="s">
        <v>103</v>
      </c>
      <c r="I65" t="s">
        <v>39</v>
      </c>
      <c r="J65" t="s">
        <v>39</v>
      </c>
      <c r="K65" t="s">
        <v>20</v>
      </c>
      <c r="L65" t="s">
        <v>21</v>
      </c>
      <c r="M65" t="s">
        <v>103</v>
      </c>
      <c r="N65">
        <v>20</v>
      </c>
      <c r="O65">
        <v>0</v>
      </c>
      <c r="P65" t="s">
        <v>23</v>
      </c>
      <c r="Q65" t="s">
        <v>34</v>
      </c>
    </row>
    <row r="66" spans="1:17" x14ac:dyDescent="0.3">
      <c r="A66">
        <v>54</v>
      </c>
      <c r="B66" t="s">
        <v>42</v>
      </c>
      <c r="C66">
        <f>YEAR(Table_IPL_Dataset[[#This Row],[date]])</f>
        <v>2017</v>
      </c>
      <c r="D66" t="s">
        <v>389</v>
      </c>
      <c r="E66" s="1">
        <v>42869</v>
      </c>
      <c r="F66" t="s">
        <v>110</v>
      </c>
      <c r="G66" t="s">
        <v>44</v>
      </c>
      <c r="H66" t="s">
        <v>45</v>
      </c>
      <c r="I66" t="s">
        <v>103</v>
      </c>
      <c r="J66" t="s">
        <v>103</v>
      </c>
      <c r="K66" t="s">
        <v>20</v>
      </c>
      <c r="L66" t="s">
        <v>21</v>
      </c>
      <c r="M66" t="s">
        <v>103</v>
      </c>
      <c r="N66">
        <v>0</v>
      </c>
      <c r="O66">
        <v>9</v>
      </c>
      <c r="P66" t="s">
        <v>111</v>
      </c>
      <c r="Q66" t="s">
        <v>112</v>
      </c>
    </row>
    <row r="67" spans="1:17" x14ac:dyDescent="0.3">
      <c r="A67">
        <v>55</v>
      </c>
      <c r="B67" t="s">
        <v>35</v>
      </c>
      <c r="C67">
        <f>YEAR(Table_IPL_Dataset[[#This Row],[date]])</f>
        <v>2017</v>
      </c>
      <c r="D67" t="s">
        <v>389</v>
      </c>
      <c r="E67" s="1">
        <v>42869</v>
      </c>
      <c r="F67" t="s">
        <v>56</v>
      </c>
      <c r="G67" t="s">
        <v>37</v>
      </c>
      <c r="H67" t="s">
        <v>50</v>
      </c>
      <c r="I67" t="s">
        <v>38</v>
      </c>
      <c r="J67" t="s">
        <v>50</v>
      </c>
      <c r="K67" t="s">
        <v>40</v>
      </c>
      <c r="L67" t="s">
        <v>21</v>
      </c>
      <c r="M67" t="s">
        <v>50</v>
      </c>
      <c r="N67">
        <v>10</v>
      </c>
      <c r="O67">
        <v>0</v>
      </c>
      <c r="P67" t="s">
        <v>113</v>
      </c>
      <c r="Q67" t="s">
        <v>34</v>
      </c>
    </row>
    <row r="68" spans="1:17" x14ac:dyDescent="0.3">
      <c r="A68">
        <v>52</v>
      </c>
      <c r="B68" t="s">
        <v>114</v>
      </c>
      <c r="C68">
        <f>YEAR(Table_IPL_Dataset[[#This Row],[date]])</f>
        <v>2017</v>
      </c>
      <c r="D68" t="s">
        <v>389</v>
      </c>
      <c r="E68" s="1">
        <v>42868</v>
      </c>
      <c r="F68" t="s">
        <v>115</v>
      </c>
      <c r="G68" t="s">
        <v>116</v>
      </c>
      <c r="H68" t="s">
        <v>117</v>
      </c>
      <c r="I68" t="s">
        <v>18</v>
      </c>
      <c r="J68" t="s">
        <v>18</v>
      </c>
      <c r="K68" t="s">
        <v>20</v>
      </c>
      <c r="L68" t="s">
        <v>21</v>
      </c>
      <c r="M68" t="s">
        <v>18</v>
      </c>
      <c r="N68">
        <v>0</v>
      </c>
      <c r="O68">
        <v>8</v>
      </c>
      <c r="P68" t="s">
        <v>108</v>
      </c>
      <c r="Q68" t="s">
        <v>28</v>
      </c>
    </row>
    <row r="69" spans="1:17" x14ac:dyDescent="0.3">
      <c r="A69">
        <v>53</v>
      </c>
      <c r="B69" t="s">
        <v>24</v>
      </c>
      <c r="C69">
        <f>YEAR(Table_IPL_Dataset[[#This Row],[date]])</f>
        <v>2017</v>
      </c>
      <c r="D69" t="s">
        <v>389</v>
      </c>
      <c r="E69" s="1">
        <v>42868</v>
      </c>
      <c r="F69" t="s">
        <v>67</v>
      </c>
      <c r="G69" t="s">
        <v>26</v>
      </c>
      <c r="H69" t="s">
        <v>39</v>
      </c>
      <c r="I69" t="s">
        <v>27</v>
      </c>
      <c r="J69" t="s">
        <v>27</v>
      </c>
      <c r="K69" t="s">
        <v>20</v>
      </c>
      <c r="L69" t="s">
        <v>21</v>
      </c>
      <c r="M69" t="s">
        <v>39</v>
      </c>
      <c r="N69">
        <v>9</v>
      </c>
      <c r="O69">
        <v>0</v>
      </c>
      <c r="P69" t="s">
        <v>118</v>
      </c>
      <c r="Q69" t="s">
        <v>23</v>
      </c>
    </row>
    <row r="70" spans="1:17" x14ac:dyDescent="0.3">
      <c r="A70">
        <v>51</v>
      </c>
      <c r="B70" t="s">
        <v>35</v>
      </c>
      <c r="C70">
        <f>YEAR(Table_IPL_Dataset[[#This Row],[date]])</f>
        <v>2017</v>
      </c>
      <c r="D70" t="s">
        <v>389</v>
      </c>
      <c r="E70" s="1">
        <v>42867</v>
      </c>
      <c r="F70" t="s">
        <v>119</v>
      </c>
      <c r="G70" t="s">
        <v>37</v>
      </c>
      <c r="H70" t="s">
        <v>38</v>
      </c>
      <c r="I70" t="s">
        <v>103</v>
      </c>
      <c r="J70" t="s">
        <v>38</v>
      </c>
      <c r="K70" t="s">
        <v>40</v>
      </c>
      <c r="L70" t="s">
        <v>21</v>
      </c>
      <c r="M70" t="s">
        <v>38</v>
      </c>
      <c r="N70">
        <v>7</v>
      </c>
      <c r="O70">
        <v>0</v>
      </c>
      <c r="P70" t="s">
        <v>120</v>
      </c>
      <c r="Q70" t="s">
        <v>113</v>
      </c>
    </row>
    <row r="71" spans="1:17" x14ac:dyDescent="0.3">
      <c r="A71">
        <v>50</v>
      </c>
      <c r="B71" t="s">
        <v>15</v>
      </c>
      <c r="C71">
        <f>YEAR(Table_IPL_Dataset[[#This Row],[date]])</f>
        <v>2017</v>
      </c>
      <c r="D71" t="s">
        <v>389</v>
      </c>
      <c r="E71" s="1">
        <v>42866</v>
      </c>
      <c r="F71" t="s">
        <v>121</v>
      </c>
      <c r="G71" t="s">
        <v>17</v>
      </c>
      <c r="H71" t="s">
        <v>45</v>
      </c>
      <c r="I71" t="s">
        <v>39</v>
      </c>
      <c r="J71" t="s">
        <v>39</v>
      </c>
      <c r="K71" t="s">
        <v>20</v>
      </c>
      <c r="L71" t="s">
        <v>21</v>
      </c>
      <c r="M71" t="s">
        <v>45</v>
      </c>
      <c r="N71">
        <v>7</v>
      </c>
      <c r="O71">
        <v>0</v>
      </c>
      <c r="P71" t="s">
        <v>112</v>
      </c>
      <c r="Q71" t="s">
        <v>118</v>
      </c>
    </row>
    <row r="72" spans="1:17" x14ac:dyDescent="0.3">
      <c r="A72">
        <v>49</v>
      </c>
      <c r="B72" t="s">
        <v>114</v>
      </c>
      <c r="C72">
        <f>YEAR(Table_IPL_Dataset[[#This Row],[date]])</f>
        <v>2017</v>
      </c>
      <c r="D72" t="s">
        <v>389</v>
      </c>
      <c r="E72" s="1">
        <v>42865</v>
      </c>
      <c r="F72" t="s">
        <v>85</v>
      </c>
      <c r="G72" t="s">
        <v>116</v>
      </c>
      <c r="H72" t="s">
        <v>117</v>
      </c>
      <c r="I72" t="s">
        <v>38</v>
      </c>
      <c r="J72" t="s">
        <v>38</v>
      </c>
      <c r="K72" t="s">
        <v>20</v>
      </c>
      <c r="L72" t="s">
        <v>21</v>
      </c>
      <c r="M72" t="s">
        <v>38</v>
      </c>
      <c r="N72">
        <v>0</v>
      </c>
      <c r="O72">
        <v>2</v>
      </c>
      <c r="P72" t="s">
        <v>122</v>
      </c>
      <c r="Q72" t="s">
        <v>108</v>
      </c>
    </row>
    <row r="73" spans="1:17" x14ac:dyDescent="0.3">
      <c r="A73">
        <v>48</v>
      </c>
      <c r="B73" t="s">
        <v>123</v>
      </c>
      <c r="C73">
        <f>YEAR(Table_IPL_Dataset[[#This Row],[date]])</f>
        <v>2017</v>
      </c>
      <c r="D73" t="s">
        <v>389</v>
      </c>
      <c r="E73" s="1">
        <v>42864</v>
      </c>
      <c r="F73" t="s">
        <v>124</v>
      </c>
      <c r="G73" t="s">
        <v>93</v>
      </c>
      <c r="H73" t="s">
        <v>45</v>
      </c>
      <c r="I73" t="s">
        <v>27</v>
      </c>
      <c r="J73" t="s">
        <v>27</v>
      </c>
      <c r="K73" t="s">
        <v>20</v>
      </c>
      <c r="L73" t="s">
        <v>21</v>
      </c>
      <c r="M73" t="s">
        <v>45</v>
      </c>
      <c r="N73">
        <v>14</v>
      </c>
      <c r="O73">
        <v>0</v>
      </c>
      <c r="P73" t="s">
        <v>118</v>
      </c>
      <c r="Q73" t="s">
        <v>23</v>
      </c>
    </row>
    <row r="74" spans="1:17" x14ac:dyDescent="0.3">
      <c r="A74">
        <v>47</v>
      </c>
      <c r="B74" t="s">
        <v>53</v>
      </c>
      <c r="C74">
        <f>YEAR(Table_IPL_Dataset[[#This Row],[date]])</f>
        <v>2017</v>
      </c>
      <c r="D74" t="s">
        <v>389</v>
      </c>
      <c r="E74" s="1">
        <v>42863</v>
      </c>
      <c r="F74" t="s">
        <v>70</v>
      </c>
      <c r="G74" t="s">
        <v>55</v>
      </c>
      <c r="H74" t="s">
        <v>39</v>
      </c>
      <c r="I74" t="s">
        <v>18</v>
      </c>
      <c r="J74" t="s">
        <v>39</v>
      </c>
      <c r="K74" t="s">
        <v>40</v>
      </c>
      <c r="L74" t="s">
        <v>21</v>
      </c>
      <c r="M74" t="s">
        <v>18</v>
      </c>
      <c r="N74">
        <v>0</v>
      </c>
      <c r="O74">
        <v>7</v>
      </c>
      <c r="P74" t="s">
        <v>120</v>
      </c>
      <c r="Q74" t="s">
        <v>125</v>
      </c>
    </row>
    <row r="75" spans="1:17" x14ac:dyDescent="0.3">
      <c r="A75">
        <v>45</v>
      </c>
      <c r="B75" t="s">
        <v>105</v>
      </c>
      <c r="C75">
        <f>YEAR(Table_IPL_Dataset[[#This Row],[date]])</f>
        <v>2017</v>
      </c>
      <c r="D75" t="s">
        <v>389</v>
      </c>
      <c r="E75" s="1">
        <v>42862</v>
      </c>
      <c r="F75" t="s">
        <v>69</v>
      </c>
      <c r="G75" t="s">
        <v>60</v>
      </c>
      <c r="H75" t="s">
        <v>50</v>
      </c>
      <c r="I75" t="s">
        <v>27</v>
      </c>
      <c r="J75" t="s">
        <v>27</v>
      </c>
      <c r="K75" t="s">
        <v>20</v>
      </c>
      <c r="L75" t="s">
        <v>21</v>
      </c>
      <c r="M75" t="s">
        <v>27</v>
      </c>
      <c r="N75">
        <v>0</v>
      </c>
      <c r="O75">
        <v>6</v>
      </c>
      <c r="P75" t="s">
        <v>111</v>
      </c>
      <c r="Q75" t="s">
        <v>34</v>
      </c>
    </row>
    <row r="76" spans="1:17" x14ac:dyDescent="0.3">
      <c r="A76">
        <v>46</v>
      </c>
      <c r="B76" t="s">
        <v>123</v>
      </c>
      <c r="C76">
        <f>YEAR(Table_IPL_Dataset[[#This Row],[date]])</f>
        <v>2017</v>
      </c>
      <c r="D76" t="s">
        <v>389</v>
      </c>
      <c r="E76" s="1">
        <v>42862</v>
      </c>
      <c r="F76" t="s">
        <v>126</v>
      </c>
      <c r="G76" t="s">
        <v>93</v>
      </c>
      <c r="H76" t="s">
        <v>45</v>
      </c>
      <c r="I76" t="s">
        <v>117</v>
      </c>
      <c r="J76" t="s">
        <v>117</v>
      </c>
      <c r="K76" t="s">
        <v>20</v>
      </c>
      <c r="L76" t="s">
        <v>21</v>
      </c>
      <c r="M76" t="s">
        <v>117</v>
      </c>
      <c r="N76">
        <v>0</v>
      </c>
      <c r="O76">
        <v>6</v>
      </c>
      <c r="P76" t="s">
        <v>118</v>
      </c>
      <c r="Q76" t="s">
        <v>127</v>
      </c>
    </row>
    <row r="77" spans="1:17" x14ac:dyDescent="0.3">
      <c r="A77">
        <v>43</v>
      </c>
      <c r="B77" t="s">
        <v>53</v>
      </c>
      <c r="C77">
        <f>YEAR(Table_IPL_Dataset[[#This Row],[date]])</f>
        <v>2017</v>
      </c>
      <c r="D77" t="s">
        <v>389</v>
      </c>
      <c r="E77" s="1">
        <v>42861</v>
      </c>
      <c r="F77" t="s">
        <v>110</v>
      </c>
      <c r="G77" t="s">
        <v>55</v>
      </c>
      <c r="H77" t="s">
        <v>103</v>
      </c>
      <c r="I77" t="s">
        <v>18</v>
      </c>
      <c r="J77" t="s">
        <v>18</v>
      </c>
      <c r="K77" t="s">
        <v>20</v>
      </c>
      <c r="L77" t="s">
        <v>21</v>
      </c>
      <c r="M77" t="s">
        <v>103</v>
      </c>
      <c r="N77">
        <v>12</v>
      </c>
      <c r="O77">
        <v>0</v>
      </c>
      <c r="P77" t="s">
        <v>120</v>
      </c>
      <c r="Q77" t="s">
        <v>108</v>
      </c>
    </row>
    <row r="78" spans="1:17" x14ac:dyDescent="0.3">
      <c r="A78">
        <v>44</v>
      </c>
      <c r="B78" t="s">
        <v>35</v>
      </c>
      <c r="C78">
        <f>YEAR(Table_IPL_Dataset[[#This Row],[date]])</f>
        <v>2017</v>
      </c>
      <c r="D78" t="s">
        <v>389</v>
      </c>
      <c r="E78" s="1">
        <v>42861</v>
      </c>
      <c r="F78" t="s">
        <v>128</v>
      </c>
      <c r="G78" t="s">
        <v>37</v>
      </c>
      <c r="H78" t="s">
        <v>39</v>
      </c>
      <c r="I78" t="s">
        <v>38</v>
      </c>
      <c r="J78" t="s">
        <v>38</v>
      </c>
      <c r="K78" t="s">
        <v>20</v>
      </c>
      <c r="L78" t="s">
        <v>21</v>
      </c>
      <c r="M78" t="s">
        <v>39</v>
      </c>
      <c r="N78">
        <v>146</v>
      </c>
      <c r="O78">
        <v>0</v>
      </c>
      <c r="P78" t="s">
        <v>28</v>
      </c>
      <c r="Q78" t="s">
        <v>113</v>
      </c>
    </row>
    <row r="79" spans="1:17" x14ac:dyDescent="0.3">
      <c r="A79">
        <v>42</v>
      </c>
      <c r="B79" t="s">
        <v>105</v>
      </c>
      <c r="C79">
        <f>YEAR(Table_IPL_Dataset[[#This Row],[date]])</f>
        <v>2017</v>
      </c>
      <c r="D79" t="s">
        <v>389</v>
      </c>
      <c r="E79" s="1">
        <v>42860</v>
      </c>
      <c r="F79" t="s">
        <v>129</v>
      </c>
      <c r="G79" t="s">
        <v>60</v>
      </c>
      <c r="H79" t="s">
        <v>45</v>
      </c>
      <c r="I79" t="s">
        <v>50</v>
      </c>
      <c r="J79" t="s">
        <v>50</v>
      </c>
      <c r="K79" t="s">
        <v>20</v>
      </c>
      <c r="L79" t="s">
        <v>21</v>
      </c>
      <c r="M79" t="s">
        <v>45</v>
      </c>
      <c r="N79">
        <v>19</v>
      </c>
      <c r="O79">
        <v>0</v>
      </c>
      <c r="P79" t="s">
        <v>130</v>
      </c>
      <c r="Q79" t="s">
        <v>34</v>
      </c>
    </row>
    <row r="80" spans="1:17" x14ac:dyDescent="0.3">
      <c r="A80">
        <v>41</v>
      </c>
      <c r="B80" t="s">
        <v>35</v>
      </c>
      <c r="C80">
        <f>YEAR(Table_IPL_Dataset[[#This Row],[date]])</f>
        <v>2017</v>
      </c>
      <c r="D80" t="s">
        <v>389</v>
      </c>
      <c r="E80" s="1">
        <v>42859</v>
      </c>
      <c r="F80" t="s">
        <v>79</v>
      </c>
      <c r="G80" t="s">
        <v>37</v>
      </c>
      <c r="H80" t="s">
        <v>117</v>
      </c>
      <c r="I80" t="s">
        <v>38</v>
      </c>
      <c r="J80" t="s">
        <v>38</v>
      </c>
      <c r="K80" t="s">
        <v>20</v>
      </c>
      <c r="L80" t="s">
        <v>21</v>
      </c>
      <c r="M80" t="s">
        <v>38</v>
      </c>
      <c r="N80">
        <v>0</v>
      </c>
      <c r="O80">
        <v>7</v>
      </c>
      <c r="P80" t="s">
        <v>125</v>
      </c>
      <c r="Q80" t="s">
        <v>28</v>
      </c>
    </row>
    <row r="81" spans="1:17" x14ac:dyDescent="0.3">
      <c r="A81">
        <v>40</v>
      </c>
      <c r="B81" t="s">
        <v>24</v>
      </c>
      <c r="C81">
        <f>YEAR(Table_IPL_Dataset[[#This Row],[date]])</f>
        <v>2017</v>
      </c>
      <c r="D81" t="s">
        <v>389</v>
      </c>
      <c r="E81" s="1">
        <v>42858</v>
      </c>
      <c r="F81" t="s">
        <v>131</v>
      </c>
      <c r="G81" t="s">
        <v>26</v>
      </c>
      <c r="H81" t="s">
        <v>27</v>
      </c>
      <c r="I81" t="s">
        <v>103</v>
      </c>
      <c r="J81" t="s">
        <v>103</v>
      </c>
      <c r="K81" t="s">
        <v>20</v>
      </c>
      <c r="L81" t="s">
        <v>21</v>
      </c>
      <c r="M81" t="s">
        <v>103</v>
      </c>
      <c r="N81">
        <v>0</v>
      </c>
      <c r="O81">
        <v>4</v>
      </c>
      <c r="P81" t="s">
        <v>120</v>
      </c>
      <c r="Q81" t="s">
        <v>118</v>
      </c>
    </row>
    <row r="82" spans="1:17" x14ac:dyDescent="0.3">
      <c r="A82">
        <v>39</v>
      </c>
      <c r="B82" t="s">
        <v>35</v>
      </c>
      <c r="C82">
        <f>YEAR(Table_IPL_Dataset[[#This Row],[date]])</f>
        <v>2017</v>
      </c>
      <c r="D82" t="s">
        <v>389</v>
      </c>
      <c r="E82" s="1">
        <v>42857</v>
      </c>
      <c r="F82" t="s">
        <v>132</v>
      </c>
      <c r="G82" t="s">
        <v>37</v>
      </c>
      <c r="H82" t="s">
        <v>18</v>
      </c>
      <c r="I82" t="s">
        <v>38</v>
      </c>
      <c r="J82" t="s">
        <v>38</v>
      </c>
      <c r="K82" t="s">
        <v>20</v>
      </c>
      <c r="L82" t="s">
        <v>21</v>
      </c>
      <c r="M82" t="s">
        <v>38</v>
      </c>
      <c r="N82">
        <v>0</v>
      </c>
      <c r="O82">
        <v>6</v>
      </c>
      <c r="P82" t="s">
        <v>122</v>
      </c>
      <c r="Q82" t="s">
        <v>28</v>
      </c>
    </row>
    <row r="83" spans="1:17" x14ac:dyDescent="0.3">
      <c r="A83">
        <v>37</v>
      </c>
      <c r="B83" t="s">
        <v>15</v>
      </c>
      <c r="C83">
        <f>YEAR(Table_IPL_Dataset[[#This Row],[date]])</f>
        <v>2017</v>
      </c>
      <c r="D83" t="s">
        <v>389</v>
      </c>
      <c r="E83" s="1">
        <v>42856</v>
      </c>
      <c r="F83" t="s">
        <v>83</v>
      </c>
      <c r="G83" t="s">
        <v>17</v>
      </c>
      <c r="H83" t="s">
        <v>50</v>
      </c>
      <c r="I83" t="s">
        <v>39</v>
      </c>
      <c r="J83" t="s">
        <v>50</v>
      </c>
      <c r="K83" t="s">
        <v>40</v>
      </c>
      <c r="L83" t="s">
        <v>21</v>
      </c>
      <c r="M83" t="s">
        <v>39</v>
      </c>
      <c r="N83">
        <v>0</v>
      </c>
      <c r="O83">
        <v>5</v>
      </c>
      <c r="P83" t="s">
        <v>108</v>
      </c>
      <c r="Q83" t="s">
        <v>130</v>
      </c>
    </row>
    <row r="84" spans="1:17" x14ac:dyDescent="0.3">
      <c r="A84">
        <v>38</v>
      </c>
      <c r="B84" t="s">
        <v>42</v>
      </c>
      <c r="C84">
        <f>YEAR(Table_IPL_Dataset[[#This Row],[date]])</f>
        <v>2017</v>
      </c>
      <c r="D84" t="s">
        <v>389</v>
      </c>
      <c r="E84" s="1">
        <v>42856</v>
      </c>
      <c r="F84" t="s">
        <v>133</v>
      </c>
      <c r="G84" t="s">
        <v>44</v>
      </c>
      <c r="H84" t="s">
        <v>117</v>
      </c>
      <c r="I84" t="s">
        <v>103</v>
      </c>
      <c r="J84" t="s">
        <v>103</v>
      </c>
      <c r="K84" t="s">
        <v>20</v>
      </c>
      <c r="L84" t="s">
        <v>21</v>
      </c>
      <c r="M84" t="s">
        <v>103</v>
      </c>
      <c r="N84">
        <v>0</v>
      </c>
      <c r="O84">
        <v>5</v>
      </c>
      <c r="P84" t="s">
        <v>125</v>
      </c>
      <c r="Q84" t="s">
        <v>34</v>
      </c>
    </row>
    <row r="85" spans="1:17" x14ac:dyDescent="0.3">
      <c r="A85">
        <v>35</v>
      </c>
      <c r="B85" t="s">
        <v>123</v>
      </c>
      <c r="C85">
        <f>YEAR(Table_IPL_Dataset[[#This Row],[date]])</f>
        <v>2017</v>
      </c>
      <c r="D85" t="s">
        <v>389</v>
      </c>
      <c r="E85" s="1">
        <v>42855</v>
      </c>
      <c r="F85" t="s">
        <v>129</v>
      </c>
      <c r="G85" t="s">
        <v>93</v>
      </c>
      <c r="H85" t="s">
        <v>38</v>
      </c>
      <c r="I85" t="s">
        <v>45</v>
      </c>
      <c r="J85" t="s">
        <v>45</v>
      </c>
      <c r="K85" t="s">
        <v>20</v>
      </c>
      <c r="L85" t="s">
        <v>21</v>
      </c>
      <c r="M85" t="s">
        <v>45</v>
      </c>
      <c r="N85">
        <v>0</v>
      </c>
      <c r="O85">
        <v>10</v>
      </c>
      <c r="P85" t="s">
        <v>122</v>
      </c>
      <c r="Q85" t="s">
        <v>113</v>
      </c>
    </row>
    <row r="86" spans="1:17" x14ac:dyDescent="0.3">
      <c r="A86">
        <v>36</v>
      </c>
      <c r="B86" t="s">
        <v>53</v>
      </c>
      <c r="C86">
        <f>YEAR(Table_IPL_Dataset[[#This Row],[date]])</f>
        <v>2017</v>
      </c>
      <c r="D86" t="s">
        <v>389</v>
      </c>
      <c r="E86" s="1">
        <v>42855</v>
      </c>
      <c r="F86" t="s">
        <v>134</v>
      </c>
      <c r="G86" t="s">
        <v>55</v>
      </c>
      <c r="H86" t="s">
        <v>18</v>
      </c>
      <c r="I86" t="s">
        <v>27</v>
      </c>
      <c r="J86" t="s">
        <v>27</v>
      </c>
      <c r="K86" t="s">
        <v>20</v>
      </c>
      <c r="L86" t="s">
        <v>21</v>
      </c>
      <c r="M86" t="s">
        <v>18</v>
      </c>
      <c r="N86">
        <v>48</v>
      </c>
      <c r="O86">
        <v>0</v>
      </c>
      <c r="P86" t="s">
        <v>111</v>
      </c>
      <c r="Q86" t="s">
        <v>23</v>
      </c>
    </row>
    <row r="87" spans="1:17" x14ac:dyDescent="0.3">
      <c r="A87">
        <v>33</v>
      </c>
      <c r="B87" t="s">
        <v>42</v>
      </c>
      <c r="C87">
        <f>YEAR(Table_IPL_Dataset[[#This Row],[date]])</f>
        <v>2017</v>
      </c>
      <c r="D87" t="s">
        <v>389</v>
      </c>
      <c r="E87" s="1">
        <v>42854</v>
      </c>
      <c r="F87" t="s">
        <v>135</v>
      </c>
      <c r="G87" t="s">
        <v>44</v>
      </c>
      <c r="H87" t="s">
        <v>103</v>
      </c>
      <c r="I87" t="s">
        <v>50</v>
      </c>
      <c r="J87" t="s">
        <v>50</v>
      </c>
      <c r="K87" t="s">
        <v>20</v>
      </c>
      <c r="L87" t="s">
        <v>21</v>
      </c>
      <c r="M87" t="s">
        <v>103</v>
      </c>
      <c r="N87">
        <v>61</v>
      </c>
      <c r="O87">
        <v>0</v>
      </c>
      <c r="P87" t="s">
        <v>120</v>
      </c>
      <c r="Q87" t="s">
        <v>125</v>
      </c>
    </row>
    <row r="88" spans="1:17" x14ac:dyDescent="0.3">
      <c r="A88">
        <v>34</v>
      </c>
      <c r="B88" t="s">
        <v>136</v>
      </c>
      <c r="C88">
        <f>YEAR(Table_IPL_Dataset[[#This Row],[date]])</f>
        <v>2017</v>
      </c>
      <c r="D88" t="s">
        <v>389</v>
      </c>
      <c r="E88" s="1">
        <v>42854</v>
      </c>
      <c r="F88" t="s">
        <v>102</v>
      </c>
      <c r="G88" t="s">
        <v>137</v>
      </c>
      <c r="H88" t="s">
        <v>117</v>
      </c>
      <c r="I88" t="s">
        <v>39</v>
      </c>
      <c r="J88" t="s">
        <v>117</v>
      </c>
      <c r="K88" t="s">
        <v>40</v>
      </c>
      <c r="L88" t="s">
        <v>138</v>
      </c>
      <c r="M88" t="s">
        <v>39</v>
      </c>
      <c r="N88">
        <v>0</v>
      </c>
      <c r="O88">
        <v>0</v>
      </c>
      <c r="P88" t="s">
        <v>108</v>
      </c>
      <c r="Q88" t="s">
        <v>130</v>
      </c>
    </row>
    <row r="89" spans="1:17" x14ac:dyDescent="0.3">
      <c r="A89">
        <v>31</v>
      </c>
      <c r="B89" t="s">
        <v>24</v>
      </c>
      <c r="C89">
        <f>YEAR(Table_IPL_Dataset[[#This Row],[date]])</f>
        <v>2017</v>
      </c>
      <c r="D89" t="s">
        <v>389</v>
      </c>
      <c r="E89" s="1">
        <v>42853</v>
      </c>
      <c r="F89" t="s">
        <v>139</v>
      </c>
      <c r="G89" t="s">
        <v>26</v>
      </c>
      <c r="H89" t="s">
        <v>38</v>
      </c>
      <c r="I89" t="s">
        <v>27</v>
      </c>
      <c r="J89" t="s">
        <v>27</v>
      </c>
      <c r="K89" t="s">
        <v>20</v>
      </c>
      <c r="L89" t="s">
        <v>21</v>
      </c>
      <c r="M89" t="s">
        <v>27</v>
      </c>
      <c r="N89">
        <v>0</v>
      </c>
      <c r="O89">
        <v>7</v>
      </c>
      <c r="P89" t="s">
        <v>104</v>
      </c>
      <c r="Q89" t="s">
        <v>23</v>
      </c>
    </row>
    <row r="90" spans="1:17" x14ac:dyDescent="0.3">
      <c r="A90">
        <v>32</v>
      </c>
      <c r="B90" t="s">
        <v>123</v>
      </c>
      <c r="C90">
        <f>YEAR(Table_IPL_Dataset[[#This Row],[date]])</f>
        <v>2017</v>
      </c>
      <c r="D90" t="s">
        <v>389</v>
      </c>
      <c r="E90" s="1">
        <v>42853</v>
      </c>
      <c r="F90" t="s">
        <v>25</v>
      </c>
      <c r="G90" t="s">
        <v>93</v>
      </c>
      <c r="H90" t="s">
        <v>18</v>
      </c>
      <c r="I90" t="s">
        <v>45</v>
      </c>
      <c r="J90" t="s">
        <v>45</v>
      </c>
      <c r="K90" t="s">
        <v>20</v>
      </c>
      <c r="L90" t="s">
        <v>21</v>
      </c>
      <c r="M90" t="s">
        <v>18</v>
      </c>
      <c r="N90">
        <v>26</v>
      </c>
      <c r="O90">
        <v>0</v>
      </c>
      <c r="P90" t="s">
        <v>28</v>
      </c>
      <c r="Q90" t="s">
        <v>113</v>
      </c>
    </row>
    <row r="91" spans="1:17" x14ac:dyDescent="0.3">
      <c r="A91">
        <v>30</v>
      </c>
      <c r="B91" t="s">
        <v>105</v>
      </c>
      <c r="C91">
        <f>YEAR(Table_IPL_Dataset[[#This Row],[date]])</f>
        <v>2017</v>
      </c>
      <c r="D91" t="s">
        <v>389</v>
      </c>
      <c r="E91" s="1">
        <v>42852</v>
      </c>
      <c r="F91" t="s">
        <v>140</v>
      </c>
      <c r="G91" t="s">
        <v>60</v>
      </c>
      <c r="H91" t="s">
        <v>50</v>
      </c>
      <c r="I91" t="s">
        <v>117</v>
      </c>
      <c r="J91" t="s">
        <v>117</v>
      </c>
      <c r="K91" t="s">
        <v>20</v>
      </c>
      <c r="L91" t="s">
        <v>21</v>
      </c>
      <c r="M91" t="s">
        <v>117</v>
      </c>
      <c r="N91">
        <v>0</v>
      </c>
      <c r="O91">
        <v>7</v>
      </c>
      <c r="P91" t="s">
        <v>108</v>
      </c>
      <c r="Q91" t="s">
        <v>34</v>
      </c>
    </row>
    <row r="92" spans="1:17" x14ac:dyDescent="0.3">
      <c r="A92">
        <v>29</v>
      </c>
      <c r="B92" t="s">
        <v>42</v>
      </c>
      <c r="C92">
        <f>YEAR(Table_IPL_Dataset[[#This Row],[date]])</f>
        <v>2017</v>
      </c>
      <c r="D92" t="s">
        <v>389</v>
      </c>
      <c r="E92" s="1">
        <v>42851</v>
      </c>
      <c r="F92" t="s">
        <v>141</v>
      </c>
      <c r="G92" t="s">
        <v>44</v>
      </c>
      <c r="H92" t="s">
        <v>103</v>
      </c>
      <c r="I92" t="s">
        <v>27</v>
      </c>
      <c r="J92" t="s">
        <v>27</v>
      </c>
      <c r="K92" t="s">
        <v>20</v>
      </c>
      <c r="L92" t="s">
        <v>21</v>
      </c>
      <c r="M92" t="s">
        <v>27</v>
      </c>
      <c r="N92">
        <v>0</v>
      </c>
      <c r="O92">
        <v>7</v>
      </c>
      <c r="P92" t="s">
        <v>111</v>
      </c>
      <c r="Q92" t="s">
        <v>104</v>
      </c>
    </row>
    <row r="93" spans="1:17" x14ac:dyDescent="0.3">
      <c r="A93">
        <v>28</v>
      </c>
      <c r="B93" t="s">
        <v>15</v>
      </c>
      <c r="C93">
        <f>YEAR(Table_IPL_Dataset[[#This Row],[date]])</f>
        <v>2017</v>
      </c>
      <c r="D93" t="s">
        <v>389</v>
      </c>
      <c r="E93" s="1">
        <v>42849</v>
      </c>
      <c r="F93" t="s">
        <v>133</v>
      </c>
      <c r="G93" t="s">
        <v>17</v>
      </c>
      <c r="H93" t="s">
        <v>103</v>
      </c>
      <c r="I93" t="s">
        <v>39</v>
      </c>
      <c r="J93" t="s">
        <v>39</v>
      </c>
      <c r="K93" t="s">
        <v>20</v>
      </c>
      <c r="L93" t="s">
        <v>21</v>
      </c>
      <c r="M93" t="s">
        <v>103</v>
      </c>
      <c r="N93">
        <v>3</v>
      </c>
      <c r="O93">
        <v>0</v>
      </c>
      <c r="P93" t="s">
        <v>118</v>
      </c>
      <c r="Q93" t="s">
        <v>23</v>
      </c>
    </row>
    <row r="94" spans="1:17" x14ac:dyDescent="0.3">
      <c r="A94">
        <v>26</v>
      </c>
      <c r="B94" t="s">
        <v>136</v>
      </c>
      <c r="C94">
        <f>YEAR(Table_IPL_Dataset[[#This Row],[date]])</f>
        <v>2017</v>
      </c>
      <c r="D94" t="s">
        <v>389</v>
      </c>
      <c r="E94" s="1">
        <v>42848</v>
      </c>
      <c r="F94" t="s">
        <v>142</v>
      </c>
      <c r="G94" t="s">
        <v>137</v>
      </c>
      <c r="H94" t="s">
        <v>45</v>
      </c>
      <c r="I94" t="s">
        <v>117</v>
      </c>
      <c r="J94" t="s">
        <v>117</v>
      </c>
      <c r="K94" t="s">
        <v>20</v>
      </c>
      <c r="L94" t="s">
        <v>21</v>
      </c>
      <c r="M94" t="s">
        <v>45</v>
      </c>
      <c r="N94">
        <v>26</v>
      </c>
      <c r="O94">
        <v>0</v>
      </c>
      <c r="P94" t="s">
        <v>108</v>
      </c>
      <c r="Q94" t="s">
        <v>125</v>
      </c>
    </row>
    <row r="95" spans="1:17" x14ac:dyDescent="0.3">
      <c r="A95">
        <v>27</v>
      </c>
      <c r="B95" t="s">
        <v>24</v>
      </c>
      <c r="C95">
        <f>YEAR(Table_IPL_Dataset[[#This Row],[date]])</f>
        <v>2017</v>
      </c>
      <c r="D95" t="s">
        <v>389</v>
      </c>
      <c r="E95" s="1">
        <v>42848</v>
      </c>
      <c r="F95" t="s">
        <v>107</v>
      </c>
      <c r="G95" t="s">
        <v>26</v>
      </c>
      <c r="H95" t="s">
        <v>27</v>
      </c>
      <c r="I95" t="s">
        <v>50</v>
      </c>
      <c r="J95" t="s">
        <v>50</v>
      </c>
      <c r="K95" t="s">
        <v>20</v>
      </c>
      <c r="L95" t="s">
        <v>21</v>
      </c>
      <c r="M95" t="s">
        <v>27</v>
      </c>
      <c r="N95">
        <v>82</v>
      </c>
      <c r="O95">
        <v>0</v>
      </c>
      <c r="P95" t="s">
        <v>130</v>
      </c>
      <c r="Q95" t="s">
        <v>113</v>
      </c>
    </row>
    <row r="96" spans="1:17" x14ac:dyDescent="0.3">
      <c r="A96">
        <v>24</v>
      </c>
      <c r="B96" t="s">
        <v>15</v>
      </c>
      <c r="C96">
        <f>YEAR(Table_IPL_Dataset[[#This Row],[date]])</f>
        <v>2017</v>
      </c>
      <c r="D96" t="s">
        <v>389</v>
      </c>
      <c r="E96" s="1">
        <v>42847</v>
      </c>
      <c r="F96" t="s">
        <v>143</v>
      </c>
      <c r="G96" t="s">
        <v>17</v>
      </c>
      <c r="H96" t="s">
        <v>39</v>
      </c>
      <c r="I96" t="s">
        <v>38</v>
      </c>
      <c r="J96" t="s">
        <v>38</v>
      </c>
      <c r="K96" t="s">
        <v>20</v>
      </c>
      <c r="L96" t="s">
        <v>21</v>
      </c>
      <c r="M96" t="s">
        <v>39</v>
      </c>
      <c r="N96">
        <v>14</v>
      </c>
      <c r="O96">
        <v>0</v>
      </c>
      <c r="P96" t="s">
        <v>118</v>
      </c>
      <c r="Q96" t="s">
        <v>23</v>
      </c>
    </row>
    <row r="97" spans="1:17" x14ac:dyDescent="0.3">
      <c r="A97">
        <v>25</v>
      </c>
      <c r="B97" t="s">
        <v>42</v>
      </c>
      <c r="C97">
        <f>YEAR(Table_IPL_Dataset[[#This Row],[date]])</f>
        <v>2017</v>
      </c>
      <c r="D97" t="s">
        <v>389</v>
      </c>
      <c r="E97" s="1">
        <v>42847</v>
      </c>
      <c r="F97" t="s">
        <v>87</v>
      </c>
      <c r="G97" t="s">
        <v>44</v>
      </c>
      <c r="H97" t="s">
        <v>18</v>
      </c>
      <c r="I97" t="s">
        <v>103</v>
      </c>
      <c r="J97" t="s">
        <v>103</v>
      </c>
      <c r="K97" t="s">
        <v>20</v>
      </c>
      <c r="L97" t="s">
        <v>21</v>
      </c>
      <c r="M97" t="s">
        <v>103</v>
      </c>
      <c r="N97">
        <v>0</v>
      </c>
      <c r="O97">
        <v>6</v>
      </c>
      <c r="P97" t="s">
        <v>111</v>
      </c>
      <c r="Q97" t="s">
        <v>112</v>
      </c>
    </row>
    <row r="98" spans="1:17" x14ac:dyDescent="0.3">
      <c r="A98">
        <v>23</v>
      </c>
      <c r="B98" t="s">
        <v>24</v>
      </c>
      <c r="C98">
        <f>YEAR(Table_IPL_Dataset[[#This Row],[date]])</f>
        <v>2017</v>
      </c>
      <c r="D98" t="s">
        <v>389</v>
      </c>
      <c r="E98" s="1">
        <v>42846</v>
      </c>
      <c r="F98" t="s">
        <v>144</v>
      </c>
      <c r="G98" t="s">
        <v>26</v>
      </c>
      <c r="H98" t="s">
        <v>27</v>
      </c>
      <c r="I98" t="s">
        <v>117</v>
      </c>
      <c r="J98" t="s">
        <v>117</v>
      </c>
      <c r="K98" t="s">
        <v>20</v>
      </c>
      <c r="L98" t="s">
        <v>21</v>
      </c>
      <c r="M98" t="s">
        <v>117</v>
      </c>
      <c r="N98">
        <v>0</v>
      </c>
      <c r="O98">
        <v>4</v>
      </c>
      <c r="P98" t="s">
        <v>130</v>
      </c>
      <c r="Q98" t="s">
        <v>28</v>
      </c>
    </row>
    <row r="99" spans="1:17" x14ac:dyDescent="0.3">
      <c r="A99">
        <v>22</v>
      </c>
      <c r="B99" t="s">
        <v>64</v>
      </c>
      <c r="C99">
        <f>YEAR(Table_IPL_Dataset[[#This Row],[date]])</f>
        <v>2017</v>
      </c>
      <c r="D99" t="s">
        <v>389</v>
      </c>
      <c r="E99" s="1">
        <v>42845</v>
      </c>
      <c r="F99" t="s">
        <v>68</v>
      </c>
      <c r="G99" t="s">
        <v>66</v>
      </c>
      <c r="H99" t="s">
        <v>45</v>
      </c>
      <c r="I99" t="s">
        <v>39</v>
      </c>
      <c r="J99" t="s">
        <v>39</v>
      </c>
      <c r="K99" t="s">
        <v>20</v>
      </c>
      <c r="L99" t="s">
        <v>21</v>
      </c>
      <c r="M99" t="s">
        <v>39</v>
      </c>
      <c r="N99">
        <v>0</v>
      </c>
      <c r="O99">
        <v>8</v>
      </c>
      <c r="P99" t="s">
        <v>125</v>
      </c>
      <c r="Q99" t="s">
        <v>34</v>
      </c>
    </row>
    <row r="100" spans="1:17" x14ac:dyDescent="0.3">
      <c r="A100">
        <v>21</v>
      </c>
      <c r="B100" t="s">
        <v>53</v>
      </c>
      <c r="C100">
        <f>YEAR(Table_IPL_Dataset[[#This Row],[date]])</f>
        <v>2017</v>
      </c>
      <c r="D100" t="s">
        <v>389</v>
      </c>
      <c r="E100" s="1">
        <v>42844</v>
      </c>
      <c r="F100" t="s">
        <v>73</v>
      </c>
      <c r="G100" t="s">
        <v>55</v>
      </c>
      <c r="H100" t="s">
        <v>18</v>
      </c>
      <c r="I100" t="s">
        <v>38</v>
      </c>
      <c r="J100" t="s">
        <v>18</v>
      </c>
      <c r="K100" t="s">
        <v>40</v>
      </c>
      <c r="L100" t="s">
        <v>21</v>
      </c>
      <c r="M100" t="s">
        <v>18</v>
      </c>
      <c r="N100">
        <v>15</v>
      </c>
      <c r="O100">
        <v>0</v>
      </c>
      <c r="P100" t="s">
        <v>130</v>
      </c>
      <c r="Q100" t="s">
        <v>104</v>
      </c>
    </row>
    <row r="101" spans="1:17" x14ac:dyDescent="0.3">
      <c r="A101">
        <v>20</v>
      </c>
      <c r="B101" t="s">
        <v>136</v>
      </c>
      <c r="C101">
        <f>YEAR(Table_IPL_Dataset[[#This Row],[date]])</f>
        <v>2017</v>
      </c>
      <c r="D101" t="s">
        <v>389</v>
      </c>
      <c r="E101" s="1">
        <v>42843</v>
      </c>
      <c r="F101" t="s">
        <v>92</v>
      </c>
      <c r="G101" t="s">
        <v>137</v>
      </c>
      <c r="H101" t="s">
        <v>50</v>
      </c>
      <c r="I101" t="s">
        <v>117</v>
      </c>
      <c r="J101" t="s">
        <v>117</v>
      </c>
      <c r="K101" t="s">
        <v>20</v>
      </c>
      <c r="L101" t="s">
        <v>21</v>
      </c>
      <c r="M101" t="s">
        <v>50</v>
      </c>
      <c r="N101">
        <v>21</v>
      </c>
      <c r="O101">
        <v>0</v>
      </c>
      <c r="P101" t="s">
        <v>23</v>
      </c>
      <c r="Q101" t="s">
        <v>127</v>
      </c>
    </row>
    <row r="102" spans="1:17" x14ac:dyDescent="0.3">
      <c r="A102">
        <v>18</v>
      </c>
      <c r="B102" t="s">
        <v>35</v>
      </c>
      <c r="C102">
        <f>YEAR(Table_IPL_Dataset[[#This Row],[date]])</f>
        <v>2017</v>
      </c>
      <c r="D102" t="s">
        <v>389</v>
      </c>
      <c r="E102" s="1">
        <v>42842</v>
      </c>
      <c r="F102" t="s">
        <v>107</v>
      </c>
      <c r="G102" t="s">
        <v>37</v>
      </c>
      <c r="H102" t="s">
        <v>38</v>
      </c>
      <c r="I102" t="s">
        <v>27</v>
      </c>
      <c r="J102" t="s">
        <v>38</v>
      </c>
      <c r="K102" t="s">
        <v>40</v>
      </c>
      <c r="L102" t="s">
        <v>21</v>
      </c>
      <c r="M102" t="s">
        <v>27</v>
      </c>
      <c r="N102">
        <v>0</v>
      </c>
      <c r="O102">
        <v>4</v>
      </c>
      <c r="P102" t="s">
        <v>28</v>
      </c>
      <c r="Q102" t="s">
        <v>113</v>
      </c>
    </row>
    <row r="103" spans="1:17" x14ac:dyDescent="0.3">
      <c r="A103">
        <v>19</v>
      </c>
      <c r="B103" t="s">
        <v>53</v>
      </c>
      <c r="C103">
        <f>YEAR(Table_IPL_Dataset[[#This Row],[date]])</f>
        <v>2017</v>
      </c>
      <c r="D103" t="s">
        <v>389</v>
      </c>
      <c r="E103" s="1">
        <v>42842</v>
      </c>
      <c r="F103" t="s">
        <v>145</v>
      </c>
      <c r="G103" t="s">
        <v>55</v>
      </c>
      <c r="H103" t="s">
        <v>18</v>
      </c>
      <c r="I103" t="s">
        <v>45</v>
      </c>
      <c r="J103" t="s">
        <v>45</v>
      </c>
      <c r="K103" t="s">
        <v>20</v>
      </c>
      <c r="L103" t="s">
        <v>21</v>
      </c>
      <c r="M103" t="s">
        <v>18</v>
      </c>
      <c r="N103">
        <v>5</v>
      </c>
      <c r="O103">
        <v>0</v>
      </c>
      <c r="P103" t="s">
        <v>111</v>
      </c>
      <c r="Q103" t="s">
        <v>112</v>
      </c>
    </row>
    <row r="104" spans="1:17" x14ac:dyDescent="0.3">
      <c r="A104">
        <v>16</v>
      </c>
      <c r="B104" t="s">
        <v>15</v>
      </c>
      <c r="C104">
        <f>YEAR(Table_IPL_Dataset[[#This Row],[date]])</f>
        <v>2017</v>
      </c>
      <c r="D104" t="s">
        <v>389</v>
      </c>
      <c r="E104" s="1">
        <v>42841</v>
      </c>
      <c r="F104" t="s">
        <v>94</v>
      </c>
      <c r="G104" t="s">
        <v>17</v>
      </c>
      <c r="H104" t="s">
        <v>117</v>
      </c>
      <c r="I104" t="s">
        <v>39</v>
      </c>
      <c r="J104" t="s">
        <v>39</v>
      </c>
      <c r="K104" t="s">
        <v>20</v>
      </c>
      <c r="L104" t="s">
        <v>21</v>
      </c>
      <c r="M104" t="s">
        <v>39</v>
      </c>
      <c r="N104">
        <v>0</v>
      </c>
      <c r="O104">
        <v>6</v>
      </c>
      <c r="P104" t="s">
        <v>118</v>
      </c>
      <c r="Q104" t="s">
        <v>23</v>
      </c>
    </row>
    <row r="105" spans="1:17" x14ac:dyDescent="0.3">
      <c r="A105">
        <v>17</v>
      </c>
      <c r="B105" t="s">
        <v>105</v>
      </c>
      <c r="C105">
        <f>YEAR(Table_IPL_Dataset[[#This Row],[date]])</f>
        <v>2017</v>
      </c>
      <c r="D105" t="s">
        <v>389</v>
      </c>
      <c r="E105" s="1">
        <v>42841</v>
      </c>
      <c r="F105" t="s">
        <v>133</v>
      </c>
      <c r="G105" t="s">
        <v>60</v>
      </c>
      <c r="H105" t="s">
        <v>103</v>
      </c>
      <c r="I105" t="s">
        <v>50</v>
      </c>
      <c r="J105" t="s">
        <v>50</v>
      </c>
      <c r="K105" t="s">
        <v>20</v>
      </c>
      <c r="L105" t="s">
        <v>21</v>
      </c>
      <c r="M105" t="s">
        <v>103</v>
      </c>
      <c r="N105">
        <v>27</v>
      </c>
      <c r="O105">
        <v>0</v>
      </c>
      <c r="P105" t="s">
        <v>120</v>
      </c>
      <c r="Q105" t="s">
        <v>34</v>
      </c>
    </row>
    <row r="106" spans="1:17" x14ac:dyDescent="0.3">
      <c r="A106">
        <v>14</v>
      </c>
      <c r="B106" t="s">
        <v>24</v>
      </c>
      <c r="C106">
        <f>YEAR(Table_IPL_Dataset[[#This Row],[date]])</f>
        <v>2017</v>
      </c>
      <c r="D106" t="s">
        <v>389</v>
      </c>
      <c r="E106" s="1">
        <v>42840</v>
      </c>
      <c r="F106" t="s">
        <v>141</v>
      </c>
      <c r="G106" t="s">
        <v>26</v>
      </c>
      <c r="H106" t="s">
        <v>27</v>
      </c>
      <c r="I106" t="s">
        <v>18</v>
      </c>
      <c r="J106" t="s">
        <v>18</v>
      </c>
      <c r="K106" t="s">
        <v>20</v>
      </c>
      <c r="L106" t="s">
        <v>21</v>
      </c>
      <c r="M106" t="s">
        <v>27</v>
      </c>
      <c r="N106">
        <v>17</v>
      </c>
      <c r="O106">
        <v>0</v>
      </c>
      <c r="P106" t="s">
        <v>111</v>
      </c>
      <c r="Q106" t="s">
        <v>104</v>
      </c>
    </row>
    <row r="107" spans="1:17" x14ac:dyDescent="0.3">
      <c r="A107">
        <v>15</v>
      </c>
      <c r="B107" t="s">
        <v>35</v>
      </c>
      <c r="C107">
        <f>YEAR(Table_IPL_Dataset[[#This Row],[date]])</f>
        <v>2017</v>
      </c>
      <c r="D107" t="s">
        <v>389</v>
      </c>
      <c r="E107" s="1">
        <v>42840</v>
      </c>
      <c r="F107" t="s">
        <v>146</v>
      </c>
      <c r="G107" t="s">
        <v>37</v>
      </c>
      <c r="H107" t="s">
        <v>38</v>
      </c>
      <c r="I107" t="s">
        <v>45</v>
      </c>
      <c r="J107" t="s">
        <v>38</v>
      </c>
      <c r="K107" t="s">
        <v>40</v>
      </c>
      <c r="L107" t="s">
        <v>21</v>
      </c>
      <c r="M107" t="s">
        <v>38</v>
      </c>
      <c r="N107">
        <v>51</v>
      </c>
      <c r="O107">
        <v>0</v>
      </c>
      <c r="P107" t="s">
        <v>122</v>
      </c>
      <c r="Q107" t="s">
        <v>28</v>
      </c>
    </row>
    <row r="108" spans="1:17" x14ac:dyDescent="0.3">
      <c r="A108">
        <v>12</v>
      </c>
      <c r="B108" t="s">
        <v>105</v>
      </c>
      <c r="C108">
        <f>YEAR(Table_IPL_Dataset[[#This Row],[date]])</f>
        <v>2017</v>
      </c>
      <c r="D108" t="s">
        <v>389</v>
      </c>
      <c r="E108" s="1">
        <v>42839</v>
      </c>
      <c r="F108" t="s">
        <v>147</v>
      </c>
      <c r="G108" t="s">
        <v>60</v>
      </c>
      <c r="H108" t="s">
        <v>50</v>
      </c>
      <c r="I108" t="s">
        <v>39</v>
      </c>
      <c r="J108" t="s">
        <v>39</v>
      </c>
      <c r="K108" t="s">
        <v>20</v>
      </c>
      <c r="L108" t="s">
        <v>21</v>
      </c>
      <c r="M108" t="s">
        <v>39</v>
      </c>
      <c r="N108">
        <v>0</v>
      </c>
      <c r="O108">
        <v>4</v>
      </c>
      <c r="P108" t="s">
        <v>120</v>
      </c>
      <c r="Q108" t="s">
        <v>108</v>
      </c>
    </row>
    <row r="109" spans="1:17" x14ac:dyDescent="0.3">
      <c r="A109">
        <v>13</v>
      </c>
      <c r="B109" t="s">
        <v>136</v>
      </c>
      <c r="C109">
        <f>YEAR(Table_IPL_Dataset[[#This Row],[date]])</f>
        <v>2017</v>
      </c>
      <c r="D109" t="s">
        <v>389</v>
      </c>
      <c r="E109" s="1">
        <v>42839</v>
      </c>
      <c r="F109" t="s">
        <v>140</v>
      </c>
      <c r="G109" t="s">
        <v>137</v>
      </c>
      <c r="H109" t="s">
        <v>103</v>
      </c>
      <c r="I109" t="s">
        <v>117</v>
      </c>
      <c r="J109" t="s">
        <v>117</v>
      </c>
      <c r="K109" t="s">
        <v>20</v>
      </c>
      <c r="L109" t="s">
        <v>21</v>
      </c>
      <c r="M109" t="s">
        <v>117</v>
      </c>
      <c r="N109">
        <v>0</v>
      </c>
      <c r="O109">
        <v>7</v>
      </c>
      <c r="P109" t="s">
        <v>118</v>
      </c>
      <c r="Q109" t="s">
        <v>23</v>
      </c>
    </row>
    <row r="110" spans="1:17" x14ac:dyDescent="0.3">
      <c r="A110">
        <v>11</v>
      </c>
      <c r="B110" t="s">
        <v>24</v>
      </c>
      <c r="C110">
        <f>YEAR(Table_IPL_Dataset[[#This Row],[date]])</f>
        <v>2017</v>
      </c>
      <c r="D110" t="s">
        <v>389</v>
      </c>
      <c r="E110" s="1">
        <v>42838</v>
      </c>
      <c r="F110" t="s">
        <v>69</v>
      </c>
      <c r="G110" t="s">
        <v>26</v>
      </c>
      <c r="H110" t="s">
        <v>45</v>
      </c>
      <c r="I110" t="s">
        <v>27</v>
      </c>
      <c r="J110" t="s">
        <v>27</v>
      </c>
      <c r="K110" t="s">
        <v>20</v>
      </c>
      <c r="L110" t="s">
        <v>21</v>
      </c>
      <c r="M110" t="s">
        <v>27</v>
      </c>
      <c r="N110">
        <v>0</v>
      </c>
      <c r="O110">
        <v>8</v>
      </c>
      <c r="P110" t="s">
        <v>112</v>
      </c>
      <c r="Q110" t="s">
        <v>104</v>
      </c>
    </row>
    <row r="111" spans="1:17" x14ac:dyDescent="0.3">
      <c r="A111">
        <v>10</v>
      </c>
      <c r="B111" t="s">
        <v>15</v>
      </c>
      <c r="C111">
        <f>YEAR(Table_IPL_Dataset[[#This Row],[date]])</f>
        <v>2017</v>
      </c>
      <c r="D111" t="s">
        <v>389</v>
      </c>
      <c r="E111" s="1">
        <v>42837</v>
      </c>
      <c r="F111" t="s">
        <v>62</v>
      </c>
      <c r="G111" t="s">
        <v>17</v>
      </c>
      <c r="H111" t="s">
        <v>18</v>
      </c>
      <c r="I111" t="s">
        <v>39</v>
      </c>
      <c r="J111" t="s">
        <v>39</v>
      </c>
      <c r="K111" t="s">
        <v>20</v>
      </c>
      <c r="L111" t="s">
        <v>21</v>
      </c>
      <c r="M111" t="s">
        <v>39</v>
      </c>
      <c r="N111">
        <v>0</v>
      </c>
      <c r="O111">
        <v>4</v>
      </c>
      <c r="P111" t="s">
        <v>28</v>
      </c>
      <c r="Q111" t="s">
        <v>113</v>
      </c>
    </row>
    <row r="112" spans="1:17" x14ac:dyDescent="0.3">
      <c r="A112">
        <v>9</v>
      </c>
      <c r="B112" t="s">
        <v>42</v>
      </c>
      <c r="C112">
        <f>YEAR(Table_IPL_Dataset[[#This Row],[date]])</f>
        <v>2017</v>
      </c>
      <c r="D112" t="s">
        <v>389</v>
      </c>
      <c r="E112" s="1">
        <v>42836</v>
      </c>
      <c r="F112" t="s">
        <v>95</v>
      </c>
      <c r="G112" t="s">
        <v>44</v>
      </c>
      <c r="H112" t="s">
        <v>38</v>
      </c>
      <c r="I112" t="s">
        <v>103</v>
      </c>
      <c r="J112" t="s">
        <v>103</v>
      </c>
      <c r="K112" t="s">
        <v>20</v>
      </c>
      <c r="L112" t="s">
        <v>21</v>
      </c>
      <c r="M112" t="s">
        <v>38</v>
      </c>
      <c r="N112">
        <v>97</v>
      </c>
      <c r="O112">
        <v>0</v>
      </c>
      <c r="P112" t="s">
        <v>111</v>
      </c>
      <c r="Q112" t="s">
        <v>23</v>
      </c>
    </row>
    <row r="113" spans="1:17" x14ac:dyDescent="0.3">
      <c r="A113">
        <v>8</v>
      </c>
      <c r="B113" t="s">
        <v>64</v>
      </c>
      <c r="C113">
        <f>YEAR(Table_IPL_Dataset[[#This Row],[date]])</f>
        <v>2017</v>
      </c>
      <c r="D113" t="s">
        <v>389</v>
      </c>
      <c r="E113" s="1">
        <v>42835</v>
      </c>
      <c r="F113" t="s">
        <v>148</v>
      </c>
      <c r="G113" t="s">
        <v>66</v>
      </c>
      <c r="H113" t="s">
        <v>50</v>
      </c>
      <c r="I113" t="s">
        <v>45</v>
      </c>
      <c r="J113" t="s">
        <v>50</v>
      </c>
      <c r="K113" t="s">
        <v>40</v>
      </c>
      <c r="L113" t="s">
        <v>21</v>
      </c>
      <c r="M113" t="s">
        <v>45</v>
      </c>
      <c r="N113">
        <v>0</v>
      </c>
      <c r="O113">
        <v>8</v>
      </c>
      <c r="P113" t="s">
        <v>108</v>
      </c>
      <c r="Q113" t="s">
        <v>34</v>
      </c>
    </row>
    <row r="114" spans="1:17" x14ac:dyDescent="0.3">
      <c r="A114">
        <v>6</v>
      </c>
      <c r="B114" t="s">
        <v>53</v>
      </c>
      <c r="C114">
        <f>YEAR(Table_IPL_Dataset[[#This Row],[date]])</f>
        <v>2017</v>
      </c>
      <c r="D114" t="s">
        <v>389</v>
      </c>
      <c r="E114" s="1">
        <v>42834</v>
      </c>
      <c r="F114" t="s">
        <v>25</v>
      </c>
      <c r="G114" t="s">
        <v>55</v>
      </c>
      <c r="H114" t="s">
        <v>117</v>
      </c>
      <c r="I114" t="s">
        <v>18</v>
      </c>
      <c r="J114" t="s">
        <v>18</v>
      </c>
      <c r="K114" t="s">
        <v>20</v>
      </c>
      <c r="L114" t="s">
        <v>21</v>
      </c>
      <c r="M114" t="s">
        <v>18</v>
      </c>
      <c r="N114">
        <v>0</v>
      </c>
      <c r="O114">
        <v>9</v>
      </c>
      <c r="P114" t="s">
        <v>112</v>
      </c>
      <c r="Q114" t="s">
        <v>104</v>
      </c>
    </row>
    <row r="115" spans="1:17" x14ac:dyDescent="0.3">
      <c r="A115">
        <v>7</v>
      </c>
      <c r="B115" t="s">
        <v>15</v>
      </c>
      <c r="C115">
        <f>YEAR(Table_IPL_Dataset[[#This Row],[date]])</f>
        <v>2017</v>
      </c>
      <c r="D115" t="s">
        <v>389</v>
      </c>
      <c r="E115" s="1">
        <v>42834</v>
      </c>
      <c r="F115" t="s">
        <v>94</v>
      </c>
      <c r="G115" t="s">
        <v>17</v>
      </c>
      <c r="H115" t="s">
        <v>27</v>
      </c>
      <c r="I115" t="s">
        <v>39</v>
      </c>
      <c r="J115" t="s">
        <v>39</v>
      </c>
      <c r="K115" t="s">
        <v>20</v>
      </c>
      <c r="L115" t="s">
        <v>21</v>
      </c>
      <c r="M115" t="s">
        <v>39</v>
      </c>
      <c r="N115">
        <v>0</v>
      </c>
      <c r="O115">
        <v>4</v>
      </c>
      <c r="P115" t="s">
        <v>28</v>
      </c>
      <c r="Q115" t="s">
        <v>113</v>
      </c>
    </row>
    <row r="116" spans="1:17" x14ac:dyDescent="0.3">
      <c r="A116">
        <v>4</v>
      </c>
      <c r="B116" t="s">
        <v>64</v>
      </c>
      <c r="C116">
        <f>YEAR(Table_IPL_Dataset[[#This Row],[date]])</f>
        <v>2017</v>
      </c>
      <c r="D116" t="s">
        <v>389</v>
      </c>
      <c r="E116" s="1">
        <v>42833</v>
      </c>
      <c r="F116" t="s">
        <v>149</v>
      </c>
      <c r="G116" t="s">
        <v>66</v>
      </c>
      <c r="H116" t="s">
        <v>103</v>
      </c>
      <c r="I116" t="s">
        <v>45</v>
      </c>
      <c r="J116" t="s">
        <v>45</v>
      </c>
      <c r="K116" t="s">
        <v>20</v>
      </c>
      <c r="L116" t="s">
        <v>21</v>
      </c>
      <c r="M116" t="s">
        <v>45</v>
      </c>
      <c r="N116">
        <v>0</v>
      </c>
      <c r="O116">
        <v>6</v>
      </c>
      <c r="P116" t="s">
        <v>108</v>
      </c>
      <c r="Q116" t="s">
        <v>34</v>
      </c>
    </row>
    <row r="117" spans="1:17" x14ac:dyDescent="0.3">
      <c r="A117">
        <v>5</v>
      </c>
      <c r="B117" t="s">
        <v>105</v>
      </c>
      <c r="C117">
        <f>YEAR(Table_IPL_Dataset[[#This Row],[date]])</f>
        <v>2017</v>
      </c>
      <c r="D117" t="s">
        <v>389</v>
      </c>
      <c r="E117" s="1">
        <v>42833</v>
      </c>
      <c r="F117" t="s">
        <v>150</v>
      </c>
      <c r="G117" t="s">
        <v>60</v>
      </c>
      <c r="H117" t="s">
        <v>50</v>
      </c>
      <c r="I117" t="s">
        <v>38</v>
      </c>
      <c r="J117" t="s">
        <v>50</v>
      </c>
      <c r="K117" t="s">
        <v>40</v>
      </c>
      <c r="L117" t="s">
        <v>21</v>
      </c>
      <c r="M117" t="s">
        <v>50</v>
      </c>
      <c r="N117">
        <v>15</v>
      </c>
      <c r="O117">
        <v>0</v>
      </c>
    </row>
    <row r="118" spans="1:17" x14ac:dyDescent="0.3">
      <c r="A118">
        <v>3</v>
      </c>
      <c r="B118" t="s">
        <v>136</v>
      </c>
      <c r="C118">
        <f>YEAR(Table_IPL_Dataset[[#This Row],[date]])</f>
        <v>2017</v>
      </c>
      <c r="D118" t="s">
        <v>389</v>
      </c>
      <c r="E118" s="1">
        <v>42832</v>
      </c>
      <c r="F118" t="s">
        <v>54</v>
      </c>
      <c r="G118" t="s">
        <v>137</v>
      </c>
      <c r="H118" t="s">
        <v>117</v>
      </c>
      <c r="I118" t="s">
        <v>27</v>
      </c>
      <c r="J118" t="s">
        <v>27</v>
      </c>
      <c r="K118" t="s">
        <v>20</v>
      </c>
      <c r="L118" t="s">
        <v>21</v>
      </c>
      <c r="M118" t="s">
        <v>27</v>
      </c>
      <c r="N118">
        <v>0</v>
      </c>
      <c r="O118">
        <v>10</v>
      </c>
      <c r="P118" t="s">
        <v>28</v>
      </c>
      <c r="Q118" t="s">
        <v>113</v>
      </c>
    </row>
    <row r="119" spans="1:17" x14ac:dyDescent="0.3">
      <c r="A119">
        <v>2</v>
      </c>
      <c r="B119" t="s">
        <v>42</v>
      </c>
      <c r="C119">
        <f>YEAR(Table_IPL_Dataset[[#This Row],[date]])</f>
        <v>2017</v>
      </c>
      <c r="D119" t="s">
        <v>389</v>
      </c>
      <c r="E119" s="1">
        <v>42831</v>
      </c>
      <c r="F119" t="s">
        <v>151</v>
      </c>
      <c r="G119" t="s">
        <v>44</v>
      </c>
      <c r="H119" t="s">
        <v>39</v>
      </c>
      <c r="I119" t="s">
        <v>103</v>
      </c>
      <c r="J119" t="s">
        <v>103</v>
      </c>
      <c r="K119" t="s">
        <v>20</v>
      </c>
      <c r="L119" t="s">
        <v>21</v>
      </c>
      <c r="M119" t="s">
        <v>103</v>
      </c>
      <c r="N119">
        <v>0</v>
      </c>
      <c r="O119">
        <v>7</v>
      </c>
      <c r="P119" t="s">
        <v>118</v>
      </c>
      <c r="Q119" t="s">
        <v>23</v>
      </c>
    </row>
    <row r="120" spans="1:17" x14ac:dyDescent="0.3">
      <c r="A120">
        <v>1</v>
      </c>
      <c r="B120" t="s">
        <v>53</v>
      </c>
      <c r="C120">
        <f>YEAR(Table_IPL_Dataset[[#This Row],[date]])</f>
        <v>2017</v>
      </c>
      <c r="D120" t="s">
        <v>389</v>
      </c>
      <c r="E120" s="1">
        <v>42830</v>
      </c>
      <c r="F120" t="s">
        <v>152</v>
      </c>
      <c r="G120" t="s">
        <v>55</v>
      </c>
      <c r="H120" t="s">
        <v>18</v>
      </c>
      <c r="I120" t="s">
        <v>50</v>
      </c>
      <c r="J120" t="s">
        <v>50</v>
      </c>
      <c r="K120" t="s">
        <v>20</v>
      </c>
      <c r="L120" t="s">
        <v>21</v>
      </c>
      <c r="M120" t="s">
        <v>18</v>
      </c>
      <c r="N120">
        <v>35</v>
      </c>
      <c r="O120">
        <v>0</v>
      </c>
      <c r="P120" t="s">
        <v>111</v>
      </c>
      <c r="Q120" t="s">
        <v>104</v>
      </c>
    </row>
    <row r="121" spans="1:17" x14ac:dyDescent="0.3">
      <c r="A121">
        <v>636</v>
      </c>
      <c r="B121" t="s">
        <v>105</v>
      </c>
      <c r="C121">
        <f>YEAR(Table_IPL_Dataset[[#This Row],[date]])</f>
        <v>2016</v>
      </c>
      <c r="D121" t="s">
        <v>390</v>
      </c>
      <c r="E121" s="1">
        <v>42519</v>
      </c>
      <c r="F121" t="s">
        <v>153</v>
      </c>
      <c r="G121" t="s">
        <v>60</v>
      </c>
      <c r="H121" t="s">
        <v>18</v>
      </c>
      <c r="I121" t="s">
        <v>50</v>
      </c>
      <c r="J121" t="s">
        <v>18</v>
      </c>
      <c r="K121" t="s">
        <v>40</v>
      </c>
      <c r="L121" t="s">
        <v>21</v>
      </c>
      <c r="M121" t="s">
        <v>18</v>
      </c>
      <c r="N121">
        <v>8</v>
      </c>
      <c r="O121">
        <v>0</v>
      </c>
      <c r="P121" t="s">
        <v>154</v>
      </c>
      <c r="Q121" t="s">
        <v>155</v>
      </c>
    </row>
    <row r="122" spans="1:17" x14ac:dyDescent="0.3">
      <c r="A122">
        <v>635</v>
      </c>
      <c r="B122" t="s">
        <v>35</v>
      </c>
      <c r="C122">
        <f>YEAR(Table_IPL_Dataset[[#This Row],[date]])</f>
        <v>2016</v>
      </c>
      <c r="D122" t="s">
        <v>390</v>
      </c>
      <c r="E122" s="1">
        <v>42517</v>
      </c>
      <c r="F122" t="s">
        <v>134</v>
      </c>
      <c r="G122" t="s">
        <v>37</v>
      </c>
      <c r="H122" t="s">
        <v>117</v>
      </c>
      <c r="I122" t="s">
        <v>18</v>
      </c>
      <c r="J122" t="s">
        <v>18</v>
      </c>
      <c r="K122" t="s">
        <v>20</v>
      </c>
      <c r="L122" t="s">
        <v>21</v>
      </c>
      <c r="M122" t="s">
        <v>18</v>
      </c>
      <c r="N122">
        <v>0</v>
      </c>
      <c r="O122">
        <v>4</v>
      </c>
      <c r="P122" t="s">
        <v>125</v>
      </c>
      <c r="Q122" t="s">
        <v>113</v>
      </c>
    </row>
    <row r="123" spans="1:17" x14ac:dyDescent="0.3">
      <c r="A123">
        <v>634</v>
      </c>
      <c r="B123" t="s">
        <v>35</v>
      </c>
      <c r="C123">
        <f>YEAR(Table_IPL_Dataset[[#This Row],[date]])</f>
        <v>2016</v>
      </c>
      <c r="D123" t="s">
        <v>390</v>
      </c>
      <c r="E123" s="1">
        <v>42515</v>
      </c>
      <c r="F123" t="s">
        <v>156</v>
      </c>
      <c r="G123" t="s">
        <v>37</v>
      </c>
      <c r="H123" t="s">
        <v>18</v>
      </c>
      <c r="I123" t="s">
        <v>27</v>
      </c>
      <c r="J123" t="s">
        <v>27</v>
      </c>
      <c r="K123" t="s">
        <v>20</v>
      </c>
      <c r="L123" t="s">
        <v>21</v>
      </c>
      <c r="M123" t="s">
        <v>18</v>
      </c>
      <c r="N123">
        <v>22</v>
      </c>
      <c r="O123">
        <v>0</v>
      </c>
      <c r="P123" t="s">
        <v>125</v>
      </c>
      <c r="Q123" t="s">
        <v>34</v>
      </c>
    </row>
    <row r="124" spans="1:17" x14ac:dyDescent="0.3">
      <c r="A124">
        <v>633</v>
      </c>
      <c r="B124" t="s">
        <v>105</v>
      </c>
      <c r="C124">
        <f>YEAR(Table_IPL_Dataset[[#This Row],[date]])</f>
        <v>2016</v>
      </c>
      <c r="D124" t="s">
        <v>390</v>
      </c>
      <c r="E124" s="1">
        <v>42514</v>
      </c>
      <c r="F124" t="s">
        <v>59</v>
      </c>
      <c r="G124" t="s">
        <v>60</v>
      </c>
      <c r="H124" t="s">
        <v>117</v>
      </c>
      <c r="I124" t="s">
        <v>50</v>
      </c>
      <c r="J124" t="s">
        <v>50</v>
      </c>
      <c r="K124" t="s">
        <v>20</v>
      </c>
      <c r="L124" t="s">
        <v>21</v>
      </c>
      <c r="M124" t="s">
        <v>50</v>
      </c>
      <c r="N124">
        <v>0</v>
      </c>
      <c r="O124">
        <v>4</v>
      </c>
      <c r="P124" t="s">
        <v>108</v>
      </c>
      <c r="Q124" t="s">
        <v>154</v>
      </c>
    </row>
    <row r="125" spans="1:17" x14ac:dyDescent="0.3">
      <c r="A125">
        <v>631</v>
      </c>
      <c r="B125" t="s">
        <v>24</v>
      </c>
      <c r="C125">
        <f>YEAR(Table_IPL_Dataset[[#This Row],[date]])</f>
        <v>2016</v>
      </c>
      <c r="D125" t="s">
        <v>390</v>
      </c>
      <c r="E125" s="1">
        <v>42512</v>
      </c>
      <c r="F125" t="s">
        <v>157</v>
      </c>
      <c r="G125" t="s">
        <v>26</v>
      </c>
      <c r="H125" t="s">
        <v>27</v>
      </c>
      <c r="I125" t="s">
        <v>18</v>
      </c>
      <c r="J125" t="s">
        <v>18</v>
      </c>
      <c r="K125" t="s">
        <v>20</v>
      </c>
      <c r="L125" t="s">
        <v>21</v>
      </c>
      <c r="M125" t="s">
        <v>27</v>
      </c>
      <c r="N125">
        <v>22</v>
      </c>
      <c r="O125">
        <v>0</v>
      </c>
      <c r="P125" t="s">
        <v>120</v>
      </c>
      <c r="Q125" t="s">
        <v>125</v>
      </c>
    </row>
    <row r="126" spans="1:17" x14ac:dyDescent="0.3">
      <c r="A126">
        <v>632</v>
      </c>
      <c r="B126" t="s">
        <v>158</v>
      </c>
      <c r="C126">
        <f>YEAR(Table_IPL_Dataset[[#This Row],[date]])</f>
        <v>2016</v>
      </c>
      <c r="D126" t="s">
        <v>390</v>
      </c>
      <c r="E126" s="1">
        <v>42512</v>
      </c>
      <c r="F126" t="s">
        <v>159</v>
      </c>
      <c r="G126" t="s">
        <v>160</v>
      </c>
      <c r="H126" t="s">
        <v>38</v>
      </c>
      <c r="I126" t="s">
        <v>50</v>
      </c>
      <c r="J126" t="s">
        <v>50</v>
      </c>
      <c r="K126" t="s">
        <v>20</v>
      </c>
      <c r="L126" t="s">
        <v>21</v>
      </c>
      <c r="M126" t="s">
        <v>50</v>
      </c>
      <c r="N126">
        <v>0</v>
      </c>
      <c r="O126">
        <v>6</v>
      </c>
      <c r="P126" t="s">
        <v>118</v>
      </c>
      <c r="Q126" t="s">
        <v>155</v>
      </c>
    </row>
    <row r="127" spans="1:17" x14ac:dyDescent="0.3">
      <c r="A127">
        <v>629</v>
      </c>
      <c r="B127" t="s">
        <v>161</v>
      </c>
      <c r="C127">
        <f>YEAR(Table_IPL_Dataset[[#This Row],[date]])</f>
        <v>2016</v>
      </c>
      <c r="D127" t="s">
        <v>390</v>
      </c>
      <c r="E127" s="1">
        <v>42511</v>
      </c>
      <c r="F127" t="s">
        <v>87</v>
      </c>
      <c r="G127" t="s">
        <v>162</v>
      </c>
      <c r="H127" t="s">
        <v>45</v>
      </c>
      <c r="I127" t="s">
        <v>103</v>
      </c>
      <c r="J127" t="s">
        <v>45</v>
      </c>
      <c r="K127" t="s">
        <v>40</v>
      </c>
      <c r="L127" t="s">
        <v>21</v>
      </c>
      <c r="M127" t="s">
        <v>103</v>
      </c>
      <c r="N127">
        <v>0</v>
      </c>
      <c r="O127">
        <v>4</v>
      </c>
      <c r="P127" t="s">
        <v>154</v>
      </c>
      <c r="Q127" t="s">
        <v>28</v>
      </c>
    </row>
    <row r="128" spans="1:17" x14ac:dyDescent="0.3">
      <c r="A128">
        <v>630</v>
      </c>
      <c r="B128" t="s">
        <v>114</v>
      </c>
      <c r="C128">
        <f>YEAR(Table_IPL_Dataset[[#This Row],[date]])</f>
        <v>2016</v>
      </c>
      <c r="D128" t="s">
        <v>390</v>
      </c>
      <c r="E128" s="1">
        <v>42511</v>
      </c>
      <c r="F128" t="s">
        <v>144</v>
      </c>
      <c r="G128" t="s">
        <v>116</v>
      </c>
      <c r="H128" t="s">
        <v>39</v>
      </c>
      <c r="I128" t="s">
        <v>117</v>
      </c>
      <c r="J128" t="s">
        <v>117</v>
      </c>
      <c r="K128" t="s">
        <v>20</v>
      </c>
      <c r="L128" t="s">
        <v>21</v>
      </c>
      <c r="M128" t="s">
        <v>117</v>
      </c>
      <c r="N128">
        <v>0</v>
      </c>
      <c r="O128">
        <v>6</v>
      </c>
      <c r="P128" t="s">
        <v>108</v>
      </c>
      <c r="Q128" t="s">
        <v>113</v>
      </c>
    </row>
    <row r="129" spans="1:17" x14ac:dyDescent="0.3">
      <c r="A129">
        <v>628</v>
      </c>
      <c r="B129" t="s">
        <v>158</v>
      </c>
      <c r="C129">
        <f>YEAR(Table_IPL_Dataset[[#This Row],[date]])</f>
        <v>2016</v>
      </c>
      <c r="D129" t="s">
        <v>390</v>
      </c>
      <c r="E129" s="1">
        <v>42510</v>
      </c>
      <c r="F129" t="s">
        <v>119</v>
      </c>
      <c r="G129" t="s">
        <v>160</v>
      </c>
      <c r="H129" t="s">
        <v>18</v>
      </c>
      <c r="I129" t="s">
        <v>38</v>
      </c>
      <c r="J129" t="s">
        <v>38</v>
      </c>
      <c r="K129" t="s">
        <v>20</v>
      </c>
      <c r="L129" t="s">
        <v>21</v>
      </c>
      <c r="M129" t="s">
        <v>38</v>
      </c>
      <c r="N129">
        <v>0</v>
      </c>
      <c r="O129">
        <v>6</v>
      </c>
      <c r="P129" t="s">
        <v>118</v>
      </c>
      <c r="Q129" t="s">
        <v>155</v>
      </c>
    </row>
    <row r="130" spans="1:17" x14ac:dyDescent="0.3">
      <c r="A130">
        <v>627</v>
      </c>
      <c r="B130" t="s">
        <v>114</v>
      </c>
      <c r="C130">
        <f>YEAR(Table_IPL_Dataset[[#This Row],[date]])</f>
        <v>2016</v>
      </c>
      <c r="D130" t="s">
        <v>390</v>
      </c>
      <c r="E130" s="1">
        <v>42509</v>
      </c>
      <c r="F130" t="s">
        <v>126</v>
      </c>
      <c r="G130" t="s">
        <v>116</v>
      </c>
      <c r="H130" t="s">
        <v>27</v>
      </c>
      <c r="I130" t="s">
        <v>117</v>
      </c>
      <c r="J130" t="s">
        <v>117</v>
      </c>
      <c r="K130" t="s">
        <v>20</v>
      </c>
      <c r="L130" t="s">
        <v>21</v>
      </c>
      <c r="M130" t="s">
        <v>117</v>
      </c>
      <c r="N130">
        <v>0</v>
      </c>
      <c r="O130">
        <v>6</v>
      </c>
      <c r="P130" t="s">
        <v>108</v>
      </c>
      <c r="Q130" t="s">
        <v>113</v>
      </c>
    </row>
    <row r="131" spans="1:17" x14ac:dyDescent="0.3">
      <c r="A131">
        <v>626</v>
      </c>
      <c r="B131" t="s">
        <v>105</v>
      </c>
      <c r="C131">
        <f>YEAR(Table_IPL_Dataset[[#This Row],[date]])</f>
        <v>2016</v>
      </c>
      <c r="D131" t="s">
        <v>390</v>
      </c>
      <c r="E131" s="1">
        <v>42508</v>
      </c>
      <c r="F131" t="s">
        <v>159</v>
      </c>
      <c r="G131" t="s">
        <v>60</v>
      </c>
      <c r="H131" t="s">
        <v>50</v>
      </c>
      <c r="I131" t="s">
        <v>45</v>
      </c>
      <c r="J131" t="s">
        <v>45</v>
      </c>
      <c r="K131" t="s">
        <v>20</v>
      </c>
      <c r="L131" t="s">
        <v>21</v>
      </c>
      <c r="M131" t="s">
        <v>50</v>
      </c>
      <c r="N131">
        <v>82</v>
      </c>
      <c r="O131">
        <v>0</v>
      </c>
      <c r="P131" t="s">
        <v>120</v>
      </c>
      <c r="Q131" t="s">
        <v>125</v>
      </c>
    </row>
    <row r="132" spans="1:17" x14ac:dyDescent="0.3">
      <c r="A132">
        <v>625</v>
      </c>
      <c r="B132" t="s">
        <v>161</v>
      </c>
      <c r="C132">
        <f>YEAR(Table_IPL_Dataset[[#This Row],[date]])</f>
        <v>2016</v>
      </c>
      <c r="D132" t="s">
        <v>390</v>
      </c>
      <c r="E132" s="1">
        <v>42507</v>
      </c>
      <c r="F132" t="s">
        <v>163</v>
      </c>
      <c r="G132" t="s">
        <v>162</v>
      </c>
      <c r="H132" t="s">
        <v>38</v>
      </c>
      <c r="I132" t="s">
        <v>103</v>
      </c>
      <c r="J132" t="s">
        <v>103</v>
      </c>
      <c r="K132" t="s">
        <v>20</v>
      </c>
      <c r="L132" t="s">
        <v>21</v>
      </c>
      <c r="M132" t="s">
        <v>103</v>
      </c>
      <c r="N132">
        <v>19</v>
      </c>
      <c r="O132">
        <v>0</v>
      </c>
      <c r="P132" t="s">
        <v>28</v>
      </c>
      <c r="Q132" t="s">
        <v>34</v>
      </c>
    </row>
    <row r="133" spans="1:17" x14ac:dyDescent="0.3">
      <c r="A133">
        <v>624</v>
      </c>
      <c r="B133" t="s">
        <v>24</v>
      </c>
      <c r="C133">
        <f>YEAR(Table_IPL_Dataset[[#This Row],[date]])</f>
        <v>2016</v>
      </c>
      <c r="D133" t="s">
        <v>390</v>
      </c>
      <c r="E133" s="1">
        <v>42506</v>
      </c>
      <c r="F133" t="s">
        <v>159</v>
      </c>
      <c r="G133" t="s">
        <v>26</v>
      </c>
      <c r="H133" t="s">
        <v>27</v>
      </c>
      <c r="I133" t="s">
        <v>50</v>
      </c>
      <c r="J133" t="s">
        <v>50</v>
      </c>
      <c r="K133" t="s">
        <v>20</v>
      </c>
      <c r="L133" t="s">
        <v>21</v>
      </c>
      <c r="M133" t="s">
        <v>50</v>
      </c>
      <c r="N133">
        <v>0</v>
      </c>
      <c r="O133">
        <v>9</v>
      </c>
      <c r="P133" t="s">
        <v>130</v>
      </c>
      <c r="Q133" t="s">
        <v>118</v>
      </c>
    </row>
    <row r="134" spans="1:17" x14ac:dyDescent="0.3">
      <c r="A134">
        <v>622</v>
      </c>
      <c r="B134" t="s">
        <v>123</v>
      </c>
      <c r="C134">
        <f>YEAR(Table_IPL_Dataset[[#This Row],[date]])</f>
        <v>2016</v>
      </c>
      <c r="D134" t="s">
        <v>390</v>
      </c>
      <c r="E134" s="1">
        <v>42505</v>
      </c>
      <c r="F134" t="s">
        <v>142</v>
      </c>
      <c r="G134" t="s">
        <v>93</v>
      </c>
      <c r="H134" t="s">
        <v>45</v>
      </c>
      <c r="I134" t="s">
        <v>18</v>
      </c>
      <c r="J134" t="s">
        <v>45</v>
      </c>
      <c r="K134" t="s">
        <v>40</v>
      </c>
      <c r="L134" t="s">
        <v>21</v>
      </c>
      <c r="M134" t="s">
        <v>18</v>
      </c>
      <c r="N134">
        <v>0</v>
      </c>
      <c r="O134">
        <v>7</v>
      </c>
      <c r="P134" t="s">
        <v>120</v>
      </c>
      <c r="Q134" t="s">
        <v>125</v>
      </c>
    </row>
    <row r="135" spans="1:17" x14ac:dyDescent="0.3">
      <c r="A135">
        <v>623</v>
      </c>
      <c r="B135" t="s">
        <v>161</v>
      </c>
      <c r="C135">
        <f>YEAR(Table_IPL_Dataset[[#This Row],[date]])</f>
        <v>2016</v>
      </c>
      <c r="D135" t="s">
        <v>390</v>
      </c>
      <c r="E135" s="1">
        <v>42505</v>
      </c>
      <c r="F135" t="s">
        <v>102</v>
      </c>
      <c r="G135" t="s">
        <v>162</v>
      </c>
      <c r="H135" t="s">
        <v>39</v>
      </c>
      <c r="I135" t="s">
        <v>38</v>
      </c>
      <c r="J135" t="s">
        <v>38</v>
      </c>
      <c r="K135" t="s">
        <v>20</v>
      </c>
      <c r="L135" t="s">
        <v>21</v>
      </c>
      <c r="M135" t="s">
        <v>39</v>
      </c>
      <c r="N135">
        <v>80</v>
      </c>
      <c r="O135">
        <v>0</v>
      </c>
      <c r="P135" t="s">
        <v>28</v>
      </c>
      <c r="Q135" t="s">
        <v>113</v>
      </c>
    </row>
    <row r="136" spans="1:17" x14ac:dyDescent="0.3">
      <c r="A136">
        <v>620</v>
      </c>
      <c r="B136" t="s">
        <v>105</v>
      </c>
      <c r="C136">
        <f>YEAR(Table_IPL_Dataset[[#This Row],[date]])</f>
        <v>2016</v>
      </c>
      <c r="D136" t="s">
        <v>390</v>
      </c>
      <c r="E136" s="1">
        <v>42504</v>
      </c>
      <c r="F136" t="s">
        <v>59</v>
      </c>
      <c r="G136" t="s">
        <v>60</v>
      </c>
      <c r="H136" t="s">
        <v>50</v>
      </c>
      <c r="I136" t="s">
        <v>117</v>
      </c>
      <c r="J136" t="s">
        <v>117</v>
      </c>
      <c r="K136" t="s">
        <v>20</v>
      </c>
      <c r="L136" t="s">
        <v>21</v>
      </c>
      <c r="M136" t="s">
        <v>50</v>
      </c>
      <c r="N136">
        <v>144</v>
      </c>
      <c r="O136">
        <v>0</v>
      </c>
      <c r="P136" t="s">
        <v>111</v>
      </c>
      <c r="Q136" t="s">
        <v>127</v>
      </c>
    </row>
    <row r="137" spans="1:17" x14ac:dyDescent="0.3">
      <c r="A137">
        <v>621</v>
      </c>
      <c r="B137" t="s">
        <v>24</v>
      </c>
      <c r="C137">
        <f>YEAR(Table_IPL_Dataset[[#This Row],[date]])</f>
        <v>2016</v>
      </c>
      <c r="D137" t="s">
        <v>390</v>
      </c>
      <c r="E137" s="1">
        <v>42504</v>
      </c>
      <c r="F137" t="s">
        <v>157</v>
      </c>
      <c r="G137" t="s">
        <v>26</v>
      </c>
      <c r="H137" t="s">
        <v>103</v>
      </c>
      <c r="I137" t="s">
        <v>27</v>
      </c>
      <c r="J137" t="s">
        <v>103</v>
      </c>
      <c r="K137" t="s">
        <v>40</v>
      </c>
      <c r="L137" t="s">
        <v>21</v>
      </c>
      <c r="M137" t="s">
        <v>27</v>
      </c>
      <c r="N137">
        <v>0</v>
      </c>
      <c r="O137">
        <v>8</v>
      </c>
      <c r="P137" t="s">
        <v>118</v>
      </c>
      <c r="Q137" t="s">
        <v>155</v>
      </c>
    </row>
    <row r="138" spans="1:17" x14ac:dyDescent="0.3">
      <c r="A138">
        <v>619</v>
      </c>
      <c r="B138" t="s">
        <v>161</v>
      </c>
      <c r="C138">
        <f>YEAR(Table_IPL_Dataset[[#This Row],[date]])</f>
        <v>2016</v>
      </c>
      <c r="D138" t="s">
        <v>390</v>
      </c>
      <c r="E138" s="1">
        <v>42503</v>
      </c>
      <c r="F138" t="s">
        <v>164</v>
      </c>
      <c r="G138" t="s">
        <v>162</v>
      </c>
      <c r="H138" t="s">
        <v>39</v>
      </c>
      <c r="I138" t="s">
        <v>45</v>
      </c>
      <c r="J138" t="s">
        <v>39</v>
      </c>
      <c r="K138" t="s">
        <v>40</v>
      </c>
      <c r="L138" t="s">
        <v>21</v>
      </c>
      <c r="M138" t="s">
        <v>45</v>
      </c>
      <c r="N138">
        <v>0</v>
      </c>
      <c r="O138">
        <v>7</v>
      </c>
      <c r="P138" t="s">
        <v>154</v>
      </c>
      <c r="Q138" t="s">
        <v>113</v>
      </c>
    </row>
    <row r="139" spans="1:17" x14ac:dyDescent="0.3">
      <c r="A139">
        <v>618</v>
      </c>
      <c r="B139" t="s">
        <v>53</v>
      </c>
      <c r="C139">
        <f>YEAR(Table_IPL_Dataset[[#This Row],[date]])</f>
        <v>2016</v>
      </c>
      <c r="D139" t="s">
        <v>390</v>
      </c>
      <c r="E139" s="1">
        <v>42502</v>
      </c>
      <c r="F139" t="s">
        <v>165</v>
      </c>
      <c r="G139" t="s">
        <v>55</v>
      </c>
      <c r="H139" t="s">
        <v>18</v>
      </c>
      <c r="I139" t="s">
        <v>38</v>
      </c>
      <c r="J139" t="s">
        <v>38</v>
      </c>
      <c r="K139" t="s">
        <v>20</v>
      </c>
      <c r="L139" t="s">
        <v>21</v>
      </c>
      <c r="M139" t="s">
        <v>38</v>
      </c>
      <c r="N139">
        <v>0</v>
      </c>
      <c r="O139">
        <v>7</v>
      </c>
      <c r="P139" t="s">
        <v>166</v>
      </c>
      <c r="Q139" t="s">
        <v>125</v>
      </c>
    </row>
    <row r="140" spans="1:17" x14ac:dyDescent="0.3">
      <c r="A140">
        <v>617</v>
      </c>
      <c r="B140" t="s">
        <v>105</v>
      </c>
      <c r="C140">
        <f>YEAR(Table_IPL_Dataset[[#This Row],[date]])</f>
        <v>2016</v>
      </c>
      <c r="D140" t="s">
        <v>390</v>
      </c>
      <c r="E140" s="1">
        <v>42501</v>
      </c>
      <c r="F140" t="s">
        <v>102</v>
      </c>
      <c r="G140" t="s">
        <v>60</v>
      </c>
      <c r="H140" t="s">
        <v>50</v>
      </c>
      <c r="I140" t="s">
        <v>39</v>
      </c>
      <c r="J140" t="s">
        <v>39</v>
      </c>
      <c r="K140" t="s">
        <v>20</v>
      </c>
      <c r="L140" t="s">
        <v>21</v>
      </c>
      <c r="M140" t="s">
        <v>39</v>
      </c>
      <c r="N140">
        <v>0</v>
      </c>
      <c r="O140">
        <v>6</v>
      </c>
      <c r="P140" t="s">
        <v>111</v>
      </c>
      <c r="Q140" t="s">
        <v>34</v>
      </c>
    </row>
    <row r="141" spans="1:17" x14ac:dyDescent="0.3">
      <c r="A141">
        <v>616</v>
      </c>
      <c r="B141" t="s">
        <v>161</v>
      </c>
      <c r="C141">
        <f>YEAR(Table_IPL_Dataset[[#This Row],[date]])</f>
        <v>2016</v>
      </c>
      <c r="D141" t="s">
        <v>390</v>
      </c>
      <c r="E141" s="1">
        <v>42500</v>
      </c>
      <c r="F141" t="s">
        <v>167</v>
      </c>
      <c r="G141" t="s">
        <v>162</v>
      </c>
      <c r="H141" t="s">
        <v>18</v>
      </c>
      <c r="I141" t="s">
        <v>103</v>
      </c>
      <c r="J141" t="s">
        <v>18</v>
      </c>
      <c r="K141" t="s">
        <v>40</v>
      </c>
      <c r="L141" t="s">
        <v>21</v>
      </c>
      <c r="M141" t="s">
        <v>18</v>
      </c>
      <c r="N141">
        <v>4</v>
      </c>
      <c r="O141">
        <v>0</v>
      </c>
      <c r="P141" t="s">
        <v>130</v>
      </c>
      <c r="Q141" t="s">
        <v>127</v>
      </c>
    </row>
    <row r="142" spans="1:17" x14ac:dyDescent="0.3">
      <c r="A142">
        <v>615</v>
      </c>
      <c r="B142" t="s">
        <v>123</v>
      </c>
      <c r="C142">
        <f>YEAR(Table_IPL_Dataset[[#This Row],[date]])</f>
        <v>2016</v>
      </c>
      <c r="D142" t="s">
        <v>390</v>
      </c>
      <c r="E142" s="1">
        <v>42499</v>
      </c>
      <c r="F142" t="s">
        <v>16</v>
      </c>
      <c r="G142" t="s">
        <v>93</v>
      </c>
      <c r="H142" t="s">
        <v>50</v>
      </c>
      <c r="I142" t="s">
        <v>45</v>
      </c>
      <c r="J142" t="s">
        <v>45</v>
      </c>
      <c r="K142" t="s">
        <v>20</v>
      </c>
      <c r="L142" t="s">
        <v>21</v>
      </c>
      <c r="M142" t="s">
        <v>50</v>
      </c>
      <c r="N142">
        <v>1</v>
      </c>
      <c r="O142">
        <v>0</v>
      </c>
      <c r="P142" t="s">
        <v>108</v>
      </c>
      <c r="Q142" t="s">
        <v>154</v>
      </c>
    </row>
    <row r="143" spans="1:17" x14ac:dyDescent="0.3">
      <c r="A143">
        <v>613</v>
      </c>
      <c r="B143" t="s">
        <v>161</v>
      </c>
      <c r="C143">
        <f>YEAR(Table_IPL_Dataset[[#This Row],[date]])</f>
        <v>2016</v>
      </c>
      <c r="D143" t="s">
        <v>390</v>
      </c>
      <c r="E143" s="1">
        <v>42498</v>
      </c>
      <c r="F143" t="s">
        <v>168</v>
      </c>
      <c r="G143" t="s">
        <v>162</v>
      </c>
      <c r="H143" t="s">
        <v>18</v>
      </c>
      <c r="I143" t="s">
        <v>39</v>
      </c>
      <c r="J143" t="s">
        <v>39</v>
      </c>
      <c r="K143" t="s">
        <v>20</v>
      </c>
      <c r="L143" t="s">
        <v>21</v>
      </c>
      <c r="M143" t="s">
        <v>18</v>
      </c>
      <c r="N143">
        <v>85</v>
      </c>
      <c r="O143">
        <v>0</v>
      </c>
      <c r="P143" t="s">
        <v>23</v>
      </c>
      <c r="Q143" t="s">
        <v>34</v>
      </c>
    </row>
    <row r="144" spans="1:17" x14ac:dyDescent="0.3">
      <c r="A144">
        <v>614</v>
      </c>
      <c r="B144" t="s">
        <v>24</v>
      </c>
      <c r="C144">
        <f>YEAR(Table_IPL_Dataset[[#This Row],[date]])</f>
        <v>2016</v>
      </c>
      <c r="D144" t="s">
        <v>390</v>
      </c>
      <c r="E144" s="1">
        <v>42498</v>
      </c>
      <c r="F144" t="s">
        <v>169</v>
      </c>
      <c r="G144" t="s">
        <v>26</v>
      </c>
      <c r="H144" t="s">
        <v>27</v>
      </c>
      <c r="I144" t="s">
        <v>117</v>
      </c>
      <c r="J144" t="s">
        <v>117</v>
      </c>
      <c r="K144" t="s">
        <v>20</v>
      </c>
      <c r="L144" t="s">
        <v>21</v>
      </c>
      <c r="M144" t="s">
        <v>117</v>
      </c>
      <c r="N144">
        <v>0</v>
      </c>
      <c r="O144">
        <v>5</v>
      </c>
      <c r="P144" t="s">
        <v>125</v>
      </c>
      <c r="Q144" t="s">
        <v>170</v>
      </c>
    </row>
    <row r="145" spans="1:17" x14ac:dyDescent="0.3">
      <c r="A145">
        <v>611</v>
      </c>
      <c r="B145" t="s">
        <v>105</v>
      </c>
      <c r="C145">
        <f>YEAR(Table_IPL_Dataset[[#This Row],[date]])</f>
        <v>2016</v>
      </c>
      <c r="D145" t="s">
        <v>390</v>
      </c>
      <c r="E145" s="1">
        <v>42497</v>
      </c>
      <c r="F145" t="s">
        <v>159</v>
      </c>
      <c r="G145" t="s">
        <v>60</v>
      </c>
      <c r="H145" t="s">
        <v>103</v>
      </c>
      <c r="I145" t="s">
        <v>50</v>
      </c>
      <c r="J145" t="s">
        <v>50</v>
      </c>
      <c r="K145" t="s">
        <v>20</v>
      </c>
      <c r="L145" t="s">
        <v>21</v>
      </c>
      <c r="M145" t="s">
        <v>50</v>
      </c>
      <c r="N145">
        <v>0</v>
      </c>
      <c r="O145">
        <v>7</v>
      </c>
      <c r="P145" t="s">
        <v>130</v>
      </c>
      <c r="Q145" t="s">
        <v>155</v>
      </c>
    </row>
    <row r="146" spans="1:17" x14ac:dyDescent="0.3">
      <c r="A146">
        <v>612</v>
      </c>
      <c r="B146" t="s">
        <v>123</v>
      </c>
      <c r="C146">
        <f>YEAR(Table_IPL_Dataset[[#This Row],[date]])</f>
        <v>2016</v>
      </c>
      <c r="D146" t="s">
        <v>390</v>
      </c>
      <c r="E146" s="1">
        <v>42497</v>
      </c>
      <c r="F146" t="s">
        <v>164</v>
      </c>
      <c r="G146" t="s">
        <v>93</v>
      </c>
      <c r="H146" t="s">
        <v>45</v>
      </c>
      <c r="I146" t="s">
        <v>38</v>
      </c>
      <c r="J146" t="s">
        <v>38</v>
      </c>
      <c r="K146" t="s">
        <v>20</v>
      </c>
      <c r="L146" t="s">
        <v>21</v>
      </c>
      <c r="M146" t="s">
        <v>45</v>
      </c>
      <c r="N146">
        <v>9</v>
      </c>
      <c r="O146">
        <v>0</v>
      </c>
      <c r="P146" t="s">
        <v>154</v>
      </c>
      <c r="Q146" t="s">
        <v>113</v>
      </c>
    </row>
    <row r="147" spans="1:17" x14ac:dyDescent="0.3">
      <c r="A147">
        <v>610</v>
      </c>
      <c r="B147" t="s">
        <v>53</v>
      </c>
      <c r="C147">
        <f>YEAR(Table_IPL_Dataset[[#This Row],[date]])</f>
        <v>2016</v>
      </c>
      <c r="D147" t="s">
        <v>390</v>
      </c>
      <c r="E147" s="1">
        <v>42496</v>
      </c>
      <c r="F147" t="s">
        <v>145</v>
      </c>
      <c r="G147" t="s">
        <v>55</v>
      </c>
      <c r="H147" t="s">
        <v>117</v>
      </c>
      <c r="I147" t="s">
        <v>18</v>
      </c>
      <c r="J147" t="s">
        <v>18</v>
      </c>
      <c r="K147" t="s">
        <v>20</v>
      </c>
      <c r="L147" t="s">
        <v>21</v>
      </c>
      <c r="M147" t="s">
        <v>18</v>
      </c>
      <c r="N147">
        <v>0</v>
      </c>
      <c r="O147">
        <v>5</v>
      </c>
      <c r="P147" t="s">
        <v>125</v>
      </c>
      <c r="Q147" t="s">
        <v>23</v>
      </c>
    </row>
    <row r="148" spans="1:17" x14ac:dyDescent="0.3">
      <c r="A148">
        <v>609</v>
      </c>
      <c r="B148" t="s">
        <v>35</v>
      </c>
      <c r="C148">
        <f>YEAR(Table_IPL_Dataset[[#This Row],[date]])</f>
        <v>2016</v>
      </c>
      <c r="D148" t="s">
        <v>390</v>
      </c>
      <c r="E148" s="1">
        <v>42495</v>
      </c>
      <c r="F148" t="s">
        <v>171</v>
      </c>
      <c r="G148" t="s">
        <v>37</v>
      </c>
      <c r="H148" t="s">
        <v>38</v>
      </c>
      <c r="I148" t="s">
        <v>103</v>
      </c>
      <c r="J148" t="s">
        <v>103</v>
      </c>
      <c r="K148" t="s">
        <v>20</v>
      </c>
      <c r="L148" t="s">
        <v>21</v>
      </c>
      <c r="M148" t="s">
        <v>103</v>
      </c>
      <c r="N148">
        <v>0</v>
      </c>
      <c r="O148">
        <v>7</v>
      </c>
      <c r="P148" t="s">
        <v>34</v>
      </c>
      <c r="Q148" t="s">
        <v>170</v>
      </c>
    </row>
    <row r="149" spans="1:17" x14ac:dyDescent="0.3">
      <c r="A149">
        <v>608</v>
      </c>
      <c r="B149" t="s">
        <v>24</v>
      </c>
      <c r="C149">
        <f>YEAR(Table_IPL_Dataset[[#This Row],[date]])</f>
        <v>2016</v>
      </c>
      <c r="D149" t="s">
        <v>390</v>
      </c>
      <c r="E149" s="1">
        <v>42494</v>
      </c>
      <c r="F149" t="s">
        <v>30</v>
      </c>
      <c r="G149" t="s">
        <v>26</v>
      </c>
      <c r="H149" t="s">
        <v>27</v>
      </c>
      <c r="I149" t="s">
        <v>45</v>
      </c>
      <c r="J149" t="s">
        <v>45</v>
      </c>
      <c r="K149" t="s">
        <v>20</v>
      </c>
      <c r="L149" t="s">
        <v>21</v>
      </c>
      <c r="M149" t="s">
        <v>27</v>
      </c>
      <c r="N149">
        <v>7</v>
      </c>
      <c r="O149">
        <v>0</v>
      </c>
      <c r="P149" t="s">
        <v>108</v>
      </c>
      <c r="Q149" t="s">
        <v>154</v>
      </c>
    </row>
    <row r="150" spans="1:17" x14ac:dyDescent="0.3">
      <c r="A150">
        <v>607</v>
      </c>
      <c r="B150" t="s">
        <v>136</v>
      </c>
      <c r="C150">
        <f>YEAR(Table_IPL_Dataset[[#This Row],[date]])</f>
        <v>2016</v>
      </c>
      <c r="D150" t="s">
        <v>390</v>
      </c>
      <c r="E150" s="1">
        <v>42493</v>
      </c>
      <c r="F150" t="s">
        <v>79</v>
      </c>
      <c r="G150" t="s">
        <v>137</v>
      </c>
      <c r="H150" t="s">
        <v>117</v>
      </c>
      <c r="I150" t="s">
        <v>38</v>
      </c>
      <c r="J150" t="s">
        <v>38</v>
      </c>
      <c r="K150" t="s">
        <v>20</v>
      </c>
      <c r="L150" t="s">
        <v>21</v>
      </c>
      <c r="M150" t="s">
        <v>38</v>
      </c>
      <c r="N150">
        <v>0</v>
      </c>
      <c r="O150">
        <v>8</v>
      </c>
      <c r="P150" t="s">
        <v>130</v>
      </c>
      <c r="Q150" t="s">
        <v>155</v>
      </c>
    </row>
    <row r="151" spans="1:17" x14ac:dyDescent="0.3">
      <c r="A151">
        <v>606</v>
      </c>
      <c r="B151" t="s">
        <v>105</v>
      </c>
      <c r="C151">
        <f>YEAR(Table_IPL_Dataset[[#This Row],[date]])</f>
        <v>2016</v>
      </c>
      <c r="D151" t="s">
        <v>390</v>
      </c>
      <c r="E151" s="1">
        <v>42492</v>
      </c>
      <c r="F151" t="s">
        <v>30</v>
      </c>
      <c r="G151" t="s">
        <v>60</v>
      </c>
      <c r="H151" t="s">
        <v>50</v>
      </c>
      <c r="I151" t="s">
        <v>27</v>
      </c>
      <c r="J151" t="s">
        <v>27</v>
      </c>
      <c r="K151" t="s">
        <v>20</v>
      </c>
      <c r="L151" t="s">
        <v>21</v>
      </c>
      <c r="M151" t="s">
        <v>27</v>
      </c>
      <c r="N151">
        <v>0</v>
      </c>
      <c r="O151">
        <v>5</v>
      </c>
      <c r="P151" t="s">
        <v>125</v>
      </c>
      <c r="Q151" t="s">
        <v>23</v>
      </c>
    </row>
    <row r="152" spans="1:17" x14ac:dyDescent="0.3">
      <c r="A152">
        <v>604</v>
      </c>
      <c r="B152" t="s">
        <v>136</v>
      </c>
      <c r="C152">
        <f>YEAR(Table_IPL_Dataset[[#This Row],[date]])</f>
        <v>2016</v>
      </c>
      <c r="D152" t="s">
        <v>390</v>
      </c>
      <c r="E152" s="1">
        <v>42491</v>
      </c>
      <c r="F152" t="s">
        <v>148</v>
      </c>
      <c r="G152" t="s">
        <v>137</v>
      </c>
      <c r="H152" t="s">
        <v>45</v>
      </c>
      <c r="I152" t="s">
        <v>117</v>
      </c>
      <c r="J152" t="s">
        <v>117</v>
      </c>
      <c r="K152" t="s">
        <v>20</v>
      </c>
      <c r="L152" t="s">
        <v>21</v>
      </c>
      <c r="M152" t="s">
        <v>45</v>
      </c>
      <c r="N152">
        <v>23</v>
      </c>
      <c r="O152">
        <v>0</v>
      </c>
      <c r="P152" t="s">
        <v>155</v>
      </c>
      <c r="Q152" t="s">
        <v>127</v>
      </c>
    </row>
    <row r="153" spans="1:17" x14ac:dyDescent="0.3">
      <c r="A153">
        <v>605</v>
      </c>
      <c r="B153" t="s">
        <v>42</v>
      </c>
      <c r="C153">
        <f>YEAR(Table_IPL_Dataset[[#This Row],[date]])</f>
        <v>2016</v>
      </c>
      <c r="D153" t="s">
        <v>390</v>
      </c>
      <c r="E153" s="1">
        <v>42491</v>
      </c>
      <c r="F153" t="s">
        <v>83</v>
      </c>
      <c r="G153" t="s">
        <v>44</v>
      </c>
      <c r="H153" t="s">
        <v>103</v>
      </c>
      <c r="I153" t="s">
        <v>39</v>
      </c>
      <c r="J153" t="s">
        <v>39</v>
      </c>
      <c r="K153" t="s">
        <v>20</v>
      </c>
      <c r="L153" t="s">
        <v>21</v>
      </c>
      <c r="M153" t="s">
        <v>39</v>
      </c>
      <c r="N153">
        <v>0</v>
      </c>
      <c r="O153">
        <v>8</v>
      </c>
      <c r="P153" t="s">
        <v>111</v>
      </c>
      <c r="Q153" t="s">
        <v>170</v>
      </c>
    </row>
    <row r="154" spans="1:17" x14ac:dyDescent="0.3">
      <c r="A154">
        <v>602</v>
      </c>
      <c r="B154" t="s">
        <v>35</v>
      </c>
      <c r="C154">
        <f>YEAR(Table_IPL_Dataset[[#This Row],[date]])</f>
        <v>2016</v>
      </c>
      <c r="D154" t="s">
        <v>390</v>
      </c>
      <c r="E154" s="1">
        <v>42490</v>
      </c>
      <c r="F154" t="s">
        <v>172</v>
      </c>
      <c r="G154" t="s">
        <v>37</v>
      </c>
      <c r="H154" t="s">
        <v>38</v>
      </c>
      <c r="I154" t="s">
        <v>27</v>
      </c>
      <c r="J154" t="s">
        <v>27</v>
      </c>
      <c r="K154" t="s">
        <v>20</v>
      </c>
      <c r="L154" t="s">
        <v>21</v>
      </c>
      <c r="M154" t="s">
        <v>38</v>
      </c>
      <c r="N154">
        <v>27</v>
      </c>
      <c r="O154">
        <v>0</v>
      </c>
      <c r="P154" t="s">
        <v>120</v>
      </c>
      <c r="Q154" t="s">
        <v>125</v>
      </c>
    </row>
    <row r="155" spans="1:17" x14ac:dyDescent="0.3">
      <c r="A155">
        <v>603</v>
      </c>
      <c r="B155" t="s">
        <v>53</v>
      </c>
      <c r="C155">
        <f>YEAR(Table_IPL_Dataset[[#This Row],[date]])</f>
        <v>2016</v>
      </c>
      <c r="D155" t="s">
        <v>390</v>
      </c>
      <c r="E155" s="1">
        <v>42490</v>
      </c>
      <c r="F155" t="s">
        <v>134</v>
      </c>
      <c r="G155" t="s">
        <v>55</v>
      </c>
      <c r="H155" t="s">
        <v>18</v>
      </c>
      <c r="I155" t="s">
        <v>50</v>
      </c>
      <c r="J155" t="s">
        <v>50</v>
      </c>
      <c r="K155" t="s">
        <v>20</v>
      </c>
      <c r="L155" t="s">
        <v>21</v>
      </c>
      <c r="M155" t="s">
        <v>18</v>
      </c>
      <c r="N155">
        <v>15</v>
      </c>
      <c r="O155">
        <v>0</v>
      </c>
      <c r="P155" t="s">
        <v>108</v>
      </c>
      <c r="Q155" t="s">
        <v>154</v>
      </c>
    </row>
    <row r="156" spans="1:17" x14ac:dyDescent="0.3">
      <c r="A156">
        <v>601</v>
      </c>
      <c r="B156" t="s">
        <v>42</v>
      </c>
      <c r="C156">
        <f>YEAR(Table_IPL_Dataset[[#This Row],[date]])</f>
        <v>2016</v>
      </c>
      <c r="D156" t="s">
        <v>390</v>
      </c>
      <c r="E156" s="1">
        <v>42489</v>
      </c>
      <c r="F156" t="s">
        <v>126</v>
      </c>
      <c r="G156" t="s">
        <v>44</v>
      </c>
      <c r="H156" t="s">
        <v>103</v>
      </c>
      <c r="I156" t="s">
        <v>117</v>
      </c>
      <c r="J156" t="s">
        <v>117</v>
      </c>
      <c r="K156" t="s">
        <v>20</v>
      </c>
      <c r="L156" t="s">
        <v>21</v>
      </c>
      <c r="M156" t="s">
        <v>117</v>
      </c>
      <c r="N156">
        <v>0</v>
      </c>
      <c r="O156">
        <v>3</v>
      </c>
      <c r="P156" t="s">
        <v>130</v>
      </c>
      <c r="Q156" t="s">
        <v>155</v>
      </c>
    </row>
    <row r="157" spans="1:17" x14ac:dyDescent="0.3">
      <c r="A157">
        <v>600</v>
      </c>
      <c r="B157" t="s">
        <v>15</v>
      </c>
      <c r="C157">
        <f>YEAR(Table_IPL_Dataset[[#This Row],[date]])</f>
        <v>2016</v>
      </c>
      <c r="D157" t="s">
        <v>390</v>
      </c>
      <c r="E157" s="1">
        <v>42488</v>
      </c>
      <c r="F157" t="s">
        <v>83</v>
      </c>
      <c r="G157" t="s">
        <v>17</v>
      </c>
      <c r="H157" t="s">
        <v>27</v>
      </c>
      <c r="I157" t="s">
        <v>39</v>
      </c>
      <c r="J157" t="s">
        <v>39</v>
      </c>
      <c r="K157" t="s">
        <v>20</v>
      </c>
      <c r="L157" t="s">
        <v>21</v>
      </c>
      <c r="M157" t="s">
        <v>39</v>
      </c>
      <c r="N157">
        <v>0</v>
      </c>
      <c r="O157">
        <v>6</v>
      </c>
      <c r="P157" t="s">
        <v>28</v>
      </c>
      <c r="Q157" t="s">
        <v>170</v>
      </c>
    </row>
    <row r="158" spans="1:17" x14ac:dyDescent="0.3">
      <c r="A158">
        <v>599</v>
      </c>
      <c r="B158" t="s">
        <v>35</v>
      </c>
      <c r="C158">
        <f>YEAR(Table_IPL_Dataset[[#This Row],[date]])</f>
        <v>2016</v>
      </c>
      <c r="D158" t="s">
        <v>390</v>
      </c>
      <c r="E158" s="1">
        <v>42487</v>
      </c>
      <c r="F158" t="s">
        <v>165</v>
      </c>
      <c r="G158" t="s">
        <v>37</v>
      </c>
      <c r="H158" t="s">
        <v>117</v>
      </c>
      <c r="I158" t="s">
        <v>38</v>
      </c>
      <c r="J158" t="s">
        <v>38</v>
      </c>
      <c r="K158" t="s">
        <v>20</v>
      </c>
      <c r="L158" t="s">
        <v>21</v>
      </c>
      <c r="M158" t="s">
        <v>117</v>
      </c>
      <c r="N158">
        <v>1</v>
      </c>
      <c r="O158">
        <v>0</v>
      </c>
      <c r="P158" t="s">
        <v>125</v>
      </c>
      <c r="Q158" t="s">
        <v>23</v>
      </c>
    </row>
    <row r="159" spans="1:17" x14ac:dyDescent="0.3">
      <c r="A159">
        <v>598</v>
      </c>
      <c r="B159" t="s">
        <v>53</v>
      </c>
      <c r="C159">
        <f>YEAR(Table_IPL_Dataset[[#This Row],[date]])</f>
        <v>2016</v>
      </c>
      <c r="D159" t="s">
        <v>390</v>
      </c>
      <c r="E159" s="1">
        <v>42486</v>
      </c>
      <c r="F159" t="s">
        <v>163</v>
      </c>
      <c r="G159" t="s">
        <v>55</v>
      </c>
      <c r="H159" t="s">
        <v>18</v>
      </c>
      <c r="I159" t="s">
        <v>103</v>
      </c>
      <c r="J159" t="s">
        <v>103</v>
      </c>
      <c r="K159" t="s">
        <v>20</v>
      </c>
      <c r="L159" t="s">
        <v>21</v>
      </c>
      <c r="M159" t="s">
        <v>103</v>
      </c>
      <c r="N159">
        <v>34</v>
      </c>
      <c r="O159">
        <v>0</v>
      </c>
      <c r="P159" t="s">
        <v>111</v>
      </c>
      <c r="Q159" t="s">
        <v>113</v>
      </c>
    </row>
    <row r="160" spans="1:17" x14ac:dyDescent="0.3">
      <c r="A160">
        <v>597</v>
      </c>
      <c r="B160" t="s">
        <v>123</v>
      </c>
      <c r="C160">
        <f>YEAR(Table_IPL_Dataset[[#This Row],[date]])</f>
        <v>2016</v>
      </c>
      <c r="D160" t="s">
        <v>390</v>
      </c>
      <c r="E160" s="1">
        <v>42485</v>
      </c>
      <c r="F160" t="s">
        <v>173</v>
      </c>
      <c r="G160" t="s">
        <v>93</v>
      </c>
      <c r="H160" t="s">
        <v>39</v>
      </c>
      <c r="I160" t="s">
        <v>45</v>
      </c>
      <c r="J160" t="s">
        <v>45</v>
      </c>
      <c r="K160" t="s">
        <v>20</v>
      </c>
      <c r="L160" t="s">
        <v>21</v>
      </c>
      <c r="M160" t="s">
        <v>39</v>
      </c>
      <c r="N160">
        <v>25</v>
      </c>
      <c r="O160">
        <v>0</v>
      </c>
      <c r="P160" t="s">
        <v>28</v>
      </c>
      <c r="Q160" t="s">
        <v>170</v>
      </c>
    </row>
    <row r="161" spans="1:17" x14ac:dyDescent="0.3">
      <c r="A161">
        <v>595</v>
      </c>
      <c r="B161" t="s">
        <v>136</v>
      </c>
      <c r="C161">
        <f>YEAR(Table_IPL_Dataset[[#This Row],[date]])</f>
        <v>2016</v>
      </c>
      <c r="D161" t="s">
        <v>390</v>
      </c>
      <c r="E161" s="1">
        <v>42484</v>
      </c>
      <c r="F161" t="s">
        <v>159</v>
      </c>
      <c r="G161" t="s">
        <v>137</v>
      </c>
      <c r="H161" t="s">
        <v>50</v>
      </c>
      <c r="I161" t="s">
        <v>117</v>
      </c>
      <c r="J161" t="s">
        <v>50</v>
      </c>
      <c r="K161" t="s">
        <v>40</v>
      </c>
      <c r="L161" t="s">
        <v>21</v>
      </c>
      <c r="M161" t="s">
        <v>117</v>
      </c>
      <c r="N161">
        <v>0</v>
      </c>
      <c r="O161">
        <v>6</v>
      </c>
      <c r="P161" t="s">
        <v>166</v>
      </c>
      <c r="Q161" t="s">
        <v>155</v>
      </c>
    </row>
    <row r="162" spans="1:17" x14ac:dyDescent="0.3">
      <c r="A162">
        <v>596</v>
      </c>
      <c r="B162" t="s">
        <v>42</v>
      </c>
      <c r="C162">
        <f>YEAR(Table_IPL_Dataset[[#This Row],[date]])</f>
        <v>2016</v>
      </c>
      <c r="D162" t="s">
        <v>390</v>
      </c>
      <c r="E162" s="1">
        <v>42484</v>
      </c>
      <c r="F162" t="s">
        <v>174</v>
      </c>
      <c r="G162" t="s">
        <v>44</v>
      </c>
      <c r="H162" t="s">
        <v>103</v>
      </c>
      <c r="I162" t="s">
        <v>27</v>
      </c>
      <c r="J162" t="s">
        <v>27</v>
      </c>
      <c r="K162" t="s">
        <v>20</v>
      </c>
      <c r="L162" t="s">
        <v>21</v>
      </c>
      <c r="M162" t="s">
        <v>27</v>
      </c>
      <c r="N162">
        <v>0</v>
      </c>
      <c r="O162">
        <v>2</v>
      </c>
      <c r="P162" t="s">
        <v>130</v>
      </c>
      <c r="Q162" t="s">
        <v>118</v>
      </c>
    </row>
    <row r="163" spans="1:17" x14ac:dyDescent="0.3">
      <c r="A163">
        <v>593</v>
      </c>
      <c r="B163" t="s">
        <v>35</v>
      </c>
      <c r="C163">
        <f>YEAR(Table_IPL_Dataset[[#This Row],[date]])</f>
        <v>2016</v>
      </c>
      <c r="D163" t="s">
        <v>390</v>
      </c>
      <c r="E163" s="1">
        <v>42483</v>
      </c>
      <c r="F163" t="s">
        <v>95</v>
      </c>
      <c r="G163" t="s">
        <v>37</v>
      </c>
      <c r="H163" t="s">
        <v>38</v>
      </c>
      <c r="I163" t="s">
        <v>39</v>
      </c>
      <c r="J163" t="s">
        <v>39</v>
      </c>
      <c r="K163" t="s">
        <v>20</v>
      </c>
      <c r="L163" t="s">
        <v>21</v>
      </c>
      <c r="M163" t="s">
        <v>38</v>
      </c>
      <c r="N163">
        <v>10</v>
      </c>
      <c r="O163">
        <v>0</v>
      </c>
      <c r="P163" t="s">
        <v>23</v>
      </c>
      <c r="Q163" t="s">
        <v>34</v>
      </c>
    </row>
    <row r="164" spans="1:17" x14ac:dyDescent="0.3">
      <c r="A164">
        <v>594</v>
      </c>
      <c r="B164" t="s">
        <v>53</v>
      </c>
      <c r="C164">
        <f>YEAR(Table_IPL_Dataset[[#This Row],[date]])</f>
        <v>2016</v>
      </c>
      <c r="D164" t="s">
        <v>390</v>
      </c>
      <c r="E164" s="1">
        <v>42483</v>
      </c>
      <c r="F164" t="s">
        <v>175</v>
      </c>
      <c r="G164" t="s">
        <v>55</v>
      </c>
      <c r="H164" t="s">
        <v>45</v>
      </c>
      <c r="I164" t="s">
        <v>18</v>
      </c>
      <c r="J164" t="s">
        <v>18</v>
      </c>
      <c r="K164" t="s">
        <v>20</v>
      </c>
      <c r="L164" t="s">
        <v>21</v>
      </c>
      <c r="M164" t="s">
        <v>18</v>
      </c>
      <c r="N164">
        <v>0</v>
      </c>
      <c r="O164">
        <v>5</v>
      </c>
      <c r="P164" t="s">
        <v>108</v>
      </c>
      <c r="Q164" t="s">
        <v>113</v>
      </c>
    </row>
    <row r="165" spans="1:17" x14ac:dyDescent="0.3">
      <c r="A165">
        <v>592</v>
      </c>
      <c r="B165" t="s">
        <v>42</v>
      </c>
      <c r="C165">
        <f>YEAR(Table_IPL_Dataset[[#This Row],[date]])</f>
        <v>2016</v>
      </c>
      <c r="D165" t="s">
        <v>390</v>
      </c>
      <c r="E165" s="1">
        <v>42482</v>
      </c>
      <c r="F165" t="s">
        <v>59</v>
      </c>
      <c r="G165" t="s">
        <v>44</v>
      </c>
      <c r="H165" t="s">
        <v>50</v>
      </c>
      <c r="I165" t="s">
        <v>103</v>
      </c>
      <c r="J165" t="s">
        <v>103</v>
      </c>
      <c r="K165" t="s">
        <v>20</v>
      </c>
      <c r="L165" t="s">
        <v>21</v>
      </c>
      <c r="M165" t="s">
        <v>50</v>
      </c>
      <c r="N165">
        <v>13</v>
      </c>
      <c r="O165">
        <v>0</v>
      </c>
      <c r="P165" t="s">
        <v>130</v>
      </c>
      <c r="Q165" t="s">
        <v>127</v>
      </c>
    </row>
    <row r="166" spans="1:17" x14ac:dyDescent="0.3">
      <c r="A166">
        <v>591</v>
      </c>
      <c r="B166" t="s">
        <v>136</v>
      </c>
      <c r="C166">
        <f>YEAR(Table_IPL_Dataset[[#This Row],[date]])</f>
        <v>2016</v>
      </c>
      <c r="D166" t="s">
        <v>390</v>
      </c>
      <c r="E166" s="1">
        <v>42481</v>
      </c>
      <c r="F166" t="s">
        <v>145</v>
      </c>
      <c r="G166" t="s">
        <v>137</v>
      </c>
      <c r="H166" t="s">
        <v>117</v>
      </c>
      <c r="I166" t="s">
        <v>18</v>
      </c>
      <c r="J166" t="s">
        <v>18</v>
      </c>
      <c r="K166" t="s">
        <v>20</v>
      </c>
      <c r="L166" t="s">
        <v>21</v>
      </c>
      <c r="M166" t="s">
        <v>18</v>
      </c>
      <c r="N166">
        <v>0</v>
      </c>
      <c r="O166">
        <v>10</v>
      </c>
      <c r="P166" t="s">
        <v>166</v>
      </c>
      <c r="Q166" t="s">
        <v>154</v>
      </c>
    </row>
    <row r="167" spans="1:17" x14ac:dyDescent="0.3">
      <c r="A167">
        <v>590</v>
      </c>
      <c r="B167" t="s">
        <v>15</v>
      </c>
      <c r="C167">
        <f>YEAR(Table_IPL_Dataset[[#This Row],[date]])</f>
        <v>2016</v>
      </c>
      <c r="D167" t="s">
        <v>390</v>
      </c>
      <c r="E167" s="1">
        <v>42480</v>
      </c>
      <c r="F167" t="s">
        <v>83</v>
      </c>
      <c r="G167" t="s">
        <v>17</v>
      </c>
      <c r="H167" t="s">
        <v>50</v>
      </c>
      <c r="I167" t="s">
        <v>39</v>
      </c>
      <c r="J167" t="s">
        <v>39</v>
      </c>
      <c r="K167" t="s">
        <v>20</v>
      </c>
      <c r="L167" t="s">
        <v>21</v>
      </c>
      <c r="M167" t="s">
        <v>39</v>
      </c>
      <c r="N167">
        <v>0</v>
      </c>
      <c r="O167">
        <v>6</v>
      </c>
      <c r="P167" t="s">
        <v>108</v>
      </c>
      <c r="Q167" t="s">
        <v>113</v>
      </c>
    </row>
    <row r="168" spans="1:17" x14ac:dyDescent="0.3">
      <c r="A168">
        <v>589</v>
      </c>
      <c r="B168" t="s">
        <v>123</v>
      </c>
      <c r="C168">
        <f>YEAR(Table_IPL_Dataset[[#This Row],[date]])</f>
        <v>2016</v>
      </c>
      <c r="D168" t="s">
        <v>390</v>
      </c>
      <c r="E168" s="1">
        <v>42479</v>
      </c>
      <c r="F168" t="s">
        <v>141</v>
      </c>
      <c r="G168" t="s">
        <v>93</v>
      </c>
      <c r="H168" t="s">
        <v>45</v>
      </c>
      <c r="I168" t="s">
        <v>27</v>
      </c>
      <c r="J168" t="s">
        <v>27</v>
      </c>
      <c r="K168" t="s">
        <v>20</v>
      </c>
      <c r="L168" t="s">
        <v>21</v>
      </c>
      <c r="M168" t="s">
        <v>27</v>
      </c>
      <c r="N168">
        <v>0</v>
      </c>
      <c r="O168">
        <v>6</v>
      </c>
      <c r="P168" t="s">
        <v>23</v>
      </c>
      <c r="Q168" t="s">
        <v>34</v>
      </c>
    </row>
    <row r="169" spans="1:17" x14ac:dyDescent="0.3">
      <c r="A169">
        <v>588</v>
      </c>
      <c r="B169" t="s">
        <v>53</v>
      </c>
      <c r="C169">
        <f>YEAR(Table_IPL_Dataset[[#This Row],[date]])</f>
        <v>2016</v>
      </c>
      <c r="D169" t="s">
        <v>390</v>
      </c>
      <c r="E169" s="1">
        <v>42478</v>
      </c>
      <c r="F169" t="s">
        <v>134</v>
      </c>
      <c r="G169" t="s">
        <v>55</v>
      </c>
      <c r="H169" t="s">
        <v>39</v>
      </c>
      <c r="I169" t="s">
        <v>18</v>
      </c>
      <c r="J169" t="s">
        <v>18</v>
      </c>
      <c r="K169" t="s">
        <v>20</v>
      </c>
      <c r="L169" t="s">
        <v>21</v>
      </c>
      <c r="M169" t="s">
        <v>18</v>
      </c>
      <c r="N169">
        <v>0</v>
      </c>
      <c r="O169">
        <v>7</v>
      </c>
      <c r="P169" t="s">
        <v>154</v>
      </c>
      <c r="Q169" t="s">
        <v>127</v>
      </c>
    </row>
    <row r="170" spans="1:17" x14ac:dyDescent="0.3">
      <c r="A170">
        <v>586</v>
      </c>
      <c r="B170" t="s">
        <v>123</v>
      </c>
      <c r="C170">
        <f>YEAR(Table_IPL_Dataset[[#This Row],[date]])</f>
        <v>2016</v>
      </c>
      <c r="D170" t="s">
        <v>390</v>
      </c>
      <c r="E170" s="1">
        <v>42477</v>
      </c>
      <c r="F170" t="s">
        <v>176</v>
      </c>
      <c r="G170" t="s">
        <v>93</v>
      </c>
      <c r="H170" t="s">
        <v>103</v>
      </c>
      <c r="I170" t="s">
        <v>45</v>
      </c>
      <c r="J170" t="s">
        <v>103</v>
      </c>
      <c r="K170" t="s">
        <v>40</v>
      </c>
      <c r="L170" t="s">
        <v>21</v>
      </c>
      <c r="M170" t="s">
        <v>45</v>
      </c>
      <c r="N170">
        <v>0</v>
      </c>
      <c r="O170">
        <v>6</v>
      </c>
      <c r="P170" t="s">
        <v>23</v>
      </c>
      <c r="Q170" t="s">
        <v>34</v>
      </c>
    </row>
    <row r="171" spans="1:17" x14ac:dyDescent="0.3">
      <c r="A171">
        <v>587</v>
      </c>
      <c r="B171" t="s">
        <v>105</v>
      </c>
      <c r="C171">
        <f>YEAR(Table_IPL_Dataset[[#This Row],[date]])</f>
        <v>2016</v>
      </c>
      <c r="D171" t="s">
        <v>390</v>
      </c>
      <c r="E171" s="1">
        <v>42477</v>
      </c>
      <c r="F171" t="s">
        <v>177</v>
      </c>
      <c r="G171" t="s">
        <v>60</v>
      </c>
      <c r="H171" t="s">
        <v>50</v>
      </c>
      <c r="I171" t="s">
        <v>38</v>
      </c>
      <c r="J171" t="s">
        <v>38</v>
      </c>
      <c r="K171" t="s">
        <v>20</v>
      </c>
      <c r="L171" t="s">
        <v>21</v>
      </c>
      <c r="M171" t="s">
        <v>38</v>
      </c>
      <c r="N171">
        <v>0</v>
      </c>
      <c r="O171">
        <v>7</v>
      </c>
      <c r="P171" t="s">
        <v>178</v>
      </c>
      <c r="Q171" t="s">
        <v>118</v>
      </c>
    </row>
    <row r="172" spans="1:17" x14ac:dyDescent="0.3">
      <c r="A172">
        <v>584</v>
      </c>
      <c r="B172" t="s">
        <v>53</v>
      </c>
      <c r="C172">
        <f>YEAR(Table_IPL_Dataset[[#This Row],[date]])</f>
        <v>2016</v>
      </c>
      <c r="D172" t="s">
        <v>390</v>
      </c>
      <c r="E172" s="1">
        <v>42476</v>
      </c>
      <c r="F172" t="s">
        <v>139</v>
      </c>
      <c r="G172" t="s">
        <v>55</v>
      </c>
      <c r="H172" t="s">
        <v>18</v>
      </c>
      <c r="I172" t="s">
        <v>27</v>
      </c>
      <c r="J172" t="s">
        <v>18</v>
      </c>
      <c r="K172" t="s">
        <v>40</v>
      </c>
      <c r="L172" t="s">
        <v>21</v>
      </c>
      <c r="M172" t="s">
        <v>27</v>
      </c>
      <c r="N172">
        <v>0</v>
      </c>
      <c r="O172">
        <v>8</v>
      </c>
      <c r="P172" t="s">
        <v>108</v>
      </c>
      <c r="Q172" t="s">
        <v>113</v>
      </c>
    </row>
    <row r="173" spans="1:17" x14ac:dyDescent="0.3">
      <c r="A173">
        <v>585</v>
      </c>
      <c r="B173" t="s">
        <v>15</v>
      </c>
      <c r="C173">
        <f>YEAR(Table_IPL_Dataset[[#This Row],[date]])</f>
        <v>2016</v>
      </c>
      <c r="D173" t="s">
        <v>390</v>
      </c>
      <c r="E173" s="1">
        <v>42476</v>
      </c>
      <c r="F173" t="s">
        <v>179</v>
      </c>
      <c r="G173" t="s">
        <v>17</v>
      </c>
      <c r="H173" t="s">
        <v>39</v>
      </c>
      <c r="I173" t="s">
        <v>117</v>
      </c>
      <c r="J173" t="s">
        <v>117</v>
      </c>
      <c r="K173" t="s">
        <v>20</v>
      </c>
      <c r="L173" t="s">
        <v>21</v>
      </c>
      <c r="M173" t="s">
        <v>117</v>
      </c>
      <c r="N173">
        <v>0</v>
      </c>
      <c r="O173">
        <v>3</v>
      </c>
      <c r="P173" t="s">
        <v>154</v>
      </c>
      <c r="Q173" t="s">
        <v>127</v>
      </c>
    </row>
    <row r="174" spans="1:17" x14ac:dyDescent="0.3">
      <c r="A174">
        <v>583</v>
      </c>
      <c r="B174" t="s">
        <v>35</v>
      </c>
      <c r="C174">
        <f>YEAR(Table_IPL_Dataset[[#This Row],[date]])</f>
        <v>2016</v>
      </c>
      <c r="D174" t="s">
        <v>390</v>
      </c>
      <c r="E174" s="1">
        <v>42475</v>
      </c>
      <c r="F174" t="s">
        <v>36</v>
      </c>
      <c r="G174" t="s">
        <v>37</v>
      </c>
      <c r="H174" t="s">
        <v>45</v>
      </c>
      <c r="I174" t="s">
        <v>38</v>
      </c>
      <c r="J174" t="s">
        <v>38</v>
      </c>
      <c r="K174" t="s">
        <v>20</v>
      </c>
      <c r="L174" t="s">
        <v>21</v>
      </c>
      <c r="M174" t="s">
        <v>38</v>
      </c>
      <c r="N174">
        <v>0</v>
      </c>
      <c r="O174">
        <v>8</v>
      </c>
      <c r="P174" t="s">
        <v>23</v>
      </c>
      <c r="Q174" t="s">
        <v>34</v>
      </c>
    </row>
    <row r="175" spans="1:17" x14ac:dyDescent="0.3">
      <c r="A175">
        <v>582</v>
      </c>
      <c r="B175" t="s">
        <v>136</v>
      </c>
      <c r="C175">
        <f>YEAR(Table_IPL_Dataset[[#This Row],[date]])</f>
        <v>2016</v>
      </c>
      <c r="D175" t="s">
        <v>390</v>
      </c>
      <c r="E175" s="1">
        <v>42474</v>
      </c>
      <c r="F175" t="s">
        <v>179</v>
      </c>
      <c r="G175" t="s">
        <v>137</v>
      </c>
      <c r="H175" t="s">
        <v>103</v>
      </c>
      <c r="I175" t="s">
        <v>117</v>
      </c>
      <c r="J175" t="s">
        <v>103</v>
      </c>
      <c r="K175" t="s">
        <v>40</v>
      </c>
      <c r="L175" t="s">
        <v>21</v>
      </c>
      <c r="M175" t="s">
        <v>117</v>
      </c>
      <c r="N175">
        <v>0</v>
      </c>
      <c r="O175">
        <v>7</v>
      </c>
      <c r="P175" t="s">
        <v>178</v>
      </c>
      <c r="Q175" t="s">
        <v>113</v>
      </c>
    </row>
    <row r="176" spans="1:17" x14ac:dyDescent="0.3">
      <c r="A176">
        <v>581</v>
      </c>
      <c r="B176" t="s">
        <v>24</v>
      </c>
      <c r="C176">
        <f>YEAR(Table_IPL_Dataset[[#This Row],[date]])</f>
        <v>2016</v>
      </c>
      <c r="D176" t="s">
        <v>390</v>
      </c>
      <c r="E176" s="1">
        <v>42473</v>
      </c>
      <c r="F176" t="s">
        <v>83</v>
      </c>
      <c r="G176" t="s">
        <v>26</v>
      </c>
      <c r="H176" t="s">
        <v>27</v>
      </c>
      <c r="I176" t="s">
        <v>39</v>
      </c>
      <c r="J176" t="s">
        <v>39</v>
      </c>
      <c r="K176" t="s">
        <v>20</v>
      </c>
      <c r="L176" t="s">
        <v>21</v>
      </c>
      <c r="M176" t="s">
        <v>39</v>
      </c>
      <c r="N176">
        <v>0</v>
      </c>
      <c r="O176">
        <v>6</v>
      </c>
      <c r="P176" t="s">
        <v>28</v>
      </c>
      <c r="Q176" t="s">
        <v>23</v>
      </c>
    </row>
    <row r="177" spans="1:17" x14ac:dyDescent="0.3">
      <c r="A177">
        <v>580</v>
      </c>
      <c r="B177" t="s">
        <v>105</v>
      </c>
      <c r="C177">
        <f>YEAR(Table_IPL_Dataset[[#This Row],[date]])</f>
        <v>2016</v>
      </c>
      <c r="D177" t="s">
        <v>390</v>
      </c>
      <c r="E177" s="1">
        <v>42472</v>
      </c>
      <c r="F177" t="s">
        <v>59</v>
      </c>
      <c r="G177" t="s">
        <v>60</v>
      </c>
      <c r="H177" t="s">
        <v>50</v>
      </c>
      <c r="I177" t="s">
        <v>18</v>
      </c>
      <c r="J177" t="s">
        <v>18</v>
      </c>
      <c r="K177" t="s">
        <v>20</v>
      </c>
      <c r="L177" t="s">
        <v>21</v>
      </c>
      <c r="M177" t="s">
        <v>50</v>
      </c>
      <c r="N177">
        <v>45</v>
      </c>
      <c r="O177">
        <v>0</v>
      </c>
      <c r="P177" t="s">
        <v>154</v>
      </c>
      <c r="Q177" t="s">
        <v>127</v>
      </c>
    </row>
    <row r="178" spans="1:17" x14ac:dyDescent="0.3">
      <c r="A178">
        <v>579</v>
      </c>
      <c r="B178" t="s">
        <v>123</v>
      </c>
      <c r="C178">
        <f>YEAR(Table_IPL_Dataset[[#This Row],[date]])</f>
        <v>2016</v>
      </c>
      <c r="D178" t="s">
        <v>390</v>
      </c>
      <c r="E178" s="1">
        <v>42471</v>
      </c>
      <c r="F178" t="s">
        <v>179</v>
      </c>
      <c r="G178" t="s">
        <v>93</v>
      </c>
      <c r="H178" t="s">
        <v>45</v>
      </c>
      <c r="I178" t="s">
        <v>117</v>
      </c>
      <c r="J178" t="s">
        <v>117</v>
      </c>
      <c r="K178" t="s">
        <v>20</v>
      </c>
      <c r="L178" t="s">
        <v>21</v>
      </c>
      <c r="M178" t="s">
        <v>117</v>
      </c>
      <c r="N178">
        <v>0</v>
      </c>
      <c r="O178">
        <v>5</v>
      </c>
      <c r="P178" t="s">
        <v>108</v>
      </c>
      <c r="Q178" t="s">
        <v>178</v>
      </c>
    </row>
    <row r="179" spans="1:17" x14ac:dyDescent="0.3">
      <c r="A179">
        <v>578</v>
      </c>
      <c r="B179" t="s">
        <v>24</v>
      </c>
      <c r="C179">
        <f>YEAR(Table_IPL_Dataset[[#This Row],[date]])</f>
        <v>2016</v>
      </c>
      <c r="D179" t="s">
        <v>390</v>
      </c>
      <c r="E179" s="1">
        <v>42470</v>
      </c>
      <c r="F179" t="s">
        <v>30</v>
      </c>
      <c r="G179" t="s">
        <v>26</v>
      </c>
      <c r="H179" t="s">
        <v>38</v>
      </c>
      <c r="I179" t="s">
        <v>27</v>
      </c>
      <c r="J179" t="s">
        <v>27</v>
      </c>
      <c r="K179" t="s">
        <v>20</v>
      </c>
      <c r="L179" t="s">
        <v>21</v>
      </c>
      <c r="M179" t="s">
        <v>27</v>
      </c>
      <c r="N179">
        <v>0</v>
      </c>
      <c r="O179">
        <v>9</v>
      </c>
      <c r="P179" t="s">
        <v>23</v>
      </c>
      <c r="Q179" t="s">
        <v>34</v>
      </c>
    </row>
    <row r="180" spans="1:17" x14ac:dyDescent="0.3">
      <c r="A180">
        <v>577</v>
      </c>
      <c r="B180" t="s">
        <v>15</v>
      </c>
      <c r="C180">
        <f>YEAR(Table_IPL_Dataset[[#This Row],[date]])</f>
        <v>2016</v>
      </c>
      <c r="D180" t="s">
        <v>390</v>
      </c>
      <c r="E180" s="1">
        <v>42469</v>
      </c>
      <c r="F180" t="s">
        <v>171</v>
      </c>
      <c r="G180" t="s">
        <v>17</v>
      </c>
      <c r="H180" t="s">
        <v>39</v>
      </c>
      <c r="I180" t="s">
        <v>103</v>
      </c>
      <c r="J180" t="s">
        <v>39</v>
      </c>
      <c r="K180" t="s">
        <v>40</v>
      </c>
      <c r="L180" t="s">
        <v>21</v>
      </c>
      <c r="M180" t="s">
        <v>103</v>
      </c>
      <c r="N180">
        <v>0</v>
      </c>
      <c r="O180">
        <v>9</v>
      </c>
      <c r="P180" t="s">
        <v>154</v>
      </c>
      <c r="Q180" t="s">
        <v>113</v>
      </c>
    </row>
    <row r="181" spans="1:17" x14ac:dyDescent="0.3">
      <c r="A181">
        <v>576</v>
      </c>
      <c r="B181" t="s">
        <v>24</v>
      </c>
      <c r="C181">
        <f>YEAR(Table_IPL_Dataset[[#This Row],[date]])</f>
        <v>2015</v>
      </c>
      <c r="D181" t="s">
        <v>391</v>
      </c>
      <c r="E181" s="1">
        <v>42148</v>
      </c>
      <c r="F181" t="s">
        <v>83</v>
      </c>
      <c r="G181" t="s">
        <v>26</v>
      </c>
      <c r="H181" t="s">
        <v>39</v>
      </c>
      <c r="I181" t="s">
        <v>19</v>
      </c>
      <c r="J181" t="s">
        <v>19</v>
      </c>
      <c r="K181" t="s">
        <v>20</v>
      </c>
      <c r="L181" t="s">
        <v>21</v>
      </c>
      <c r="M181" t="s">
        <v>39</v>
      </c>
      <c r="N181">
        <v>41</v>
      </c>
      <c r="O181">
        <v>0</v>
      </c>
      <c r="P181" t="s">
        <v>154</v>
      </c>
      <c r="Q181" t="s">
        <v>180</v>
      </c>
    </row>
    <row r="182" spans="1:17" x14ac:dyDescent="0.3">
      <c r="A182">
        <v>575</v>
      </c>
      <c r="B182" t="s">
        <v>181</v>
      </c>
      <c r="C182">
        <f>YEAR(Table_IPL_Dataset[[#This Row],[date]])</f>
        <v>2015</v>
      </c>
      <c r="D182" t="s">
        <v>391</v>
      </c>
      <c r="E182" s="1">
        <v>42146</v>
      </c>
      <c r="F182" t="s">
        <v>168</v>
      </c>
      <c r="G182" t="s">
        <v>182</v>
      </c>
      <c r="H182" t="s">
        <v>50</v>
      </c>
      <c r="I182" t="s">
        <v>19</v>
      </c>
      <c r="J182" t="s">
        <v>19</v>
      </c>
      <c r="K182" t="s">
        <v>20</v>
      </c>
      <c r="L182" t="s">
        <v>21</v>
      </c>
      <c r="M182" t="s">
        <v>19</v>
      </c>
      <c r="N182">
        <v>0</v>
      </c>
      <c r="O182">
        <v>3</v>
      </c>
      <c r="P182" t="s">
        <v>108</v>
      </c>
      <c r="Q182" t="s">
        <v>130</v>
      </c>
    </row>
    <row r="183" spans="1:17" x14ac:dyDescent="0.3">
      <c r="A183">
        <v>574</v>
      </c>
      <c r="B183" t="s">
        <v>42</v>
      </c>
      <c r="C183">
        <f>YEAR(Table_IPL_Dataset[[#This Row],[date]])</f>
        <v>2015</v>
      </c>
      <c r="D183" t="s">
        <v>391</v>
      </c>
      <c r="E183" s="1">
        <v>42144</v>
      </c>
      <c r="F183" t="s">
        <v>59</v>
      </c>
      <c r="G183" t="s">
        <v>44</v>
      </c>
      <c r="H183" t="s">
        <v>50</v>
      </c>
      <c r="I183" t="s">
        <v>31</v>
      </c>
      <c r="J183" t="s">
        <v>50</v>
      </c>
      <c r="K183" t="s">
        <v>40</v>
      </c>
      <c r="L183" t="s">
        <v>21</v>
      </c>
      <c r="M183" t="s">
        <v>50</v>
      </c>
      <c r="N183">
        <v>71</v>
      </c>
      <c r="O183">
        <v>0</v>
      </c>
      <c r="P183" t="s">
        <v>108</v>
      </c>
      <c r="Q183" t="s">
        <v>34</v>
      </c>
    </row>
    <row r="184" spans="1:17" x14ac:dyDescent="0.3">
      <c r="A184">
        <v>573</v>
      </c>
      <c r="B184" t="s">
        <v>15</v>
      </c>
      <c r="C184">
        <f>YEAR(Table_IPL_Dataset[[#This Row],[date]])</f>
        <v>2015</v>
      </c>
      <c r="D184" t="s">
        <v>391</v>
      </c>
      <c r="E184" s="1">
        <v>42143</v>
      </c>
      <c r="F184" t="s">
        <v>147</v>
      </c>
      <c r="G184" t="s">
        <v>17</v>
      </c>
      <c r="H184" t="s">
        <v>39</v>
      </c>
      <c r="I184" t="s">
        <v>19</v>
      </c>
      <c r="J184" t="s">
        <v>39</v>
      </c>
      <c r="K184" t="s">
        <v>40</v>
      </c>
      <c r="L184" t="s">
        <v>21</v>
      </c>
      <c r="M184" t="s">
        <v>39</v>
      </c>
      <c r="N184">
        <v>25</v>
      </c>
      <c r="O184">
        <v>0</v>
      </c>
      <c r="P184" t="s">
        <v>154</v>
      </c>
      <c r="Q184" t="s">
        <v>180</v>
      </c>
    </row>
    <row r="185" spans="1:17" x14ac:dyDescent="0.3">
      <c r="A185">
        <v>571</v>
      </c>
      <c r="B185" t="s">
        <v>105</v>
      </c>
      <c r="C185">
        <f>YEAR(Table_IPL_Dataset[[#This Row],[date]])</f>
        <v>2015</v>
      </c>
      <c r="D185" t="s">
        <v>391</v>
      </c>
      <c r="E185" s="1">
        <v>42141</v>
      </c>
      <c r="G185" t="s">
        <v>60</v>
      </c>
      <c r="H185" t="s">
        <v>38</v>
      </c>
      <c r="I185" t="s">
        <v>50</v>
      </c>
      <c r="J185" t="s">
        <v>50</v>
      </c>
      <c r="K185" t="s">
        <v>20</v>
      </c>
      <c r="L185" t="s">
        <v>183</v>
      </c>
      <c r="M185" t="s">
        <v>184</v>
      </c>
      <c r="N185">
        <v>0</v>
      </c>
      <c r="O185">
        <v>0</v>
      </c>
      <c r="P185" t="s">
        <v>154</v>
      </c>
      <c r="Q185" t="s">
        <v>185</v>
      </c>
    </row>
    <row r="186" spans="1:17" x14ac:dyDescent="0.3">
      <c r="A186">
        <v>572</v>
      </c>
      <c r="B186" t="s">
        <v>53</v>
      </c>
      <c r="C186">
        <f>YEAR(Table_IPL_Dataset[[#This Row],[date]])</f>
        <v>2015</v>
      </c>
      <c r="D186" t="s">
        <v>391</v>
      </c>
      <c r="E186" s="1">
        <v>42141</v>
      </c>
      <c r="F186" t="s">
        <v>143</v>
      </c>
      <c r="G186" t="s">
        <v>55</v>
      </c>
      <c r="H186" t="s">
        <v>18</v>
      </c>
      <c r="I186" t="s">
        <v>39</v>
      </c>
      <c r="J186" t="s">
        <v>18</v>
      </c>
      <c r="K186" t="s">
        <v>40</v>
      </c>
      <c r="L186" t="s">
        <v>21</v>
      </c>
      <c r="M186" t="s">
        <v>39</v>
      </c>
      <c r="N186">
        <v>0</v>
      </c>
      <c r="O186">
        <v>9</v>
      </c>
      <c r="P186" t="s">
        <v>130</v>
      </c>
      <c r="Q186" t="s">
        <v>186</v>
      </c>
    </row>
    <row r="187" spans="1:17" x14ac:dyDescent="0.3">
      <c r="A187">
        <v>569</v>
      </c>
      <c r="B187" t="s">
        <v>123</v>
      </c>
      <c r="C187">
        <f>YEAR(Table_IPL_Dataset[[#This Row],[date]])</f>
        <v>2015</v>
      </c>
      <c r="D187" t="s">
        <v>391</v>
      </c>
      <c r="E187" s="1">
        <v>42140</v>
      </c>
      <c r="F187" t="s">
        <v>187</v>
      </c>
      <c r="G187" t="s">
        <v>188</v>
      </c>
      <c r="H187" t="s">
        <v>45</v>
      </c>
      <c r="I187" t="s">
        <v>19</v>
      </c>
      <c r="J187" t="s">
        <v>45</v>
      </c>
      <c r="K187" t="s">
        <v>40</v>
      </c>
      <c r="L187" t="s">
        <v>21</v>
      </c>
      <c r="M187" t="s">
        <v>19</v>
      </c>
      <c r="N187">
        <v>0</v>
      </c>
      <c r="O187">
        <v>7</v>
      </c>
      <c r="P187" t="s">
        <v>113</v>
      </c>
      <c r="Q187" t="s">
        <v>34</v>
      </c>
    </row>
    <row r="188" spans="1:17" x14ac:dyDescent="0.3">
      <c r="A188">
        <v>570</v>
      </c>
      <c r="B188" t="s">
        <v>15</v>
      </c>
      <c r="C188">
        <f>YEAR(Table_IPL_Dataset[[#This Row],[date]])</f>
        <v>2015</v>
      </c>
      <c r="D188" t="s">
        <v>391</v>
      </c>
      <c r="E188" s="1">
        <v>42140</v>
      </c>
      <c r="F188" t="s">
        <v>16</v>
      </c>
      <c r="G188" t="s">
        <v>189</v>
      </c>
      <c r="H188" t="s">
        <v>31</v>
      </c>
      <c r="I188" t="s">
        <v>27</v>
      </c>
      <c r="J188" t="s">
        <v>31</v>
      </c>
      <c r="K188" t="s">
        <v>40</v>
      </c>
      <c r="L188" t="s">
        <v>21</v>
      </c>
      <c r="M188" t="s">
        <v>31</v>
      </c>
      <c r="N188">
        <v>9</v>
      </c>
      <c r="O188">
        <v>0</v>
      </c>
      <c r="P188" t="s">
        <v>190</v>
      </c>
      <c r="Q188" t="s">
        <v>180</v>
      </c>
    </row>
    <row r="189" spans="1:17" x14ac:dyDescent="0.3">
      <c r="A189">
        <v>568</v>
      </c>
      <c r="B189" t="s">
        <v>53</v>
      </c>
      <c r="C189">
        <f>YEAR(Table_IPL_Dataset[[#This Row],[date]])</f>
        <v>2015</v>
      </c>
      <c r="D189" t="s">
        <v>391</v>
      </c>
      <c r="E189" s="1">
        <v>42139</v>
      </c>
      <c r="F189" t="s">
        <v>159</v>
      </c>
      <c r="G189" t="s">
        <v>55</v>
      </c>
      <c r="H189" t="s">
        <v>18</v>
      </c>
      <c r="I189" t="s">
        <v>50</v>
      </c>
      <c r="J189" t="s">
        <v>18</v>
      </c>
      <c r="K189" t="s">
        <v>40</v>
      </c>
      <c r="L189" t="s">
        <v>21</v>
      </c>
      <c r="M189" t="s">
        <v>50</v>
      </c>
      <c r="N189">
        <v>0</v>
      </c>
      <c r="O189">
        <v>6</v>
      </c>
      <c r="P189" t="s">
        <v>108</v>
      </c>
      <c r="Q189" t="s">
        <v>154</v>
      </c>
    </row>
    <row r="190" spans="1:17" x14ac:dyDescent="0.3">
      <c r="A190">
        <v>567</v>
      </c>
      <c r="B190" t="s">
        <v>15</v>
      </c>
      <c r="C190">
        <f>YEAR(Table_IPL_Dataset[[#This Row],[date]])</f>
        <v>2015</v>
      </c>
      <c r="D190" t="s">
        <v>391</v>
      </c>
      <c r="E190" s="1">
        <v>42138</v>
      </c>
      <c r="F190" t="s">
        <v>74</v>
      </c>
      <c r="G190" t="s">
        <v>17</v>
      </c>
      <c r="H190" t="s">
        <v>39</v>
      </c>
      <c r="I190" t="s">
        <v>27</v>
      </c>
      <c r="J190" t="s">
        <v>27</v>
      </c>
      <c r="K190" t="s">
        <v>20</v>
      </c>
      <c r="L190" t="s">
        <v>21</v>
      </c>
      <c r="M190" t="s">
        <v>39</v>
      </c>
      <c r="N190">
        <v>5</v>
      </c>
      <c r="O190">
        <v>0</v>
      </c>
      <c r="P190" t="s">
        <v>180</v>
      </c>
      <c r="Q190" t="s">
        <v>178</v>
      </c>
    </row>
    <row r="191" spans="1:17" x14ac:dyDescent="0.3">
      <c r="A191">
        <v>566</v>
      </c>
      <c r="B191" t="s">
        <v>123</v>
      </c>
      <c r="C191">
        <f>YEAR(Table_IPL_Dataset[[#This Row],[date]])</f>
        <v>2015</v>
      </c>
      <c r="D191" t="s">
        <v>391</v>
      </c>
      <c r="E191" s="1">
        <v>42137</v>
      </c>
      <c r="F191" t="s">
        <v>148</v>
      </c>
      <c r="G191" t="s">
        <v>188</v>
      </c>
      <c r="H191" t="s">
        <v>45</v>
      </c>
      <c r="I191" t="s">
        <v>50</v>
      </c>
      <c r="J191" t="s">
        <v>50</v>
      </c>
      <c r="K191" t="s">
        <v>20</v>
      </c>
      <c r="L191" t="s">
        <v>21</v>
      </c>
      <c r="M191" t="s">
        <v>45</v>
      </c>
      <c r="N191">
        <v>22</v>
      </c>
      <c r="O191">
        <v>0</v>
      </c>
      <c r="P191" t="s">
        <v>191</v>
      </c>
      <c r="Q191" t="s">
        <v>34</v>
      </c>
    </row>
    <row r="192" spans="1:17" x14ac:dyDescent="0.3">
      <c r="A192">
        <v>565</v>
      </c>
      <c r="B192" t="s">
        <v>158</v>
      </c>
      <c r="C192">
        <f>YEAR(Table_IPL_Dataset[[#This Row],[date]])</f>
        <v>2015</v>
      </c>
      <c r="D192" t="s">
        <v>391</v>
      </c>
      <c r="E192" s="1">
        <v>42136</v>
      </c>
      <c r="F192" t="s">
        <v>192</v>
      </c>
      <c r="G192" t="s">
        <v>160</v>
      </c>
      <c r="H192" t="s">
        <v>19</v>
      </c>
      <c r="I192" t="s">
        <v>38</v>
      </c>
      <c r="J192" t="s">
        <v>19</v>
      </c>
      <c r="K192" t="s">
        <v>40</v>
      </c>
      <c r="L192" t="s">
        <v>21</v>
      </c>
      <c r="M192" t="s">
        <v>38</v>
      </c>
      <c r="N192">
        <v>0</v>
      </c>
      <c r="O192">
        <v>6</v>
      </c>
      <c r="P192" t="s">
        <v>180</v>
      </c>
      <c r="Q192" t="s">
        <v>178</v>
      </c>
    </row>
    <row r="193" spans="1:17" x14ac:dyDescent="0.3">
      <c r="A193">
        <v>564</v>
      </c>
      <c r="B193" t="s">
        <v>53</v>
      </c>
      <c r="C193">
        <f>YEAR(Table_IPL_Dataset[[#This Row],[date]])</f>
        <v>2015</v>
      </c>
      <c r="D193" t="s">
        <v>391</v>
      </c>
      <c r="E193" s="1">
        <v>42135</v>
      </c>
      <c r="F193" t="s">
        <v>134</v>
      </c>
      <c r="G193" t="s">
        <v>55</v>
      </c>
      <c r="H193" t="s">
        <v>18</v>
      </c>
      <c r="I193" t="s">
        <v>45</v>
      </c>
      <c r="J193" t="s">
        <v>18</v>
      </c>
      <c r="K193" t="s">
        <v>40</v>
      </c>
      <c r="L193" t="s">
        <v>21</v>
      </c>
      <c r="M193" t="s">
        <v>18</v>
      </c>
      <c r="N193">
        <v>5</v>
      </c>
      <c r="O193">
        <v>0</v>
      </c>
      <c r="P193" t="s">
        <v>108</v>
      </c>
      <c r="Q193" t="s">
        <v>154</v>
      </c>
    </row>
    <row r="194" spans="1:17" x14ac:dyDescent="0.3">
      <c r="A194">
        <v>562</v>
      </c>
      <c r="B194" t="s">
        <v>15</v>
      </c>
      <c r="C194">
        <f>YEAR(Table_IPL_Dataset[[#This Row],[date]])</f>
        <v>2015</v>
      </c>
      <c r="D194" t="s">
        <v>391</v>
      </c>
      <c r="E194" s="1">
        <v>42134</v>
      </c>
      <c r="F194" t="s">
        <v>59</v>
      </c>
      <c r="G194" t="s">
        <v>17</v>
      </c>
      <c r="H194" t="s">
        <v>50</v>
      </c>
      <c r="I194" t="s">
        <v>39</v>
      </c>
      <c r="J194" t="s">
        <v>50</v>
      </c>
      <c r="K194" t="s">
        <v>40</v>
      </c>
      <c r="L194" t="s">
        <v>21</v>
      </c>
      <c r="M194" t="s">
        <v>50</v>
      </c>
      <c r="N194">
        <v>39</v>
      </c>
      <c r="O194">
        <v>0</v>
      </c>
      <c r="P194" t="s">
        <v>191</v>
      </c>
      <c r="Q194" t="s">
        <v>34</v>
      </c>
    </row>
    <row r="195" spans="1:17" x14ac:dyDescent="0.3">
      <c r="A195">
        <v>563</v>
      </c>
      <c r="B195" t="s">
        <v>98</v>
      </c>
      <c r="C195">
        <f>YEAR(Table_IPL_Dataset[[#This Row],[date]])</f>
        <v>2015</v>
      </c>
      <c r="D195" t="s">
        <v>391</v>
      </c>
      <c r="E195" s="1">
        <v>42134</v>
      </c>
      <c r="F195" t="s">
        <v>77</v>
      </c>
      <c r="G195" t="s">
        <v>100</v>
      </c>
      <c r="H195" t="s">
        <v>19</v>
      </c>
      <c r="I195" t="s">
        <v>31</v>
      </c>
      <c r="J195" t="s">
        <v>19</v>
      </c>
      <c r="K195" t="s">
        <v>40</v>
      </c>
      <c r="L195" t="s">
        <v>21</v>
      </c>
      <c r="M195" t="s">
        <v>19</v>
      </c>
      <c r="N195">
        <v>12</v>
      </c>
      <c r="O195">
        <v>0</v>
      </c>
      <c r="P195" t="s">
        <v>125</v>
      </c>
      <c r="Q195" t="s">
        <v>113</v>
      </c>
    </row>
    <row r="196" spans="1:17" x14ac:dyDescent="0.3">
      <c r="A196">
        <v>560</v>
      </c>
      <c r="B196" t="s">
        <v>24</v>
      </c>
      <c r="C196">
        <f>YEAR(Table_IPL_Dataset[[#This Row],[date]])</f>
        <v>2015</v>
      </c>
      <c r="D196" t="s">
        <v>391</v>
      </c>
      <c r="E196" s="1">
        <v>42133</v>
      </c>
      <c r="F196" t="s">
        <v>30</v>
      </c>
      <c r="G196" t="s">
        <v>26</v>
      </c>
      <c r="H196" t="s">
        <v>45</v>
      </c>
      <c r="I196" t="s">
        <v>27</v>
      </c>
      <c r="J196" t="s">
        <v>45</v>
      </c>
      <c r="K196" t="s">
        <v>40</v>
      </c>
      <c r="L196" t="s">
        <v>21</v>
      </c>
      <c r="M196" t="s">
        <v>27</v>
      </c>
      <c r="N196">
        <v>0</v>
      </c>
      <c r="O196">
        <v>1</v>
      </c>
      <c r="P196" t="s">
        <v>108</v>
      </c>
      <c r="Q196" t="s">
        <v>154</v>
      </c>
    </row>
    <row r="197" spans="1:17" x14ac:dyDescent="0.3">
      <c r="A197">
        <v>561</v>
      </c>
      <c r="B197" t="s">
        <v>158</v>
      </c>
      <c r="C197">
        <f>YEAR(Table_IPL_Dataset[[#This Row],[date]])</f>
        <v>2015</v>
      </c>
      <c r="D197" t="s">
        <v>391</v>
      </c>
      <c r="E197" s="1">
        <v>42133</v>
      </c>
      <c r="F197" t="s">
        <v>156</v>
      </c>
      <c r="G197" t="s">
        <v>160</v>
      </c>
      <c r="H197" t="s">
        <v>18</v>
      </c>
      <c r="I197" t="s">
        <v>38</v>
      </c>
      <c r="J197" t="s">
        <v>18</v>
      </c>
      <c r="K197" t="s">
        <v>40</v>
      </c>
      <c r="L197" t="s">
        <v>21</v>
      </c>
      <c r="M197" t="s">
        <v>18</v>
      </c>
      <c r="N197">
        <v>6</v>
      </c>
      <c r="O197">
        <v>0</v>
      </c>
      <c r="P197" t="s">
        <v>178</v>
      </c>
      <c r="Q197" t="s">
        <v>23</v>
      </c>
    </row>
    <row r="198" spans="1:17" x14ac:dyDescent="0.3">
      <c r="A198">
        <v>559</v>
      </c>
      <c r="B198" t="s">
        <v>98</v>
      </c>
      <c r="C198">
        <f>YEAR(Table_IPL_Dataset[[#This Row],[date]])</f>
        <v>2015</v>
      </c>
      <c r="D198" t="s">
        <v>391</v>
      </c>
      <c r="E198" s="1">
        <v>42132</v>
      </c>
      <c r="F198" t="s">
        <v>74</v>
      </c>
      <c r="G198" t="s">
        <v>100</v>
      </c>
      <c r="H198" t="s">
        <v>19</v>
      </c>
      <c r="I198" t="s">
        <v>39</v>
      </c>
      <c r="J198" t="s">
        <v>19</v>
      </c>
      <c r="K198" t="s">
        <v>40</v>
      </c>
      <c r="L198" t="s">
        <v>21</v>
      </c>
      <c r="M198" t="s">
        <v>39</v>
      </c>
      <c r="N198">
        <v>0</v>
      </c>
      <c r="O198">
        <v>6</v>
      </c>
      <c r="P198" t="s">
        <v>130</v>
      </c>
      <c r="Q198" t="s">
        <v>113</v>
      </c>
    </row>
    <row r="199" spans="1:17" x14ac:dyDescent="0.3">
      <c r="A199">
        <v>545</v>
      </c>
      <c r="B199" t="s">
        <v>24</v>
      </c>
      <c r="C199">
        <f>YEAR(Table_IPL_Dataset[[#This Row],[date]])</f>
        <v>2015</v>
      </c>
      <c r="D199" t="s">
        <v>391</v>
      </c>
      <c r="E199" s="1">
        <v>42131</v>
      </c>
      <c r="F199" t="s">
        <v>193</v>
      </c>
      <c r="G199" t="s">
        <v>26</v>
      </c>
      <c r="H199" t="s">
        <v>27</v>
      </c>
      <c r="I199" t="s">
        <v>38</v>
      </c>
      <c r="J199" t="s">
        <v>27</v>
      </c>
      <c r="K199" t="s">
        <v>40</v>
      </c>
      <c r="L199" t="s">
        <v>21</v>
      </c>
      <c r="M199" t="s">
        <v>27</v>
      </c>
      <c r="N199">
        <v>13</v>
      </c>
      <c r="O199">
        <v>0</v>
      </c>
      <c r="P199" t="s">
        <v>108</v>
      </c>
      <c r="Q199" t="s">
        <v>125</v>
      </c>
    </row>
    <row r="200" spans="1:17" x14ac:dyDescent="0.3">
      <c r="A200">
        <v>558</v>
      </c>
      <c r="B200" t="s">
        <v>15</v>
      </c>
      <c r="C200">
        <f>YEAR(Table_IPL_Dataset[[#This Row],[date]])</f>
        <v>2015</v>
      </c>
      <c r="D200" t="s">
        <v>391</v>
      </c>
      <c r="E200" s="1">
        <v>42131</v>
      </c>
      <c r="F200" t="s">
        <v>194</v>
      </c>
      <c r="G200" t="s">
        <v>189</v>
      </c>
      <c r="H200" t="s">
        <v>18</v>
      </c>
      <c r="I200" t="s">
        <v>31</v>
      </c>
      <c r="J200" t="s">
        <v>31</v>
      </c>
      <c r="K200" t="s">
        <v>20</v>
      </c>
      <c r="L200" t="s">
        <v>21</v>
      </c>
      <c r="M200" t="s">
        <v>18</v>
      </c>
      <c r="N200">
        <v>7</v>
      </c>
      <c r="O200">
        <v>0</v>
      </c>
      <c r="P200" t="s">
        <v>191</v>
      </c>
      <c r="Q200" t="s">
        <v>34</v>
      </c>
    </row>
    <row r="201" spans="1:17" x14ac:dyDescent="0.3">
      <c r="A201">
        <v>557</v>
      </c>
      <c r="B201" t="s">
        <v>105</v>
      </c>
      <c r="C201">
        <f>YEAR(Table_IPL_Dataset[[#This Row],[date]])</f>
        <v>2015</v>
      </c>
      <c r="D201" t="s">
        <v>391</v>
      </c>
      <c r="E201" s="1">
        <v>42130</v>
      </c>
      <c r="F201" t="s">
        <v>92</v>
      </c>
      <c r="G201" t="s">
        <v>60</v>
      </c>
      <c r="H201" t="s">
        <v>50</v>
      </c>
      <c r="I201" t="s">
        <v>45</v>
      </c>
      <c r="J201" t="s">
        <v>45</v>
      </c>
      <c r="K201" t="s">
        <v>20</v>
      </c>
      <c r="L201" t="s">
        <v>21</v>
      </c>
      <c r="M201" t="s">
        <v>50</v>
      </c>
      <c r="N201">
        <v>138</v>
      </c>
      <c r="O201">
        <v>0</v>
      </c>
      <c r="P201" t="s">
        <v>180</v>
      </c>
      <c r="Q201" t="s">
        <v>178</v>
      </c>
    </row>
    <row r="202" spans="1:17" x14ac:dyDescent="0.3">
      <c r="A202">
        <v>556</v>
      </c>
      <c r="B202" t="s">
        <v>15</v>
      </c>
      <c r="C202">
        <f>YEAR(Table_IPL_Dataset[[#This Row],[date]])</f>
        <v>2015</v>
      </c>
      <c r="D202" t="s">
        <v>391</v>
      </c>
      <c r="E202" s="1">
        <v>42129</v>
      </c>
      <c r="F202" t="s">
        <v>195</v>
      </c>
      <c r="G202" t="s">
        <v>17</v>
      </c>
      <c r="H202" t="s">
        <v>38</v>
      </c>
      <c r="I202" t="s">
        <v>39</v>
      </c>
      <c r="J202" t="s">
        <v>38</v>
      </c>
      <c r="K202" t="s">
        <v>40</v>
      </c>
      <c r="L202" t="s">
        <v>21</v>
      </c>
      <c r="M202" t="s">
        <v>39</v>
      </c>
      <c r="N202">
        <v>0</v>
      </c>
      <c r="O202">
        <v>5</v>
      </c>
      <c r="P202" t="s">
        <v>154</v>
      </c>
      <c r="Q202" t="s">
        <v>130</v>
      </c>
    </row>
    <row r="203" spans="1:17" x14ac:dyDescent="0.3">
      <c r="A203">
        <v>554</v>
      </c>
      <c r="B203" t="s">
        <v>98</v>
      </c>
      <c r="C203">
        <f>YEAR(Table_IPL_Dataset[[#This Row],[date]])</f>
        <v>2015</v>
      </c>
      <c r="D203" t="s">
        <v>391</v>
      </c>
      <c r="E203" s="1">
        <v>42128</v>
      </c>
      <c r="F203" t="s">
        <v>144</v>
      </c>
      <c r="G203" t="s">
        <v>100</v>
      </c>
      <c r="H203" t="s">
        <v>19</v>
      </c>
      <c r="I203" t="s">
        <v>50</v>
      </c>
      <c r="J203" t="s">
        <v>19</v>
      </c>
      <c r="K203" t="s">
        <v>40</v>
      </c>
      <c r="L203" t="s">
        <v>21</v>
      </c>
      <c r="M203" t="s">
        <v>19</v>
      </c>
      <c r="N203">
        <v>24</v>
      </c>
      <c r="O203">
        <v>0</v>
      </c>
      <c r="P203" t="s">
        <v>34</v>
      </c>
      <c r="Q203" t="s">
        <v>186</v>
      </c>
    </row>
    <row r="204" spans="1:17" x14ac:dyDescent="0.3">
      <c r="A204">
        <v>555</v>
      </c>
      <c r="B204" t="s">
        <v>24</v>
      </c>
      <c r="C204">
        <f>YEAR(Table_IPL_Dataset[[#This Row],[date]])</f>
        <v>2015</v>
      </c>
      <c r="D204" t="s">
        <v>391</v>
      </c>
      <c r="E204" s="1">
        <v>42128</v>
      </c>
      <c r="F204" t="s">
        <v>65</v>
      </c>
      <c r="G204" t="s">
        <v>26</v>
      </c>
      <c r="H204" t="s">
        <v>27</v>
      </c>
      <c r="I204" t="s">
        <v>18</v>
      </c>
      <c r="J204" t="s">
        <v>18</v>
      </c>
      <c r="K204" t="s">
        <v>20</v>
      </c>
      <c r="L204" t="s">
        <v>21</v>
      </c>
      <c r="M204" t="s">
        <v>27</v>
      </c>
      <c r="N204">
        <v>35</v>
      </c>
      <c r="O204">
        <v>0</v>
      </c>
      <c r="P204" t="s">
        <v>108</v>
      </c>
      <c r="Q204" t="s">
        <v>125</v>
      </c>
    </row>
    <row r="205" spans="1:17" x14ac:dyDescent="0.3">
      <c r="A205">
        <v>552</v>
      </c>
      <c r="B205" t="s">
        <v>123</v>
      </c>
      <c r="C205">
        <f>YEAR(Table_IPL_Dataset[[#This Row],[date]])</f>
        <v>2015</v>
      </c>
      <c r="D205" t="s">
        <v>391</v>
      </c>
      <c r="E205" s="1">
        <v>42127</v>
      </c>
      <c r="F205" t="s">
        <v>128</v>
      </c>
      <c r="G205" t="s">
        <v>188</v>
      </c>
      <c r="H205" t="s">
        <v>39</v>
      </c>
      <c r="I205" t="s">
        <v>45</v>
      </c>
      <c r="J205" t="s">
        <v>39</v>
      </c>
      <c r="K205" t="s">
        <v>40</v>
      </c>
      <c r="L205" t="s">
        <v>21</v>
      </c>
      <c r="M205" t="s">
        <v>39</v>
      </c>
      <c r="N205">
        <v>23</v>
      </c>
      <c r="O205">
        <v>0</v>
      </c>
      <c r="P205" t="s">
        <v>180</v>
      </c>
      <c r="Q205" t="s">
        <v>178</v>
      </c>
    </row>
    <row r="206" spans="1:17" x14ac:dyDescent="0.3">
      <c r="A206">
        <v>553</v>
      </c>
      <c r="B206" t="s">
        <v>15</v>
      </c>
      <c r="C206">
        <f>YEAR(Table_IPL_Dataset[[#This Row],[date]])</f>
        <v>2015</v>
      </c>
      <c r="D206" t="s">
        <v>391</v>
      </c>
      <c r="E206" s="1">
        <v>42127</v>
      </c>
      <c r="F206" t="s">
        <v>171</v>
      </c>
      <c r="G206" t="s">
        <v>189</v>
      </c>
      <c r="H206" t="s">
        <v>31</v>
      </c>
      <c r="I206" t="s">
        <v>38</v>
      </c>
      <c r="J206" t="s">
        <v>38</v>
      </c>
      <c r="K206" t="s">
        <v>20</v>
      </c>
      <c r="L206" t="s">
        <v>21</v>
      </c>
      <c r="M206" t="s">
        <v>31</v>
      </c>
      <c r="N206">
        <v>14</v>
      </c>
      <c r="O206">
        <v>0</v>
      </c>
      <c r="P206" t="s">
        <v>154</v>
      </c>
      <c r="Q206" t="s">
        <v>130</v>
      </c>
    </row>
    <row r="207" spans="1:17" x14ac:dyDescent="0.3">
      <c r="A207">
        <v>550</v>
      </c>
      <c r="B207" t="s">
        <v>105</v>
      </c>
      <c r="C207">
        <f>YEAR(Table_IPL_Dataset[[#This Row],[date]])</f>
        <v>2015</v>
      </c>
      <c r="D207" t="s">
        <v>391</v>
      </c>
      <c r="E207" s="1">
        <v>42126</v>
      </c>
      <c r="F207" t="s">
        <v>196</v>
      </c>
      <c r="G207" t="s">
        <v>60</v>
      </c>
      <c r="H207" t="s">
        <v>27</v>
      </c>
      <c r="I207" t="s">
        <v>50</v>
      </c>
      <c r="J207" t="s">
        <v>50</v>
      </c>
      <c r="K207" t="s">
        <v>20</v>
      </c>
      <c r="L207" t="s">
        <v>21</v>
      </c>
      <c r="M207" t="s">
        <v>50</v>
      </c>
      <c r="N207">
        <v>0</v>
      </c>
      <c r="O207">
        <v>7</v>
      </c>
      <c r="P207" t="s">
        <v>191</v>
      </c>
      <c r="Q207" t="s">
        <v>197</v>
      </c>
    </row>
    <row r="208" spans="1:17" x14ac:dyDescent="0.3">
      <c r="A208">
        <v>551</v>
      </c>
      <c r="B208" t="s">
        <v>53</v>
      </c>
      <c r="C208">
        <f>YEAR(Table_IPL_Dataset[[#This Row],[date]])</f>
        <v>2015</v>
      </c>
      <c r="D208" t="s">
        <v>391</v>
      </c>
      <c r="E208" s="1">
        <v>42126</v>
      </c>
      <c r="F208" t="s">
        <v>134</v>
      </c>
      <c r="G208" t="s">
        <v>55</v>
      </c>
      <c r="H208" t="s">
        <v>18</v>
      </c>
      <c r="I208" t="s">
        <v>19</v>
      </c>
      <c r="J208" t="s">
        <v>19</v>
      </c>
      <c r="K208" t="s">
        <v>20</v>
      </c>
      <c r="L208" t="s">
        <v>21</v>
      </c>
      <c r="M208" t="s">
        <v>18</v>
      </c>
      <c r="N208">
        <v>22</v>
      </c>
      <c r="O208">
        <v>0</v>
      </c>
      <c r="P208" t="s">
        <v>108</v>
      </c>
      <c r="Q208" t="s">
        <v>185</v>
      </c>
    </row>
    <row r="209" spans="1:17" x14ac:dyDescent="0.3">
      <c r="A209">
        <v>548</v>
      </c>
      <c r="B209" t="s">
        <v>35</v>
      </c>
      <c r="C209">
        <f>YEAR(Table_IPL_Dataset[[#This Row],[date]])</f>
        <v>2015</v>
      </c>
      <c r="D209" t="s">
        <v>391</v>
      </c>
      <c r="E209" s="1">
        <v>42125</v>
      </c>
      <c r="F209" t="s">
        <v>107</v>
      </c>
      <c r="G209" t="s">
        <v>37</v>
      </c>
      <c r="H209" t="s">
        <v>45</v>
      </c>
      <c r="I209" t="s">
        <v>38</v>
      </c>
      <c r="J209" t="s">
        <v>38</v>
      </c>
      <c r="K209" t="s">
        <v>20</v>
      </c>
      <c r="L209" t="s">
        <v>21</v>
      </c>
      <c r="M209" t="s">
        <v>38</v>
      </c>
      <c r="N209">
        <v>0</v>
      </c>
      <c r="O209">
        <v>9</v>
      </c>
      <c r="P209" t="s">
        <v>180</v>
      </c>
      <c r="Q209" t="s">
        <v>23</v>
      </c>
    </row>
    <row r="210" spans="1:17" x14ac:dyDescent="0.3">
      <c r="A210">
        <v>549</v>
      </c>
      <c r="B210" t="s">
        <v>15</v>
      </c>
      <c r="C210">
        <f>YEAR(Table_IPL_Dataset[[#This Row],[date]])</f>
        <v>2015</v>
      </c>
      <c r="D210" t="s">
        <v>391</v>
      </c>
      <c r="E210" s="1">
        <v>42125</v>
      </c>
      <c r="F210" t="s">
        <v>67</v>
      </c>
      <c r="G210" t="s">
        <v>17</v>
      </c>
      <c r="H210" t="s">
        <v>39</v>
      </c>
      <c r="I210" t="s">
        <v>31</v>
      </c>
      <c r="J210" t="s">
        <v>31</v>
      </c>
      <c r="K210" t="s">
        <v>20</v>
      </c>
      <c r="L210" t="s">
        <v>21</v>
      </c>
      <c r="M210" t="s">
        <v>39</v>
      </c>
      <c r="N210">
        <v>8</v>
      </c>
      <c r="O210">
        <v>0</v>
      </c>
      <c r="P210" t="s">
        <v>154</v>
      </c>
      <c r="Q210" t="s">
        <v>113</v>
      </c>
    </row>
    <row r="211" spans="1:17" x14ac:dyDescent="0.3">
      <c r="A211">
        <v>527</v>
      </c>
      <c r="B211" t="s">
        <v>24</v>
      </c>
      <c r="C211">
        <f>YEAR(Table_IPL_Dataset[[#This Row],[date]])</f>
        <v>2015</v>
      </c>
      <c r="D211" t="s">
        <v>391</v>
      </c>
      <c r="E211" s="1">
        <v>42124</v>
      </c>
      <c r="F211" t="s">
        <v>30</v>
      </c>
      <c r="G211" t="s">
        <v>26</v>
      </c>
      <c r="H211" t="s">
        <v>19</v>
      </c>
      <c r="I211" t="s">
        <v>27</v>
      </c>
      <c r="J211" t="s">
        <v>27</v>
      </c>
      <c r="K211" t="s">
        <v>20</v>
      </c>
      <c r="L211" t="s">
        <v>21</v>
      </c>
      <c r="M211" t="s">
        <v>27</v>
      </c>
      <c r="N211">
        <v>0</v>
      </c>
      <c r="O211">
        <v>7</v>
      </c>
      <c r="P211" t="s">
        <v>108</v>
      </c>
      <c r="Q211" t="s">
        <v>125</v>
      </c>
    </row>
    <row r="212" spans="1:17" x14ac:dyDescent="0.3">
      <c r="A212">
        <v>546</v>
      </c>
      <c r="B212" t="s">
        <v>105</v>
      </c>
      <c r="C212">
        <f>YEAR(Table_IPL_Dataset[[#This Row],[date]])</f>
        <v>2015</v>
      </c>
      <c r="D212" t="s">
        <v>391</v>
      </c>
      <c r="E212" s="1">
        <v>42123</v>
      </c>
      <c r="G212" t="s">
        <v>60</v>
      </c>
      <c r="H212" t="s">
        <v>50</v>
      </c>
      <c r="I212" t="s">
        <v>31</v>
      </c>
      <c r="J212" t="s">
        <v>31</v>
      </c>
      <c r="K212" t="s">
        <v>20</v>
      </c>
      <c r="L212" t="s">
        <v>183</v>
      </c>
      <c r="M212" t="s">
        <v>184</v>
      </c>
      <c r="N212">
        <v>0</v>
      </c>
      <c r="O212">
        <v>0</v>
      </c>
      <c r="P212" t="s">
        <v>191</v>
      </c>
      <c r="Q212" t="s">
        <v>197</v>
      </c>
    </row>
    <row r="213" spans="1:17" x14ac:dyDescent="0.3">
      <c r="A213">
        <v>547</v>
      </c>
      <c r="B213" t="s">
        <v>98</v>
      </c>
      <c r="C213">
        <f>YEAR(Table_IPL_Dataset[[#This Row],[date]])</f>
        <v>2015</v>
      </c>
      <c r="D213" t="s">
        <v>391</v>
      </c>
      <c r="E213" s="1">
        <v>42122</v>
      </c>
      <c r="F213" t="s">
        <v>101</v>
      </c>
      <c r="G213" t="s">
        <v>100</v>
      </c>
      <c r="H213" t="s">
        <v>19</v>
      </c>
      <c r="I213" t="s">
        <v>27</v>
      </c>
      <c r="J213" t="s">
        <v>27</v>
      </c>
      <c r="K213" t="s">
        <v>20</v>
      </c>
      <c r="L213" t="s">
        <v>21</v>
      </c>
      <c r="M213" t="s">
        <v>19</v>
      </c>
      <c r="N213">
        <v>2</v>
      </c>
      <c r="O213">
        <v>0</v>
      </c>
      <c r="P213" t="s">
        <v>190</v>
      </c>
      <c r="Q213" t="s">
        <v>178</v>
      </c>
    </row>
    <row r="214" spans="1:17" x14ac:dyDescent="0.3">
      <c r="A214">
        <v>544</v>
      </c>
      <c r="B214" t="s">
        <v>123</v>
      </c>
      <c r="C214">
        <f>YEAR(Table_IPL_Dataset[[#This Row],[date]])</f>
        <v>2015</v>
      </c>
      <c r="D214" t="s">
        <v>391</v>
      </c>
      <c r="E214" s="1">
        <v>42121</v>
      </c>
      <c r="F214" t="s">
        <v>198</v>
      </c>
      <c r="G214" t="s">
        <v>188</v>
      </c>
      <c r="H214" t="s">
        <v>18</v>
      </c>
      <c r="I214" t="s">
        <v>45</v>
      </c>
      <c r="J214" t="s">
        <v>45</v>
      </c>
      <c r="K214" t="s">
        <v>20</v>
      </c>
      <c r="L214" t="s">
        <v>21</v>
      </c>
      <c r="M214" t="s">
        <v>18</v>
      </c>
      <c r="N214">
        <v>20</v>
      </c>
      <c r="O214">
        <v>0</v>
      </c>
      <c r="P214" t="s">
        <v>154</v>
      </c>
      <c r="Q214" t="s">
        <v>130</v>
      </c>
    </row>
    <row r="215" spans="1:17" x14ac:dyDescent="0.3">
      <c r="A215">
        <v>543</v>
      </c>
      <c r="B215" t="s">
        <v>35</v>
      </c>
      <c r="C215">
        <f>YEAR(Table_IPL_Dataset[[#This Row],[date]])</f>
        <v>2015</v>
      </c>
      <c r="D215" t="s">
        <v>391</v>
      </c>
      <c r="E215" s="1">
        <v>42120</v>
      </c>
      <c r="F215" t="s">
        <v>199</v>
      </c>
      <c r="G215" t="s">
        <v>37</v>
      </c>
      <c r="H215" t="s">
        <v>38</v>
      </c>
      <c r="I215" t="s">
        <v>50</v>
      </c>
      <c r="J215" t="s">
        <v>50</v>
      </c>
      <c r="K215" t="s">
        <v>20</v>
      </c>
      <c r="L215" t="s">
        <v>21</v>
      </c>
      <c r="M215" t="s">
        <v>50</v>
      </c>
      <c r="N215">
        <v>0</v>
      </c>
      <c r="O215">
        <v>10</v>
      </c>
      <c r="P215" t="s">
        <v>125</v>
      </c>
      <c r="Q215" t="s">
        <v>23</v>
      </c>
    </row>
    <row r="216" spans="1:17" x14ac:dyDescent="0.3">
      <c r="A216">
        <v>541</v>
      </c>
      <c r="B216" t="s">
        <v>15</v>
      </c>
      <c r="C216">
        <f>YEAR(Table_IPL_Dataset[[#This Row],[date]])</f>
        <v>2015</v>
      </c>
      <c r="D216" t="s">
        <v>391</v>
      </c>
      <c r="E216" s="1">
        <v>42119</v>
      </c>
      <c r="F216" t="s">
        <v>200</v>
      </c>
      <c r="G216" t="s">
        <v>17</v>
      </c>
      <c r="H216" t="s">
        <v>39</v>
      </c>
      <c r="I216" t="s">
        <v>18</v>
      </c>
      <c r="J216" t="s">
        <v>39</v>
      </c>
      <c r="K216" t="s">
        <v>40</v>
      </c>
      <c r="L216" t="s">
        <v>21</v>
      </c>
      <c r="M216" t="s">
        <v>39</v>
      </c>
      <c r="N216">
        <v>20</v>
      </c>
      <c r="O216">
        <v>0</v>
      </c>
      <c r="P216" t="s">
        <v>154</v>
      </c>
      <c r="Q216" t="s">
        <v>130</v>
      </c>
    </row>
    <row r="217" spans="1:17" x14ac:dyDescent="0.3">
      <c r="A217">
        <v>542</v>
      </c>
      <c r="B217" t="s">
        <v>98</v>
      </c>
      <c r="C217">
        <f>YEAR(Table_IPL_Dataset[[#This Row],[date]])</f>
        <v>2015</v>
      </c>
      <c r="D217" t="s">
        <v>391</v>
      </c>
      <c r="E217" s="1">
        <v>42119</v>
      </c>
      <c r="F217" t="s">
        <v>201</v>
      </c>
      <c r="G217" t="s">
        <v>100</v>
      </c>
      <c r="H217" t="s">
        <v>19</v>
      </c>
      <c r="I217" t="s">
        <v>45</v>
      </c>
      <c r="J217" t="s">
        <v>19</v>
      </c>
      <c r="K217" t="s">
        <v>40</v>
      </c>
      <c r="L217" t="s">
        <v>21</v>
      </c>
      <c r="M217" t="s">
        <v>19</v>
      </c>
      <c r="N217">
        <v>97</v>
      </c>
      <c r="O217">
        <v>0</v>
      </c>
      <c r="P217" t="s">
        <v>191</v>
      </c>
      <c r="Q217" t="s">
        <v>34</v>
      </c>
    </row>
    <row r="218" spans="1:17" x14ac:dyDescent="0.3">
      <c r="A218">
        <v>540</v>
      </c>
      <c r="B218" t="s">
        <v>202</v>
      </c>
      <c r="C218">
        <f>YEAR(Table_IPL_Dataset[[#This Row],[date]])</f>
        <v>2015</v>
      </c>
      <c r="D218" t="s">
        <v>391</v>
      </c>
      <c r="E218" s="1">
        <v>42118</v>
      </c>
      <c r="F218" t="s">
        <v>203</v>
      </c>
      <c r="G218" t="s">
        <v>204</v>
      </c>
      <c r="H218" t="s">
        <v>31</v>
      </c>
      <c r="I218" t="s">
        <v>50</v>
      </c>
      <c r="J218" t="s">
        <v>50</v>
      </c>
      <c r="K218" t="s">
        <v>20</v>
      </c>
      <c r="L218" t="s">
        <v>21</v>
      </c>
      <c r="M218" t="s">
        <v>50</v>
      </c>
      <c r="N218">
        <v>0</v>
      </c>
      <c r="O218">
        <v>9</v>
      </c>
      <c r="P218" t="s">
        <v>125</v>
      </c>
      <c r="Q218" t="s">
        <v>23</v>
      </c>
    </row>
    <row r="219" spans="1:17" x14ac:dyDescent="0.3">
      <c r="A219">
        <v>539</v>
      </c>
      <c r="B219" t="s">
        <v>35</v>
      </c>
      <c r="C219">
        <f>YEAR(Table_IPL_Dataset[[#This Row],[date]])</f>
        <v>2015</v>
      </c>
      <c r="D219" t="s">
        <v>391</v>
      </c>
      <c r="E219" s="1">
        <v>42117</v>
      </c>
      <c r="F219" t="s">
        <v>85</v>
      </c>
      <c r="G219" t="s">
        <v>37</v>
      </c>
      <c r="H219" t="s">
        <v>38</v>
      </c>
      <c r="I219" t="s">
        <v>39</v>
      </c>
      <c r="J219" t="s">
        <v>39</v>
      </c>
      <c r="K219" t="s">
        <v>20</v>
      </c>
      <c r="L219" t="s">
        <v>21</v>
      </c>
      <c r="M219" t="s">
        <v>38</v>
      </c>
      <c r="N219">
        <v>37</v>
      </c>
      <c r="O219">
        <v>0</v>
      </c>
      <c r="P219" t="s">
        <v>205</v>
      </c>
      <c r="Q219" t="s">
        <v>113</v>
      </c>
    </row>
    <row r="220" spans="1:17" x14ac:dyDescent="0.3">
      <c r="A220">
        <v>537</v>
      </c>
      <c r="B220" t="s">
        <v>161</v>
      </c>
      <c r="C220">
        <f>YEAR(Table_IPL_Dataset[[#This Row],[date]])</f>
        <v>2015</v>
      </c>
      <c r="D220" t="s">
        <v>391</v>
      </c>
      <c r="E220" s="1">
        <v>42116</v>
      </c>
      <c r="F220" t="s">
        <v>134</v>
      </c>
      <c r="G220" t="s">
        <v>162</v>
      </c>
      <c r="H220" t="s">
        <v>18</v>
      </c>
      <c r="I220" t="s">
        <v>27</v>
      </c>
      <c r="J220" t="s">
        <v>27</v>
      </c>
      <c r="K220" t="s">
        <v>20</v>
      </c>
      <c r="L220" t="s">
        <v>21</v>
      </c>
      <c r="M220" t="s">
        <v>18</v>
      </c>
      <c r="N220">
        <v>16</v>
      </c>
      <c r="O220">
        <v>0</v>
      </c>
      <c r="P220" t="s">
        <v>180</v>
      </c>
      <c r="Q220" t="s">
        <v>178</v>
      </c>
    </row>
    <row r="221" spans="1:17" x14ac:dyDescent="0.3">
      <c r="A221">
        <v>538</v>
      </c>
      <c r="B221" t="s">
        <v>105</v>
      </c>
      <c r="C221">
        <f>YEAR(Table_IPL_Dataset[[#This Row],[date]])</f>
        <v>2015</v>
      </c>
      <c r="D221" t="s">
        <v>391</v>
      </c>
      <c r="E221" s="1">
        <v>42116</v>
      </c>
      <c r="F221" t="s">
        <v>144</v>
      </c>
      <c r="G221" t="s">
        <v>60</v>
      </c>
      <c r="H221" t="s">
        <v>19</v>
      </c>
      <c r="I221" t="s">
        <v>50</v>
      </c>
      <c r="J221" t="s">
        <v>50</v>
      </c>
      <c r="K221" t="s">
        <v>20</v>
      </c>
      <c r="L221" t="s">
        <v>21</v>
      </c>
      <c r="M221" t="s">
        <v>19</v>
      </c>
      <c r="N221">
        <v>27</v>
      </c>
      <c r="O221">
        <v>0</v>
      </c>
      <c r="P221" t="s">
        <v>191</v>
      </c>
      <c r="Q221" t="s">
        <v>34</v>
      </c>
    </row>
    <row r="222" spans="1:17" x14ac:dyDescent="0.3">
      <c r="A222">
        <v>536</v>
      </c>
      <c r="B222" t="s">
        <v>202</v>
      </c>
      <c r="C222">
        <f>YEAR(Table_IPL_Dataset[[#This Row],[date]])</f>
        <v>2015</v>
      </c>
      <c r="D222" t="s">
        <v>391</v>
      </c>
      <c r="E222" s="1">
        <v>42115</v>
      </c>
      <c r="F222" t="s">
        <v>206</v>
      </c>
      <c r="G222" t="s">
        <v>204</v>
      </c>
      <c r="H222" t="s">
        <v>31</v>
      </c>
      <c r="I222" t="s">
        <v>45</v>
      </c>
      <c r="J222" t="s">
        <v>45</v>
      </c>
      <c r="K222" t="s">
        <v>20</v>
      </c>
      <c r="L222" t="s">
        <v>138</v>
      </c>
      <c r="M222" t="s">
        <v>45</v>
      </c>
      <c r="N222">
        <v>0</v>
      </c>
      <c r="O222">
        <v>0</v>
      </c>
      <c r="P222" t="s">
        <v>125</v>
      </c>
      <c r="Q222" t="s">
        <v>23</v>
      </c>
    </row>
    <row r="223" spans="1:17" x14ac:dyDescent="0.3">
      <c r="A223">
        <v>535</v>
      </c>
      <c r="B223" t="s">
        <v>35</v>
      </c>
      <c r="C223">
        <f>YEAR(Table_IPL_Dataset[[#This Row],[date]])</f>
        <v>2015</v>
      </c>
      <c r="D223" t="s">
        <v>391</v>
      </c>
      <c r="E223" s="1">
        <v>42114</v>
      </c>
      <c r="F223" t="s">
        <v>65</v>
      </c>
      <c r="G223" t="s">
        <v>37</v>
      </c>
      <c r="H223" t="s">
        <v>38</v>
      </c>
      <c r="I223" t="s">
        <v>27</v>
      </c>
      <c r="J223" t="s">
        <v>27</v>
      </c>
      <c r="K223" t="s">
        <v>20</v>
      </c>
      <c r="L223" t="s">
        <v>21</v>
      </c>
      <c r="M223" t="s">
        <v>27</v>
      </c>
      <c r="N223">
        <v>0</v>
      </c>
      <c r="O223">
        <v>6</v>
      </c>
      <c r="P223" t="s">
        <v>205</v>
      </c>
      <c r="Q223" t="s">
        <v>130</v>
      </c>
    </row>
    <row r="224" spans="1:17" x14ac:dyDescent="0.3">
      <c r="A224">
        <v>533</v>
      </c>
      <c r="B224" t="s">
        <v>202</v>
      </c>
      <c r="C224">
        <f>YEAR(Table_IPL_Dataset[[#This Row],[date]])</f>
        <v>2015</v>
      </c>
      <c r="D224" t="s">
        <v>391</v>
      </c>
      <c r="E224" s="1">
        <v>42113</v>
      </c>
      <c r="F224" t="s">
        <v>171</v>
      </c>
      <c r="G224" t="s">
        <v>204</v>
      </c>
      <c r="H224" t="s">
        <v>19</v>
      </c>
      <c r="I224" t="s">
        <v>31</v>
      </c>
      <c r="J224" t="s">
        <v>19</v>
      </c>
      <c r="K224" t="s">
        <v>40</v>
      </c>
      <c r="L224" t="s">
        <v>21</v>
      </c>
      <c r="M224" t="s">
        <v>31</v>
      </c>
      <c r="N224">
        <v>0</v>
      </c>
      <c r="O224">
        <v>8</v>
      </c>
      <c r="P224" t="s">
        <v>108</v>
      </c>
      <c r="Q224" t="s">
        <v>125</v>
      </c>
    </row>
    <row r="225" spans="1:17" x14ac:dyDescent="0.3">
      <c r="A225">
        <v>534</v>
      </c>
      <c r="B225" t="s">
        <v>105</v>
      </c>
      <c r="C225">
        <f>YEAR(Table_IPL_Dataset[[#This Row],[date]])</f>
        <v>2015</v>
      </c>
      <c r="D225" t="s">
        <v>391</v>
      </c>
      <c r="E225" s="1">
        <v>42113</v>
      </c>
      <c r="F225" t="s">
        <v>195</v>
      </c>
      <c r="G225" t="s">
        <v>60</v>
      </c>
      <c r="H225" t="s">
        <v>39</v>
      </c>
      <c r="I225" t="s">
        <v>50</v>
      </c>
      <c r="J225" t="s">
        <v>50</v>
      </c>
      <c r="K225" t="s">
        <v>20</v>
      </c>
      <c r="L225" t="s">
        <v>21</v>
      </c>
      <c r="M225" t="s">
        <v>39</v>
      </c>
      <c r="N225">
        <v>18</v>
      </c>
      <c r="O225">
        <v>0</v>
      </c>
      <c r="P225" t="s">
        <v>180</v>
      </c>
      <c r="Q225" t="s">
        <v>178</v>
      </c>
    </row>
    <row r="226" spans="1:17" x14ac:dyDescent="0.3">
      <c r="A226">
        <v>531</v>
      </c>
      <c r="B226" t="s">
        <v>161</v>
      </c>
      <c r="C226">
        <f>YEAR(Table_IPL_Dataset[[#This Row],[date]])</f>
        <v>2015</v>
      </c>
      <c r="D226" t="s">
        <v>391</v>
      </c>
      <c r="E226" s="1">
        <v>42112</v>
      </c>
      <c r="F226" t="s">
        <v>207</v>
      </c>
      <c r="G226" t="s">
        <v>162</v>
      </c>
      <c r="H226" t="s">
        <v>38</v>
      </c>
      <c r="I226" t="s">
        <v>18</v>
      </c>
      <c r="J226" t="s">
        <v>38</v>
      </c>
      <c r="K226" t="s">
        <v>40</v>
      </c>
      <c r="L226" t="s">
        <v>21</v>
      </c>
      <c r="M226" t="s">
        <v>38</v>
      </c>
      <c r="N226">
        <v>4</v>
      </c>
      <c r="O226">
        <v>0</v>
      </c>
      <c r="P226" t="s">
        <v>197</v>
      </c>
      <c r="Q226" t="s">
        <v>23</v>
      </c>
    </row>
    <row r="227" spans="1:17" x14ac:dyDescent="0.3">
      <c r="A227">
        <v>532</v>
      </c>
      <c r="B227" t="s">
        <v>42</v>
      </c>
      <c r="C227">
        <f>YEAR(Table_IPL_Dataset[[#This Row],[date]])</f>
        <v>2015</v>
      </c>
      <c r="D227" t="s">
        <v>391</v>
      </c>
      <c r="E227" s="1">
        <v>42112</v>
      </c>
      <c r="F227" t="s">
        <v>30</v>
      </c>
      <c r="G227" t="s">
        <v>44</v>
      </c>
      <c r="H227" t="s">
        <v>45</v>
      </c>
      <c r="I227" t="s">
        <v>27</v>
      </c>
      <c r="J227" t="s">
        <v>27</v>
      </c>
      <c r="K227" t="s">
        <v>20</v>
      </c>
      <c r="L227" t="s">
        <v>21</v>
      </c>
      <c r="M227" t="s">
        <v>27</v>
      </c>
      <c r="N227">
        <v>0</v>
      </c>
      <c r="O227">
        <v>4</v>
      </c>
      <c r="P227" t="s">
        <v>205</v>
      </c>
      <c r="Q227" t="s">
        <v>113</v>
      </c>
    </row>
    <row r="228" spans="1:17" x14ac:dyDescent="0.3">
      <c r="A228">
        <v>530</v>
      </c>
      <c r="B228" t="s">
        <v>15</v>
      </c>
      <c r="C228">
        <f>YEAR(Table_IPL_Dataset[[#This Row],[date]])</f>
        <v>2015</v>
      </c>
      <c r="D228" t="s">
        <v>391</v>
      </c>
      <c r="E228" s="1">
        <v>42111</v>
      </c>
      <c r="F228" t="s">
        <v>168</v>
      </c>
      <c r="G228" t="s">
        <v>17</v>
      </c>
      <c r="H228" t="s">
        <v>39</v>
      </c>
      <c r="I228" t="s">
        <v>19</v>
      </c>
      <c r="J228" t="s">
        <v>39</v>
      </c>
      <c r="K228" t="s">
        <v>40</v>
      </c>
      <c r="L228" t="s">
        <v>21</v>
      </c>
      <c r="M228" t="s">
        <v>19</v>
      </c>
      <c r="N228">
        <v>0</v>
      </c>
      <c r="O228">
        <v>6</v>
      </c>
      <c r="P228" t="s">
        <v>108</v>
      </c>
      <c r="Q228" t="s">
        <v>125</v>
      </c>
    </row>
    <row r="229" spans="1:17" x14ac:dyDescent="0.3">
      <c r="A229">
        <v>529</v>
      </c>
      <c r="B229" t="s">
        <v>161</v>
      </c>
      <c r="C229">
        <f>YEAR(Table_IPL_Dataset[[#This Row],[date]])</f>
        <v>2015</v>
      </c>
      <c r="D229" t="s">
        <v>391</v>
      </c>
      <c r="E229" s="1">
        <v>42110</v>
      </c>
      <c r="F229" t="s">
        <v>171</v>
      </c>
      <c r="G229" t="s">
        <v>162</v>
      </c>
      <c r="H229" t="s">
        <v>18</v>
      </c>
      <c r="I229" t="s">
        <v>31</v>
      </c>
      <c r="J229" t="s">
        <v>31</v>
      </c>
      <c r="K229" t="s">
        <v>20</v>
      </c>
      <c r="L229" t="s">
        <v>21</v>
      </c>
      <c r="M229" t="s">
        <v>31</v>
      </c>
      <c r="N229">
        <v>0</v>
      </c>
      <c r="O229">
        <v>6</v>
      </c>
      <c r="P229" t="s">
        <v>197</v>
      </c>
      <c r="Q229" t="s">
        <v>23</v>
      </c>
    </row>
    <row r="230" spans="1:17" x14ac:dyDescent="0.3">
      <c r="A230">
        <v>528</v>
      </c>
      <c r="B230" t="s">
        <v>42</v>
      </c>
      <c r="C230">
        <f>YEAR(Table_IPL_Dataset[[#This Row],[date]])</f>
        <v>2015</v>
      </c>
      <c r="D230" t="s">
        <v>391</v>
      </c>
      <c r="E230" s="1">
        <v>42109</v>
      </c>
      <c r="F230" t="s">
        <v>208</v>
      </c>
      <c r="G230" t="s">
        <v>44</v>
      </c>
      <c r="H230" t="s">
        <v>45</v>
      </c>
      <c r="I230" t="s">
        <v>38</v>
      </c>
      <c r="J230" t="s">
        <v>45</v>
      </c>
      <c r="K230" t="s">
        <v>40</v>
      </c>
      <c r="L230" t="s">
        <v>21</v>
      </c>
      <c r="M230" t="s">
        <v>38</v>
      </c>
      <c r="N230">
        <v>0</v>
      </c>
      <c r="O230">
        <v>5</v>
      </c>
      <c r="P230" t="s">
        <v>130</v>
      </c>
      <c r="Q230" t="s">
        <v>186</v>
      </c>
    </row>
    <row r="231" spans="1:17" x14ac:dyDescent="0.3">
      <c r="A231">
        <v>526</v>
      </c>
      <c r="B231" t="s">
        <v>202</v>
      </c>
      <c r="C231">
        <f>YEAR(Table_IPL_Dataset[[#This Row],[date]])</f>
        <v>2015</v>
      </c>
      <c r="D231" t="s">
        <v>391</v>
      </c>
      <c r="E231" s="1">
        <v>42108</v>
      </c>
      <c r="F231" t="s">
        <v>151</v>
      </c>
      <c r="G231" t="s">
        <v>204</v>
      </c>
      <c r="H231" t="s">
        <v>39</v>
      </c>
      <c r="I231" t="s">
        <v>31</v>
      </c>
      <c r="J231" t="s">
        <v>39</v>
      </c>
      <c r="K231" t="s">
        <v>40</v>
      </c>
      <c r="L231" t="s">
        <v>21</v>
      </c>
      <c r="M231" t="s">
        <v>31</v>
      </c>
      <c r="N231">
        <v>0</v>
      </c>
      <c r="O231">
        <v>7</v>
      </c>
      <c r="P231" t="s">
        <v>108</v>
      </c>
      <c r="Q231" t="s">
        <v>205</v>
      </c>
    </row>
    <row r="232" spans="1:17" x14ac:dyDescent="0.3">
      <c r="A232">
        <v>525</v>
      </c>
      <c r="B232" t="s">
        <v>105</v>
      </c>
      <c r="C232">
        <f>YEAR(Table_IPL_Dataset[[#This Row],[date]])</f>
        <v>2015</v>
      </c>
      <c r="D232" t="s">
        <v>391</v>
      </c>
      <c r="E232" s="1">
        <v>42107</v>
      </c>
      <c r="F232" t="s">
        <v>134</v>
      </c>
      <c r="G232" t="s">
        <v>60</v>
      </c>
      <c r="H232" t="s">
        <v>50</v>
      </c>
      <c r="I232" t="s">
        <v>18</v>
      </c>
      <c r="J232" t="s">
        <v>18</v>
      </c>
      <c r="K232" t="s">
        <v>20</v>
      </c>
      <c r="L232" t="s">
        <v>21</v>
      </c>
      <c r="M232" t="s">
        <v>18</v>
      </c>
      <c r="N232">
        <v>0</v>
      </c>
      <c r="O232">
        <v>8</v>
      </c>
      <c r="P232" t="s">
        <v>190</v>
      </c>
      <c r="Q232" t="s">
        <v>180</v>
      </c>
    </row>
    <row r="233" spans="1:17" x14ac:dyDescent="0.3">
      <c r="A233">
        <v>523</v>
      </c>
      <c r="B233" t="s">
        <v>35</v>
      </c>
      <c r="C233">
        <f>YEAR(Table_IPL_Dataset[[#This Row],[date]])</f>
        <v>2015</v>
      </c>
      <c r="D233" t="s">
        <v>391</v>
      </c>
      <c r="E233" s="1">
        <v>42106</v>
      </c>
      <c r="F233" t="s">
        <v>209</v>
      </c>
      <c r="G233" t="s">
        <v>37</v>
      </c>
      <c r="H233" t="s">
        <v>38</v>
      </c>
      <c r="I233" t="s">
        <v>31</v>
      </c>
      <c r="J233" t="s">
        <v>31</v>
      </c>
      <c r="K233" t="s">
        <v>20</v>
      </c>
      <c r="L233" t="s">
        <v>21</v>
      </c>
      <c r="M233" t="s">
        <v>31</v>
      </c>
      <c r="N233">
        <v>0</v>
      </c>
      <c r="O233">
        <v>3</v>
      </c>
      <c r="P233" t="s">
        <v>205</v>
      </c>
      <c r="Q233" t="s">
        <v>130</v>
      </c>
    </row>
    <row r="234" spans="1:17" x14ac:dyDescent="0.3">
      <c r="A234">
        <v>524</v>
      </c>
      <c r="B234" t="s">
        <v>15</v>
      </c>
      <c r="C234">
        <f>YEAR(Table_IPL_Dataset[[#This Row],[date]])</f>
        <v>2015</v>
      </c>
      <c r="D234" t="s">
        <v>391</v>
      </c>
      <c r="E234" s="1">
        <v>42106</v>
      </c>
      <c r="F234" t="s">
        <v>210</v>
      </c>
      <c r="G234" t="s">
        <v>17</v>
      </c>
      <c r="H234" t="s">
        <v>45</v>
      </c>
      <c r="I234" t="s">
        <v>39</v>
      </c>
      <c r="J234" t="s">
        <v>39</v>
      </c>
      <c r="K234" t="s">
        <v>20</v>
      </c>
      <c r="L234" t="s">
        <v>21</v>
      </c>
      <c r="M234" t="s">
        <v>45</v>
      </c>
      <c r="N234">
        <v>18</v>
      </c>
      <c r="O234">
        <v>0</v>
      </c>
      <c r="P234" t="s">
        <v>108</v>
      </c>
      <c r="Q234" t="s">
        <v>185</v>
      </c>
    </row>
    <row r="235" spans="1:17" x14ac:dyDescent="0.3">
      <c r="A235">
        <v>521</v>
      </c>
      <c r="B235" t="s">
        <v>98</v>
      </c>
      <c r="C235">
        <f>YEAR(Table_IPL_Dataset[[#This Row],[date]])</f>
        <v>2015</v>
      </c>
      <c r="D235" t="s">
        <v>391</v>
      </c>
      <c r="E235" s="1">
        <v>42105</v>
      </c>
      <c r="F235" t="s">
        <v>201</v>
      </c>
      <c r="G235" t="s">
        <v>100</v>
      </c>
      <c r="H235" t="s">
        <v>19</v>
      </c>
      <c r="I235" t="s">
        <v>18</v>
      </c>
      <c r="J235" t="s">
        <v>19</v>
      </c>
      <c r="K235" t="s">
        <v>40</v>
      </c>
      <c r="L235" t="s">
        <v>21</v>
      </c>
      <c r="M235" t="s">
        <v>19</v>
      </c>
      <c r="N235">
        <v>45</v>
      </c>
      <c r="O235">
        <v>0</v>
      </c>
      <c r="P235" t="s">
        <v>180</v>
      </c>
      <c r="Q235" t="s">
        <v>178</v>
      </c>
    </row>
    <row r="236" spans="1:17" x14ac:dyDescent="0.3">
      <c r="A236">
        <v>522</v>
      </c>
      <c r="B236" t="s">
        <v>24</v>
      </c>
      <c r="C236">
        <f>YEAR(Table_IPL_Dataset[[#This Row],[date]])</f>
        <v>2015</v>
      </c>
      <c r="D236" t="s">
        <v>391</v>
      </c>
      <c r="E236" s="1">
        <v>42105</v>
      </c>
      <c r="F236" t="s">
        <v>92</v>
      </c>
      <c r="G236" t="s">
        <v>26</v>
      </c>
      <c r="H236" t="s">
        <v>27</v>
      </c>
      <c r="I236" t="s">
        <v>50</v>
      </c>
      <c r="J236" t="s">
        <v>50</v>
      </c>
      <c r="K236" t="s">
        <v>20</v>
      </c>
      <c r="L236" t="s">
        <v>21</v>
      </c>
      <c r="M236" t="s">
        <v>50</v>
      </c>
      <c r="N236">
        <v>0</v>
      </c>
      <c r="O236">
        <v>3</v>
      </c>
      <c r="P236" t="s">
        <v>23</v>
      </c>
      <c r="Q236" t="s">
        <v>34</v>
      </c>
    </row>
    <row r="237" spans="1:17" x14ac:dyDescent="0.3">
      <c r="A237">
        <v>520</v>
      </c>
      <c r="B237" t="s">
        <v>42</v>
      </c>
      <c r="C237">
        <f>YEAR(Table_IPL_Dataset[[#This Row],[date]])</f>
        <v>2015</v>
      </c>
      <c r="D237" t="s">
        <v>391</v>
      </c>
      <c r="E237" s="1">
        <v>42104</v>
      </c>
      <c r="F237" t="s">
        <v>211</v>
      </c>
      <c r="G237" t="s">
        <v>44</v>
      </c>
      <c r="H237" t="s">
        <v>31</v>
      </c>
      <c r="I237" t="s">
        <v>45</v>
      </c>
      <c r="J237" t="s">
        <v>45</v>
      </c>
      <c r="K237" t="s">
        <v>20</v>
      </c>
      <c r="L237" t="s">
        <v>21</v>
      </c>
      <c r="M237" t="s">
        <v>31</v>
      </c>
      <c r="N237">
        <v>26</v>
      </c>
      <c r="O237">
        <v>0</v>
      </c>
      <c r="P237" t="s">
        <v>205</v>
      </c>
      <c r="Q237" t="s">
        <v>130</v>
      </c>
    </row>
    <row r="238" spans="1:17" x14ac:dyDescent="0.3">
      <c r="A238">
        <v>519</v>
      </c>
      <c r="B238" t="s">
        <v>98</v>
      </c>
      <c r="C238">
        <f>YEAR(Table_IPL_Dataset[[#This Row],[date]])</f>
        <v>2015</v>
      </c>
      <c r="D238" t="s">
        <v>391</v>
      </c>
      <c r="E238" s="1">
        <v>42103</v>
      </c>
      <c r="F238" t="s">
        <v>168</v>
      </c>
      <c r="G238" t="s">
        <v>100</v>
      </c>
      <c r="H238" t="s">
        <v>19</v>
      </c>
      <c r="I238" t="s">
        <v>38</v>
      </c>
      <c r="J238" t="s">
        <v>38</v>
      </c>
      <c r="K238" t="s">
        <v>20</v>
      </c>
      <c r="L238" t="s">
        <v>21</v>
      </c>
      <c r="M238" t="s">
        <v>19</v>
      </c>
      <c r="N238">
        <v>1</v>
      </c>
      <c r="O238">
        <v>0</v>
      </c>
      <c r="P238" t="s">
        <v>180</v>
      </c>
      <c r="Q238" t="s">
        <v>178</v>
      </c>
    </row>
    <row r="239" spans="1:17" x14ac:dyDescent="0.3">
      <c r="A239">
        <v>518</v>
      </c>
      <c r="B239" t="s">
        <v>24</v>
      </c>
      <c r="C239">
        <f>YEAR(Table_IPL_Dataset[[#This Row],[date]])</f>
        <v>2015</v>
      </c>
      <c r="D239" t="s">
        <v>391</v>
      </c>
      <c r="E239" s="1">
        <v>42102</v>
      </c>
      <c r="F239" t="s">
        <v>212</v>
      </c>
      <c r="G239" t="s">
        <v>26</v>
      </c>
      <c r="H239" t="s">
        <v>39</v>
      </c>
      <c r="I239" t="s">
        <v>27</v>
      </c>
      <c r="J239" t="s">
        <v>27</v>
      </c>
      <c r="K239" t="s">
        <v>20</v>
      </c>
      <c r="L239" t="s">
        <v>21</v>
      </c>
      <c r="M239" t="s">
        <v>27</v>
      </c>
      <c r="N239">
        <v>0</v>
      </c>
      <c r="O239">
        <v>7</v>
      </c>
      <c r="P239" t="s">
        <v>23</v>
      </c>
      <c r="Q239" t="s">
        <v>34</v>
      </c>
    </row>
    <row r="240" spans="1:17" x14ac:dyDescent="0.3">
      <c r="A240">
        <v>517</v>
      </c>
      <c r="B240" t="s">
        <v>105</v>
      </c>
      <c r="C240">
        <f>YEAR(Table_IPL_Dataset[[#This Row],[date]])</f>
        <v>2014</v>
      </c>
      <c r="D240" t="s">
        <v>392</v>
      </c>
      <c r="E240" s="1">
        <v>41791</v>
      </c>
      <c r="F240" t="s">
        <v>213</v>
      </c>
      <c r="G240" t="s">
        <v>60</v>
      </c>
      <c r="H240" t="s">
        <v>45</v>
      </c>
      <c r="I240" t="s">
        <v>27</v>
      </c>
      <c r="J240" t="s">
        <v>27</v>
      </c>
      <c r="K240" t="s">
        <v>20</v>
      </c>
      <c r="L240" t="s">
        <v>21</v>
      </c>
      <c r="M240" t="s">
        <v>27</v>
      </c>
      <c r="N240">
        <v>0</v>
      </c>
      <c r="O240">
        <v>3</v>
      </c>
      <c r="P240" t="s">
        <v>154</v>
      </c>
      <c r="Q240" t="s">
        <v>155</v>
      </c>
    </row>
    <row r="241" spans="1:17" x14ac:dyDescent="0.3">
      <c r="A241">
        <v>516</v>
      </c>
      <c r="B241" t="s">
        <v>15</v>
      </c>
      <c r="C241">
        <f>YEAR(Table_IPL_Dataset[[#This Row],[date]])</f>
        <v>2014</v>
      </c>
      <c r="D241" t="s">
        <v>392</v>
      </c>
      <c r="E241" s="1">
        <v>41789</v>
      </c>
      <c r="F241" t="s">
        <v>214</v>
      </c>
      <c r="G241" t="s">
        <v>17</v>
      </c>
      <c r="H241" t="s">
        <v>45</v>
      </c>
      <c r="I241" t="s">
        <v>19</v>
      </c>
      <c r="J241" t="s">
        <v>19</v>
      </c>
      <c r="K241" t="s">
        <v>20</v>
      </c>
      <c r="L241" t="s">
        <v>21</v>
      </c>
      <c r="M241" t="s">
        <v>45</v>
      </c>
      <c r="N241">
        <v>24</v>
      </c>
      <c r="O241">
        <v>0</v>
      </c>
      <c r="P241" t="s">
        <v>154</v>
      </c>
      <c r="Q241" t="s">
        <v>170</v>
      </c>
    </row>
    <row r="242" spans="1:17" x14ac:dyDescent="0.3">
      <c r="A242">
        <v>515</v>
      </c>
      <c r="B242" t="s">
        <v>15</v>
      </c>
      <c r="C242">
        <f>YEAR(Table_IPL_Dataset[[#This Row],[date]])</f>
        <v>2014</v>
      </c>
      <c r="D242" t="s">
        <v>392</v>
      </c>
      <c r="E242" s="1">
        <v>41787</v>
      </c>
      <c r="F242" t="s">
        <v>144</v>
      </c>
      <c r="G242" t="s">
        <v>189</v>
      </c>
      <c r="H242" t="s">
        <v>39</v>
      </c>
      <c r="I242" t="s">
        <v>19</v>
      </c>
      <c r="J242" t="s">
        <v>19</v>
      </c>
      <c r="K242" t="s">
        <v>20</v>
      </c>
      <c r="L242" t="s">
        <v>21</v>
      </c>
      <c r="M242" t="s">
        <v>19</v>
      </c>
      <c r="N242">
        <v>0</v>
      </c>
      <c r="O242">
        <v>7</v>
      </c>
      <c r="P242" t="s">
        <v>178</v>
      </c>
      <c r="Q242" t="s">
        <v>155</v>
      </c>
    </row>
    <row r="243" spans="1:17" x14ac:dyDescent="0.3">
      <c r="A243">
        <v>514</v>
      </c>
      <c r="B243" t="s">
        <v>24</v>
      </c>
      <c r="C243">
        <f>YEAR(Table_IPL_Dataset[[#This Row],[date]])</f>
        <v>2014</v>
      </c>
      <c r="D243" t="s">
        <v>392</v>
      </c>
      <c r="E243" s="1">
        <v>41786</v>
      </c>
      <c r="F243" t="s">
        <v>65</v>
      </c>
      <c r="G243" t="s">
        <v>26</v>
      </c>
      <c r="H243" t="s">
        <v>27</v>
      </c>
      <c r="I243" t="s">
        <v>45</v>
      </c>
      <c r="J243" t="s">
        <v>45</v>
      </c>
      <c r="K243" t="s">
        <v>20</v>
      </c>
      <c r="L243" t="s">
        <v>21</v>
      </c>
      <c r="M243" t="s">
        <v>27</v>
      </c>
      <c r="N243">
        <v>28</v>
      </c>
      <c r="O243">
        <v>0</v>
      </c>
      <c r="P243" t="s">
        <v>104</v>
      </c>
      <c r="Q243" t="s">
        <v>23</v>
      </c>
    </row>
    <row r="244" spans="1:17" x14ac:dyDescent="0.3">
      <c r="A244">
        <v>512</v>
      </c>
      <c r="B244" t="s">
        <v>123</v>
      </c>
      <c r="C244">
        <f>YEAR(Table_IPL_Dataset[[#This Row],[date]])</f>
        <v>2014</v>
      </c>
      <c r="D244" t="s">
        <v>392</v>
      </c>
      <c r="E244" s="1">
        <v>41784</v>
      </c>
      <c r="F244" t="s">
        <v>176</v>
      </c>
      <c r="G244" t="s">
        <v>188</v>
      </c>
      <c r="H244" t="s">
        <v>38</v>
      </c>
      <c r="I244" t="s">
        <v>45</v>
      </c>
      <c r="J244" t="s">
        <v>45</v>
      </c>
      <c r="K244" t="s">
        <v>20</v>
      </c>
      <c r="L244" t="s">
        <v>21</v>
      </c>
      <c r="M244" t="s">
        <v>45</v>
      </c>
      <c r="N244">
        <v>0</v>
      </c>
      <c r="O244">
        <v>7</v>
      </c>
      <c r="P244" t="s">
        <v>154</v>
      </c>
      <c r="Q244" t="s">
        <v>178</v>
      </c>
    </row>
    <row r="245" spans="1:17" x14ac:dyDescent="0.3">
      <c r="A245">
        <v>513</v>
      </c>
      <c r="B245" t="s">
        <v>15</v>
      </c>
      <c r="C245">
        <f>YEAR(Table_IPL_Dataset[[#This Row],[date]])</f>
        <v>2014</v>
      </c>
      <c r="D245" t="s">
        <v>392</v>
      </c>
      <c r="E245" s="1">
        <v>41784</v>
      </c>
      <c r="F245" t="s">
        <v>146</v>
      </c>
      <c r="G245" t="s">
        <v>17</v>
      </c>
      <c r="H245" t="s">
        <v>31</v>
      </c>
      <c r="I245" t="s">
        <v>39</v>
      </c>
      <c r="J245" t="s">
        <v>39</v>
      </c>
      <c r="K245" t="s">
        <v>20</v>
      </c>
      <c r="L245" t="s">
        <v>21</v>
      </c>
      <c r="M245" t="s">
        <v>39</v>
      </c>
      <c r="N245">
        <v>0</v>
      </c>
      <c r="O245">
        <v>5</v>
      </c>
      <c r="P245" t="s">
        <v>186</v>
      </c>
      <c r="Q245" t="s">
        <v>170</v>
      </c>
    </row>
    <row r="246" spans="1:17" x14ac:dyDescent="0.3">
      <c r="A246">
        <v>510</v>
      </c>
      <c r="B246" t="s">
        <v>105</v>
      </c>
      <c r="C246">
        <f>YEAR(Table_IPL_Dataset[[#This Row],[date]])</f>
        <v>2014</v>
      </c>
      <c r="D246" t="s">
        <v>392</v>
      </c>
      <c r="E246" s="1">
        <v>41783</v>
      </c>
      <c r="F246" t="s">
        <v>87</v>
      </c>
      <c r="G246" t="s">
        <v>60</v>
      </c>
      <c r="H246" t="s">
        <v>50</v>
      </c>
      <c r="I246" t="s">
        <v>19</v>
      </c>
      <c r="J246" t="s">
        <v>19</v>
      </c>
      <c r="K246" t="s">
        <v>20</v>
      </c>
      <c r="L246" t="s">
        <v>21</v>
      </c>
      <c r="M246" t="s">
        <v>19</v>
      </c>
      <c r="N246">
        <v>0</v>
      </c>
      <c r="O246">
        <v>8</v>
      </c>
      <c r="P246" t="s">
        <v>108</v>
      </c>
      <c r="Q246" t="s">
        <v>104</v>
      </c>
    </row>
    <row r="247" spans="1:17" x14ac:dyDescent="0.3">
      <c r="A247">
        <v>511</v>
      </c>
      <c r="B247" t="s">
        <v>24</v>
      </c>
      <c r="C247">
        <f>YEAR(Table_IPL_Dataset[[#This Row],[date]])</f>
        <v>2014</v>
      </c>
      <c r="D247" t="s">
        <v>392</v>
      </c>
      <c r="E247" s="1">
        <v>41783</v>
      </c>
      <c r="F247" t="s">
        <v>157</v>
      </c>
      <c r="G247" t="s">
        <v>26</v>
      </c>
      <c r="H247" t="s">
        <v>18</v>
      </c>
      <c r="I247" t="s">
        <v>27</v>
      </c>
      <c r="J247" t="s">
        <v>27</v>
      </c>
      <c r="K247" t="s">
        <v>20</v>
      </c>
      <c r="L247" t="s">
        <v>21</v>
      </c>
      <c r="M247" t="s">
        <v>27</v>
      </c>
      <c r="N247">
        <v>0</v>
      </c>
      <c r="O247">
        <v>4</v>
      </c>
      <c r="P247" t="s">
        <v>190</v>
      </c>
      <c r="Q247" t="s">
        <v>155</v>
      </c>
    </row>
    <row r="248" spans="1:17" x14ac:dyDescent="0.3">
      <c r="A248">
        <v>508</v>
      </c>
      <c r="B248" t="s">
        <v>15</v>
      </c>
      <c r="C248">
        <f>YEAR(Table_IPL_Dataset[[#This Row],[date]])</f>
        <v>2014</v>
      </c>
      <c r="D248" t="s">
        <v>392</v>
      </c>
      <c r="E248" s="1">
        <v>41782</v>
      </c>
      <c r="F248" t="s">
        <v>215</v>
      </c>
      <c r="G248" t="s">
        <v>17</v>
      </c>
      <c r="H248" t="s">
        <v>39</v>
      </c>
      <c r="I248" t="s">
        <v>38</v>
      </c>
      <c r="J248" t="s">
        <v>38</v>
      </c>
      <c r="K248" t="s">
        <v>20</v>
      </c>
      <c r="L248" t="s">
        <v>21</v>
      </c>
      <c r="M248" t="s">
        <v>39</v>
      </c>
      <c r="N248">
        <v>15</v>
      </c>
      <c r="O248">
        <v>0</v>
      </c>
      <c r="P248" t="s">
        <v>23</v>
      </c>
      <c r="Q248" t="s">
        <v>170</v>
      </c>
    </row>
    <row r="249" spans="1:17" x14ac:dyDescent="0.3">
      <c r="A249">
        <v>509</v>
      </c>
      <c r="B249" t="s">
        <v>123</v>
      </c>
      <c r="C249">
        <f>YEAR(Table_IPL_Dataset[[#This Row],[date]])</f>
        <v>2014</v>
      </c>
      <c r="D249" t="s">
        <v>392</v>
      </c>
      <c r="E249" s="1">
        <v>41782</v>
      </c>
      <c r="F249" t="s">
        <v>206</v>
      </c>
      <c r="G249" t="s">
        <v>188</v>
      </c>
      <c r="H249" t="s">
        <v>45</v>
      </c>
      <c r="I249" t="s">
        <v>31</v>
      </c>
      <c r="J249" t="s">
        <v>31</v>
      </c>
      <c r="K249" t="s">
        <v>20</v>
      </c>
      <c r="L249" t="s">
        <v>21</v>
      </c>
      <c r="M249" t="s">
        <v>45</v>
      </c>
      <c r="N249">
        <v>16</v>
      </c>
      <c r="O249">
        <v>0</v>
      </c>
      <c r="P249" t="s">
        <v>154</v>
      </c>
      <c r="Q249" t="s">
        <v>197</v>
      </c>
    </row>
    <row r="250" spans="1:17" x14ac:dyDescent="0.3">
      <c r="A250">
        <v>506</v>
      </c>
      <c r="B250" t="s">
        <v>24</v>
      </c>
      <c r="C250">
        <f>YEAR(Table_IPL_Dataset[[#This Row],[date]])</f>
        <v>2014</v>
      </c>
      <c r="D250" t="s">
        <v>392</v>
      </c>
      <c r="E250" s="1">
        <v>41781</v>
      </c>
      <c r="F250" t="s">
        <v>141</v>
      </c>
      <c r="G250" t="s">
        <v>26</v>
      </c>
      <c r="H250" t="s">
        <v>27</v>
      </c>
      <c r="I250" t="s">
        <v>50</v>
      </c>
      <c r="J250" t="s">
        <v>50</v>
      </c>
      <c r="K250" t="s">
        <v>20</v>
      </c>
      <c r="L250" t="s">
        <v>21</v>
      </c>
      <c r="M250" t="s">
        <v>27</v>
      </c>
      <c r="N250">
        <v>30</v>
      </c>
      <c r="O250">
        <v>0</v>
      </c>
      <c r="P250" t="s">
        <v>108</v>
      </c>
      <c r="Q250" t="s">
        <v>113</v>
      </c>
    </row>
    <row r="251" spans="1:17" x14ac:dyDescent="0.3">
      <c r="A251">
        <v>507</v>
      </c>
      <c r="B251" t="s">
        <v>181</v>
      </c>
      <c r="C251">
        <f>YEAR(Table_IPL_Dataset[[#This Row],[date]])</f>
        <v>2014</v>
      </c>
      <c r="D251" t="s">
        <v>392</v>
      </c>
      <c r="E251" s="1">
        <v>41781</v>
      </c>
      <c r="F251" t="s">
        <v>134</v>
      </c>
      <c r="G251" t="s">
        <v>182</v>
      </c>
      <c r="H251" t="s">
        <v>19</v>
      </c>
      <c r="I251" t="s">
        <v>18</v>
      </c>
      <c r="J251" t="s">
        <v>18</v>
      </c>
      <c r="K251" t="s">
        <v>20</v>
      </c>
      <c r="L251" t="s">
        <v>21</v>
      </c>
      <c r="M251" t="s">
        <v>18</v>
      </c>
      <c r="N251">
        <v>0</v>
      </c>
      <c r="O251">
        <v>6</v>
      </c>
      <c r="P251" t="s">
        <v>155</v>
      </c>
      <c r="Q251" t="s">
        <v>34</v>
      </c>
    </row>
    <row r="252" spans="1:17" x14ac:dyDescent="0.3">
      <c r="A252">
        <v>505</v>
      </c>
      <c r="B252" t="s">
        <v>123</v>
      </c>
      <c r="C252">
        <f>YEAR(Table_IPL_Dataset[[#This Row],[date]])</f>
        <v>2014</v>
      </c>
      <c r="D252" t="s">
        <v>392</v>
      </c>
      <c r="E252" s="1">
        <v>41780</v>
      </c>
      <c r="F252" t="s">
        <v>128</v>
      </c>
      <c r="G252" t="s">
        <v>188</v>
      </c>
      <c r="H252" t="s">
        <v>45</v>
      </c>
      <c r="I252" t="s">
        <v>39</v>
      </c>
      <c r="J252" t="s">
        <v>39</v>
      </c>
      <c r="K252" t="s">
        <v>20</v>
      </c>
      <c r="L252" t="s">
        <v>21</v>
      </c>
      <c r="M252" t="s">
        <v>39</v>
      </c>
      <c r="N252">
        <v>0</v>
      </c>
      <c r="O252">
        <v>7</v>
      </c>
      <c r="P252" t="s">
        <v>154</v>
      </c>
      <c r="Q252" t="s">
        <v>178</v>
      </c>
    </row>
    <row r="253" spans="1:17" x14ac:dyDescent="0.3">
      <c r="A253">
        <v>503</v>
      </c>
      <c r="B253" t="s">
        <v>53</v>
      </c>
      <c r="C253">
        <f>YEAR(Table_IPL_Dataset[[#This Row],[date]])</f>
        <v>2014</v>
      </c>
      <c r="D253" t="s">
        <v>392</v>
      </c>
      <c r="E253" s="1">
        <v>41779</v>
      </c>
      <c r="F253" t="s">
        <v>134</v>
      </c>
      <c r="G253" t="s">
        <v>55</v>
      </c>
      <c r="H253" t="s">
        <v>50</v>
      </c>
      <c r="I253" t="s">
        <v>18</v>
      </c>
      <c r="J253" t="s">
        <v>50</v>
      </c>
      <c r="K253" t="s">
        <v>40</v>
      </c>
      <c r="L253" t="s">
        <v>21</v>
      </c>
      <c r="M253" t="s">
        <v>18</v>
      </c>
      <c r="N253">
        <v>0</v>
      </c>
      <c r="O253">
        <v>7</v>
      </c>
      <c r="P253" t="s">
        <v>108</v>
      </c>
      <c r="Q253" t="s">
        <v>104</v>
      </c>
    </row>
    <row r="254" spans="1:17" x14ac:dyDescent="0.3">
      <c r="A254">
        <v>504</v>
      </c>
      <c r="B254" t="s">
        <v>24</v>
      </c>
      <c r="C254">
        <f>YEAR(Table_IPL_Dataset[[#This Row],[date]])</f>
        <v>2014</v>
      </c>
      <c r="D254" t="s">
        <v>392</v>
      </c>
      <c r="E254" s="1">
        <v>41779</v>
      </c>
      <c r="F254" t="s">
        <v>141</v>
      </c>
      <c r="G254" t="s">
        <v>26</v>
      </c>
      <c r="H254" t="s">
        <v>19</v>
      </c>
      <c r="I254" t="s">
        <v>27</v>
      </c>
      <c r="J254" t="s">
        <v>27</v>
      </c>
      <c r="K254" t="s">
        <v>20</v>
      </c>
      <c r="L254" t="s">
        <v>21</v>
      </c>
      <c r="M254" t="s">
        <v>27</v>
      </c>
      <c r="N254">
        <v>0</v>
      </c>
      <c r="O254">
        <v>8</v>
      </c>
      <c r="P254" t="s">
        <v>190</v>
      </c>
      <c r="Q254" t="s">
        <v>34</v>
      </c>
    </row>
    <row r="255" spans="1:17" x14ac:dyDescent="0.3">
      <c r="A255">
        <v>501</v>
      </c>
      <c r="B255" t="s">
        <v>202</v>
      </c>
      <c r="C255">
        <f>YEAR(Table_IPL_Dataset[[#This Row],[date]])</f>
        <v>2014</v>
      </c>
      <c r="D255" t="s">
        <v>392</v>
      </c>
      <c r="E255" s="1">
        <v>41778</v>
      </c>
      <c r="F255" t="s">
        <v>215</v>
      </c>
      <c r="G255" t="s">
        <v>204</v>
      </c>
      <c r="H255" t="s">
        <v>39</v>
      </c>
      <c r="I255" t="s">
        <v>31</v>
      </c>
      <c r="J255" t="s">
        <v>39</v>
      </c>
      <c r="K255" t="s">
        <v>40</v>
      </c>
      <c r="L255" t="s">
        <v>21</v>
      </c>
      <c r="M255" t="s">
        <v>39</v>
      </c>
      <c r="N255">
        <v>25</v>
      </c>
      <c r="O255">
        <v>0</v>
      </c>
      <c r="P255" t="s">
        <v>23</v>
      </c>
      <c r="Q255" t="s">
        <v>170</v>
      </c>
    </row>
    <row r="256" spans="1:17" x14ac:dyDescent="0.3">
      <c r="A256">
        <v>502</v>
      </c>
      <c r="B256" t="s">
        <v>35</v>
      </c>
      <c r="C256">
        <f>YEAR(Table_IPL_Dataset[[#This Row],[date]])</f>
        <v>2014</v>
      </c>
      <c r="D256" t="s">
        <v>392</v>
      </c>
      <c r="E256" s="1">
        <v>41778</v>
      </c>
      <c r="F256" t="s">
        <v>148</v>
      </c>
      <c r="G256" t="s">
        <v>37</v>
      </c>
      <c r="H256" t="s">
        <v>38</v>
      </c>
      <c r="I256" t="s">
        <v>45</v>
      </c>
      <c r="J256" t="s">
        <v>45</v>
      </c>
      <c r="K256" t="s">
        <v>20</v>
      </c>
      <c r="L256" t="s">
        <v>21</v>
      </c>
      <c r="M256" t="s">
        <v>45</v>
      </c>
      <c r="N256">
        <v>0</v>
      </c>
      <c r="O256">
        <v>4</v>
      </c>
      <c r="P256" t="s">
        <v>154</v>
      </c>
      <c r="Q256" t="s">
        <v>197</v>
      </c>
    </row>
    <row r="257" spans="1:17" x14ac:dyDescent="0.3">
      <c r="A257">
        <v>499</v>
      </c>
      <c r="B257" t="s">
        <v>181</v>
      </c>
      <c r="C257">
        <f>YEAR(Table_IPL_Dataset[[#This Row],[date]])</f>
        <v>2014</v>
      </c>
      <c r="D257" t="s">
        <v>392</v>
      </c>
      <c r="E257" s="1">
        <v>41777</v>
      </c>
      <c r="F257" t="s">
        <v>59</v>
      </c>
      <c r="G257" t="s">
        <v>182</v>
      </c>
      <c r="H257" t="s">
        <v>19</v>
      </c>
      <c r="I257" t="s">
        <v>50</v>
      </c>
      <c r="J257" t="s">
        <v>19</v>
      </c>
      <c r="K257" t="s">
        <v>40</v>
      </c>
      <c r="L257" t="s">
        <v>21</v>
      </c>
      <c r="M257" t="s">
        <v>50</v>
      </c>
      <c r="N257">
        <v>0</v>
      </c>
      <c r="O257">
        <v>5</v>
      </c>
      <c r="P257" t="s">
        <v>155</v>
      </c>
      <c r="Q257" t="s">
        <v>34</v>
      </c>
    </row>
    <row r="258" spans="1:17" x14ac:dyDescent="0.3">
      <c r="A258">
        <v>500</v>
      </c>
      <c r="B258" t="s">
        <v>53</v>
      </c>
      <c r="C258">
        <f>YEAR(Table_IPL_Dataset[[#This Row],[date]])</f>
        <v>2014</v>
      </c>
      <c r="D258" t="s">
        <v>392</v>
      </c>
      <c r="E258" s="1">
        <v>41777</v>
      </c>
      <c r="F258" t="s">
        <v>65</v>
      </c>
      <c r="G258" t="s">
        <v>55</v>
      </c>
      <c r="H258" t="s">
        <v>18</v>
      </c>
      <c r="I258" t="s">
        <v>27</v>
      </c>
      <c r="J258" t="s">
        <v>18</v>
      </c>
      <c r="K258" t="s">
        <v>40</v>
      </c>
      <c r="L258" t="s">
        <v>21</v>
      </c>
      <c r="M258" t="s">
        <v>27</v>
      </c>
      <c r="N258">
        <v>0</v>
      </c>
      <c r="O258">
        <v>7</v>
      </c>
      <c r="P258" t="s">
        <v>104</v>
      </c>
      <c r="Q258" t="s">
        <v>113</v>
      </c>
    </row>
    <row r="259" spans="1:17" x14ac:dyDescent="0.3">
      <c r="A259">
        <v>498</v>
      </c>
      <c r="B259" t="s">
        <v>202</v>
      </c>
      <c r="C259">
        <f>YEAR(Table_IPL_Dataset[[#This Row],[date]])</f>
        <v>2014</v>
      </c>
      <c r="D259" t="s">
        <v>392</v>
      </c>
      <c r="E259" s="1">
        <v>41774</v>
      </c>
      <c r="F259" t="s">
        <v>171</v>
      </c>
      <c r="G259" t="s">
        <v>204</v>
      </c>
      <c r="H259" t="s">
        <v>31</v>
      </c>
      <c r="I259" t="s">
        <v>38</v>
      </c>
      <c r="J259" t="s">
        <v>38</v>
      </c>
      <c r="K259" t="s">
        <v>20</v>
      </c>
      <c r="L259" t="s">
        <v>21</v>
      </c>
      <c r="M259" t="s">
        <v>31</v>
      </c>
      <c r="N259">
        <v>62</v>
      </c>
      <c r="O259">
        <v>0</v>
      </c>
      <c r="P259" t="s">
        <v>23</v>
      </c>
      <c r="Q259" t="s">
        <v>170</v>
      </c>
    </row>
    <row r="260" spans="1:17" x14ac:dyDescent="0.3">
      <c r="A260">
        <v>496</v>
      </c>
      <c r="B260" t="s">
        <v>53</v>
      </c>
      <c r="C260">
        <f>YEAR(Table_IPL_Dataset[[#This Row],[date]])</f>
        <v>2014</v>
      </c>
      <c r="D260" t="s">
        <v>392</v>
      </c>
      <c r="E260" s="1">
        <v>41773</v>
      </c>
      <c r="F260" t="s">
        <v>121</v>
      </c>
      <c r="G260" t="s">
        <v>55</v>
      </c>
      <c r="H260" t="s">
        <v>18</v>
      </c>
      <c r="I260" t="s">
        <v>45</v>
      </c>
      <c r="J260" t="s">
        <v>45</v>
      </c>
      <c r="K260" t="s">
        <v>20</v>
      </c>
      <c r="L260" t="s">
        <v>21</v>
      </c>
      <c r="M260" t="s">
        <v>45</v>
      </c>
      <c r="N260">
        <v>0</v>
      </c>
      <c r="O260">
        <v>6</v>
      </c>
      <c r="P260" t="s">
        <v>178</v>
      </c>
      <c r="Q260" t="s">
        <v>197</v>
      </c>
    </row>
    <row r="261" spans="1:17" x14ac:dyDescent="0.3">
      <c r="A261">
        <v>497</v>
      </c>
      <c r="B261" t="s">
        <v>216</v>
      </c>
      <c r="C261">
        <f>YEAR(Table_IPL_Dataset[[#This Row],[date]])</f>
        <v>2014</v>
      </c>
      <c r="D261" t="s">
        <v>392</v>
      </c>
      <c r="E261" s="1">
        <v>41773</v>
      </c>
      <c r="F261" t="s">
        <v>141</v>
      </c>
      <c r="G261" t="s">
        <v>217</v>
      </c>
      <c r="H261" t="s">
        <v>39</v>
      </c>
      <c r="I261" t="s">
        <v>27</v>
      </c>
      <c r="J261" t="s">
        <v>27</v>
      </c>
      <c r="K261" t="s">
        <v>20</v>
      </c>
      <c r="L261" t="s">
        <v>21</v>
      </c>
      <c r="M261" t="s">
        <v>27</v>
      </c>
      <c r="N261">
        <v>0</v>
      </c>
      <c r="O261">
        <v>6</v>
      </c>
      <c r="P261" t="s">
        <v>108</v>
      </c>
      <c r="Q261" t="s">
        <v>104</v>
      </c>
    </row>
    <row r="262" spans="1:17" x14ac:dyDescent="0.3">
      <c r="A262">
        <v>494</v>
      </c>
      <c r="B262" t="s">
        <v>181</v>
      </c>
      <c r="C262">
        <f>YEAR(Table_IPL_Dataset[[#This Row],[date]])</f>
        <v>2014</v>
      </c>
      <c r="D262" t="s">
        <v>392</v>
      </c>
      <c r="E262" s="1">
        <v>41772</v>
      </c>
      <c r="F262" t="s">
        <v>77</v>
      </c>
      <c r="G262" t="s">
        <v>182</v>
      </c>
      <c r="H262" t="s">
        <v>31</v>
      </c>
      <c r="I262" t="s">
        <v>19</v>
      </c>
      <c r="J262" t="s">
        <v>31</v>
      </c>
      <c r="K262" t="s">
        <v>40</v>
      </c>
      <c r="L262" t="s">
        <v>21</v>
      </c>
      <c r="M262" t="s">
        <v>19</v>
      </c>
      <c r="N262">
        <v>0</v>
      </c>
      <c r="O262">
        <v>5</v>
      </c>
      <c r="P262" t="s">
        <v>155</v>
      </c>
      <c r="Q262" t="s">
        <v>34</v>
      </c>
    </row>
    <row r="263" spans="1:17" x14ac:dyDescent="0.3">
      <c r="A263">
        <v>495</v>
      </c>
      <c r="B263" t="s">
        <v>105</v>
      </c>
      <c r="C263">
        <f>YEAR(Table_IPL_Dataset[[#This Row],[date]])</f>
        <v>2014</v>
      </c>
      <c r="D263" t="s">
        <v>392</v>
      </c>
      <c r="E263" s="1">
        <v>41772</v>
      </c>
      <c r="F263" t="s">
        <v>152</v>
      </c>
      <c r="G263" t="s">
        <v>60</v>
      </c>
      <c r="H263" t="s">
        <v>50</v>
      </c>
      <c r="I263" t="s">
        <v>38</v>
      </c>
      <c r="J263" t="s">
        <v>38</v>
      </c>
      <c r="K263" t="s">
        <v>20</v>
      </c>
      <c r="L263" t="s">
        <v>21</v>
      </c>
      <c r="M263" t="s">
        <v>50</v>
      </c>
      <c r="N263">
        <v>16</v>
      </c>
      <c r="O263">
        <v>0</v>
      </c>
      <c r="P263" t="s">
        <v>186</v>
      </c>
      <c r="Q263" t="s">
        <v>170</v>
      </c>
    </row>
    <row r="264" spans="1:17" x14ac:dyDescent="0.3">
      <c r="A264">
        <v>493</v>
      </c>
      <c r="B264" t="s">
        <v>53</v>
      </c>
      <c r="C264">
        <f>YEAR(Table_IPL_Dataset[[#This Row],[date]])</f>
        <v>2014</v>
      </c>
      <c r="D264" t="s">
        <v>392</v>
      </c>
      <c r="E264" s="1">
        <v>41771</v>
      </c>
      <c r="F264" t="s">
        <v>67</v>
      </c>
      <c r="G264" t="s">
        <v>55</v>
      </c>
      <c r="H264" t="s">
        <v>18</v>
      </c>
      <c r="I264" t="s">
        <v>39</v>
      </c>
      <c r="J264" t="s">
        <v>18</v>
      </c>
      <c r="K264" t="s">
        <v>40</v>
      </c>
      <c r="L264" t="s">
        <v>21</v>
      </c>
      <c r="M264" t="s">
        <v>39</v>
      </c>
      <c r="N264">
        <v>0</v>
      </c>
      <c r="O264">
        <v>7</v>
      </c>
      <c r="P264" t="s">
        <v>154</v>
      </c>
      <c r="Q264" t="s">
        <v>178</v>
      </c>
    </row>
    <row r="265" spans="1:17" x14ac:dyDescent="0.3">
      <c r="A265">
        <v>491</v>
      </c>
      <c r="B265" t="s">
        <v>216</v>
      </c>
      <c r="C265">
        <f>YEAR(Table_IPL_Dataset[[#This Row],[date]])</f>
        <v>2014</v>
      </c>
      <c r="D265" t="s">
        <v>392</v>
      </c>
      <c r="E265" s="1">
        <v>41770</v>
      </c>
      <c r="F265" t="s">
        <v>139</v>
      </c>
      <c r="G265" t="s">
        <v>217</v>
      </c>
      <c r="H265" t="s">
        <v>45</v>
      </c>
      <c r="I265" t="s">
        <v>27</v>
      </c>
      <c r="J265" t="s">
        <v>27</v>
      </c>
      <c r="K265" t="s">
        <v>20</v>
      </c>
      <c r="L265" t="s">
        <v>21</v>
      </c>
      <c r="M265" t="s">
        <v>27</v>
      </c>
      <c r="N265">
        <v>0</v>
      </c>
      <c r="O265">
        <v>9</v>
      </c>
      <c r="P265" t="s">
        <v>104</v>
      </c>
      <c r="Q265" t="s">
        <v>113</v>
      </c>
    </row>
    <row r="266" spans="1:17" x14ac:dyDescent="0.3">
      <c r="A266">
        <v>492</v>
      </c>
      <c r="B266" t="s">
        <v>105</v>
      </c>
      <c r="C266">
        <f>YEAR(Table_IPL_Dataset[[#This Row],[date]])</f>
        <v>2014</v>
      </c>
      <c r="D266" t="s">
        <v>392</v>
      </c>
      <c r="E266" s="1">
        <v>41770</v>
      </c>
      <c r="F266" t="s">
        <v>211</v>
      </c>
      <c r="G266" t="s">
        <v>60</v>
      </c>
      <c r="H266" t="s">
        <v>50</v>
      </c>
      <c r="I266" t="s">
        <v>31</v>
      </c>
      <c r="J266" t="s">
        <v>50</v>
      </c>
      <c r="K266" t="s">
        <v>40</v>
      </c>
      <c r="L266" t="s">
        <v>21</v>
      </c>
      <c r="M266" t="s">
        <v>31</v>
      </c>
      <c r="N266">
        <v>0</v>
      </c>
      <c r="O266">
        <v>5</v>
      </c>
      <c r="P266" t="s">
        <v>23</v>
      </c>
      <c r="Q266" t="s">
        <v>170</v>
      </c>
    </row>
    <row r="267" spans="1:17" x14ac:dyDescent="0.3">
      <c r="A267">
        <v>489</v>
      </c>
      <c r="B267" t="s">
        <v>35</v>
      </c>
      <c r="C267">
        <f>YEAR(Table_IPL_Dataset[[#This Row],[date]])</f>
        <v>2014</v>
      </c>
      <c r="D267" t="s">
        <v>392</v>
      </c>
      <c r="E267" s="1">
        <v>41769</v>
      </c>
      <c r="F267" t="s">
        <v>218</v>
      </c>
      <c r="G267" t="s">
        <v>37</v>
      </c>
      <c r="H267" t="s">
        <v>38</v>
      </c>
      <c r="I267" t="s">
        <v>18</v>
      </c>
      <c r="J267" t="s">
        <v>18</v>
      </c>
      <c r="K267" t="s">
        <v>20</v>
      </c>
      <c r="L267" t="s">
        <v>21</v>
      </c>
      <c r="M267" t="s">
        <v>18</v>
      </c>
      <c r="N267">
        <v>0</v>
      </c>
      <c r="O267">
        <v>8</v>
      </c>
      <c r="P267" t="s">
        <v>190</v>
      </c>
      <c r="Q267" t="s">
        <v>155</v>
      </c>
    </row>
    <row r="268" spans="1:17" x14ac:dyDescent="0.3">
      <c r="A268">
        <v>490</v>
      </c>
      <c r="B268" t="s">
        <v>15</v>
      </c>
      <c r="C268">
        <f>YEAR(Table_IPL_Dataset[[#This Row],[date]])</f>
        <v>2014</v>
      </c>
      <c r="D268" t="s">
        <v>392</v>
      </c>
      <c r="E268" s="1">
        <v>41769</v>
      </c>
      <c r="F268" t="s">
        <v>126</v>
      </c>
      <c r="G268" t="s">
        <v>17</v>
      </c>
      <c r="H268" t="s">
        <v>39</v>
      </c>
      <c r="I268" t="s">
        <v>19</v>
      </c>
      <c r="J268" t="s">
        <v>19</v>
      </c>
      <c r="K268" t="s">
        <v>20</v>
      </c>
      <c r="L268" t="s">
        <v>21</v>
      </c>
      <c r="M268" t="s">
        <v>19</v>
      </c>
      <c r="N268">
        <v>0</v>
      </c>
      <c r="O268">
        <v>4</v>
      </c>
      <c r="P268" t="s">
        <v>154</v>
      </c>
      <c r="Q268" t="s">
        <v>178</v>
      </c>
    </row>
    <row r="269" spans="1:17" x14ac:dyDescent="0.3">
      <c r="A269">
        <v>488</v>
      </c>
      <c r="B269" t="s">
        <v>105</v>
      </c>
      <c r="C269">
        <f>YEAR(Table_IPL_Dataset[[#This Row],[date]])</f>
        <v>2014</v>
      </c>
      <c r="D269" t="s">
        <v>392</v>
      </c>
      <c r="E269" s="1">
        <v>41768</v>
      </c>
      <c r="F269" t="s">
        <v>129</v>
      </c>
      <c r="G269" t="s">
        <v>60</v>
      </c>
      <c r="H269" t="s">
        <v>45</v>
      </c>
      <c r="I269" t="s">
        <v>50</v>
      </c>
      <c r="J269" t="s">
        <v>50</v>
      </c>
      <c r="K269" t="s">
        <v>20</v>
      </c>
      <c r="L269" t="s">
        <v>21</v>
      </c>
      <c r="M269" t="s">
        <v>45</v>
      </c>
      <c r="N269">
        <v>32</v>
      </c>
      <c r="O269">
        <v>0</v>
      </c>
      <c r="P269" t="s">
        <v>23</v>
      </c>
      <c r="Q269" t="s">
        <v>186</v>
      </c>
    </row>
    <row r="270" spans="1:17" x14ac:dyDescent="0.3">
      <c r="A270">
        <v>487</v>
      </c>
      <c r="B270" t="s">
        <v>202</v>
      </c>
      <c r="C270">
        <f>YEAR(Table_IPL_Dataset[[#This Row],[date]])</f>
        <v>2014</v>
      </c>
      <c r="D270" t="s">
        <v>392</v>
      </c>
      <c r="E270" s="1">
        <v>41767</v>
      </c>
      <c r="F270" t="s">
        <v>145</v>
      </c>
      <c r="G270" t="s">
        <v>204</v>
      </c>
      <c r="H270" t="s">
        <v>18</v>
      </c>
      <c r="I270" t="s">
        <v>31</v>
      </c>
      <c r="J270" t="s">
        <v>31</v>
      </c>
      <c r="K270" t="s">
        <v>20</v>
      </c>
      <c r="L270" t="s">
        <v>21</v>
      </c>
      <c r="M270" t="s">
        <v>18</v>
      </c>
      <c r="N270">
        <v>32</v>
      </c>
      <c r="O270">
        <v>0</v>
      </c>
      <c r="P270" t="s">
        <v>108</v>
      </c>
      <c r="Q270" t="s">
        <v>104</v>
      </c>
    </row>
    <row r="271" spans="1:17" x14ac:dyDescent="0.3">
      <c r="A271">
        <v>485</v>
      </c>
      <c r="B271" t="s">
        <v>35</v>
      </c>
      <c r="C271">
        <f>YEAR(Table_IPL_Dataset[[#This Row],[date]])</f>
        <v>2014</v>
      </c>
      <c r="D271" t="s">
        <v>392</v>
      </c>
      <c r="E271" s="1">
        <v>41766</v>
      </c>
      <c r="F271" t="s">
        <v>139</v>
      </c>
      <c r="G271" t="s">
        <v>37</v>
      </c>
      <c r="H271" t="s">
        <v>38</v>
      </c>
      <c r="I271" t="s">
        <v>27</v>
      </c>
      <c r="J271" t="s">
        <v>38</v>
      </c>
      <c r="K271" t="s">
        <v>40</v>
      </c>
      <c r="L271" t="s">
        <v>21</v>
      </c>
      <c r="M271" t="s">
        <v>27</v>
      </c>
      <c r="N271">
        <v>0</v>
      </c>
      <c r="O271">
        <v>8</v>
      </c>
      <c r="P271" t="s">
        <v>155</v>
      </c>
      <c r="Q271" t="s">
        <v>34</v>
      </c>
    </row>
    <row r="272" spans="1:17" x14ac:dyDescent="0.3">
      <c r="A272">
        <v>486</v>
      </c>
      <c r="B272" t="s">
        <v>216</v>
      </c>
      <c r="C272">
        <f>YEAR(Table_IPL_Dataset[[#This Row],[date]])</f>
        <v>2014</v>
      </c>
      <c r="D272" t="s">
        <v>392</v>
      </c>
      <c r="E272" s="1">
        <v>41766</v>
      </c>
      <c r="F272" t="s">
        <v>149</v>
      </c>
      <c r="G272" t="s">
        <v>217</v>
      </c>
      <c r="H272" t="s">
        <v>45</v>
      </c>
      <c r="I272" t="s">
        <v>19</v>
      </c>
      <c r="J272" t="s">
        <v>19</v>
      </c>
      <c r="K272" t="s">
        <v>20</v>
      </c>
      <c r="L272" t="s">
        <v>21</v>
      </c>
      <c r="M272" t="s">
        <v>45</v>
      </c>
      <c r="N272">
        <v>44</v>
      </c>
      <c r="O272">
        <v>0</v>
      </c>
      <c r="P272" t="s">
        <v>154</v>
      </c>
      <c r="Q272" t="s">
        <v>197</v>
      </c>
    </row>
    <row r="273" spans="1:17" x14ac:dyDescent="0.3">
      <c r="A273">
        <v>484</v>
      </c>
      <c r="B273" t="s">
        <v>15</v>
      </c>
      <c r="C273">
        <f>YEAR(Table_IPL_Dataset[[#This Row],[date]])</f>
        <v>2014</v>
      </c>
      <c r="D273" t="s">
        <v>392</v>
      </c>
      <c r="E273" s="1">
        <v>41765</v>
      </c>
      <c r="F273" t="s">
        <v>83</v>
      </c>
      <c r="G273" t="s">
        <v>17</v>
      </c>
      <c r="H273" t="s">
        <v>39</v>
      </c>
      <c r="I273" t="s">
        <v>50</v>
      </c>
      <c r="J273" t="s">
        <v>50</v>
      </c>
      <c r="K273" t="s">
        <v>20</v>
      </c>
      <c r="L273" t="s">
        <v>21</v>
      </c>
      <c r="M273" t="s">
        <v>39</v>
      </c>
      <c r="N273">
        <v>19</v>
      </c>
      <c r="O273">
        <v>0</v>
      </c>
      <c r="P273" t="s">
        <v>23</v>
      </c>
      <c r="Q273" t="s">
        <v>186</v>
      </c>
    </row>
    <row r="274" spans="1:17" x14ac:dyDescent="0.3">
      <c r="A274">
        <v>482</v>
      </c>
      <c r="B274" t="s">
        <v>202</v>
      </c>
      <c r="C274">
        <f>YEAR(Table_IPL_Dataset[[#This Row],[date]])</f>
        <v>2014</v>
      </c>
      <c r="D274" t="s">
        <v>392</v>
      </c>
      <c r="E274" s="1">
        <v>41764</v>
      </c>
      <c r="F274" t="s">
        <v>219</v>
      </c>
      <c r="G274" t="s">
        <v>204</v>
      </c>
      <c r="H274" t="s">
        <v>31</v>
      </c>
      <c r="I274" t="s">
        <v>27</v>
      </c>
      <c r="J274" t="s">
        <v>27</v>
      </c>
      <c r="K274" t="s">
        <v>20</v>
      </c>
      <c r="L274" t="s">
        <v>21</v>
      </c>
      <c r="M274" t="s">
        <v>31</v>
      </c>
      <c r="N274">
        <v>10</v>
      </c>
      <c r="O274">
        <v>0</v>
      </c>
      <c r="P274" t="s">
        <v>104</v>
      </c>
      <c r="Q274" t="s">
        <v>113</v>
      </c>
    </row>
    <row r="275" spans="1:17" x14ac:dyDescent="0.3">
      <c r="A275">
        <v>483</v>
      </c>
      <c r="B275" t="s">
        <v>35</v>
      </c>
      <c r="C275">
        <f>YEAR(Table_IPL_Dataset[[#This Row],[date]])</f>
        <v>2014</v>
      </c>
      <c r="D275" t="s">
        <v>392</v>
      </c>
      <c r="E275" s="1">
        <v>41764</v>
      </c>
      <c r="F275" t="s">
        <v>126</v>
      </c>
      <c r="G275" t="s">
        <v>37</v>
      </c>
      <c r="H275" t="s">
        <v>38</v>
      </c>
      <c r="I275" t="s">
        <v>19</v>
      </c>
      <c r="J275" t="s">
        <v>19</v>
      </c>
      <c r="K275" t="s">
        <v>20</v>
      </c>
      <c r="L275" t="s">
        <v>21</v>
      </c>
      <c r="M275" t="s">
        <v>19</v>
      </c>
      <c r="N275">
        <v>0</v>
      </c>
      <c r="O275">
        <v>8</v>
      </c>
      <c r="P275" t="s">
        <v>190</v>
      </c>
      <c r="Q275" t="s">
        <v>155</v>
      </c>
    </row>
    <row r="276" spans="1:17" x14ac:dyDescent="0.3">
      <c r="A276">
        <v>481</v>
      </c>
      <c r="B276" t="s">
        <v>105</v>
      </c>
      <c r="C276">
        <f>YEAR(Table_IPL_Dataset[[#This Row],[date]])</f>
        <v>2014</v>
      </c>
      <c r="D276" t="s">
        <v>392</v>
      </c>
      <c r="E276" s="1">
        <v>41763</v>
      </c>
      <c r="F276" t="s">
        <v>59</v>
      </c>
      <c r="G276" t="s">
        <v>60</v>
      </c>
      <c r="H276" t="s">
        <v>18</v>
      </c>
      <c r="I276" t="s">
        <v>50</v>
      </c>
      <c r="J276" t="s">
        <v>50</v>
      </c>
      <c r="K276" t="s">
        <v>20</v>
      </c>
      <c r="L276" t="s">
        <v>21</v>
      </c>
      <c r="M276" t="s">
        <v>50</v>
      </c>
      <c r="N276">
        <v>0</v>
      </c>
      <c r="O276">
        <v>4</v>
      </c>
      <c r="P276" t="s">
        <v>154</v>
      </c>
      <c r="Q276" t="s">
        <v>178</v>
      </c>
    </row>
    <row r="277" spans="1:17" x14ac:dyDescent="0.3">
      <c r="A277">
        <v>479</v>
      </c>
      <c r="B277" t="s">
        <v>15</v>
      </c>
      <c r="C277">
        <f>YEAR(Table_IPL_Dataset[[#This Row],[date]])</f>
        <v>2014</v>
      </c>
      <c r="D277" t="s">
        <v>392</v>
      </c>
      <c r="E277" s="1">
        <v>41762</v>
      </c>
      <c r="F277" t="s">
        <v>146</v>
      </c>
      <c r="G277" t="s">
        <v>17</v>
      </c>
      <c r="H277" t="s">
        <v>45</v>
      </c>
      <c r="I277" t="s">
        <v>39</v>
      </c>
      <c r="J277" t="s">
        <v>45</v>
      </c>
      <c r="K277" t="s">
        <v>40</v>
      </c>
      <c r="L277" t="s">
        <v>21</v>
      </c>
      <c r="M277" t="s">
        <v>39</v>
      </c>
      <c r="N277">
        <v>0</v>
      </c>
      <c r="O277">
        <v>5</v>
      </c>
      <c r="P277" t="s">
        <v>155</v>
      </c>
      <c r="Q277" t="s">
        <v>34</v>
      </c>
    </row>
    <row r="278" spans="1:17" x14ac:dyDescent="0.3">
      <c r="A278">
        <v>480</v>
      </c>
      <c r="B278" t="s">
        <v>35</v>
      </c>
      <c r="C278">
        <f>YEAR(Table_IPL_Dataset[[#This Row],[date]])</f>
        <v>2014</v>
      </c>
      <c r="D278" t="s">
        <v>392</v>
      </c>
      <c r="E278" s="1">
        <v>41762</v>
      </c>
      <c r="F278" t="s">
        <v>119</v>
      </c>
      <c r="G278" t="s">
        <v>37</v>
      </c>
      <c r="H278" t="s">
        <v>38</v>
      </c>
      <c r="I278" t="s">
        <v>31</v>
      </c>
      <c r="J278" t="s">
        <v>31</v>
      </c>
      <c r="K278" t="s">
        <v>20</v>
      </c>
      <c r="L278" t="s">
        <v>21</v>
      </c>
      <c r="M278" t="s">
        <v>31</v>
      </c>
      <c r="N278">
        <v>0</v>
      </c>
      <c r="O278">
        <v>7</v>
      </c>
      <c r="P278" t="s">
        <v>220</v>
      </c>
      <c r="Q278" t="s">
        <v>23</v>
      </c>
    </row>
    <row r="279" spans="1:17" x14ac:dyDescent="0.3">
      <c r="A279">
        <v>478</v>
      </c>
      <c r="B279" t="s">
        <v>181</v>
      </c>
      <c r="C279">
        <f>YEAR(Table_IPL_Dataset[[#This Row],[date]])</f>
        <v>2014</v>
      </c>
      <c r="D279" t="s">
        <v>392</v>
      </c>
      <c r="E279" s="1">
        <v>41761</v>
      </c>
      <c r="F279" t="s">
        <v>77</v>
      </c>
      <c r="G279" t="s">
        <v>182</v>
      </c>
      <c r="H279" t="s">
        <v>19</v>
      </c>
      <c r="I279" t="s">
        <v>27</v>
      </c>
      <c r="J279" t="s">
        <v>19</v>
      </c>
      <c r="K279" t="s">
        <v>40</v>
      </c>
      <c r="L279" t="s">
        <v>21</v>
      </c>
      <c r="M279" t="s">
        <v>19</v>
      </c>
      <c r="N279">
        <v>34</v>
      </c>
      <c r="O279">
        <v>0</v>
      </c>
      <c r="P279" t="s">
        <v>108</v>
      </c>
      <c r="Q279" t="s">
        <v>104</v>
      </c>
    </row>
    <row r="280" spans="1:17" x14ac:dyDescent="0.3">
      <c r="A280">
        <v>477</v>
      </c>
      <c r="C280">
        <f>YEAR(Table_IPL_Dataset[[#This Row],[date]])</f>
        <v>2014</v>
      </c>
      <c r="D280" t="s">
        <v>392</v>
      </c>
      <c r="E280" s="1">
        <v>41759</v>
      </c>
      <c r="F280" t="s">
        <v>145</v>
      </c>
      <c r="G280" t="s">
        <v>221</v>
      </c>
      <c r="H280" t="s">
        <v>18</v>
      </c>
      <c r="I280" t="s">
        <v>39</v>
      </c>
      <c r="J280" t="s">
        <v>39</v>
      </c>
      <c r="K280" t="s">
        <v>20</v>
      </c>
      <c r="L280" t="s">
        <v>21</v>
      </c>
      <c r="M280" t="s">
        <v>18</v>
      </c>
      <c r="N280">
        <v>15</v>
      </c>
      <c r="O280">
        <v>0</v>
      </c>
      <c r="P280" t="s">
        <v>154</v>
      </c>
      <c r="Q280" t="s">
        <v>125</v>
      </c>
    </row>
    <row r="281" spans="1:17" x14ac:dyDescent="0.3">
      <c r="A281">
        <v>476</v>
      </c>
      <c r="B281" t="s">
        <v>222</v>
      </c>
      <c r="C281">
        <f>YEAR(Table_IPL_Dataset[[#This Row],[date]])</f>
        <v>2014</v>
      </c>
      <c r="D281" t="s">
        <v>392</v>
      </c>
      <c r="E281" s="1">
        <v>41758</v>
      </c>
      <c r="F281" t="s">
        <v>211</v>
      </c>
      <c r="G281" t="s">
        <v>223</v>
      </c>
      <c r="H281" t="s">
        <v>31</v>
      </c>
      <c r="I281" t="s">
        <v>27</v>
      </c>
      <c r="J281" t="s">
        <v>31</v>
      </c>
      <c r="K281" t="s">
        <v>40</v>
      </c>
      <c r="L281" t="s">
        <v>138</v>
      </c>
      <c r="M281" t="s">
        <v>31</v>
      </c>
      <c r="N281">
        <v>0</v>
      </c>
      <c r="O281">
        <v>0</v>
      </c>
      <c r="P281" t="s">
        <v>224</v>
      </c>
      <c r="Q281" t="s">
        <v>108</v>
      </c>
    </row>
    <row r="282" spans="1:17" x14ac:dyDescent="0.3">
      <c r="A282">
        <v>475</v>
      </c>
      <c r="C282">
        <f>YEAR(Table_IPL_Dataset[[#This Row],[date]])</f>
        <v>2014</v>
      </c>
      <c r="D282" t="s">
        <v>392</v>
      </c>
      <c r="E282" s="1">
        <v>41757</v>
      </c>
      <c r="F282" t="s">
        <v>129</v>
      </c>
      <c r="G282" t="s">
        <v>221</v>
      </c>
      <c r="H282" t="s">
        <v>50</v>
      </c>
      <c r="I282" t="s">
        <v>45</v>
      </c>
      <c r="J282" t="s">
        <v>45</v>
      </c>
      <c r="K282" t="s">
        <v>20</v>
      </c>
      <c r="L282" t="s">
        <v>21</v>
      </c>
      <c r="M282" t="s">
        <v>45</v>
      </c>
      <c r="N282">
        <v>0</v>
      </c>
      <c r="O282">
        <v>5</v>
      </c>
      <c r="P282" t="s">
        <v>225</v>
      </c>
      <c r="Q282" t="s">
        <v>23</v>
      </c>
    </row>
    <row r="283" spans="1:17" x14ac:dyDescent="0.3">
      <c r="A283">
        <v>473</v>
      </c>
      <c r="B283" t="s">
        <v>226</v>
      </c>
      <c r="C283">
        <f>YEAR(Table_IPL_Dataset[[#This Row],[date]])</f>
        <v>2014</v>
      </c>
      <c r="D283" t="s">
        <v>392</v>
      </c>
      <c r="E283" s="1">
        <v>41756</v>
      </c>
      <c r="F283" t="s">
        <v>227</v>
      </c>
      <c r="G283" t="s">
        <v>228</v>
      </c>
      <c r="H283" t="s">
        <v>39</v>
      </c>
      <c r="I283" t="s">
        <v>38</v>
      </c>
      <c r="J283" t="s">
        <v>39</v>
      </c>
      <c r="K283" t="s">
        <v>40</v>
      </c>
      <c r="L283" t="s">
        <v>21</v>
      </c>
      <c r="M283" t="s">
        <v>38</v>
      </c>
      <c r="N283">
        <v>0</v>
      </c>
      <c r="O283">
        <v>6</v>
      </c>
      <c r="P283" t="s">
        <v>224</v>
      </c>
      <c r="Q283" t="s">
        <v>178</v>
      </c>
    </row>
    <row r="284" spans="1:17" x14ac:dyDescent="0.3">
      <c r="A284">
        <v>474</v>
      </c>
      <c r="B284" t="s">
        <v>226</v>
      </c>
      <c r="C284">
        <f>YEAR(Table_IPL_Dataset[[#This Row],[date]])</f>
        <v>2014</v>
      </c>
      <c r="D284" t="s">
        <v>392</v>
      </c>
      <c r="E284" s="1">
        <v>41756</v>
      </c>
      <c r="F284" t="s">
        <v>126</v>
      </c>
      <c r="G284" t="s">
        <v>228</v>
      </c>
      <c r="H284" t="s">
        <v>18</v>
      </c>
      <c r="I284" t="s">
        <v>19</v>
      </c>
      <c r="J284" t="s">
        <v>18</v>
      </c>
      <c r="K284" t="s">
        <v>40</v>
      </c>
      <c r="L284" t="s">
        <v>21</v>
      </c>
      <c r="M284" t="s">
        <v>19</v>
      </c>
      <c r="N284">
        <v>0</v>
      </c>
      <c r="O284">
        <v>5</v>
      </c>
      <c r="P284" t="s">
        <v>108</v>
      </c>
      <c r="Q284" t="s">
        <v>178</v>
      </c>
    </row>
    <row r="285" spans="1:17" x14ac:dyDescent="0.3">
      <c r="A285">
        <v>471</v>
      </c>
      <c r="B285" t="s">
        <v>222</v>
      </c>
      <c r="C285">
        <f>YEAR(Table_IPL_Dataset[[#This Row],[date]])</f>
        <v>2014</v>
      </c>
      <c r="D285" t="s">
        <v>392</v>
      </c>
      <c r="E285" s="1">
        <v>41755</v>
      </c>
      <c r="F285" t="s">
        <v>219</v>
      </c>
      <c r="G285" t="s">
        <v>223</v>
      </c>
      <c r="H285" t="s">
        <v>50</v>
      </c>
      <c r="I285" t="s">
        <v>31</v>
      </c>
      <c r="J285" t="s">
        <v>31</v>
      </c>
      <c r="K285" t="s">
        <v>20</v>
      </c>
      <c r="L285" t="s">
        <v>21</v>
      </c>
      <c r="M285" t="s">
        <v>31</v>
      </c>
      <c r="N285">
        <v>0</v>
      </c>
      <c r="O285">
        <v>6</v>
      </c>
      <c r="P285" t="s">
        <v>154</v>
      </c>
      <c r="Q285" t="s">
        <v>34</v>
      </c>
    </row>
    <row r="286" spans="1:17" x14ac:dyDescent="0.3">
      <c r="A286">
        <v>472</v>
      </c>
      <c r="B286" t="s">
        <v>222</v>
      </c>
      <c r="C286">
        <f>YEAR(Table_IPL_Dataset[[#This Row],[date]])</f>
        <v>2014</v>
      </c>
      <c r="D286" t="s">
        <v>392</v>
      </c>
      <c r="E286" s="1">
        <v>41755</v>
      </c>
      <c r="F286" t="s">
        <v>129</v>
      </c>
      <c r="G286" t="s">
        <v>223</v>
      </c>
      <c r="H286" t="s">
        <v>45</v>
      </c>
      <c r="I286" t="s">
        <v>27</v>
      </c>
      <c r="J286" t="s">
        <v>27</v>
      </c>
      <c r="K286" t="s">
        <v>20</v>
      </c>
      <c r="L286" t="s">
        <v>21</v>
      </c>
      <c r="M286" t="s">
        <v>45</v>
      </c>
      <c r="N286">
        <v>23</v>
      </c>
      <c r="O286">
        <v>0</v>
      </c>
      <c r="P286" t="s">
        <v>154</v>
      </c>
      <c r="Q286" t="s">
        <v>180</v>
      </c>
    </row>
    <row r="287" spans="1:17" x14ac:dyDescent="0.3">
      <c r="A287">
        <v>469</v>
      </c>
      <c r="C287">
        <f>YEAR(Table_IPL_Dataset[[#This Row],[date]])</f>
        <v>2014</v>
      </c>
      <c r="D287" t="s">
        <v>392</v>
      </c>
      <c r="E287" s="1">
        <v>41754</v>
      </c>
      <c r="F287" t="s">
        <v>179</v>
      </c>
      <c r="G287" t="s">
        <v>221</v>
      </c>
      <c r="H287" t="s">
        <v>18</v>
      </c>
      <c r="I287" t="s">
        <v>38</v>
      </c>
      <c r="J287" t="s">
        <v>18</v>
      </c>
      <c r="K287" t="s">
        <v>40</v>
      </c>
      <c r="L287" t="s">
        <v>21</v>
      </c>
      <c r="M287" t="s">
        <v>18</v>
      </c>
      <c r="N287">
        <v>4</v>
      </c>
      <c r="O287">
        <v>0</v>
      </c>
      <c r="P287" t="s">
        <v>125</v>
      </c>
      <c r="Q287" t="s">
        <v>23</v>
      </c>
    </row>
    <row r="288" spans="1:17" x14ac:dyDescent="0.3">
      <c r="A288">
        <v>470</v>
      </c>
      <c r="C288">
        <f>YEAR(Table_IPL_Dataset[[#This Row],[date]])</f>
        <v>2014</v>
      </c>
      <c r="D288" t="s">
        <v>392</v>
      </c>
      <c r="E288" s="1">
        <v>41754</v>
      </c>
      <c r="F288" t="s">
        <v>124</v>
      </c>
      <c r="G288" t="s">
        <v>221</v>
      </c>
      <c r="H288" t="s">
        <v>39</v>
      </c>
      <c r="I288" t="s">
        <v>19</v>
      </c>
      <c r="J288" t="s">
        <v>39</v>
      </c>
      <c r="K288" t="s">
        <v>40</v>
      </c>
      <c r="L288" t="s">
        <v>21</v>
      </c>
      <c r="M288" t="s">
        <v>19</v>
      </c>
      <c r="N288">
        <v>0</v>
      </c>
      <c r="O288">
        <v>7</v>
      </c>
      <c r="P288" t="s">
        <v>225</v>
      </c>
      <c r="Q288" t="s">
        <v>125</v>
      </c>
    </row>
    <row r="289" spans="1:17" x14ac:dyDescent="0.3">
      <c r="A289">
        <v>468</v>
      </c>
      <c r="B289" t="s">
        <v>226</v>
      </c>
      <c r="C289">
        <f>YEAR(Table_IPL_Dataset[[#This Row],[date]])</f>
        <v>2014</v>
      </c>
      <c r="D289" t="s">
        <v>392</v>
      </c>
      <c r="E289" s="1">
        <v>41753</v>
      </c>
      <c r="F289" t="s">
        <v>54</v>
      </c>
      <c r="G289" t="s">
        <v>228</v>
      </c>
      <c r="H289" t="s">
        <v>27</v>
      </c>
      <c r="I289" t="s">
        <v>50</v>
      </c>
      <c r="J289" t="s">
        <v>50</v>
      </c>
      <c r="K289" t="s">
        <v>20</v>
      </c>
      <c r="L289" t="s">
        <v>21</v>
      </c>
      <c r="M289" t="s">
        <v>27</v>
      </c>
      <c r="N289">
        <v>2</v>
      </c>
      <c r="O289">
        <v>0</v>
      </c>
      <c r="P289" t="s">
        <v>224</v>
      </c>
      <c r="Q289" t="s">
        <v>178</v>
      </c>
    </row>
    <row r="290" spans="1:17" x14ac:dyDescent="0.3">
      <c r="A290">
        <v>467</v>
      </c>
      <c r="C290">
        <f>YEAR(Table_IPL_Dataset[[#This Row],[date]])</f>
        <v>2014</v>
      </c>
      <c r="D290" t="s">
        <v>392</v>
      </c>
      <c r="E290" s="1">
        <v>41752</v>
      </c>
      <c r="F290" t="s">
        <v>77</v>
      </c>
      <c r="G290" t="s">
        <v>221</v>
      </c>
      <c r="H290" t="s">
        <v>19</v>
      </c>
      <c r="I290" t="s">
        <v>31</v>
      </c>
      <c r="J290" t="s">
        <v>31</v>
      </c>
      <c r="K290" t="s">
        <v>20</v>
      </c>
      <c r="L290" t="s">
        <v>21</v>
      </c>
      <c r="M290" t="s">
        <v>19</v>
      </c>
      <c r="N290">
        <v>7</v>
      </c>
      <c r="O290">
        <v>0</v>
      </c>
      <c r="P290" t="s">
        <v>154</v>
      </c>
      <c r="Q290" t="s">
        <v>180</v>
      </c>
    </row>
    <row r="291" spans="1:17" x14ac:dyDescent="0.3">
      <c r="A291">
        <v>466</v>
      </c>
      <c r="B291" t="s">
        <v>226</v>
      </c>
      <c r="C291">
        <f>YEAR(Table_IPL_Dataset[[#This Row],[date]])</f>
        <v>2014</v>
      </c>
      <c r="D291" t="s">
        <v>392</v>
      </c>
      <c r="E291" s="1">
        <v>41751</v>
      </c>
      <c r="F291" t="s">
        <v>149</v>
      </c>
      <c r="G291" t="s">
        <v>228</v>
      </c>
      <c r="H291" t="s">
        <v>45</v>
      </c>
      <c r="I291" t="s">
        <v>18</v>
      </c>
      <c r="J291" t="s">
        <v>18</v>
      </c>
      <c r="K291" t="s">
        <v>20</v>
      </c>
      <c r="L291" t="s">
        <v>21</v>
      </c>
      <c r="M291" t="s">
        <v>45</v>
      </c>
      <c r="N291">
        <v>72</v>
      </c>
      <c r="O291">
        <v>0</v>
      </c>
      <c r="P291" t="s">
        <v>125</v>
      </c>
      <c r="Q291" t="s">
        <v>23</v>
      </c>
    </row>
    <row r="292" spans="1:17" x14ac:dyDescent="0.3">
      <c r="A292">
        <v>465</v>
      </c>
      <c r="B292" t="s">
        <v>222</v>
      </c>
      <c r="C292">
        <f>YEAR(Table_IPL_Dataset[[#This Row],[date]])</f>
        <v>2014</v>
      </c>
      <c r="D292" t="s">
        <v>392</v>
      </c>
      <c r="E292" s="1">
        <v>41750</v>
      </c>
      <c r="F292" t="s">
        <v>144</v>
      </c>
      <c r="G292" t="s">
        <v>223</v>
      </c>
      <c r="H292" t="s">
        <v>19</v>
      </c>
      <c r="I292" t="s">
        <v>38</v>
      </c>
      <c r="J292" t="s">
        <v>19</v>
      </c>
      <c r="K292" t="s">
        <v>40</v>
      </c>
      <c r="L292" t="s">
        <v>21</v>
      </c>
      <c r="M292" t="s">
        <v>19</v>
      </c>
      <c r="N292">
        <v>93</v>
      </c>
      <c r="O292">
        <v>0</v>
      </c>
      <c r="P292" t="s">
        <v>180</v>
      </c>
      <c r="Q292" t="s">
        <v>34</v>
      </c>
    </row>
    <row r="293" spans="1:17" x14ac:dyDescent="0.3">
      <c r="A293">
        <v>464</v>
      </c>
      <c r="B293" t="s">
        <v>226</v>
      </c>
      <c r="C293">
        <f>YEAR(Table_IPL_Dataset[[#This Row],[date]])</f>
        <v>2014</v>
      </c>
      <c r="D293" t="s">
        <v>392</v>
      </c>
      <c r="E293" s="1">
        <v>41749</v>
      </c>
      <c r="F293" t="s">
        <v>149</v>
      </c>
      <c r="G293" t="s">
        <v>228</v>
      </c>
      <c r="H293" t="s">
        <v>31</v>
      </c>
      <c r="I293" t="s">
        <v>45</v>
      </c>
      <c r="J293" t="s">
        <v>45</v>
      </c>
      <c r="K293" t="s">
        <v>20</v>
      </c>
      <c r="L293" t="s">
        <v>21</v>
      </c>
      <c r="M293" t="s">
        <v>45</v>
      </c>
      <c r="N293">
        <v>0</v>
      </c>
      <c r="O293">
        <v>7</v>
      </c>
      <c r="P293" t="s">
        <v>225</v>
      </c>
      <c r="Q293" t="s">
        <v>125</v>
      </c>
    </row>
    <row r="294" spans="1:17" x14ac:dyDescent="0.3">
      <c r="A294">
        <v>462</v>
      </c>
      <c r="C294">
        <f>YEAR(Table_IPL_Dataset[[#This Row],[date]])</f>
        <v>2014</v>
      </c>
      <c r="D294" t="s">
        <v>392</v>
      </c>
      <c r="E294" s="1">
        <v>41748</v>
      </c>
      <c r="F294" t="s">
        <v>173</v>
      </c>
      <c r="G294" t="s">
        <v>221</v>
      </c>
      <c r="H294" t="s">
        <v>39</v>
      </c>
      <c r="I294" t="s">
        <v>50</v>
      </c>
      <c r="J294" t="s">
        <v>50</v>
      </c>
      <c r="K294" t="s">
        <v>20</v>
      </c>
      <c r="L294" t="s">
        <v>21</v>
      </c>
      <c r="M294" t="s">
        <v>50</v>
      </c>
      <c r="N294">
        <v>0</v>
      </c>
      <c r="O294">
        <v>7</v>
      </c>
      <c r="P294" t="s">
        <v>224</v>
      </c>
      <c r="Q294" t="s">
        <v>108</v>
      </c>
    </row>
    <row r="295" spans="1:17" x14ac:dyDescent="0.3">
      <c r="A295">
        <v>463</v>
      </c>
      <c r="C295">
        <f>YEAR(Table_IPL_Dataset[[#This Row],[date]])</f>
        <v>2014</v>
      </c>
      <c r="D295" t="s">
        <v>392</v>
      </c>
      <c r="E295" s="1">
        <v>41748</v>
      </c>
      <c r="F295" t="s">
        <v>207</v>
      </c>
      <c r="G295" t="s">
        <v>221</v>
      </c>
      <c r="H295" t="s">
        <v>27</v>
      </c>
      <c r="I295" t="s">
        <v>38</v>
      </c>
      <c r="J295" t="s">
        <v>27</v>
      </c>
      <c r="K295" t="s">
        <v>40</v>
      </c>
      <c r="L295" t="s">
        <v>21</v>
      </c>
      <c r="M295" t="s">
        <v>38</v>
      </c>
      <c r="N295">
        <v>0</v>
      </c>
      <c r="O295">
        <v>4</v>
      </c>
      <c r="P295" t="s">
        <v>224</v>
      </c>
      <c r="Q295" t="s">
        <v>178</v>
      </c>
    </row>
    <row r="296" spans="1:17" x14ac:dyDescent="0.3">
      <c r="A296">
        <v>460</v>
      </c>
      <c r="B296" t="s">
        <v>222</v>
      </c>
      <c r="C296">
        <f>YEAR(Table_IPL_Dataset[[#This Row],[date]])</f>
        <v>2014</v>
      </c>
      <c r="D296" t="s">
        <v>392</v>
      </c>
      <c r="E296" s="1">
        <v>41747</v>
      </c>
      <c r="F296" t="s">
        <v>149</v>
      </c>
      <c r="G296" t="s">
        <v>223</v>
      </c>
      <c r="H296" t="s">
        <v>19</v>
      </c>
      <c r="I296" t="s">
        <v>45</v>
      </c>
      <c r="J296" t="s">
        <v>19</v>
      </c>
      <c r="K296" t="s">
        <v>40</v>
      </c>
      <c r="L296" t="s">
        <v>21</v>
      </c>
      <c r="M296" t="s">
        <v>45</v>
      </c>
      <c r="N296">
        <v>0</v>
      </c>
      <c r="O296">
        <v>6</v>
      </c>
      <c r="P296" t="s">
        <v>180</v>
      </c>
      <c r="Q296" t="s">
        <v>34</v>
      </c>
    </row>
    <row r="297" spans="1:17" x14ac:dyDescent="0.3">
      <c r="A297">
        <v>461</v>
      </c>
      <c r="B297" t="s">
        <v>222</v>
      </c>
      <c r="C297">
        <f>YEAR(Table_IPL_Dataset[[#This Row],[date]])</f>
        <v>2014</v>
      </c>
      <c r="D297" t="s">
        <v>392</v>
      </c>
      <c r="E297" s="1">
        <v>41747</v>
      </c>
      <c r="F297" t="s">
        <v>171</v>
      </c>
      <c r="G297" t="s">
        <v>223</v>
      </c>
      <c r="H297" t="s">
        <v>18</v>
      </c>
      <c r="I297" t="s">
        <v>31</v>
      </c>
      <c r="J297" t="s">
        <v>31</v>
      </c>
      <c r="K297" t="s">
        <v>20</v>
      </c>
      <c r="L297" t="s">
        <v>21</v>
      </c>
      <c r="M297" t="s">
        <v>31</v>
      </c>
      <c r="N297">
        <v>0</v>
      </c>
      <c r="O297">
        <v>4</v>
      </c>
      <c r="P297" t="s">
        <v>225</v>
      </c>
      <c r="Q297" t="s">
        <v>180</v>
      </c>
    </row>
    <row r="298" spans="1:17" x14ac:dyDescent="0.3">
      <c r="A298">
        <v>459</v>
      </c>
      <c r="B298" t="s">
        <v>226</v>
      </c>
      <c r="C298">
        <f>YEAR(Table_IPL_Dataset[[#This Row],[date]])</f>
        <v>2014</v>
      </c>
      <c r="D298" t="s">
        <v>392</v>
      </c>
      <c r="E298" s="1">
        <v>41746</v>
      </c>
      <c r="F298" t="s">
        <v>229</v>
      </c>
      <c r="G298" t="s">
        <v>228</v>
      </c>
      <c r="H298" t="s">
        <v>38</v>
      </c>
      <c r="I298" t="s">
        <v>50</v>
      </c>
      <c r="J298" t="s">
        <v>50</v>
      </c>
      <c r="K298" t="s">
        <v>20</v>
      </c>
      <c r="L298" t="s">
        <v>21</v>
      </c>
      <c r="M298" t="s">
        <v>50</v>
      </c>
      <c r="N298">
        <v>0</v>
      </c>
      <c r="O298">
        <v>8</v>
      </c>
      <c r="P298" t="s">
        <v>224</v>
      </c>
      <c r="Q298" t="s">
        <v>23</v>
      </c>
    </row>
    <row r="299" spans="1:17" x14ac:dyDescent="0.3">
      <c r="A299">
        <v>458</v>
      </c>
      <c r="B299" t="s">
        <v>222</v>
      </c>
      <c r="C299">
        <f>YEAR(Table_IPL_Dataset[[#This Row],[date]])</f>
        <v>2014</v>
      </c>
      <c r="D299" t="s">
        <v>392</v>
      </c>
      <c r="E299" s="1">
        <v>41745</v>
      </c>
      <c r="F299" t="s">
        <v>230</v>
      </c>
      <c r="G299" t="s">
        <v>223</v>
      </c>
      <c r="H299" t="s">
        <v>27</v>
      </c>
      <c r="I299" t="s">
        <v>39</v>
      </c>
      <c r="J299" t="s">
        <v>27</v>
      </c>
      <c r="K299" t="s">
        <v>40</v>
      </c>
      <c r="L299" t="s">
        <v>21</v>
      </c>
      <c r="M299" t="s">
        <v>27</v>
      </c>
      <c r="N299">
        <v>41</v>
      </c>
      <c r="O299">
        <v>0</v>
      </c>
      <c r="P299" t="s">
        <v>125</v>
      </c>
      <c r="Q299" t="s">
        <v>180</v>
      </c>
    </row>
    <row r="300" spans="1:17" x14ac:dyDescent="0.3">
      <c r="A300">
        <v>457</v>
      </c>
      <c r="B300" t="s">
        <v>24</v>
      </c>
      <c r="C300">
        <f>YEAR(Table_IPL_Dataset[[#This Row],[date]])</f>
        <v>2013</v>
      </c>
      <c r="D300" t="s">
        <v>393</v>
      </c>
      <c r="E300" s="1">
        <v>41420</v>
      </c>
      <c r="F300" t="s">
        <v>147</v>
      </c>
      <c r="G300" t="s">
        <v>26</v>
      </c>
      <c r="H300" t="s">
        <v>39</v>
      </c>
      <c r="I300" t="s">
        <v>19</v>
      </c>
      <c r="J300" t="s">
        <v>39</v>
      </c>
      <c r="K300" t="s">
        <v>40</v>
      </c>
      <c r="L300" t="s">
        <v>21</v>
      </c>
      <c r="M300" t="s">
        <v>39</v>
      </c>
      <c r="N300">
        <v>23</v>
      </c>
      <c r="O300">
        <v>0</v>
      </c>
      <c r="P300" t="s">
        <v>154</v>
      </c>
      <c r="Q300" t="s">
        <v>231</v>
      </c>
    </row>
    <row r="301" spans="1:17" x14ac:dyDescent="0.3">
      <c r="A301">
        <v>456</v>
      </c>
      <c r="B301" t="s">
        <v>24</v>
      </c>
      <c r="C301">
        <f>YEAR(Table_IPL_Dataset[[#This Row],[date]])</f>
        <v>2013</v>
      </c>
      <c r="D301" t="s">
        <v>393</v>
      </c>
      <c r="E301" s="1">
        <v>41418</v>
      </c>
      <c r="F301" t="s">
        <v>195</v>
      </c>
      <c r="G301" t="s">
        <v>26</v>
      </c>
      <c r="H301" t="s">
        <v>31</v>
      </c>
      <c r="I301" t="s">
        <v>39</v>
      </c>
      <c r="J301" t="s">
        <v>31</v>
      </c>
      <c r="K301" t="s">
        <v>40</v>
      </c>
      <c r="L301" t="s">
        <v>21</v>
      </c>
      <c r="M301" t="s">
        <v>39</v>
      </c>
      <c r="N301">
        <v>0</v>
      </c>
      <c r="O301">
        <v>4</v>
      </c>
      <c r="P301" t="s">
        <v>34</v>
      </c>
      <c r="Q301" t="s">
        <v>231</v>
      </c>
    </row>
    <row r="302" spans="1:17" x14ac:dyDescent="0.3">
      <c r="A302">
        <v>455</v>
      </c>
      <c r="B302" t="s">
        <v>35</v>
      </c>
      <c r="C302">
        <f>YEAR(Table_IPL_Dataset[[#This Row],[date]])</f>
        <v>2013</v>
      </c>
      <c r="D302" t="s">
        <v>393</v>
      </c>
      <c r="E302" s="1">
        <v>41416</v>
      </c>
      <c r="F302" t="s">
        <v>232</v>
      </c>
      <c r="G302" t="s">
        <v>37</v>
      </c>
      <c r="H302" t="s">
        <v>18</v>
      </c>
      <c r="I302" t="s">
        <v>31</v>
      </c>
      <c r="J302" t="s">
        <v>18</v>
      </c>
      <c r="K302" t="s">
        <v>40</v>
      </c>
      <c r="L302" t="s">
        <v>21</v>
      </c>
      <c r="M302" t="s">
        <v>31</v>
      </c>
      <c r="N302">
        <v>0</v>
      </c>
      <c r="O302">
        <v>4</v>
      </c>
      <c r="P302" t="s">
        <v>23</v>
      </c>
      <c r="Q302" t="s">
        <v>170</v>
      </c>
    </row>
    <row r="303" spans="1:17" x14ac:dyDescent="0.3">
      <c r="A303">
        <v>454</v>
      </c>
      <c r="B303" t="s">
        <v>35</v>
      </c>
      <c r="C303">
        <f>YEAR(Table_IPL_Dataset[[#This Row],[date]])</f>
        <v>2013</v>
      </c>
      <c r="D303" t="s">
        <v>393</v>
      </c>
      <c r="E303" s="1">
        <v>41415</v>
      </c>
      <c r="F303" t="s">
        <v>215</v>
      </c>
      <c r="G303" t="s">
        <v>37</v>
      </c>
      <c r="H303" t="s">
        <v>19</v>
      </c>
      <c r="I303" t="s">
        <v>39</v>
      </c>
      <c r="J303" t="s">
        <v>19</v>
      </c>
      <c r="K303" t="s">
        <v>40</v>
      </c>
      <c r="L303" t="s">
        <v>21</v>
      </c>
      <c r="M303" t="s">
        <v>19</v>
      </c>
      <c r="N303">
        <v>48</v>
      </c>
      <c r="O303">
        <v>0</v>
      </c>
      <c r="P303" t="s">
        <v>104</v>
      </c>
      <c r="Q303" t="s">
        <v>170</v>
      </c>
    </row>
    <row r="304" spans="1:17" x14ac:dyDescent="0.3">
      <c r="A304">
        <v>451</v>
      </c>
      <c r="B304" t="s">
        <v>42</v>
      </c>
      <c r="C304">
        <f>YEAR(Table_IPL_Dataset[[#This Row],[date]])</f>
        <v>2013</v>
      </c>
      <c r="D304" t="s">
        <v>393</v>
      </c>
      <c r="E304" s="1">
        <v>41413</v>
      </c>
      <c r="F304" t="s">
        <v>233</v>
      </c>
      <c r="G304" t="s">
        <v>234</v>
      </c>
      <c r="H304" t="s">
        <v>235</v>
      </c>
      <c r="I304" t="s">
        <v>38</v>
      </c>
      <c r="J304" t="s">
        <v>235</v>
      </c>
      <c r="K304" t="s">
        <v>40</v>
      </c>
      <c r="L304" t="s">
        <v>21</v>
      </c>
      <c r="M304" t="s">
        <v>235</v>
      </c>
      <c r="N304">
        <v>38</v>
      </c>
      <c r="O304">
        <v>0</v>
      </c>
      <c r="P304" t="s">
        <v>104</v>
      </c>
      <c r="Q304" t="s">
        <v>231</v>
      </c>
    </row>
    <row r="305" spans="1:17" x14ac:dyDescent="0.3">
      <c r="A305">
        <v>453</v>
      </c>
      <c r="B305" t="s">
        <v>53</v>
      </c>
      <c r="C305">
        <f>YEAR(Table_IPL_Dataset[[#This Row],[date]])</f>
        <v>2013</v>
      </c>
      <c r="D305" t="s">
        <v>393</v>
      </c>
      <c r="E305" s="1">
        <v>41413</v>
      </c>
      <c r="F305" t="s">
        <v>173</v>
      </c>
      <c r="G305" t="s">
        <v>55</v>
      </c>
      <c r="H305" t="s">
        <v>27</v>
      </c>
      <c r="I305" t="s">
        <v>18</v>
      </c>
      <c r="J305" t="s">
        <v>27</v>
      </c>
      <c r="K305" t="s">
        <v>40</v>
      </c>
      <c r="L305" t="s">
        <v>21</v>
      </c>
      <c r="M305" t="s">
        <v>18</v>
      </c>
      <c r="N305">
        <v>0</v>
      </c>
      <c r="O305">
        <v>5</v>
      </c>
      <c r="P305" t="s">
        <v>236</v>
      </c>
      <c r="Q305" t="s">
        <v>237</v>
      </c>
    </row>
    <row r="306" spans="1:17" x14ac:dyDescent="0.3">
      <c r="A306">
        <v>450</v>
      </c>
      <c r="B306" t="s">
        <v>238</v>
      </c>
      <c r="C306">
        <f>YEAR(Table_IPL_Dataset[[#This Row],[date]])</f>
        <v>2013</v>
      </c>
      <c r="D306" t="s">
        <v>393</v>
      </c>
      <c r="E306" s="1">
        <v>41412</v>
      </c>
      <c r="F306" t="s">
        <v>239</v>
      </c>
      <c r="G306" t="s">
        <v>240</v>
      </c>
      <c r="H306" t="s">
        <v>45</v>
      </c>
      <c r="I306" t="s">
        <v>39</v>
      </c>
      <c r="J306" t="s">
        <v>39</v>
      </c>
      <c r="K306" t="s">
        <v>20</v>
      </c>
      <c r="L306" t="s">
        <v>21</v>
      </c>
      <c r="M306" t="s">
        <v>45</v>
      </c>
      <c r="N306">
        <v>50</v>
      </c>
      <c r="O306">
        <v>0</v>
      </c>
      <c r="P306" t="s">
        <v>154</v>
      </c>
      <c r="Q306" t="s">
        <v>113</v>
      </c>
    </row>
    <row r="307" spans="1:17" x14ac:dyDescent="0.3">
      <c r="A307">
        <v>452</v>
      </c>
      <c r="B307" t="s">
        <v>105</v>
      </c>
      <c r="C307">
        <f>YEAR(Table_IPL_Dataset[[#This Row],[date]])</f>
        <v>2013</v>
      </c>
      <c r="D307" t="s">
        <v>393</v>
      </c>
      <c r="E307" s="1">
        <v>41412</v>
      </c>
      <c r="F307" t="s">
        <v>159</v>
      </c>
      <c r="G307" t="s">
        <v>60</v>
      </c>
      <c r="H307" t="s">
        <v>50</v>
      </c>
      <c r="I307" t="s">
        <v>19</v>
      </c>
      <c r="J307" t="s">
        <v>19</v>
      </c>
      <c r="K307" t="s">
        <v>20</v>
      </c>
      <c r="L307" t="s">
        <v>21</v>
      </c>
      <c r="M307" t="s">
        <v>50</v>
      </c>
      <c r="N307">
        <v>24</v>
      </c>
      <c r="O307">
        <v>0</v>
      </c>
      <c r="P307" t="s">
        <v>34</v>
      </c>
      <c r="Q307" t="s">
        <v>170</v>
      </c>
    </row>
    <row r="308" spans="1:17" x14ac:dyDescent="0.3">
      <c r="A308">
        <v>449</v>
      </c>
      <c r="B308" t="s">
        <v>53</v>
      </c>
      <c r="C308">
        <f>YEAR(Table_IPL_Dataset[[#This Row],[date]])</f>
        <v>2013</v>
      </c>
      <c r="D308" t="s">
        <v>393</v>
      </c>
      <c r="E308" s="1">
        <v>41411</v>
      </c>
      <c r="F308" t="s">
        <v>36</v>
      </c>
      <c r="G308" t="s">
        <v>55</v>
      </c>
      <c r="H308" t="s">
        <v>18</v>
      </c>
      <c r="I308" t="s">
        <v>31</v>
      </c>
      <c r="J308" t="s">
        <v>18</v>
      </c>
      <c r="K308" t="s">
        <v>40</v>
      </c>
      <c r="L308" t="s">
        <v>21</v>
      </c>
      <c r="M308" t="s">
        <v>18</v>
      </c>
      <c r="N308">
        <v>23</v>
      </c>
      <c r="O308">
        <v>0</v>
      </c>
      <c r="P308" t="s">
        <v>236</v>
      </c>
      <c r="Q308" t="s">
        <v>108</v>
      </c>
    </row>
    <row r="309" spans="1:17" x14ac:dyDescent="0.3">
      <c r="A309">
        <v>412</v>
      </c>
      <c r="B309" t="s">
        <v>238</v>
      </c>
      <c r="C309">
        <f>YEAR(Table_IPL_Dataset[[#This Row],[date]])</f>
        <v>2013</v>
      </c>
      <c r="D309" t="s">
        <v>393</v>
      </c>
      <c r="E309" s="1">
        <v>41410</v>
      </c>
      <c r="F309" t="s">
        <v>241</v>
      </c>
      <c r="G309" t="s">
        <v>240</v>
      </c>
      <c r="H309" t="s">
        <v>45</v>
      </c>
      <c r="I309" t="s">
        <v>38</v>
      </c>
      <c r="J309" t="s">
        <v>38</v>
      </c>
      <c r="K309" t="s">
        <v>20</v>
      </c>
      <c r="L309" t="s">
        <v>21</v>
      </c>
      <c r="M309" t="s">
        <v>45</v>
      </c>
      <c r="N309">
        <v>7</v>
      </c>
      <c r="O309">
        <v>0</v>
      </c>
      <c r="P309" t="s">
        <v>154</v>
      </c>
      <c r="Q309" t="s">
        <v>23</v>
      </c>
    </row>
    <row r="310" spans="1:17" x14ac:dyDescent="0.3">
      <c r="A310">
        <v>445</v>
      </c>
      <c r="B310" t="s">
        <v>181</v>
      </c>
      <c r="C310">
        <f>YEAR(Table_IPL_Dataset[[#This Row],[date]])</f>
        <v>2013</v>
      </c>
      <c r="D310" t="s">
        <v>393</v>
      </c>
      <c r="E310" s="1">
        <v>41409</v>
      </c>
      <c r="F310" t="s">
        <v>213</v>
      </c>
      <c r="G310" t="s">
        <v>182</v>
      </c>
      <c r="H310" t="s">
        <v>235</v>
      </c>
      <c r="I310" t="s">
        <v>27</v>
      </c>
      <c r="J310" t="s">
        <v>27</v>
      </c>
      <c r="K310" t="s">
        <v>20</v>
      </c>
      <c r="L310" t="s">
        <v>21</v>
      </c>
      <c r="M310" t="s">
        <v>235</v>
      </c>
      <c r="N310">
        <v>7</v>
      </c>
      <c r="O310">
        <v>0</v>
      </c>
      <c r="P310" t="s">
        <v>104</v>
      </c>
      <c r="Q310" t="s">
        <v>186</v>
      </c>
    </row>
    <row r="311" spans="1:17" x14ac:dyDescent="0.3">
      <c r="A311">
        <v>447</v>
      </c>
      <c r="B311" t="s">
        <v>15</v>
      </c>
      <c r="C311">
        <f>YEAR(Table_IPL_Dataset[[#This Row],[date]])</f>
        <v>2013</v>
      </c>
      <c r="D311" t="s">
        <v>393</v>
      </c>
      <c r="E311" s="1">
        <v>41409</v>
      </c>
      <c r="F311" t="s">
        <v>242</v>
      </c>
      <c r="G311" t="s">
        <v>17</v>
      </c>
      <c r="H311" t="s">
        <v>39</v>
      </c>
      <c r="I311" t="s">
        <v>31</v>
      </c>
      <c r="J311" t="s">
        <v>31</v>
      </c>
      <c r="K311" t="s">
        <v>20</v>
      </c>
      <c r="L311" t="s">
        <v>21</v>
      </c>
      <c r="M311" t="s">
        <v>39</v>
      </c>
      <c r="N311">
        <v>14</v>
      </c>
      <c r="O311">
        <v>0</v>
      </c>
      <c r="P311" t="s">
        <v>236</v>
      </c>
      <c r="Q311" t="s">
        <v>237</v>
      </c>
    </row>
    <row r="312" spans="1:17" x14ac:dyDescent="0.3">
      <c r="A312">
        <v>429</v>
      </c>
      <c r="B312" t="s">
        <v>105</v>
      </c>
      <c r="C312">
        <f>YEAR(Table_IPL_Dataset[[#This Row],[date]])</f>
        <v>2013</v>
      </c>
      <c r="D312" t="s">
        <v>393</v>
      </c>
      <c r="E312" s="1">
        <v>41408</v>
      </c>
      <c r="F312" t="s">
        <v>243</v>
      </c>
      <c r="G312" t="s">
        <v>60</v>
      </c>
      <c r="H312" t="s">
        <v>50</v>
      </c>
      <c r="I312" t="s">
        <v>45</v>
      </c>
      <c r="J312" t="s">
        <v>45</v>
      </c>
      <c r="K312" t="s">
        <v>20</v>
      </c>
      <c r="L312" t="s">
        <v>21</v>
      </c>
      <c r="M312" t="s">
        <v>45</v>
      </c>
      <c r="N312">
        <v>0</v>
      </c>
      <c r="O312">
        <v>7</v>
      </c>
      <c r="P312" t="s">
        <v>154</v>
      </c>
      <c r="Q312" t="s">
        <v>23</v>
      </c>
    </row>
    <row r="313" spans="1:17" x14ac:dyDescent="0.3">
      <c r="A313">
        <v>446</v>
      </c>
      <c r="B313" t="s">
        <v>98</v>
      </c>
      <c r="C313">
        <f>YEAR(Table_IPL_Dataset[[#This Row],[date]])</f>
        <v>2013</v>
      </c>
      <c r="D313" t="s">
        <v>393</v>
      </c>
      <c r="E313" s="1">
        <v>41408</v>
      </c>
      <c r="F313" t="s">
        <v>87</v>
      </c>
      <c r="G313" t="s">
        <v>100</v>
      </c>
      <c r="H313" t="s">
        <v>19</v>
      </c>
      <c r="I313" t="s">
        <v>38</v>
      </c>
      <c r="J313" t="s">
        <v>19</v>
      </c>
      <c r="K313" t="s">
        <v>40</v>
      </c>
      <c r="L313" t="s">
        <v>21</v>
      </c>
      <c r="M313" t="s">
        <v>19</v>
      </c>
      <c r="N313">
        <v>33</v>
      </c>
      <c r="O313">
        <v>0</v>
      </c>
      <c r="P313" t="s">
        <v>34</v>
      </c>
      <c r="Q313" t="s">
        <v>170</v>
      </c>
    </row>
    <row r="314" spans="1:17" x14ac:dyDescent="0.3">
      <c r="A314">
        <v>444</v>
      </c>
      <c r="B314" t="s">
        <v>15</v>
      </c>
      <c r="C314">
        <f>YEAR(Table_IPL_Dataset[[#This Row],[date]])</f>
        <v>2013</v>
      </c>
      <c r="D314" t="s">
        <v>393</v>
      </c>
      <c r="E314" s="1">
        <v>41407</v>
      </c>
      <c r="F314" t="s">
        <v>147</v>
      </c>
      <c r="G314" t="s">
        <v>17</v>
      </c>
      <c r="H314" t="s">
        <v>18</v>
      </c>
      <c r="I314" t="s">
        <v>39</v>
      </c>
      <c r="J314" t="s">
        <v>18</v>
      </c>
      <c r="K314" t="s">
        <v>40</v>
      </c>
      <c r="L314" t="s">
        <v>21</v>
      </c>
      <c r="M314" t="s">
        <v>39</v>
      </c>
      <c r="N314">
        <v>0</v>
      </c>
      <c r="O314">
        <v>7</v>
      </c>
      <c r="P314" t="s">
        <v>108</v>
      </c>
      <c r="Q314" t="s">
        <v>231</v>
      </c>
    </row>
    <row r="315" spans="1:17" x14ac:dyDescent="0.3">
      <c r="A315">
        <v>441</v>
      </c>
      <c r="B315" t="s">
        <v>181</v>
      </c>
      <c r="C315">
        <f>YEAR(Table_IPL_Dataset[[#This Row],[date]])</f>
        <v>2013</v>
      </c>
      <c r="D315" t="s">
        <v>393</v>
      </c>
      <c r="E315" s="1">
        <v>41406</v>
      </c>
      <c r="F315" t="s">
        <v>230</v>
      </c>
      <c r="G315" t="s">
        <v>182</v>
      </c>
      <c r="H315" t="s">
        <v>50</v>
      </c>
      <c r="I315" t="s">
        <v>27</v>
      </c>
      <c r="J315" t="s">
        <v>27</v>
      </c>
      <c r="K315" t="s">
        <v>20</v>
      </c>
      <c r="L315" t="s">
        <v>21</v>
      </c>
      <c r="M315" t="s">
        <v>27</v>
      </c>
      <c r="N315">
        <v>0</v>
      </c>
      <c r="O315">
        <v>5</v>
      </c>
      <c r="P315" t="s">
        <v>104</v>
      </c>
      <c r="Q315" t="s">
        <v>186</v>
      </c>
    </row>
    <row r="316" spans="1:17" x14ac:dyDescent="0.3">
      <c r="A316">
        <v>442</v>
      </c>
      <c r="B316" t="s">
        <v>47</v>
      </c>
      <c r="C316">
        <f>YEAR(Table_IPL_Dataset[[#This Row],[date]])</f>
        <v>2013</v>
      </c>
      <c r="D316" t="s">
        <v>393</v>
      </c>
      <c r="E316" s="1">
        <v>41406</v>
      </c>
      <c r="F316" t="s">
        <v>16</v>
      </c>
      <c r="G316" t="s">
        <v>49</v>
      </c>
      <c r="H316" t="s">
        <v>19</v>
      </c>
      <c r="I316" t="s">
        <v>31</v>
      </c>
      <c r="J316" t="s">
        <v>31</v>
      </c>
      <c r="K316" t="s">
        <v>20</v>
      </c>
      <c r="L316" t="s">
        <v>21</v>
      </c>
      <c r="M316" t="s">
        <v>31</v>
      </c>
      <c r="N316">
        <v>0</v>
      </c>
      <c r="O316">
        <v>5</v>
      </c>
      <c r="P316" t="s">
        <v>154</v>
      </c>
      <c r="Q316" t="s">
        <v>113</v>
      </c>
    </row>
    <row r="317" spans="1:17" x14ac:dyDescent="0.3">
      <c r="A317">
        <v>439</v>
      </c>
      <c r="B317" t="s">
        <v>42</v>
      </c>
      <c r="C317">
        <f>YEAR(Table_IPL_Dataset[[#This Row],[date]])</f>
        <v>2013</v>
      </c>
      <c r="D317" t="s">
        <v>393</v>
      </c>
      <c r="E317" s="1">
        <v>41405</v>
      </c>
      <c r="F317" t="s">
        <v>244</v>
      </c>
      <c r="G317" t="s">
        <v>234</v>
      </c>
      <c r="H317" t="s">
        <v>235</v>
      </c>
      <c r="I317" t="s">
        <v>39</v>
      </c>
      <c r="J317" t="s">
        <v>235</v>
      </c>
      <c r="K317" t="s">
        <v>40</v>
      </c>
      <c r="L317" t="s">
        <v>21</v>
      </c>
      <c r="M317" t="s">
        <v>39</v>
      </c>
      <c r="N317">
        <v>0</v>
      </c>
      <c r="O317">
        <v>5</v>
      </c>
      <c r="P317" t="s">
        <v>236</v>
      </c>
      <c r="Q317" t="s">
        <v>108</v>
      </c>
    </row>
    <row r="318" spans="1:17" x14ac:dyDescent="0.3">
      <c r="A318">
        <v>440</v>
      </c>
      <c r="B318" t="s">
        <v>123</v>
      </c>
      <c r="C318">
        <f>YEAR(Table_IPL_Dataset[[#This Row],[date]])</f>
        <v>2013</v>
      </c>
      <c r="D318" t="s">
        <v>393</v>
      </c>
      <c r="E318" s="1">
        <v>41405</v>
      </c>
      <c r="F318" t="s">
        <v>173</v>
      </c>
      <c r="G318" t="s">
        <v>188</v>
      </c>
      <c r="H318" t="s">
        <v>18</v>
      </c>
      <c r="I318" t="s">
        <v>45</v>
      </c>
      <c r="J318" t="s">
        <v>45</v>
      </c>
      <c r="K318" t="s">
        <v>20</v>
      </c>
      <c r="L318" t="s">
        <v>21</v>
      </c>
      <c r="M318" t="s">
        <v>18</v>
      </c>
      <c r="N318">
        <v>30</v>
      </c>
      <c r="O318">
        <v>0</v>
      </c>
      <c r="P318" t="s">
        <v>245</v>
      </c>
      <c r="Q318" t="s">
        <v>170</v>
      </c>
    </row>
    <row r="319" spans="1:17" x14ac:dyDescent="0.3">
      <c r="A319">
        <v>438</v>
      </c>
      <c r="B319" t="s">
        <v>35</v>
      </c>
      <c r="C319">
        <f>YEAR(Table_IPL_Dataset[[#This Row],[date]])</f>
        <v>2013</v>
      </c>
      <c r="D319" t="s">
        <v>393</v>
      </c>
      <c r="E319" s="1">
        <v>41404</v>
      </c>
      <c r="F319" t="s">
        <v>110</v>
      </c>
      <c r="G319" t="s">
        <v>37</v>
      </c>
      <c r="H319" t="s">
        <v>50</v>
      </c>
      <c r="I319" t="s">
        <v>38</v>
      </c>
      <c r="J319" t="s">
        <v>38</v>
      </c>
      <c r="K319" t="s">
        <v>20</v>
      </c>
      <c r="L319" t="s">
        <v>21</v>
      </c>
      <c r="M319" t="s">
        <v>50</v>
      </c>
      <c r="N319">
        <v>4</v>
      </c>
      <c r="O319">
        <v>0</v>
      </c>
      <c r="P319" t="s">
        <v>104</v>
      </c>
      <c r="Q319" t="s">
        <v>186</v>
      </c>
    </row>
    <row r="320" spans="1:17" x14ac:dyDescent="0.3">
      <c r="A320">
        <v>436</v>
      </c>
      <c r="B320" t="s">
        <v>123</v>
      </c>
      <c r="C320">
        <f>YEAR(Table_IPL_Dataset[[#This Row],[date]])</f>
        <v>2013</v>
      </c>
      <c r="D320" t="s">
        <v>393</v>
      </c>
      <c r="E320" s="1">
        <v>41403</v>
      </c>
      <c r="F320" t="s">
        <v>246</v>
      </c>
      <c r="G320" t="s">
        <v>188</v>
      </c>
      <c r="H320" t="s">
        <v>45</v>
      </c>
      <c r="I320" t="s">
        <v>31</v>
      </c>
      <c r="J320" t="s">
        <v>31</v>
      </c>
      <c r="K320" t="s">
        <v>20</v>
      </c>
      <c r="L320" t="s">
        <v>21</v>
      </c>
      <c r="M320" t="s">
        <v>31</v>
      </c>
      <c r="N320">
        <v>0</v>
      </c>
      <c r="O320">
        <v>8</v>
      </c>
      <c r="P320" t="s">
        <v>154</v>
      </c>
      <c r="Q320" t="s">
        <v>23</v>
      </c>
    </row>
    <row r="321" spans="1:17" x14ac:dyDescent="0.3">
      <c r="A321">
        <v>437</v>
      </c>
      <c r="B321" t="s">
        <v>42</v>
      </c>
      <c r="C321">
        <f>YEAR(Table_IPL_Dataset[[#This Row],[date]])</f>
        <v>2013</v>
      </c>
      <c r="D321" t="s">
        <v>393</v>
      </c>
      <c r="E321" s="1">
        <v>41403</v>
      </c>
      <c r="F321" t="s">
        <v>139</v>
      </c>
      <c r="G321" t="s">
        <v>234</v>
      </c>
      <c r="H321" t="s">
        <v>27</v>
      </c>
      <c r="I321" t="s">
        <v>235</v>
      </c>
      <c r="J321" t="s">
        <v>27</v>
      </c>
      <c r="K321" t="s">
        <v>40</v>
      </c>
      <c r="L321" t="s">
        <v>21</v>
      </c>
      <c r="M321" t="s">
        <v>27</v>
      </c>
      <c r="N321">
        <v>46</v>
      </c>
      <c r="O321">
        <v>0</v>
      </c>
      <c r="P321" t="s">
        <v>236</v>
      </c>
      <c r="Q321" t="s">
        <v>237</v>
      </c>
    </row>
    <row r="322" spans="1:17" x14ac:dyDescent="0.3">
      <c r="A322">
        <v>435</v>
      </c>
      <c r="B322" t="s">
        <v>53</v>
      </c>
      <c r="C322">
        <f>YEAR(Table_IPL_Dataset[[#This Row],[date]])</f>
        <v>2013</v>
      </c>
      <c r="D322" t="s">
        <v>393</v>
      </c>
      <c r="E322" s="1">
        <v>41402</v>
      </c>
      <c r="F322" t="s">
        <v>144</v>
      </c>
      <c r="G322" t="s">
        <v>55</v>
      </c>
      <c r="H322" t="s">
        <v>19</v>
      </c>
      <c r="I322" t="s">
        <v>18</v>
      </c>
      <c r="J322" t="s">
        <v>18</v>
      </c>
      <c r="K322" t="s">
        <v>20</v>
      </c>
      <c r="L322" t="s">
        <v>21</v>
      </c>
      <c r="M322" t="s">
        <v>19</v>
      </c>
      <c r="N322">
        <v>77</v>
      </c>
      <c r="O322">
        <v>0</v>
      </c>
      <c r="P322" t="s">
        <v>245</v>
      </c>
      <c r="Q322" t="s">
        <v>104</v>
      </c>
    </row>
    <row r="323" spans="1:17" x14ac:dyDescent="0.3">
      <c r="A323">
        <v>433</v>
      </c>
      <c r="B323" t="s">
        <v>47</v>
      </c>
      <c r="C323">
        <f>YEAR(Table_IPL_Dataset[[#This Row],[date]])</f>
        <v>2013</v>
      </c>
      <c r="D323" t="s">
        <v>393</v>
      </c>
      <c r="E323" s="1">
        <v>41401</v>
      </c>
      <c r="F323" t="s">
        <v>171</v>
      </c>
      <c r="G323" t="s">
        <v>49</v>
      </c>
      <c r="H323" t="s">
        <v>38</v>
      </c>
      <c r="I323" t="s">
        <v>31</v>
      </c>
      <c r="J323" t="s">
        <v>38</v>
      </c>
      <c r="K323" t="s">
        <v>40</v>
      </c>
      <c r="L323" t="s">
        <v>21</v>
      </c>
      <c r="M323" t="s">
        <v>31</v>
      </c>
      <c r="N323">
        <v>0</v>
      </c>
      <c r="O323">
        <v>9</v>
      </c>
      <c r="P323" t="s">
        <v>224</v>
      </c>
      <c r="Q323" t="s">
        <v>170</v>
      </c>
    </row>
    <row r="324" spans="1:17" x14ac:dyDescent="0.3">
      <c r="A324">
        <v>434</v>
      </c>
      <c r="B324" t="s">
        <v>15</v>
      </c>
      <c r="C324">
        <f>YEAR(Table_IPL_Dataset[[#This Row],[date]])</f>
        <v>2013</v>
      </c>
      <c r="D324" t="s">
        <v>393</v>
      </c>
      <c r="E324" s="1">
        <v>41401</v>
      </c>
      <c r="F324" t="s">
        <v>247</v>
      </c>
      <c r="G324" t="s">
        <v>17</v>
      </c>
      <c r="H324" t="s">
        <v>39</v>
      </c>
      <c r="I324" t="s">
        <v>27</v>
      </c>
      <c r="J324" t="s">
        <v>39</v>
      </c>
      <c r="K324" t="s">
        <v>40</v>
      </c>
      <c r="L324" t="s">
        <v>21</v>
      </c>
      <c r="M324" t="s">
        <v>39</v>
      </c>
      <c r="N324">
        <v>65</v>
      </c>
      <c r="O324">
        <v>0</v>
      </c>
      <c r="P324" t="s">
        <v>154</v>
      </c>
      <c r="Q324" t="s">
        <v>23</v>
      </c>
    </row>
    <row r="325" spans="1:17" x14ac:dyDescent="0.3">
      <c r="A325">
        <v>448</v>
      </c>
      <c r="B325" t="s">
        <v>123</v>
      </c>
      <c r="C325">
        <f>YEAR(Table_IPL_Dataset[[#This Row],[date]])</f>
        <v>2013</v>
      </c>
      <c r="D325" t="s">
        <v>393</v>
      </c>
      <c r="E325" s="1">
        <v>41400</v>
      </c>
      <c r="F325" t="s">
        <v>241</v>
      </c>
      <c r="G325" t="s">
        <v>188</v>
      </c>
      <c r="H325" t="s">
        <v>50</v>
      </c>
      <c r="I325" t="s">
        <v>45</v>
      </c>
      <c r="J325" t="s">
        <v>45</v>
      </c>
      <c r="K325" t="s">
        <v>20</v>
      </c>
      <c r="L325" t="s">
        <v>21</v>
      </c>
      <c r="M325" t="s">
        <v>45</v>
      </c>
      <c r="N325">
        <v>0</v>
      </c>
      <c r="O325">
        <v>6</v>
      </c>
      <c r="P325" t="s">
        <v>178</v>
      </c>
      <c r="Q325" t="s">
        <v>104</v>
      </c>
    </row>
    <row r="326" spans="1:17" x14ac:dyDescent="0.3">
      <c r="A326">
        <v>430</v>
      </c>
      <c r="B326" t="s">
        <v>15</v>
      </c>
      <c r="C326">
        <f>YEAR(Table_IPL_Dataset[[#This Row],[date]])</f>
        <v>2013</v>
      </c>
      <c r="D326" t="s">
        <v>393</v>
      </c>
      <c r="E326" s="1">
        <v>41399</v>
      </c>
      <c r="F326" t="s">
        <v>244</v>
      </c>
      <c r="G326" t="s">
        <v>17</v>
      </c>
      <c r="H326" t="s">
        <v>39</v>
      </c>
      <c r="I326" t="s">
        <v>19</v>
      </c>
      <c r="J326" t="s">
        <v>39</v>
      </c>
      <c r="K326" t="s">
        <v>40</v>
      </c>
      <c r="L326" t="s">
        <v>21</v>
      </c>
      <c r="M326" t="s">
        <v>39</v>
      </c>
      <c r="N326">
        <v>60</v>
      </c>
      <c r="O326">
        <v>0</v>
      </c>
      <c r="P326" t="s">
        <v>154</v>
      </c>
      <c r="Q326" t="s">
        <v>113</v>
      </c>
    </row>
    <row r="327" spans="1:17" x14ac:dyDescent="0.3">
      <c r="A327">
        <v>431</v>
      </c>
      <c r="B327" t="s">
        <v>47</v>
      </c>
      <c r="C327">
        <f>YEAR(Table_IPL_Dataset[[#This Row],[date]])</f>
        <v>2013</v>
      </c>
      <c r="D327" t="s">
        <v>393</v>
      </c>
      <c r="E327" s="1">
        <v>41399</v>
      </c>
      <c r="F327" t="s">
        <v>171</v>
      </c>
      <c r="G327" t="s">
        <v>49</v>
      </c>
      <c r="H327" t="s">
        <v>235</v>
      </c>
      <c r="I327" t="s">
        <v>31</v>
      </c>
      <c r="J327" t="s">
        <v>235</v>
      </c>
      <c r="K327" t="s">
        <v>40</v>
      </c>
      <c r="L327" t="s">
        <v>21</v>
      </c>
      <c r="M327" t="s">
        <v>31</v>
      </c>
      <c r="N327">
        <v>0</v>
      </c>
      <c r="O327">
        <v>5</v>
      </c>
      <c r="P327" t="s">
        <v>34</v>
      </c>
      <c r="Q327" t="s">
        <v>170</v>
      </c>
    </row>
    <row r="328" spans="1:17" x14ac:dyDescent="0.3">
      <c r="A328">
        <v>428</v>
      </c>
      <c r="B328" t="s">
        <v>53</v>
      </c>
      <c r="C328">
        <f>YEAR(Table_IPL_Dataset[[#This Row],[date]])</f>
        <v>2013</v>
      </c>
      <c r="D328" t="s">
        <v>393</v>
      </c>
      <c r="E328" s="1">
        <v>41398</v>
      </c>
      <c r="F328" t="s">
        <v>248</v>
      </c>
      <c r="G328" t="s">
        <v>55</v>
      </c>
      <c r="H328" t="s">
        <v>38</v>
      </c>
      <c r="I328" t="s">
        <v>18</v>
      </c>
      <c r="J328" t="s">
        <v>38</v>
      </c>
      <c r="K328" t="s">
        <v>40</v>
      </c>
      <c r="L328" t="s">
        <v>21</v>
      </c>
      <c r="M328" t="s">
        <v>18</v>
      </c>
      <c r="N328">
        <v>0</v>
      </c>
      <c r="O328">
        <v>6</v>
      </c>
      <c r="P328" t="s">
        <v>236</v>
      </c>
      <c r="Q328" t="s">
        <v>237</v>
      </c>
    </row>
    <row r="329" spans="1:17" x14ac:dyDescent="0.3">
      <c r="A329">
        <v>427</v>
      </c>
      <c r="B329" t="s">
        <v>24</v>
      </c>
      <c r="C329">
        <f>YEAR(Table_IPL_Dataset[[#This Row],[date]])</f>
        <v>2013</v>
      </c>
      <c r="D329" t="s">
        <v>393</v>
      </c>
      <c r="E329" s="1">
        <v>41397</v>
      </c>
      <c r="F329" t="s">
        <v>157</v>
      </c>
      <c r="G329" t="s">
        <v>26</v>
      </c>
      <c r="H329" t="s">
        <v>31</v>
      </c>
      <c r="I329" t="s">
        <v>27</v>
      </c>
      <c r="J329" t="s">
        <v>31</v>
      </c>
      <c r="K329" t="s">
        <v>40</v>
      </c>
      <c r="L329" t="s">
        <v>21</v>
      </c>
      <c r="M329" t="s">
        <v>27</v>
      </c>
      <c r="N329">
        <v>0</v>
      </c>
      <c r="O329">
        <v>8</v>
      </c>
      <c r="P329" t="s">
        <v>154</v>
      </c>
      <c r="Q329" t="s">
        <v>113</v>
      </c>
    </row>
    <row r="330" spans="1:17" x14ac:dyDescent="0.3">
      <c r="A330">
        <v>425</v>
      </c>
      <c r="B330" t="s">
        <v>98</v>
      </c>
      <c r="C330">
        <f>YEAR(Table_IPL_Dataset[[#This Row],[date]])</f>
        <v>2013</v>
      </c>
      <c r="D330" t="s">
        <v>393</v>
      </c>
      <c r="E330" s="1">
        <v>41396</v>
      </c>
      <c r="F330" t="s">
        <v>144</v>
      </c>
      <c r="G330" t="s">
        <v>100</v>
      </c>
      <c r="H330" t="s">
        <v>19</v>
      </c>
      <c r="I330" t="s">
        <v>45</v>
      </c>
      <c r="J330" t="s">
        <v>19</v>
      </c>
      <c r="K330" t="s">
        <v>40</v>
      </c>
      <c r="L330" t="s">
        <v>21</v>
      </c>
      <c r="M330" t="s">
        <v>19</v>
      </c>
      <c r="N330">
        <v>15</v>
      </c>
      <c r="O330">
        <v>0</v>
      </c>
      <c r="P330" t="s">
        <v>125</v>
      </c>
      <c r="Q330" t="s">
        <v>178</v>
      </c>
    </row>
    <row r="331" spans="1:17" x14ac:dyDescent="0.3">
      <c r="A331">
        <v>426</v>
      </c>
      <c r="B331" t="s">
        <v>42</v>
      </c>
      <c r="C331">
        <f>YEAR(Table_IPL_Dataset[[#This Row],[date]])</f>
        <v>2013</v>
      </c>
      <c r="D331" t="s">
        <v>393</v>
      </c>
      <c r="E331" s="1">
        <v>41396</v>
      </c>
      <c r="F331" t="s">
        <v>59</v>
      </c>
      <c r="G331" t="s">
        <v>234</v>
      </c>
      <c r="H331" t="s">
        <v>50</v>
      </c>
      <c r="I331" t="s">
        <v>235</v>
      </c>
      <c r="J331" t="s">
        <v>50</v>
      </c>
      <c r="K331" t="s">
        <v>40</v>
      </c>
      <c r="L331" t="s">
        <v>21</v>
      </c>
      <c r="M331" t="s">
        <v>50</v>
      </c>
      <c r="N331">
        <v>17</v>
      </c>
      <c r="O331">
        <v>0</v>
      </c>
      <c r="P331" t="s">
        <v>224</v>
      </c>
      <c r="Q331" t="s">
        <v>34</v>
      </c>
    </row>
    <row r="332" spans="1:17" x14ac:dyDescent="0.3">
      <c r="A332">
        <v>423</v>
      </c>
      <c r="B332" t="s">
        <v>53</v>
      </c>
      <c r="C332">
        <f>YEAR(Table_IPL_Dataset[[#This Row],[date]])</f>
        <v>2013</v>
      </c>
      <c r="D332" t="s">
        <v>393</v>
      </c>
      <c r="E332" s="1">
        <v>41395</v>
      </c>
      <c r="F332" t="s">
        <v>249</v>
      </c>
      <c r="G332" t="s">
        <v>55</v>
      </c>
      <c r="H332" t="s">
        <v>39</v>
      </c>
      <c r="I332" t="s">
        <v>18</v>
      </c>
      <c r="J332" t="s">
        <v>39</v>
      </c>
      <c r="K332" t="s">
        <v>40</v>
      </c>
      <c r="L332" t="s">
        <v>21</v>
      </c>
      <c r="M332" t="s">
        <v>18</v>
      </c>
      <c r="N332">
        <v>0</v>
      </c>
      <c r="O332">
        <v>7</v>
      </c>
      <c r="P332" t="s">
        <v>236</v>
      </c>
      <c r="Q332" t="s">
        <v>237</v>
      </c>
    </row>
    <row r="333" spans="1:17" x14ac:dyDescent="0.3">
      <c r="A333">
        <v>424</v>
      </c>
      <c r="B333" t="s">
        <v>158</v>
      </c>
      <c r="C333">
        <f>YEAR(Table_IPL_Dataset[[#This Row],[date]])</f>
        <v>2013</v>
      </c>
      <c r="D333" t="s">
        <v>393</v>
      </c>
      <c r="E333" s="1">
        <v>41395</v>
      </c>
      <c r="F333" t="s">
        <v>134</v>
      </c>
      <c r="G333" t="s">
        <v>160</v>
      </c>
      <c r="H333" t="s">
        <v>27</v>
      </c>
      <c r="I333" t="s">
        <v>38</v>
      </c>
      <c r="J333" t="s">
        <v>27</v>
      </c>
      <c r="K333" t="s">
        <v>40</v>
      </c>
      <c r="L333" t="s">
        <v>21</v>
      </c>
      <c r="M333" t="s">
        <v>38</v>
      </c>
      <c r="N333">
        <v>0</v>
      </c>
      <c r="O333">
        <v>7</v>
      </c>
      <c r="P333" t="s">
        <v>154</v>
      </c>
      <c r="Q333" t="s">
        <v>113</v>
      </c>
    </row>
    <row r="334" spans="1:17" x14ac:dyDescent="0.3">
      <c r="A334">
        <v>422</v>
      </c>
      <c r="B334" t="s">
        <v>42</v>
      </c>
      <c r="C334">
        <f>YEAR(Table_IPL_Dataset[[#This Row],[date]])</f>
        <v>2013</v>
      </c>
      <c r="D334" t="s">
        <v>393</v>
      </c>
      <c r="E334" s="1">
        <v>41394</v>
      </c>
      <c r="F334" t="s">
        <v>87</v>
      </c>
      <c r="G334" t="s">
        <v>234</v>
      </c>
      <c r="H334" t="s">
        <v>19</v>
      </c>
      <c r="I334" t="s">
        <v>235</v>
      </c>
      <c r="J334" t="s">
        <v>19</v>
      </c>
      <c r="K334" t="s">
        <v>40</v>
      </c>
      <c r="L334" t="s">
        <v>21</v>
      </c>
      <c r="M334" t="s">
        <v>19</v>
      </c>
      <c r="N334">
        <v>37</v>
      </c>
      <c r="O334">
        <v>0</v>
      </c>
      <c r="P334" t="s">
        <v>245</v>
      </c>
      <c r="Q334" t="s">
        <v>231</v>
      </c>
    </row>
    <row r="335" spans="1:17" x14ac:dyDescent="0.3">
      <c r="A335">
        <v>420</v>
      </c>
      <c r="B335" t="s">
        <v>47</v>
      </c>
      <c r="C335">
        <f>YEAR(Table_IPL_Dataset[[#This Row],[date]])</f>
        <v>2013</v>
      </c>
      <c r="D335" t="s">
        <v>393</v>
      </c>
      <c r="E335" s="1">
        <v>41393</v>
      </c>
      <c r="F335" t="s">
        <v>95</v>
      </c>
      <c r="G335" t="s">
        <v>49</v>
      </c>
      <c r="H335" t="s">
        <v>50</v>
      </c>
      <c r="I335" t="s">
        <v>31</v>
      </c>
      <c r="J335" t="s">
        <v>31</v>
      </c>
      <c r="K335" t="s">
        <v>20</v>
      </c>
      <c r="L335" t="s">
        <v>21</v>
      </c>
      <c r="M335" t="s">
        <v>31</v>
      </c>
      <c r="N335">
        <v>0</v>
      </c>
      <c r="O335">
        <v>4</v>
      </c>
      <c r="P335" t="s">
        <v>125</v>
      </c>
      <c r="Q335" t="s">
        <v>186</v>
      </c>
    </row>
    <row r="336" spans="1:17" x14ac:dyDescent="0.3">
      <c r="A336">
        <v>421</v>
      </c>
      <c r="B336" t="s">
        <v>15</v>
      </c>
      <c r="C336">
        <f>YEAR(Table_IPL_Dataset[[#This Row],[date]])</f>
        <v>2013</v>
      </c>
      <c r="D336" t="s">
        <v>393</v>
      </c>
      <c r="E336" s="1">
        <v>41393</v>
      </c>
      <c r="F336" t="s">
        <v>83</v>
      </c>
      <c r="G336" t="s">
        <v>17</v>
      </c>
      <c r="H336" t="s">
        <v>39</v>
      </c>
      <c r="I336" t="s">
        <v>45</v>
      </c>
      <c r="J336" t="s">
        <v>39</v>
      </c>
      <c r="K336" t="s">
        <v>40</v>
      </c>
      <c r="L336" t="s">
        <v>21</v>
      </c>
      <c r="M336" t="s">
        <v>39</v>
      </c>
      <c r="N336">
        <v>4</v>
      </c>
      <c r="O336">
        <v>0</v>
      </c>
      <c r="P336" t="s">
        <v>236</v>
      </c>
      <c r="Q336" t="s">
        <v>108</v>
      </c>
    </row>
    <row r="337" spans="1:17" x14ac:dyDescent="0.3">
      <c r="A337">
        <v>418</v>
      </c>
      <c r="B337" t="s">
        <v>98</v>
      </c>
      <c r="C337">
        <f>YEAR(Table_IPL_Dataset[[#This Row],[date]])</f>
        <v>2013</v>
      </c>
      <c r="D337" t="s">
        <v>393</v>
      </c>
      <c r="E337" s="1">
        <v>41392</v>
      </c>
      <c r="F337" t="s">
        <v>215</v>
      </c>
      <c r="G337" t="s">
        <v>100</v>
      </c>
      <c r="H337" t="s">
        <v>19</v>
      </c>
      <c r="I337" t="s">
        <v>27</v>
      </c>
      <c r="J337" t="s">
        <v>27</v>
      </c>
      <c r="K337" t="s">
        <v>20</v>
      </c>
      <c r="L337" t="s">
        <v>21</v>
      </c>
      <c r="M337" t="s">
        <v>19</v>
      </c>
      <c r="N337">
        <v>14</v>
      </c>
      <c r="O337">
        <v>0</v>
      </c>
      <c r="P337" t="s">
        <v>224</v>
      </c>
      <c r="Q337" t="s">
        <v>231</v>
      </c>
    </row>
    <row r="338" spans="1:17" x14ac:dyDescent="0.3">
      <c r="A338">
        <v>419</v>
      </c>
      <c r="B338" t="s">
        <v>158</v>
      </c>
      <c r="C338">
        <f>YEAR(Table_IPL_Dataset[[#This Row],[date]])</f>
        <v>2013</v>
      </c>
      <c r="D338" t="s">
        <v>393</v>
      </c>
      <c r="E338" s="1">
        <v>41392</v>
      </c>
      <c r="F338" t="s">
        <v>134</v>
      </c>
      <c r="G338" t="s">
        <v>160</v>
      </c>
      <c r="H338" t="s">
        <v>38</v>
      </c>
      <c r="I338" t="s">
        <v>235</v>
      </c>
      <c r="J338" t="s">
        <v>235</v>
      </c>
      <c r="K338" t="s">
        <v>20</v>
      </c>
      <c r="L338" t="s">
        <v>21</v>
      </c>
      <c r="M338" t="s">
        <v>38</v>
      </c>
      <c r="N338">
        <v>15</v>
      </c>
      <c r="O338">
        <v>0</v>
      </c>
      <c r="P338" t="s">
        <v>113</v>
      </c>
      <c r="Q338" t="s">
        <v>23</v>
      </c>
    </row>
    <row r="339" spans="1:17" x14ac:dyDescent="0.3">
      <c r="A339">
        <v>416</v>
      </c>
      <c r="B339" t="s">
        <v>47</v>
      </c>
      <c r="C339">
        <f>YEAR(Table_IPL_Dataset[[#This Row],[date]])</f>
        <v>2013</v>
      </c>
      <c r="D339" t="s">
        <v>393</v>
      </c>
      <c r="E339" s="1">
        <v>41391</v>
      </c>
      <c r="F339" t="s">
        <v>211</v>
      </c>
      <c r="G339" t="s">
        <v>49</v>
      </c>
      <c r="H339" t="s">
        <v>18</v>
      </c>
      <c r="I339" t="s">
        <v>31</v>
      </c>
      <c r="J339" t="s">
        <v>18</v>
      </c>
      <c r="K339" t="s">
        <v>40</v>
      </c>
      <c r="L339" t="s">
        <v>21</v>
      </c>
      <c r="M339" t="s">
        <v>31</v>
      </c>
      <c r="N339">
        <v>0</v>
      </c>
      <c r="O339">
        <v>8</v>
      </c>
      <c r="P339" t="s">
        <v>178</v>
      </c>
      <c r="Q339" t="s">
        <v>186</v>
      </c>
    </row>
    <row r="340" spans="1:17" x14ac:dyDescent="0.3">
      <c r="A340">
        <v>417</v>
      </c>
      <c r="B340" t="s">
        <v>15</v>
      </c>
      <c r="C340">
        <f>YEAR(Table_IPL_Dataset[[#This Row],[date]])</f>
        <v>2013</v>
      </c>
      <c r="D340" t="s">
        <v>393</v>
      </c>
      <c r="E340" s="1">
        <v>41391</v>
      </c>
      <c r="F340" t="s">
        <v>126</v>
      </c>
      <c r="G340" t="s">
        <v>17</v>
      </c>
      <c r="H340" t="s">
        <v>39</v>
      </c>
      <c r="I340" t="s">
        <v>50</v>
      </c>
      <c r="J340" t="s">
        <v>39</v>
      </c>
      <c r="K340" t="s">
        <v>40</v>
      </c>
      <c r="L340" t="s">
        <v>21</v>
      </c>
      <c r="M340" t="s">
        <v>39</v>
      </c>
      <c r="N340">
        <v>58</v>
      </c>
      <c r="O340">
        <v>0</v>
      </c>
      <c r="P340" t="s">
        <v>236</v>
      </c>
      <c r="Q340" t="s">
        <v>237</v>
      </c>
    </row>
    <row r="341" spans="1:17" x14ac:dyDescent="0.3">
      <c r="A341">
        <v>415</v>
      </c>
      <c r="B341" t="s">
        <v>24</v>
      </c>
      <c r="C341">
        <f>YEAR(Table_IPL_Dataset[[#This Row],[date]])</f>
        <v>2013</v>
      </c>
      <c r="D341" t="s">
        <v>393</v>
      </c>
      <c r="E341" s="1">
        <v>41390</v>
      </c>
      <c r="F341" t="s">
        <v>230</v>
      </c>
      <c r="G341" t="s">
        <v>26</v>
      </c>
      <c r="H341" t="s">
        <v>45</v>
      </c>
      <c r="I341" t="s">
        <v>27</v>
      </c>
      <c r="J341" t="s">
        <v>45</v>
      </c>
      <c r="K341" t="s">
        <v>40</v>
      </c>
      <c r="L341" t="s">
        <v>21</v>
      </c>
      <c r="M341" t="s">
        <v>27</v>
      </c>
      <c r="N341">
        <v>0</v>
      </c>
      <c r="O341">
        <v>6</v>
      </c>
      <c r="P341" t="s">
        <v>113</v>
      </c>
      <c r="Q341" t="s">
        <v>23</v>
      </c>
    </row>
    <row r="342" spans="1:17" x14ac:dyDescent="0.3">
      <c r="A342">
        <v>414</v>
      </c>
      <c r="B342" t="s">
        <v>98</v>
      </c>
      <c r="C342">
        <f>YEAR(Table_IPL_Dataset[[#This Row],[date]])</f>
        <v>2013</v>
      </c>
      <c r="D342" t="s">
        <v>393</v>
      </c>
      <c r="E342" s="1">
        <v>41389</v>
      </c>
      <c r="F342" t="s">
        <v>87</v>
      </c>
      <c r="G342" t="s">
        <v>100</v>
      </c>
      <c r="H342" t="s">
        <v>18</v>
      </c>
      <c r="I342" t="s">
        <v>19</v>
      </c>
      <c r="J342" t="s">
        <v>18</v>
      </c>
      <c r="K342" t="s">
        <v>40</v>
      </c>
      <c r="L342" t="s">
        <v>21</v>
      </c>
      <c r="M342" t="s">
        <v>19</v>
      </c>
      <c r="N342">
        <v>0</v>
      </c>
      <c r="O342">
        <v>5</v>
      </c>
      <c r="P342" t="s">
        <v>224</v>
      </c>
      <c r="Q342" t="s">
        <v>245</v>
      </c>
    </row>
    <row r="343" spans="1:17" x14ac:dyDescent="0.3">
      <c r="A343">
        <v>413</v>
      </c>
      <c r="B343" t="s">
        <v>24</v>
      </c>
      <c r="C343">
        <f>YEAR(Table_IPL_Dataset[[#This Row],[date]])</f>
        <v>2013</v>
      </c>
      <c r="D343" t="s">
        <v>393</v>
      </c>
      <c r="E343" s="1">
        <v>41388</v>
      </c>
      <c r="F343" t="s">
        <v>126</v>
      </c>
      <c r="G343" t="s">
        <v>26</v>
      </c>
      <c r="H343" t="s">
        <v>27</v>
      </c>
      <c r="I343" t="s">
        <v>39</v>
      </c>
      <c r="J343" t="s">
        <v>27</v>
      </c>
      <c r="K343" t="s">
        <v>40</v>
      </c>
      <c r="L343" t="s">
        <v>21</v>
      </c>
      <c r="M343" t="s">
        <v>39</v>
      </c>
      <c r="N343">
        <v>0</v>
      </c>
      <c r="O343">
        <v>5</v>
      </c>
      <c r="P343" t="s">
        <v>154</v>
      </c>
      <c r="Q343" t="s">
        <v>23</v>
      </c>
    </row>
    <row r="344" spans="1:17" x14ac:dyDescent="0.3">
      <c r="A344">
        <v>411</v>
      </c>
      <c r="B344" t="s">
        <v>105</v>
      </c>
      <c r="C344">
        <f>YEAR(Table_IPL_Dataset[[#This Row],[date]])</f>
        <v>2013</v>
      </c>
      <c r="D344" t="s">
        <v>393</v>
      </c>
      <c r="E344" s="1">
        <v>41387</v>
      </c>
      <c r="F344" t="s">
        <v>92</v>
      </c>
      <c r="G344" t="s">
        <v>60</v>
      </c>
      <c r="H344" t="s">
        <v>50</v>
      </c>
      <c r="I344" t="s">
        <v>235</v>
      </c>
      <c r="J344" t="s">
        <v>235</v>
      </c>
      <c r="K344" t="s">
        <v>20</v>
      </c>
      <c r="L344" t="s">
        <v>21</v>
      </c>
      <c r="M344" t="s">
        <v>50</v>
      </c>
      <c r="N344">
        <v>130</v>
      </c>
      <c r="O344">
        <v>0</v>
      </c>
      <c r="P344" t="s">
        <v>224</v>
      </c>
      <c r="Q344" t="s">
        <v>34</v>
      </c>
    </row>
    <row r="345" spans="1:17" x14ac:dyDescent="0.3">
      <c r="A345">
        <v>443</v>
      </c>
      <c r="B345" t="s">
        <v>35</v>
      </c>
      <c r="C345">
        <f>YEAR(Table_IPL_Dataset[[#This Row],[date]])</f>
        <v>2013</v>
      </c>
      <c r="D345" t="s">
        <v>393</v>
      </c>
      <c r="E345" s="1">
        <v>41387</v>
      </c>
      <c r="F345" t="s">
        <v>250</v>
      </c>
      <c r="G345" t="s">
        <v>37</v>
      </c>
      <c r="H345" t="s">
        <v>38</v>
      </c>
      <c r="I345" t="s">
        <v>45</v>
      </c>
      <c r="J345" t="s">
        <v>45</v>
      </c>
      <c r="K345" t="s">
        <v>20</v>
      </c>
      <c r="L345" t="s">
        <v>21</v>
      </c>
      <c r="M345" t="s">
        <v>45</v>
      </c>
      <c r="N345">
        <v>0</v>
      </c>
      <c r="O345">
        <v>5</v>
      </c>
      <c r="P345" t="s">
        <v>178</v>
      </c>
      <c r="Q345" t="s">
        <v>186</v>
      </c>
    </row>
    <row r="346" spans="1:17" x14ac:dyDescent="0.3">
      <c r="A346">
        <v>410</v>
      </c>
      <c r="B346" t="s">
        <v>98</v>
      </c>
      <c r="C346">
        <f>YEAR(Table_IPL_Dataset[[#This Row],[date]])</f>
        <v>2013</v>
      </c>
      <c r="D346" t="s">
        <v>393</v>
      </c>
      <c r="E346" s="1">
        <v>41386</v>
      </c>
      <c r="F346" t="s">
        <v>215</v>
      </c>
      <c r="G346" t="s">
        <v>100</v>
      </c>
      <c r="H346" t="s">
        <v>31</v>
      </c>
      <c r="I346" t="s">
        <v>19</v>
      </c>
      <c r="J346" t="s">
        <v>31</v>
      </c>
      <c r="K346" t="s">
        <v>40</v>
      </c>
      <c r="L346" t="s">
        <v>21</v>
      </c>
      <c r="M346" t="s">
        <v>19</v>
      </c>
      <c r="N346">
        <v>0</v>
      </c>
      <c r="O346">
        <v>5</v>
      </c>
      <c r="P346" t="s">
        <v>237</v>
      </c>
      <c r="Q346" t="s">
        <v>108</v>
      </c>
    </row>
    <row r="347" spans="1:17" x14ac:dyDescent="0.3">
      <c r="A347">
        <v>408</v>
      </c>
      <c r="B347" t="s">
        <v>35</v>
      </c>
      <c r="C347">
        <f>YEAR(Table_IPL_Dataset[[#This Row],[date]])</f>
        <v>2013</v>
      </c>
      <c r="D347" t="s">
        <v>393</v>
      </c>
      <c r="E347" s="1">
        <v>41385</v>
      </c>
      <c r="F347" t="s">
        <v>214</v>
      </c>
      <c r="G347" t="s">
        <v>37</v>
      </c>
      <c r="H347" t="s">
        <v>39</v>
      </c>
      <c r="I347" t="s">
        <v>38</v>
      </c>
      <c r="J347" t="s">
        <v>39</v>
      </c>
      <c r="K347" t="s">
        <v>40</v>
      </c>
      <c r="L347" t="s">
        <v>21</v>
      </c>
      <c r="M347" t="s">
        <v>38</v>
      </c>
      <c r="N347">
        <v>0</v>
      </c>
      <c r="O347">
        <v>9</v>
      </c>
      <c r="P347" t="s">
        <v>154</v>
      </c>
      <c r="Q347" t="s">
        <v>23</v>
      </c>
    </row>
    <row r="348" spans="1:17" x14ac:dyDescent="0.3">
      <c r="A348">
        <v>409</v>
      </c>
      <c r="B348" t="s">
        <v>123</v>
      </c>
      <c r="C348">
        <f>YEAR(Table_IPL_Dataset[[#This Row],[date]])</f>
        <v>2013</v>
      </c>
      <c r="D348" t="s">
        <v>393</v>
      </c>
      <c r="E348" s="1">
        <v>41385</v>
      </c>
      <c r="F348" t="s">
        <v>241</v>
      </c>
      <c r="G348" t="s">
        <v>188</v>
      </c>
      <c r="H348" t="s">
        <v>235</v>
      </c>
      <c r="I348" t="s">
        <v>45</v>
      </c>
      <c r="J348" t="s">
        <v>45</v>
      </c>
      <c r="K348" t="s">
        <v>20</v>
      </c>
      <c r="L348" t="s">
        <v>21</v>
      </c>
      <c r="M348" t="s">
        <v>45</v>
      </c>
      <c r="N348">
        <v>0</v>
      </c>
      <c r="O348">
        <v>7</v>
      </c>
      <c r="P348" t="s">
        <v>125</v>
      </c>
      <c r="Q348" t="s">
        <v>186</v>
      </c>
    </row>
    <row r="349" spans="1:17" x14ac:dyDescent="0.3">
      <c r="A349">
        <v>406</v>
      </c>
      <c r="B349" t="s">
        <v>24</v>
      </c>
      <c r="C349">
        <f>YEAR(Table_IPL_Dataset[[#This Row],[date]])</f>
        <v>2013</v>
      </c>
      <c r="D349" t="s">
        <v>393</v>
      </c>
      <c r="E349" s="1">
        <v>41384</v>
      </c>
      <c r="F349" t="s">
        <v>77</v>
      </c>
      <c r="G349" t="s">
        <v>26</v>
      </c>
      <c r="H349" t="s">
        <v>27</v>
      </c>
      <c r="I349" t="s">
        <v>19</v>
      </c>
      <c r="J349" t="s">
        <v>27</v>
      </c>
      <c r="K349" t="s">
        <v>40</v>
      </c>
      <c r="L349" t="s">
        <v>21</v>
      </c>
      <c r="M349" t="s">
        <v>19</v>
      </c>
      <c r="N349">
        <v>0</v>
      </c>
      <c r="O349">
        <v>4</v>
      </c>
      <c r="P349" t="s">
        <v>236</v>
      </c>
      <c r="Q349" t="s">
        <v>108</v>
      </c>
    </row>
    <row r="350" spans="1:17" x14ac:dyDescent="0.3">
      <c r="A350">
        <v>407</v>
      </c>
      <c r="B350" t="s">
        <v>105</v>
      </c>
      <c r="C350">
        <f>YEAR(Table_IPL_Dataset[[#This Row],[date]])</f>
        <v>2013</v>
      </c>
      <c r="D350" t="s">
        <v>393</v>
      </c>
      <c r="E350" s="1">
        <v>41384</v>
      </c>
      <c r="F350" t="s">
        <v>251</v>
      </c>
      <c r="G350" t="s">
        <v>60</v>
      </c>
      <c r="H350" t="s">
        <v>31</v>
      </c>
      <c r="I350" t="s">
        <v>50</v>
      </c>
      <c r="J350" t="s">
        <v>50</v>
      </c>
      <c r="K350" t="s">
        <v>20</v>
      </c>
      <c r="L350" t="s">
        <v>21</v>
      </c>
      <c r="M350" t="s">
        <v>50</v>
      </c>
      <c r="N350">
        <v>0</v>
      </c>
      <c r="O350">
        <v>7</v>
      </c>
      <c r="P350" t="s">
        <v>224</v>
      </c>
      <c r="Q350" t="s">
        <v>34</v>
      </c>
    </row>
    <row r="351" spans="1:17" x14ac:dyDescent="0.3">
      <c r="A351">
        <v>405</v>
      </c>
      <c r="B351" t="s">
        <v>53</v>
      </c>
      <c r="C351">
        <f>YEAR(Table_IPL_Dataset[[#This Row],[date]])</f>
        <v>2013</v>
      </c>
      <c r="D351" t="s">
        <v>393</v>
      </c>
      <c r="E351" s="1">
        <v>41383</v>
      </c>
      <c r="F351" t="s">
        <v>252</v>
      </c>
      <c r="G351" t="s">
        <v>55</v>
      </c>
      <c r="H351" t="s">
        <v>45</v>
      </c>
      <c r="I351" t="s">
        <v>18</v>
      </c>
      <c r="J351" t="s">
        <v>45</v>
      </c>
      <c r="K351" t="s">
        <v>40</v>
      </c>
      <c r="L351" t="s">
        <v>21</v>
      </c>
      <c r="M351" t="s">
        <v>18</v>
      </c>
      <c r="N351">
        <v>0</v>
      </c>
      <c r="O351">
        <v>5</v>
      </c>
      <c r="P351" t="s">
        <v>154</v>
      </c>
      <c r="Q351" t="s">
        <v>113</v>
      </c>
    </row>
    <row r="352" spans="1:17" x14ac:dyDescent="0.3">
      <c r="A352">
        <v>404</v>
      </c>
      <c r="B352" t="s">
        <v>35</v>
      </c>
      <c r="C352">
        <f>YEAR(Table_IPL_Dataset[[#This Row],[date]])</f>
        <v>2013</v>
      </c>
      <c r="D352" t="s">
        <v>393</v>
      </c>
      <c r="E352" s="1">
        <v>41382</v>
      </c>
      <c r="F352" t="s">
        <v>215</v>
      </c>
      <c r="G352" t="s">
        <v>37</v>
      </c>
      <c r="H352" t="s">
        <v>19</v>
      </c>
      <c r="I352" t="s">
        <v>38</v>
      </c>
      <c r="J352" t="s">
        <v>19</v>
      </c>
      <c r="K352" t="s">
        <v>40</v>
      </c>
      <c r="L352" t="s">
        <v>21</v>
      </c>
      <c r="M352" t="s">
        <v>19</v>
      </c>
      <c r="N352">
        <v>86</v>
      </c>
      <c r="O352">
        <v>0</v>
      </c>
      <c r="P352" t="s">
        <v>125</v>
      </c>
      <c r="Q352" t="s">
        <v>178</v>
      </c>
    </row>
    <row r="353" spans="1:17" x14ac:dyDescent="0.3">
      <c r="A353">
        <v>402</v>
      </c>
      <c r="B353" t="s">
        <v>42</v>
      </c>
      <c r="C353">
        <f>YEAR(Table_IPL_Dataset[[#This Row],[date]])</f>
        <v>2013</v>
      </c>
      <c r="D353" t="s">
        <v>393</v>
      </c>
      <c r="E353" s="1">
        <v>41381</v>
      </c>
      <c r="F353" t="s">
        <v>36</v>
      </c>
      <c r="G353" t="s">
        <v>234</v>
      </c>
      <c r="H353" t="s">
        <v>18</v>
      </c>
      <c r="I353" t="s">
        <v>235</v>
      </c>
      <c r="J353" t="s">
        <v>235</v>
      </c>
      <c r="K353" t="s">
        <v>20</v>
      </c>
      <c r="L353" t="s">
        <v>21</v>
      </c>
      <c r="M353" t="s">
        <v>18</v>
      </c>
      <c r="N353">
        <v>11</v>
      </c>
      <c r="O353">
        <v>0</v>
      </c>
      <c r="P353" t="s">
        <v>236</v>
      </c>
      <c r="Q353" t="s">
        <v>108</v>
      </c>
    </row>
    <row r="354" spans="1:17" x14ac:dyDescent="0.3">
      <c r="A354">
        <v>403</v>
      </c>
      <c r="B354" t="s">
        <v>47</v>
      </c>
      <c r="C354">
        <f>YEAR(Table_IPL_Dataset[[#This Row],[date]])</f>
        <v>2013</v>
      </c>
      <c r="D354" t="s">
        <v>393</v>
      </c>
      <c r="E354" s="1">
        <v>41381</v>
      </c>
      <c r="F354" t="s">
        <v>171</v>
      </c>
      <c r="G354" t="s">
        <v>49</v>
      </c>
      <c r="H354" t="s">
        <v>31</v>
      </c>
      <c r="I354" t="s">
        <v>39</v>
      </c>
      <c r="J354" t="s">
        <v>31</v>
      </c>
      <c r="K354" t="s">
        <v>40</v>
      </c>
      <c r="L354" t="s">
        <v>21</v>
      </c>
      <c r="M354" t="s">
        <v>31</v>
      </c>
      <c r="N354">
        <v>87</v>
      </c>
      <c r="O354">
        <v>0</v>
      </c>
      <c r="P354" t="s">
        <v>224</v>
      </c>
      <c r="Q354" t="s">
        <v>34</v>
      </c>
    </row>
    <row r="355" spans="1:17" x14ac:dyDescent="0.3">
      <c r="A355">
        <v>400</v>
      </c>
      <c r="B355" t="s">
        <v>123</v>
      </c>
      <c r="C355">
        <f>YEAR(Table_IPL_Dataset[[#This Row],[date]])</f>
        <v>2013</v>
      </c>
      <c r="D355" t="s">
        <v>393</v>
      </c>
      <c r="E355" s="1">
        <v>41380</v>
      </c>
      <c r="F355" t="s">
        <v>253</v>
      </c>
      <c r="G355" t="s">
        <v>188</v>
      </c>
      <c r="H355" t="s">
        <v>45</v>
      </c>
      <c r="I355" t="s">
        <v>27</v>
      </c>
      <c r="J355" t="s">
        <v>27</v>
      </c>
      <c r="K355" t="s">
        <v>20</v>
      </c>
      <c r="L355" t="s">
        <v>21</v>
      </c>
      <c r="M355" t="s">
        <v>45</v>
      </c>
      <c r="N355">
        <v>4</v>
      </c>
      <c r="O355">
        <v>0</v>
      </c>
      <c r="P355" t="s">
        <v>113</v>
      </c>
      <c r="Q355" t="s">
        <v>231</v>
      </c>
    </row>
    <row r="356" spans="1:17" x14ac:dyDescent="0.3">
      <c r="A356">
        <v>401</v>
      </c>
      <c r="B356" t="s">
        <v>105</v>
      </c>
      <c r="C356">
        <f>YEAR(Table_IPL_Dataset[[#This Row],[date]])</f>
        <v>2013</v>
      </c>
      <c r="D356" t="s">
        <v>393</v>
      </c>
      <c r="E356" s="1">
        <v>41380</v>
      </c>
      <c r="F356" t="s">
        <v>159</v>
      </c>
      <c r="G356" t="s">
        <v>60</v>
      </c>
      <c r="H356" t="s">
        <v>38</v>
      </c>
      <c r="I356" t="s">
        <v>50</v>
      </c>
      <c r="J356" t="s">
        <v>50</v>
      </c>
      <c r="K356" t="s">
        <v>20</v>
      </c>
      <c r="L356" t="s">
        <v>138</v>
      </c>
      <c r="M356" t="s">
        <v>50</v>
      </c>
      <c r="N356">
        <v>0</v>
      </c>
      <c r="O356">
        <v>0</v>
      </c>
      <c r="P356" t="s">
        <v>125</v>
      </c>
      <c r="Q356" t="s">
        <v>178</v>
      </c>
    </row>
    <row r="357" spans="1:17" x14ac:dyDescent="0.3">
      <c r="A357">
        <v>399</v>
      </c>
      <c r="B357" t="s">
        <v>98</v>
      </c>
      <c r="C357">
        <f>YEAR(Table_IPL_Dataset[[#This Row],[date]])</f>
        <v>2013</v>
      </c>
      <c r="D357" t="s">
        <v>393</v>
      </c>
      <c r="E357" s="1">
        <v>41379</v>
      </c>
      <c r="F357" t="s">
        <v>151</v>
      </c>
      <c r="G357" t="s">
        <v>100</v>
      </c>
      <c r="H357" t="s">
        <v>235</v>
      </c>
      <c r="I357" t="s">
        <v>19</v>
      </c>
      <c r="J357" t="s">
        <v>235</v>
      </c>
      <c r="K357" t="s">
        <v>40</v>
      </c>
      <c r="L357" t="s">
        <v>21</v>
      </c>
      <c r="M357" t="s">
        <v>235</v>
      </c>
      <c r="N357">
        <v>24</v>
      </c>
      <c r="O357">
        <v>0</v>
      </c>
      <c r="P357" t="s">
        <v>236</v>
      </c>
      <c r="Q357" t="s">
        <v>108</v>
      </c>
    </row>
    <row r="358" spans="1:17" x14ac:dyDescent="0.3">
      <c r="A358">
        <v>397</v>
      </c>
      <c r="B358" t="s">
        <v>24</v>
      </c>
      <c r="C358">
        <f>YEAR(Table_IPL_Dataset[[#This Row],[date]])</f>
        <v>2013</v>
      </c>
      <c r="D358" t="s">
        <v>393</v>
      </c>
      <c r="E358" s="1">
        <v>41378</v>
      </c>
      <c r="F358" t="s">
        <v>139</v>
      </c>
      <c r="G358" t="s">
        <v>26</v>
      </c>
      <c r="H358" t="s">
        <v>27</v>
      </c>
      <c r="I358" t="s">
        <v>18</v>
      </c>
      <c r="J358" t="s">
        <v>27</v>
      </c>
      <c r="K358" t="s">
        <v>40</v>
      </c>
      <c r="L358" t="s">
        <v>21</v>
      </c>
      <c r="M358" t="s">
        <v>27</v>
      </c>
      <c r="N358">
        <v>48</v>
      </c>
      <c r="O358">
        <v>0</v>
      </c>
      <c r="P358" t="s">
        <v>125</v>
      </c>
      <c r="Q358" t="s">
        <v>178</v>
      </c>
    </row>
    <row r="359" spans="1:17" x14ac:dyDescent="0.3">
      <c r="A359">
        <v>398</v>
      </c>
      <c r="B359" t="s">
        <v>47</v>
      </c>
      <c r="C359">
        <f>YEAR(Table_IPL_Dataset[[#This Row],[date]])</f>
        <v>2013</v>
      </c>
      <c r="D359" t="s">
        <v>393</v>
      </c>
      <c r="E359" s="1">
        <v>41378</v>
      </c>
      <c r="F359" t="s">
        <v>211</v>
      </c>
      <c r="G359" t="s">
        <v>49</v>
      </c>
      <c r="H359" t="s">
        <v>45</v>
      </c>
      <c r="I359" t="s">
        <v>31</v>
      </c>
      <c r="J359" t="s">
        <v>31</v>
      </c>
      <c r="K359" t="s">
        <v>20</v>
      </c>
      <c r="L359" t="s">
        <v>21</v>
      </c>
      <c r="M359" t="s">
        <v>31</v>
      </c>
      <c r="N359">
        <v>0</v>
      </c>
      <c r="O359">
        <v>6</v>
      </c>
      <c r="P359" t="s">
        <v>224</v>
      </c>
      <c r="Q359" t="s">
        <v>34</v>
      </c>
    </row>
    <row r="360" spans="1:17" x14ac:dyDescent="0.3">
      <c r="A360">
        <v>395</v>
      </c>
      <c r="B360" t="s">
        <v>15</v>
      </c>
      <c r="C360">
        <f>YEAR(Table_IPL_Dataset[[#This Row],[date]])</f>
        <v>2013</v>
      </c>
      <c r="D360" t="s">
        <v>393</v>
      </c>
      <c r="E360" s="1">
        <v>41377</v>
      </c>
      <c r="F360" t="s">
        <v>83</v>
      </c>
      <c r="G360" t="s">
        <v>17</v>
      </c>
      <c r="H360" t="s">
        <v>39</v>
      </c>
      <c r="I360" t="s">
        <v>235</v>
      </c>
      <c r="J360" t="s">
        <v>39</v>
      </c>
      <c r="K360" t="s">
        <v>40</v>
      </c>
      <c r="L360" t="s">
        <v>21</v>
      </c>
      <c r="M360" t="s">
        <v>39</v>
      </c>
      <c r="N360">
        <v>41</v>
      </c>
      <c r="O360">
        <v>0</v>
      </c>
      <c r="P360" t="s">
        <v>23</v>
      </c>
      <c r="Q360" t="s">
        <v>231</v>
      </c>
    </row>
    <row r="361" spans="1:17" x14ac:dyDescent="0.3">
      <c r="A361">
        <v>396</v>
      </c>
      <c r="B361" t="s">
        <v>98</v>
      </c>
      <c r="C361">
        <f>YEAR(Table_IPL_Dataset[[#This Row],[date]])</f>
        <v>2013</v>
      </c>
      <c r="D361" t="s">
        <v>393</v>
      </c>
      <c r="E361" s="1">
        <v>41377</v>
      </c>
      <c r="F361" t="s">
        <v>77</v>
      </c>
      <c r="G361" t="s">
        <v>100</v>
      </c>
      <c r="H361" t="s">
        <v>50</v>
      </c>
      <c r="I361" t="s">
        <v>19</v>
      </c>
      <c r="J361" t="s">
        <v>19</v>
      </c>
      <c r="K361" t="s">
        <v>20</v>
      </c>
      <c r="L361" t="s">
        <v>21</v>
      </c>
      <c r="M361" t="s">
        <v>19</v>
      </c>
      <c r="N361">
        <v>0</v>
      </c>
      <c r="O361">
        <v>4</v>
      </c>
      <c r="P361" t="s">
        <v>236</v>
      </c>
      <c r="Q361" t="s">
        <v>108</v>
      </c>
    </row>
    <row r="362" spans="1:17" x14ac:dyDescent="0.3">
      <c r="A362">
        <v>394</v>
      </c>
      <c r="B362" t="s">
        <v>35</v>
      </c>
      <c r="C362">
        <f>YEAR(Table_IPL_Dataset[[#This Row],[date]])</f>
        <v>2013</v>
      </c>
      <c r="D362" t="s">
        <v>393</v>
      </c>
      <c r="E362" s="1">
        <v>41376</v>
      </c>
      <c r="F362" t="s">
        <v>36</v>
      </c>
      <c r="G362" t="s">
        <v>37</v>
      </c>
      <c r="H362" t="s">
        <v>38</v>
      </c>
      <c r="I362" t="s">
        <v>18</v>
      </c>
      <c r="J362" t="s">
        <v>38</v>
      </c>
      <c r="K362" t="s">
        <v>40</v>
      </c>
      <c r="L362" t="s">
        <v>21</v>
      </c>
      <c r="M362" t="s">
        <v>18</v>
      </c>
      <c r="N362">
        <v>0</v>
      </c>
      <c r="O362">
        <v>3</v>
      </c>
      <c r="P362" t="s">
        <v>224</v>
      </c>
      <c r="Q362" t="s">
        <v>254</v>
      </c>
    </row>
    <row r="363" spans="1:17" x14ac:dyDescent="0.3">
      <c r="A363">
        <v>392</v>
      </c>
      <c r="B363" t="s">
        <v>105</v>
      </c>
      <c r="C363">
        <f>YEAR(Table_IPL_Dataset[[#This Row],[date]])</f>
        <v>2013</v>
      </c>
      <c r="D363" t="s">
        <v>393</v>
      </c>
      <c r="E363" s="1">
        <v>41375</v>
      </c>
      <c r="F363" t="s">
        <v>92</v>
      </c>
      <c r="G363" t="s">
        <v>60</v>
      </c>
      <c r="H363" t="s">
        <v>27</v>
      </c>
      <c r="I363" t="s">
        <v>50</v>
      </c>
      <c r="J363" t="s">
        <v>50</v>
      </c>
      <c r="K363" t="s">
        <v>20</v>
      </c>
      <c r="L363" t="s">
        <v>21</v>
      </c>
      <c r="M363" t="s">
        <v>50</v>
      </c>
      <c r="N363">
        <v>0</v>
      </c>
      <c r="O363">
        <v>8</v>
      </c>
      <c r="P363" t="s">
        <v>236</v>
      </c>
      <c r="Q363" t="s">
        <v>108</v>
      </c>
    </row>
    <row r="364" spans="1:17" x14ac:dyDescent="0.3">
      <c r="A364">
        <v>393</v>
      </c>
      <c r="B364" t="s">
        <v>42</v>
      </c>
      <c r="C364">
        <f>YEAR(Table_IPL_Dataset[[#This Row],[date]])</f>
        <v>2013</v>
      </c>
      <c r="D364" t="s">
        <v>393</v>
      </c>
      <c r="E364" s="1">
        <v>41375</v>
      </c>
      <c r="F364" t="s">
        <v>179</v>
      </c>
      <c r="G364" t="s">
        <v>234</v>
      </c>
      <c r="H364" t="s">
        <v>31</v>
      </c>
      <c r="I364" t="s">
        <v>235</v>
      </c>
      <c r="J364" t="s">
        <v>31</v>
      </c>
      <c r="K364" t="s">
        <v>40</v>
      </c>
      <c r="L364" t="s">
        <v>21</v>
      </c>
      <c r="M364" t="s">
        <v>235</v>
      </c>
      <c r="N364">
        <v>0</v>
      </c>
      <c r="O364">
        <v>7</v>
      </c>
      <c r="P364" t="s">
        <v>125</v>
      </c>
      <c r="Q364" t="s">
        <v>186</v>
      </c>
    </row>
    <row r="365" spans="1:17" x14ac:dyDescent="0.3">
      <c r="A365">
        <v>391</v>
      </c>
      <c r="B365" t="s">
        <v>123</v>
      </c>
      <c r="C365">
        <f>YEAR(Table_IPL_Dataset[[#This Row],[date]])</f>
        <v>2013</v>
      </c>
      <c r="D365" t="s">
        <v>393</v>
      </c>
      <c r="E365" s="1">
        <v>41374</v>
      </c>
      <c r="F365" t="s">
        <v>215</v>
      </c>
      <c r="G365" t="s">
        <v>188</v>
      </c>
      <c r="H365" t="s">
        <v>45</v>
      </c>
      <c r="I365" t="s">
        <v>19</v>
      </c>
      <c r="J365" t="s">
        <v>19</v>
      </c>
      <c r="K365" t="s">
        <v>20</v>
      </c>
      <c r="L365" t="s">
        <v>21</v>
      </c>
      <c r="M365" t="s">
        <v>19</v>
      </c>
      <c r="N365">
        <v>0</v>
      </c>
      <c r="O365">
        <v>10</v>
      </c>
      <c r="P365" t="s">
        <v>224</v>
      </c>
      <c r="Q365" t="s">
        <v>34</v>
      </c>
    </row>
    <row r="366" spans="1:17" x14ac:dyDescent="0.3">
      <c r="A366">
        <v>390</v>
      </c>
      <c r="B366" t="s">
        <v>15</v>
      </c>
      <c r="C366">
        <f>YEAR(Table_IPL_Dataset[[#This Row],[date]])</f>
        <v>2013</v>
      </c>
      <c r="D366" t="s">
        <v>393</v>
      </c>
      <c r="E366" s="1">
        <v>41373</v>
      </c>
      <c r="F366" t="s">
        <v>255</v>
      </c>
      <c r="G366" t="s">
        <v>17</v>
      </c>
      <c r="H366" t="s">
        <v>39</v>
      </c>
      <c r="I366" t="s">
        <v>38</v>
      </c>
      <c r="J366" t="s">
        <v>39</v>
      </c>
      <c r="K366" t="s">
        <v>40</v>
      </c>
      <c r="L366" t="s">
        <v>21</v>
      </c>
      <c r="M366" t="s">
        <v>39</v>
      </c>
      <c r="N366">
        <v>44</v>
      </c>
      <c r="O366">
        <v>0</v>
      </c>
      <c r="P366" t="s">
        <v>125</v>
      </c>
      <c r="Q366" t="s">
        <v>178</v>
      </c>
    </row>
    <row r="367" spans="1:17" x14ac:dyDescent="0.3">
      <c r="A367">
        <v>432</v>
      </c>
      <c r="B367" t="s">
        <v>105</v>
      </c>
      <c r="C367">
        <f>YEAR(Table_IPL_Dataset[[#This Row],[date]])</f>
        <v>2013</v>
      </c>
      <c r="D367" t="s">
        <v>393</v>
      </c>
      <c r="E367" s="1">
        <v>41373</v>
      </c>
      <c r="F367" t="s">
        <v>159</v>
      </c>
      <c r="G367" t="s">
        <v>60</v>
      </c>
      <c r="H367" t="s">
        <v>18</v>
      </c>
      <c r="I367" t="s">
        <v>50</v>
      </c>
      <c r="J367" t="s">
        <v>18</v>
      </c>
      <c r="K367" t="s">
        <v>40</v>
      </c>
      <c r="L367" t="s">
        <v>21</v>
      </c>
      <c r="M367" t="s">
        <v>50</v>
      </c>
      <c r="N367">
        <v>0</v>
      </c>
      <c r="O367">
        <v>7</v>
      </c>
      <c r="P367" t="s">
        <v>23</v>
      </c>
      <c r="Q367" t="s">
        <v>231</v>
      </c>
    </row>
    <row r="368" spans="1:17" x14ac:dyDescent="0.3">
      <c r="A368">
        <v>389</v>
      </c>
      <c r="B368" t="s">
        <v>47</v>
      </c>
      <c r="C368">
        <f>YEAR(Table_IPL_Dataset[[#This Row],[date]])</f>
        <v>2013</v>
      </c>
      <c r="D368" t="s">
        <v>393</v>
      </c>
      <c r="E368" s="1">
        <v>41372</v>
      </c>
      <c r="F368" t="s">
        <v>256</v>
      </c>
      <c r="G368" t="s">
        <v>49</v>
      </c>
      <c r="H368" t="s">
        <v>31</v>
      </c>
      <c r="I368" t="s">
        <v>27</v>
      </c>
      <c r="J368" t="s">
        <v>27</v>
      </c>
      <c r="K368" t="s">
        <v>20</v>
      </c>
      <c r="L368" t="s">
        <v>21</v>
      </c>
      <c r="M368" t="s">
        <v>31</v>
      </c>
      <c r="N368">
        <v>19</v>
      </c>
      <c r="O368">
        <v>0</v>
      </c>
      <c r="P368" t="s">
        <v>224</v>
      </c>
      <c r="Q368" t="s">
        <v>245</v>
      </c>
    </row>
    <row r="369" spans="1:17" x14ac:dyDescent="0.3">
      <c r="A369">
        <v>387</v>
      </c>
      <c r="B369" t="s">
        <v>42</v>
      </c>
      <c r="C369">
        <f>YEAR(Table_IPL_Dataset[[#This Row],[date]])</f>
        <v>2013</v>
      </c>
      <c r="D369" t="s">
        <v>393</v>
      </c>
      <c r="E369" s="1">
        <v>41371</v>
      </c>
      <c r="F369" t="s">
        <v>176</v>
      </c>
      <c r="G369" t="s">
        <v>234</v>
      </c>
      <c r="H369" t="s">
        <v>235</v>
      </c>
      <c r="I369" t="s">
        <v>45</v>
      </c>
      <c r="J369" t="s">
        <v>235</v>
      </c>
      <c r="K369" t="s">
        <v>40</v>
      </c>
      <c r="L369" t="s">
        <v>21</v>
      </c>
      <c r="M369" t="s">
        <v>45</v>
      </c>
      <c r="N369">
        <v>0</v>
      </c>
      <c r="O369">
        <v>8</v>
      </c>
      <c r="P369" t="s">
        <v>237</v>
      </c>
      <c r="Q369" t="s">
        <v>231</v>
      </c>
    </row>
    <row r="370" spans="1:17" x14ac:dyDescent="0.3">
      <c r="A370">
        <v>388</v>
      </c>
      <c r="B370" t="s">
        <v>53</v>
      </c>
      <c r="C370">
        <f>YEAR(Table_IPL_Dataset[[#This Row],[date]])</f>
        <v>2013</v>
      </c>
      <c r="D370" t="s">
        <v>393</v>
      </c>
      <c r="E370" s="1">
        <v>41371</v>
      </c>
      <c r="F370" t="s">
        <v>252</v>
      </c>
      <c r="G370" t="s">
        <v>55</v>
      </c>
      <c r="H370" t="s">
        <v>50</v>
      </c>
      <c r="I370" t="s">
        <v>18</v>
      </c>
      <c r="J370" t="s">
        <v>50</v>
      </c>
      <c r="K370" t="s">
        <v>40</v>
      </c>
      <c r="L370" t="s">
        <v>138</v>
      </c>
      <c r="M370" t="s">
        <v>18</v>
      </c>
      <c r="N370">
        <v>0</v>
      </c>
      <c r="O370">
        <v>0</v>
      </c>
      <c r="P370" t="s">
        <v>108</v>
      </c>
      <c r="Q370" t="s">
        <v>23</v>
      </c>
    </row>
    <row r="371" spans="1:17" x14ac:dyDescent="0.3">
      <c r="A371">
        <v>385</v>
      </c>
      <c r="B371" t="s">
        <v>35</v>
      </c>
      <c r="C371">
        <f>YEAR(Table_IPL_Dataset[[#This Row],[date]])</f>
        <v>2013</v>
      </c>
      <c r="D371" t="s">
        <v>393</v>
      </c>
      <c r="E371" s="1">
        <v>41370</v>
      </c>
      <c r="F371" t="s">
        <v>257</v>
      </c>
      <c r="G371" t="s">
        <v>37</v>
      </c>
      <c r="H371" t="s">
        <v>31</v>
      </c>
      <c r="I371" t="s">
        <v>38</v>
      </c>
      <c r="J371" t="s">
        <v>31</v>
      </c>
      <c r="K371" t="s">
        <v>40</v>
      </c>
      <c r="L371" t="s">
        <v>21</v>
      </c>
      <c r="M371" t="s">
        <v>31</v>
      </c>
      <c r="N371">
        <v>5</v>
      </c>
      <c r="O371">
        <v>0</v>
      </c>
      <c r="P371" t="s">
        <v>245</v>
      </c>
      <c r="Q371" t="s">
        <v>34</v>
      </c>
    </row>
    <row r="372" spans="1:17" x14ac:dyDescent="0.3">
      <c r="A372">
        <v>386</v>
      </c>
      <c r="B372" t="s">
        <v>98</v>
      </c>
      <c r="C372">
        <f>YEAR(Table_IPL_Dataset[[#This Row],[date]])</f>
        <v>2013</v>
      </c>
      <c r="D372" t="s">
        <v>393</v>
      </c>
      <c r="E372" s="1">
        <v>41370</v>
      </c>
      <c r="F372" t="s">
        <v>147</v>
      </c>
      <c r="G372" t="s">
        <v>100</v>
      </c>
      <c r="H372" t="s">
        <v>39</v>
      </c>
      <c r="I372" t="s">
        <v>19</v>
      </c>
      <c r="J372" t="s">
        <v>39</v>
      </c>
      <c r="K372" t="s">
        <v>40</v>
      </c>
      <c r="L372" t="s">
        <v>21</v>
      </c>
      <c r="M372" t="s">
        <v>39</v>
      </c>
      <c r="N372">
        <v>9</v>
      </c>
      <c r="O372">
        <v>0</v>
      </c>
      <c r="P372" t="s">
        <v>125</v>
      </c>
      <c r="Q372" t="s">
        <v>178</v>
      </c>
    </row>
    <row r="373" spans="1:17" x14ac:dyDescent="0.3">
      <c r="A373">
        <v>384</v>
      </c>
      <c r="B373" t="s">
        <v>53</v>
      </c>
      <c r="C373">
        <f>YEAR(Table_IPL_Dataset[[#This Row],[date]])</f>
        <v>2013</v>
      </c>
      <c r="D373" t="s">
        <v>393</v>
      </c>
      <c r="E373" s="1">
        <v>41369</v>
      </c>
      <c r="F373" t="s">
        <v>36</v>
      </c>
      <c r="G373" t="s">
        <v>55</v>
      </c>
      <c r="H373" t="s">
        <v>18</v>
      </c>
      <c r="I373" t="s">
        <v>235</v>
      </c>
      <c r="J373" t="s">
        <v>235</v>
      </c>
      <c r="K373" t="s">
        <v>20</v>
      </c>
      <c r="L373" t="s">
        <v>21</v>
      </c>
      <c r="M373" t="s">
        <v>18</v>
      </c>
      <c r="N373">
        <v>22</v>
      </c>
      <c r="O373">
        <v>0</v>
      </c>
      <c r="P373" t="s">
        <v>23</v>
      </c>
      <c r="Q373" t="s">
        <v>231</v>
      </c>
    </row>
    <row r="374" spans="1:17" x14ac:dyDescent="0.3">
      <c r="A374">
        <v>383</v>
      </c>
      <c r="B374" t="s">
        <v>105</v>
      </c>
      <c r="C374">
        <f>YEAR(Table_IPL_Dataset[[#This Row],[date]])</f>
        <v>2013</v>
      </c>
      <c r="D374" t="s">
        <v>393</v>
      </c>
      <c r="E374" s="1">
        <v>41368</v>
      </c>
      <c r="F374" t="s">
        <v>92</v>
      </c>
      <c r="G374" t="s">
        <v>60</v>
      </c>
      <c r="H374" t="s">
        <v>50</v>
      </c>
      <c r="I374" t="s">
        <v>39</v>
      </c>
      <c r="J374" t="s">
        <v>39</v>
      </c>
      <c r="K374" t="s">
        <v>20</v>
      </c>
      <c r="L374" t="s">
        <v>21</v>
      </c>
      <c r="M374" t="s">
        <v>50</v>
      </c>
      <c r="N374">
        <v>2</v>
      </c>
      <c r="O374">
        <v>0</v>
      </c>
      <c r="P374" t="s">
        <v>178</v>
      </c>
      <c r="Q374" t="s">
        <v>34</v>
      </c>
    </row>
    <row r="375" spans="1:17" x14ac:dyDescent="0.3">
      <c r="A375">
        <v>382</v>
      </c>
      <c r="B375" t="s">
        <v>24</v>
      </c>
      <c r="C375">
        <f>YEAR(Table_IPL_Dataset[[#This Row],[date]])</f>
        <v>2013</v>
      </c>
      <c r="D375" t="s">
        <v>393</v>
      </c>
      <c r="E375" s="1">
        <v>41367</v>
      </c>
      <c r="F375" t="s">
        <v>69</v>
      </c>
      <c r="G375" t="s">
        <v>26</v>
      </c>
      <c r="H375" t="s">
        <v>38</v>
      </c>
      <c r="I375" t="s">
        <v>27</v>
      </c>
      <c r="J375" t="s">
        <v>27</v>
      </c>
      <c r="K375" t="s">
        <v>20</v>
      </c>
      <c r="L375" t="s">
        <v>21</v>
      </c>
      <c r="M375" t="s">
        <v>27</v>
      </c>
      <c r="N375">
        <v>0</v>
      </c>
      <c r="O375">
        <v>6</v>
      </c>
      <c r="P375" t="s">
        <v>23</v>
      </c>
      <c r="Q375" t="s">
        <v>231</v>
      </c>
    </row>
    <row r="376" spans="1:17" x14ac:dyDescent="0.3">
      <c r="A376">
        <v>381</v>
      </c>
      <c r="B376" t="s">
        <v>98</v>
      </c>
      <c r="C376">
        <f>YEAR(Table_IPL_Dataset[[#This Row],[date]])</f>
        <v>2012</v>
      </c>
      <c r="D376" t="s">
        <v>394</v>
      </c>
      <c r="E376" s="1">
        <v>41056</v>
      </c>
      <c r="F376" t="s">
        <v>258</v>
      </c>
      <c r="G376" t="s">
        <v>100</v>
      </c>
      <c r="H376" t="s">
        <v>19</v>
      </c>
      <c r="I376" t="s">
        <v>27</v>
      </c>
      <c r="J376" t="s">
        <v>19</v>
      </c>
      <c r="K376" t="s">
        <v>40</v>
      </c>
      <c r="L376" t="s">
        <v>21</v>
      </c>
      <c r="M376" t="s">
        <v>27</v>
      </c>
      <c r="N376">
        <v>0</v>
      </c>
      <c r="O376">
        <v>5</v>
      </c>
      <c r="P376" t="s">
        <v>225</v>
      </c>
      <c r="Q376" t="s">
        <v>231</v>
      </c>
    </row>
    <row r="377" spans="1:17" x14ac:dyDescent="0.3">
      <c r="A377">
        <v>380</v>
      </c>
      <c r="B377" t="s">
        <v>98</v>
      </c>
      <c r="C377">
        <f>YEAR(Table_IPL_Dataset[[#This Row],[date]])</f>
        <v>2012</v>
      </c>
      <c r="D377" t="s">
        <v>394</v>
      </c>
      <c r="E377" s="1">
        <v>41054</v>
      </c>
      <c r="F377" t="s">
        <v>227</v>
      </c>
      <c r="G377" t="s">
        <v>100</v>
      </c>
      <c r="H377" t="s">
        <v>19</v>
      </c>
      <c r="I377" t="s">
        <v>38</v>
      </c>
      <c r="J377" t="s">
        <v>38</v>
      </c>
      <c r="K377" t="s">
        <v>20</v>
      </c>
      <c r="L377" t="s">
        <v>21</v>
      </c>
      <c r="M377" t="s">
        <v>19</v>
      </c>
      <c r="N377">
        <v>86</v>
      </c>
      <c r="O377">
        <v>0</v>
      </c>
      <c r="P377" t="s">
        <v>259</v>
      </c>
      <c r="Q377" t="s">
        <v>231</v>
      </c>
    </row>
    <row r="378" spans="1:17" x14ac:dyDescent="0.3">
      <c r="A378">
        <v>379</v>
      </c>
      <c r="B378" t="s">
        <v>105</v>
      </c>
      <c r="C378">
        <f>YEAR(Table_IPL_Dataset[[#This Row],[date]])</f>
        <v>2012</v>
      </c>
      <c r="D378" t="s">
        <v>394</v>
      </c>
      <c r="E378" s="1">
        <v>41052</v>
      </c>
      <c r="F378" t="s">
        <v>87</v>
      </c>
      <c r="G378" t="s">
        <v>60</v>
      </c>
      <c r="H378" t="s">
        <v>19</v>
      </c>
      <c r="I378" t="s">
        <v>39</v>
      </c>
      <c r="J378" t="s">
        <v>39</v>
      </c>
      <c r="K378" t="s">
        <v>20</v>
      </c>
      <c r="L378" t="s">
        <v>21</v>
      </c>
      <c r="M378" t="s">
        <v>19</v>
      </c>
      <c r="N378">
        <v>38</v>
      </c>
      <c r="O378">
        <v>0</v>
      </c>
      <c r="P378" t="s">
        <v>225</v>
      </c>
      <c r="Q378" t="s">
        <v>154</v>
      </c>
    </row>
    <row r="379" spans="1:17" x14ac:dyDescent="0.3">
      <c r="A379">
        <v>378</v>
      </c>
      <c r="B379" t="s">
        <v>42</v>
      </c>
      <c r="C379">
        <f>YEAR(Table_IPL_Dataset[[#This Row],[date]])</f>
        <v>2012</v>
      </c>
      <c r="D379" t="s">
        <v>394</v>
      </c>
      <c r="E379" s="1">
        <v>41051</v>
      </c>
      <c r="F379" t="s">
        <v>157</v>
      </c>
      <c r="G379" t="s">
        <v>234</v>
      </c>
      <c r="H379" t="s">
        <v>27</v>
      </c>
      <c r="I379" t="s">
        <v>38</v>
      </c>
      <c r="J379" t="s">
        <v>27</v>
      </c>
      <c r="K379" t="s">
        <v>40</v>
      </c>
      <c r="L379" t="s">
        <v>21</v>
      </c>
      <c r="M379" t="s">
        <v>27</v>
      </c>
      <c r="N379">
        <v>18</v>
      </c>
      <c r="O379">
        <v>0</v>
      </c>
      <c r="P379" t="s">
        <v>259</v>
      </c>
      <c r="Q379" t="s">
        <v>231</v>
      </c>
    </row>
    <row r="380" spans="1:17" x14ac:dyDescent="0.3">
      <c r="A380">
        <v>376</v>
      </c>
      <c r="B380" t="s">
        <v>53</v>
      </c>
      <c r="C380">
        <f>YEAR(Table_IPL_Dataset[[#This Row],[date]])</f>
        <v>2012</v>
      </c>
      <c r="D380" t="s">
        <v>394</v>
      </c>
      <c r="E380" s="1">
        <v>41049</v>
      </c>
      <c r="F380" t="s">
        <v>218</v>
      </c>
      <c r="G380" t="s">
        <v>55</v>
      </c>
      <c r="H380" t="s">
        <v>260</v>
      </c>
      <c r="I380" t="s">
        <v>50</v>
      </c>
      <c r="J380" t="s">
        <v>50</v>
      </c>
      <c r="K380" t="s">
        <v>20</v>
      </c>
      <c r="L380" t="s">
        <v>21</v>
      </c>
      <c r="M380" t="s">
        <v>260</v>
      </c>
      <c r="N380">
        <v>9</v>
      </c>
      <c r="O380">
        <v>0</v>
      </c>
      <c r="P380" t="s">
        <v>23</v>
      </c>
      <c r="Q380" t="s">
        <v>231</v>
      </c>
    </row>
    <row r="381" spans="1:17" x14ac:dyDescent="0.3">
      <c r="A381">
        <v>377</v>
      </c>
      <c r="B381" t="s">
        <v>47</v>
      </c>
      <c r="C381">
        <f>YEAR(Table_IPL_Dataset[[#This Row],[date]])</f>
        <v>2012</v>
      </c>
      <c r="D381" t="s">
        <v>394</v>
      </c>
      <c r="E381" s="1">
        <v>41049</v>
      </c>
      <c r="F381" t="s">
        <v>126</v>
      </c>
      <c r="G381" t="s">
        <v>49</v>
      </c>
      <c r="H381" t="s">
        <v>31</v>
      </c>
      <c r="I381" t="s">
        <v>39</v>
      </c>
      <c r="J381" t="s">
        <v>31</v>
      </c>
      <c r="K381" t="s">
        <v>40</v>
      </c>
      <c r="L381" t="s">
        <v>21</v>
      </c>
      <c r="M381" t="s">
        <v>39</v>
      </c>
      <c r="N381">
        <v>0</v>
      </c>
      <c r="O381">
        <v>10</v>
      </c>
      <c r="P381" t="s">
        <v>154</v>
      </c>
      <c r="Q381" t="s">
        <v>34</v>
      </c>
    </row>
    <row r="382" spans="1:17" x14ac:dyDescent="0.3">
      <c r="A382">
        <v>374</v>
      </c>
      <c r="B382" t="s">
        <v>238</v>
      </c>
      <c r="C382">
        <f>YEAR(Table_IPL_Dataset[[#This Row],[date]])</f>
        <v>2012</v>
      </c>
      <c r="D382" t="s">
        <v>394</v>
      </c>
      <c r="E382" s="1">
        <v>41048</v>
      </c>
      <c r="F382" t="s">
        <v>65</v>
      </c>
      <c r="G382" t="s">
        <v>240</v>
      </c>
      <c r="H382" t="s">
        <v>45</v>
      </c>
      <c r="I382" t="s">
        <v>38</v>
      </c>
      <c r="J382" t="s">
        <v>38</v>
      </c>
      <c r="K382" t="s">
        <v>20</v>
      </c>
      <c r="L382" t="s">
        <v>21</v>
      </c>
      <c r="M382" t="s">
        <v>38</v>
      </c>
      <c r="N382">
        <v>0</v>
      </c>
      <c r="O382">
        <v>6</v>
      </c>
      <c r="P382" t="s">
        <v>225</v>
      </c>
      <c r="Q382" t="s">
        <v>178</v>
      </c>
    </row>
    <row r="383" spans="1:17" x14ac:dyDescent="0.3">
      <c r="A383">
        <v>375</v>
      </c>
      <c r="B383" t="s">
        <v>42</v>
      </c>
      <c r="C383">
        <f>YEAR(Table_IPL_Dataset[[#This Row],[date]])</f>
        <v>2012</v>
      </c>
      <c r="D383" t="s">
        <v>394</v>
      </c>
      <c r="E383" s="1">
        <v>41048</v>
      </c>
      <c r="F383" t="s">
        <v>261</v>
      </c>
      <c r="G383" t="s">
        <v>234</v>
      </c>
      <c r="H383" t="s">
        <v>27</v>
      </c>
      <c r="I383" t="s">
        <v>235</v>
      </c>
      <c r="J383" t="s">
        <v>27</v>
      </c>
      <c r="K383" t="s">
        <v>40</v>
      </c>
      <c r="L383" t="s">
        <v>21</v>
      </c>
      <c r="M383" t="s">
        <v>27</v>
      </c>
      <c r="N383">
        <v>34</v>
      </c>
      <c r="O383">
        <v>0</v>
      </c>
      <c r="P383" t="s">
        <v>237</v>
      </c>
      <c r="Q383" t="s">
        <v>259</v>
      </c>
    </row>
    <row r="384" spans="1:17" x14ac:dyDescent="0.3">
      <c r="A384">
        <v>373</v>
      </c>
      <c r="B384" t="s">
        <v>53</v>
      </c>
      <c r="C384">
        <f>YEAR(Table_IPL_Dataset[[#This Row],[date]])</f>
        <v>2012</v>
      </c>
      <c r="D384" t="s">
        <v>394</v>
      </c>
      <c r="E384" s="1">
        <v>41047</v>
      </c>
      <c r="F384" t="s">
        <v>218</v>
      </c>
      <c r="G384" t="s">
        <v>55</v>
      </c>
      <c r="H384" t="s">
        <v>31</v>
      </c>
      <c r="I384" t="s">
        <v>260</v>
      </c>
      <c r="J384" t="s">
        <v>31</v>
      </c>
      <c r="K384" t="s">
        <v>40</v>
      </c>
      <c r="L384" t="s">
        <v>21</v>
      </c>
      <c r="M384" t="s">
        <v>260</v>
      </c>
      <c r="N384">
        <v>0</v>
      </c>
      <c r="O384">
        <v>5</v>
      </c>
      <c r="P384" t="s">
        <v>23</v>
      </c>
      <c r="Q384" t="s">
        <v>231</v>
      </c>
    </row>
    <row r="385" spans="1:17" x14ac:dyDescent="0.3">
      <c r="A385">
        <v>371</v>
      </c>
      <c r="B385" t="s">
        <v>238</v>
      </c>
      <c r="C385">
        <f>YEAR(Table_IPL_Dataset[[#This Row],[date]])</f>
        <v>2012</v>
      </c>
      <c r="D385" t="s">
        <v>394</v>
      </c>
      <c r="E385" s="1">
        <v>41046</v>
      </c>
      <c r="F385" t="s">
        <v>243</v>
      </c>
      <c r="G385" t="s">
        <v>240</v>
      </c>
      <c r="H385" t="s">
        <v>19</v>
      </c>
      <c r="I385" t="s">
        <v>45</v>
      </c>
      <c r="J385" t="s">
        <v>45</v>
      </c>
      <c r="K385" t="s">
        <v>20</v>
      </c>
      <c r="L385" t="s">
        <v>21</v>
      </c>
      <c r="M385" t="s">
        <v>45</v>
      </c>
      <c r="N385">
        <v>0</v>
      </c>
      <c r="O385">
        <v>6</v>
      </c>
      <c r="P385" t="s">
        <v>178</v>
      </c>
      <c r="Q385" t="s">
        <v>262</v>
      </c>
    </row>
    <row r="386" spans="1:17" x14ac:dyDescent="0.3">
      <c r="A386">
        <v>372</v>
      </c>
      <c r="B386" t="s">
        <v>35</v>
      </c>
      <c r="C386">
        <f>YEAR(Table_IPL_Dataset[[#This Row],[date]])</f>
        <v>2012</v>
      </c>
      <c r="D386" t="s">
        <v>394</v>
      </c>
      <c r="E386" s="1">
        <v>41046</v>
      </c>
      <c r="F386" t="s">
        <v>92</v>
      </c>
      <c r="G386" t="s">
        <v>37</v>
      </c>
      <c r="H386" t="s">
        <v>50</v>
      </c>
      <c r="I386" t="s">
        <v>38</v>
      </c>
      <c r="J386" t="s">
        <v>38</v>
      </c>
      <c r="K386" t="s">
        <v>20</v>
      </c>
      <c r="L386" t="s">
        <v>21</v>
      </c>
      <c r="M386" t="s">
        <v>50</v>
      </c>
      <c r="N386">
        <v>21</v>
      </c>
      <c r="O386">
        <v>0</v>
      </c>
      <c r="P386" t="s">
        <v>154</v>
      </c>
      <c r="Q386" t="s">
        <v>34</v>
      </c>
    </row>
    <row r="387" spans="1:17" x14ac:dyDescent="0.3">
      <c r="A387">
        <v>370</v>
      </c>
      <c r="B387" t="s">
        <v>15</v>
      </c>
      <c r="C387">
        <f>YEAR(Table_IPL_Dataset[[#This Row],[date]])</f>
        <v>2012</v>
      </c>
      <c r="D387" t="s">
        <v>394</v>
      </c>
      <c r="E387" s="1">
        <v>41045</v>
      </c>
      <c r="F387" t="s">
        <v>69</v>
      </c>
      <c r="G387" t="s">
        <v>17</v>
      </c>
      <c r="H387" t="s">
        <v>27</v>
      </c>
      <c r="I387" t="s">
        <v>39</v>
      </c>
      <c r="J387" t="s">
        <v>39</v>
      </c>
      <c r="K387" t="s">
        <v>20</v>
      </c>
      <c r="L387" t="s">
        <v>21</v>
      </c>
      <c r="M387" t="s">
        <v>27</v>
      </c>
      <c r="N387">
        <v>32</v>
      </c>
      <c r="O387">
        <v>0</v>
      </c>
      <c r="P387" t="s">
        <v>245</v>
      </c>
      <c r="Q387" t="s">
        <v>259</v>
      </c>
    </row>
    <row r="388" spans="1:17" x14ac:dyDescent="0.3">
      <c r="A388">
        <v>369</v>
      </c>
      <c r="B388" t="s">
        <v>35</v>
      </c>
      <c r="C388">
        <f>YEAR(Table_IPL_Dataset[[#This Row],[date]])</f>
        <v>2012</v>
      </c>
      <c r="D388" t="s">
        <v>394</v>
      </c>
      <c r="E388" s="1">
        <v>41044</v>
      </c>
      <c r="F388" t="s">
        <v>65</v>
      </c>
      <c r="G388" t="s">
        <v>37</v>
      </c>
      <c r="H388" t="s">
        <v>45</v>
      </c>
      <c r="I388" t="s">
        <v>38</v>
      </c>
      <c r="J388" t="s">
        <v>45</v>
      </c>
      <c r="K388" t="s">
        <v>40</v>
      </c>
      <c r="L388" t="s">
        <v>21</v>
      </c>
      <c r="M388" t="s">
        <v>38</v>
      </c>
      <c r="N388">
        <v>0</v>
      </c>
      <c r="O388">
        <v>5</v>
      </c>
      <c r="P388" t="s">
        <v>154</v>
      </c>
      <c r="Q388" t="s">
        <v>155</v>
      </c>
    </row>
    <row r="389" spans="1:17" x14ac:dyDescent="0.3">
      <c r="A389">
        <v>367</v>
      </c>
      <c r="B389" t="s">
        <v>105</v>
      </c>
      <c r="C389">
        <f>YEAR(Table_IPL_Dataset[[#This Row],[date]])</f>
        <v>2012</v>
      </c>
      <c r="D389" t="s">
        <v>394</v>
      </c>
      <c r="E389" s="1">
        <v>41043</v>
      </c>
      <c r="F389" t="s">
        <v>67</v>
      </c>
      <c r="G389" t="s">
        <v>60</v>
      </c>
      <c r="H389" t="s">
        <v>50</v>
      </c>
      <c r="I389" t="s">
        <v>39</v>
      </c>
      <c r="J389" t="s">
        <v>39</v>
      </c>
      <c r="K389" t="s">
        <v>20</v>
      </c>
      <c r="L389" t="s">
        <v>21</v>
      </c>
      <c r="M389" t="s">
        <v>39</v>
      </c>
      <c r="N389">
        <v>0</v>
      </c>
      <c r="O389">
        <v>5</v>
      </c>
      <c r="P389" t="s">
        <v>245</v>
      </c>
      <c r="Q389" t="s">
        <v>259</v>
      </c>
    </row>
    <row r="390" spans="1:17" x14ac:dyDescent="0.3">
      <c r="A390">
        <v>368</v>
      </c>
      <c r="B390" t="s">
        <v>24</v>
      </c>
      <c r="C390">
        <f>YEAR(Table_IPL_Dataset[[#This Row],[date]])</f>
        <v>2012</v>
      </c>
      <c r="D390" t="s">
        <v>394</v>
      </c>
      <c r="E390" s="1">
        <v>41043</v>
      </c>
      <c r="F390" t="s">
        <v>215</v>
      </c>
      <c r="G390" t="s">
        <v>26</v>
      </c>
      <c r="H390" t="s">
        <v>27</v>
      </c>
      <c r="I390" t="s">
        <v>19</v>
      </c>
      <c r="J390" t="s">
        <v>19</v>
      </c>
      <c r="K390" t="s">
        <v>20</v>
      </c>
      <c r="L390" t="s">
        <v>21</v>
      </c>
      <c r="M390" t="s">
        <v>19</v>
      </c>
      <c r="N390">
        <v>0</v>
      </c>
      <c r="O390">
        <v>5</v>
      </c>
      <c r="P390" t="s">
        <v>191</v>
      </c>
      <c r="Q390" t="s">
        <v>231</v>
      </c>
    </row>
    <row r="391" spans="1:17" x14ac:dyDescent="0.3">
      <c r="A391">
        <v>365</v>
      </c>
      <c r="B391" t="s">
        <v>47</v>
      </c>
      <c r="C391">
        <f>YEAR(Table_IPL_Dataset[[#This Row],[date]])</f>
        <v>2012</v>
      </c>
      <c r="D391" t="s">
        <v>394</v>
      </c>
      <c r="E391" s="1">
        <v>41042</v>
      </c>
      <c r="F391" t="s">
        <v>263</v>
      </c>
      <c r="G391" t="s">
        <v>49</v>
      </c>
      <c r="H391" t="s">
        <v>31</v>
      </c>
      <c r="I391" t="s">
        <v>235</v>
      </c>
      <c r="J391" t="s">
        <v>31</v>
      </c>
      <c r="K391" t="s">
        <v>40</v>
      </c>
      <c r="L391" t="s">
        <v>21</v>
      </c>
      <c r="M391" t="s">
        <v>31</v>
      </c>
      <c r="N391">
        <v>45</v>
      </c>
      <c r="O391">
        <v>0</v>
      </c>
      <c r="P391" t="s">
        <v>225</v>
      </c>
      <c r="Q391" t="s">
        <v>262</v>
      </c>
    </row>
    <row r="392" spans="1:17" x14ac:dyDescent="0.3">
      <c r="A392">
        <v>366</v>
      </c>
      <c r="B392" t="s">
        <v>123</v>
      </c>
      <c r="C392">
        <f>YEAR(Table_IPL_Dataset[[#This Row],[date]])</f>
        <v>2012</v>
      </c>
      <c r="D392" t="s">
        <v>394</v>
      </c>
      <c r="E392" s="1">
        <v>41042</v>
      </c>
      <c r="F392" t="s">
        <v>264</v>
      </c>
      <c r="G392" t="s">
        <v>188</v>
      </c>
      <c r="H392" t="s">
        <v>260</v>
      </c>
      <c r="I392" t="s">
        <v>45</v>
      </c>
      <c r="J392" t="s">
        <v>260</v>
      </c>
      <c r="K392" t="s">
        <v>40</v>
      </c>
      <c r="L392" t="s">
        <v>21</v>
      </c>
      <c r="M392" t="s">
        <v>45</v>
      </c>
      <c r="N392">
        <v>0</v>
      </c>
      <c r="O392">
        <v>4</v>
      </c>
      <c r="P392" t="s">
        <v>154</v>
      </c>
      <c r="Q392" t="s">
        <v>155</v>
      </c>
    </row>
    <row r="393" spans="1:17" x14ac:dyDescent="0.3">
      <c r="A393">
        <v>363</v>
      </c>
      <c r="B393" t="s">
        <v>24</v>
      </c>
      <c r="C393">
        <f>YEAR(Table_IPL_Dataset[[#This Row],[date]])</f>
        <v>2012</v>
      </c>
      <c r="D393" t="s">
        <v>394</v>
      </c>
      <c r="E393" s="1">
        <v>41041</v>
      </c>
      <c r="F393" t="s">
        <v>83</v>
      </c>
      <c r="G393" t="s">
        <v>26</v>
      </c>
      <c r="H393" t="s">
        <v>39</v>
      </c>
      <c r="I393" t="s">
        <v>27</v>
      </c>
      <c r="J393" t="s">
        <v>39</v>
      </c>
      <c r="K393" t="s">
        <v>40</v>
      </c>
      <c r="L393" t="s">
        <v>21</v>
      </c>
      <c r="M393" t="s">
        <v>39</v>
      </c>
      <c r="N393">
        <v>27</v>
      </c>
      <c r="O393">
        <v>0</v>
      </c>
      <c r="P393" t="s">
        <v>23</v>
      </c>
      <c r="Q393" t="s">
        <v>231</v>
      </c>
    </row>
    <row r="394" spans="1:17" x14ac:dyDescent="0.3">
      <c r="A394">
        <v>364</v>
      </c>
      <c r="B394" t="s">
        <v>98</v>
      </c>
      <c r="C394">
        <f>YEAR(Table_IPL_Dataset[[#This Row],[date]])</f>
        <v>2012</v>
      </c>
      <c r="D394" t="s">
        <v>394</v>
      </c>
      <c r="E394" s="1">
        <v>41041</v>
      </c>
      <c r="F394" t="s">
        <v>265</v>
      </c>
      <c r="G394" t="s">
        <v>100</v>
      </c>
      <c r="H394" t="s">
        <v>38</v>
      </c>
      <c r="I394" t="s">
        <v>19</v>
      </c>
      <c r="J394" t="s">
        <v>19</v>
      </c>
      <c r="K394" t="s">
        <v>20</v>
      </c>
      <c r="L394" t="s">
        <v>21</v>
      </c>
      <c r="M394" t="s">
        <v>19</v>
      </c>
      <c r="N394">
        <v>0</v>
      </c>
      <c r="O394">
        <v>9</v>
      </c>
      <c r="P394" t="s">
        <v>245</v>
      </c>
      <c r="Q394" t="s">
        <v>259</v>
      </c>
    </row>
    <row r="395" spans="1:17" x14ac:dyDescent="0.3">
      <c r="A395">
        <v>362</v>
      </c>
      <c r="B395" t="s">
        <v>42</v>
      </c>
      <c r="C395">
        <f>YEAR(Table_IPL_Dataset[[#This Row],[date]])</f>
        <v>2012</v>
      </c>
      <c r="D395" t="s">
        <v>394</v>
      </c>
      <c r="E395" s="1">
        <v>41040</v>
      </c>
      <c r="F395" t="s">
        <v>92</v>
      </c>
      <c r="G395" t="s">
        <v>234</v>
      </c>
      <c r="H395" t="s">
        <v>50</v>
      </c>
      <c r="I395" t="s">
        <v>235</v>
      </c>
      <c r="J395" t="s">
        <v>235</v>
      </c>
      <c r="K395" t="s">
        <v>20</v>
      </c>
      <c r="L395" t="s">
        <v>21</v>
      </c>
      <c r="M395" t="s">
        <v>50</v>
      </c>
      <c r="N395">
        <v>35</v>
      </c>
      <c r="O395">
        <v>0</v>
      </c>
      <c r="P395" t="s">
        <v>225</v>
      </c>
      <c r="Q395" t="s">
        <v>262</v>
      </c>
    </row>
    <row r="396" spans="1:17" x14ac:dyDescent="0.3">
      <c r="A396">
        <v>331</v>
      </c>
      <c r="B396" t="s">
        <v>53</v>
      </c>
      <c r="C396">
        <f>YEAR(Table_IPL_Dataset[[#This Row],[date]])</f>
        <v>2012</v>
      </c>
      <c r="D396" t="s">
        <v>394</v>
      </c>
      <c r="E396" s="1">
        <v>41039</v>
      </c>
      <c r="F396" t="s">
        <v>134</v>
      </c>
      <c r="G396" t="s">
        <v>55</v>
      </c>
      <c r="H396" t="s">
        <v>260</v>
      </c>
      <c r="I396" t="s">
        <v>38</v>
      </c>
      <c r="J396" t="s">
        <v>260</v>
      </c>
      <c r="K396" t="s">
        <v>40</v>
      </c>
      <c r="L396" t="s">
        <v>21</v>
      </c>
      <c r="M396" t="s">
        <v>38</v>
      </c>
      <c r="N396">
        <v>0</v>
      </c>
      <c r="O396">
        <v>9</v>
      </c>
      <c r="P396" t="s">
        <v>191</v>
      </c>
      <c r="Q396" t="s">
        <v>231</v>
      </c>
    </row>
    <row r="397" spans="1:17" x14ac:dyDescent="0.3">
      <c r="A397">
        <v>361</v>
      </c>
      <c r="B397" t="s">
        <v>47</v>
      </c>
      <c r="C397">
        <f>YEAR(Table_IPL_Dataset[[#This Row],[date]])</f>
        <v>2012</v>
      </c>
      <c r="D397" t="s">
        <v>394</v>
      </c>
      <c r="E397" s="1">
        <v>41039</v>
      </c>
      <c r="F397" t="s">
        <v>265</v>
      </c>
      <c r="G397" t="s">
        <v>49</v>
      </c>
      <c r="H397" t="s">
        <v>31</v>
      </c>
      <c r="I397" t="s">
        <v>19</v>
      </c>
      <c r="J397" t="s">
        <v>19</v>
      </c>
      <c r="K397" t="s">
        <v>20</v>
      </c>
      <c r="L397" t="s">
        <v>21</v>
      </c>
      <c r="M397" t="s">
        <v>19</v>
      </c>
      <c r="N397">
        <v>0</v>
      </c>
      <c r="O397">
        <v>4</v>
      </c>
      <c r="P397" t="s">
        <v>155</v>
      </c>
      <c r="Q397" t="s">
        <v>34</v>
      </c>
    </row>
    <row r="398" spans="1:17" x14ac:dyDescent="0.3">
      <c r="A398">
        <v>360</v>
      </c>
      <c r="B398" t="s">
        <v>15</v>
      </c>
      <c r="C398">
        <f>YEAR(Table_IPL_Dataset[[#This Row],[date]])</f>
        <v>2012</v>
      </c>
      <c r="D398" t="s">
        <v>394</v>
      </c>
      <c r="E398" s="1">
        <v>41038</v>
      </c>
      <c r="F398" t="s">
        <v>92</v>
      </c>
      <c r="G398" t="s">
        <v>17</v>
      </c>
      <c r="H398" t="s">
        <v>39</v>
      </c>
      <c r="I398" t="s">
        <v>50</v>
      </c>
      <c r="J398" t="s">
        <v>50</v>
      </c>
      <c r="K398" t="s">
        <v>20</v>
      </c>
      <c r="L398" t="s">
        <v>21</v>
      </c>
      <c r="M398" t="s">
        <v>50</v>
      </c>
      <c r="N398">
        <v>0</v>
      </c>
      <c r="O398">
        <v>9</v>
      </c>
      <c r="P398" t="s">
        <v>225</v>
      </c>
      <c r="Q398" t="s">
        <v>178</v>
      </c>
    </row>
    <row r="399" spans="1:17" x14ac:dyDescent="0.3">
      <c r="A399">
        <v>358</v>
      </c>
      <c r="B399" t="s">
        <v>42</v>
      </c>
      <c r="C399">
        <f>YEAR(Table_IPL_Dataset[[#This Row],[date]])</f>
        <v>2012</v>
      </c>
      <c r="D399" t="s">
        <v>394</v>
      </c>
      <c r="E399" s="1">
        <v>41037</v>
      </c>
      <c r="F399" t="s">
        <v>16</v>
      </c>
      <c r="G399" t="s">
        <v>234</v>
      </c>
      <c r="H399" t="s">
        <v>235</v>
      </c>
      <c r="I399" t="s">
        <v>31</v>
      </c>
      <c r="J399" t="s">
        <v>235</v>
      </c>
      <c r="K399" t="s">
        <v>40</v>
      </c>
      <c r="L399" t="s">
        <v>21</v>
      </c>
      <c r="M399" t="s">
        <v>31</v>
      </c>
      <c r="N399">
        <v>0</v>
      </c>
      <c r="O399">
        <v>7</v>
      </c>
      <c r="P399" t="s">
        <v>236</v>
      </c>
      <c r="Q399" t="s">
        <v>259</v>
      </c>
    </row>
    <row r="400" spans="1:17" x14ac:dyDescent="0.3">
      <c r="A400">
        <v>359</v>
      </c>
      <c r="B400" t="s">
        <v>53</v>
      </c>
      <c r="C400">
        <f>YEAR(Table_IPL_Dataset[[#This Row],[date]])</f>
        <v>2012</v>
      </c>
      <c r="D400" t="s">
        <v>394</v>
      </c>
      <c r="E400" s="1">
        <v>41037</v>
      </c>
      <c r="F400" t="s">
        <v>196</v>
      </c>
      <c r="G400" t="s">
        <v>55</v>
      </c>
      <c r="H400" t="s">
        <v>45</v>
      </c>
      <c r="I400" t="s">
        <v>260</v>
      </c>
      <c r="J400" t="s">
        <v>260</v>
      </c>
      <c r="K400" t="s">
        <v>20</v>
      </c>
      <c r="L400" t="s">
        <v>21</v>
      </c>
      <c r="M400" t="s">
        <v>45</v>
      </c>
      <c r="N400">
        <v>25</v>
      </c>
      <c r="O400">
        <v>0</v>
      </c>
      <c r="P400" t="s">
        <v>154</v>
      </c>
      <c r="Q400" t="s">
        <v>155</v>
      </c>
    </row>
    <row r="401" spans="1:17" x14ac:dyDescent="0.3">
      <c r="A401">
        <v>357</v>
      </c>
      <c r="B401" t="s">
        <v>35</v>
      </c>
      <c r="C401">
        <f>YEAR(Table_IPL_Dataset[[#This Row],[date]])</f>
        <v>2012</v>
      </c>
      <c r="D401" t="s">
        <v>394</v>
      </c>
      <c r="E401" s="1">
        <v>41036</v>
      </c>
      <c r="F401" t="s">
        <v>230</v>
      </c>
      <c r="G401" t="s">
        <v>37</v>
      </c>
      <c r="H401" t="s">
        <v>38</v>
      </c>
      <c r="I401" t="s">
        <v>27</v>
      </c>
      <c r="J401" t="s">
        <v>38</v>
      </c>
      <c r="K401" t="s">
        <v>40</v>
      </c>
      <c r="L401" t="s">
        <v>21</v>
      </c>
      <c r="M401" t="s">
        <v>27</v>
      </c>
      <c r="N401">
        <v>0</v>
      </c>
      <c r="O401">
        <v>6</v>
      </c>
      <c r="P401" t="s">
        <v>191</v>
      </c>
      <c r="Q401" t="s">
        <v>23</v>
      </c>
    </row>
    <row r="402" spans="1:17" x14ac:dyDescent="0.3">
      <c r="A402">
        <v>355</v>
      </c>
      <c r="B402" t="s">
        <v>15</v>
      </c>
      <c r="C402">
        <f>YEAR(Table_IPL_Dataset[[#This Row],[date]])</f>
        <v>2012</v>
      </c>
      <c r="D402" t="s">
        <v>394</v>
      </c>
      <c r="E402" s="1">
        <v>41035</v>
      </c>
      <c r="F402" t="s">
        <v>126</v>
      </c>
      <c r="G402" t="s">
        <v>17</v>
      </c>
      <c r="H402" t="s">
        <v>19</v>
      </c>
      <c r="I402" t="s">
        <v>39</v>
      </c>
      <c r="J402" t="s">
        <v>39</v>
      </c>
      <c r="K402" t="s">
        <v>20</v>
      </c>
      <c r="L402" t="s">
        <v>21</v>
      </c>
      <c r="M402" t="s">
        <v>39</v>
      </c>
      <c r="N402">
        <v>0</v>
      </c>
      <c r="O402">
        <v>2</v>
      </c>
      <c r="P402" t="s">
        <v>236</v>
      </c>
      <c r="Q402" t="s">
        <v>237</v>
      </c>
    </row>
    <row r="403" spans="1:17" x14ac:dyDescent="0.3">
      <c r="A403">
        <v>356</v>
      </c>
      <c r="B403" t="s">
        <v>105</v>
      </c>
      <c r="C403">
        <f>YEAR(Table_IPL_Dataset[[#This Row],[date]])</f>
        <v>2012</v>
      </c>
      <c r="D403" t="s">
        <v>394</v>
      </c>
      <c r="E403" s="1">
        <v>41035</v>
      </c>
      <c r="F403" t="s">
        <v>59</v>
      </c>
      <c r="G403" t="s">
        <v>60</v>
      </c>
      <c r="H403" t="s">
        <v>260</v>
      </c>
      <c r="I403" t="s">
        <v>50</v>
      </c>
      <c r="J403" t="s">
        <v>50</v>
      </c>
      <c r="K403" t="s">
        <v>20</v>
      </c>
      <c r="L403" t="s">
        <v>21</v>
      </c>
      <c r="M403" t="s">
        <v>50</v>
      </c>
      <c r="N403">
        <v>0</v>
      </c>
      <c r="O403">
        <v>5</v>
      </c>
      <c r="P403" t="s">
        <v>154</v>
      </c>
      <c r="Q403" t="s">
        <v>155</v>
      </c>
    </row>
    <row r="404" spans="1:17" x14ac:dyDescent="0.3">
      <c r="A404">
        <v>353</v>
      </c>
      <c r="B404" t="s">
        <v>24</v>
      </c>
      <c r="C404">
        <f>YEAR(Table_IPL_Dataset[[#This Row],[date]])</f>
        <v>2012</v>
      </c>
      <c r="D404" t="s">
        <v>394</v>
      </c>
      <c r="E404" s="1">
        <v>41034</v>
      </c>
      <c r="F404" t="s">
        <v>69</v>
      </c>
      <c r="G404" t="s">
        <v>26</v>
      </c>
      <c r="H404" t="s">
        <v>27</v>
      </c>
      <c r="I404" t="s">
        <v>235</v>
      </c>
      <c r="J404" t="s">
        <v>27</v>
      </c>
      <c r="K404" t="s">
        <v>40</v>
      </c>
      <c r="L404" t="s">
        <v>21</v>
      </c>
      <c r="M404" t="s">
        <v>27</v>
      </c>
      <c r="N404">
        <v>7</v>
      </c>
      <c r="O404">
        <v>0</v>
      </c>
      <c r="P404" t="s">
        <v>225</v>
      </c>
      <c r="Q404" t="s">
        <v>262</v>
      </c>
    </row>
    <row r="405" spans="1:17" x14ac:dyDescent="0.3">
      <c r="A405">
        <v>354</v>
      </c>
      <c r="B405" t="s">
        <v>123</v>
      </c>
      <c r="C405">
        <f>YEAR(Table_IPL_Dataset[[#This Row],[date]])</f>
        <v>2012</v>
      </c>
      <c r="D405" t="s">
        <v>394</v>
      </c>
      <c r="E405" s="1">
        <v>41034</v>
      </c>
      <c r="F405" t="s">
        <v>16</v>
      </c>
      <c r="G405" t="s">
        <v>188</v>
      </c>
      <c r="H405" t="s">
        <v>31</v>
      </c>
      <c r="I405" t="s">
        <v>45</v>
      </c>
      <c r="J405" t="s">
        <v>31</v>
      </c>
      <c r="K405" t="s">
        <v>40</v>
      </c>
      <c r="L405" t="s">
        <v>21</v>
      </c>
      <c r="M405" t="s">
        <v>31</v>
      </c>
      <c r="N405">
        <v>43</v>
      </c>
      <c r="O405">
        <v>0</v>
      </c>
      <c r="P405" t="s">
        <v>191</v>
      </c>
      <c r="Q405" t="s">
        <v>231</v>
      </c>
    </row>
    <row r="406" spans="1:17" x14ac:dyDescent="0.3">
      <c r="A406">
        <v>352</v>
      </c>
      <c r="B406" t="s">
        <v>98</v>
      </c>
      <c r="C406">
        <f>YEAR(Table_IPL_Dataset[[#This Row],[date]])</f>
        <v>2012</v>
      </c>
      <c r="D406" t="s">
        <v>394</v>
      </c>
      <c r="E406" s="1">
        <v>41033</v>
      </c>
      <c r="F406" t="s">
        <v>144</v>
      </c>
      <c r="G406" t="s">
        <v>100</v>
      </c>
      <c r="H406" t="s">
        <v>19</v>
      </c>
      <c r="I406" t="s">
        <v>260</v>
      </c>
      <c r="J406" t="s">
        <v>19</v>
      </c>
      <c r="K406" t="s">
        <v>40</v>
      </c>
      <c r="L406" t="s">
        <v>21</v>
      </c>
      <c r="M406" t="s">
        <v>19</v>
      </c>
      <c r="N406">
        <v>10</v>
      </c>
      <c r="O406">
        <v>0</v>
      </c>
      <c r="P406" t="s">
        <v>154</v>
      </c>
      <c r="Q406" t="s">
        <v>155</v>
      </c>
    </row>
    <row r="407" spans="1:17" x14ac:dyDescent="0.3">
      <c r="A407">
        <v>351</v>
      </c>
      <c r="B407" t="s">
        <v>42</v>
      </c>
      <c r="C407">
        <f>YEAR(Table_IPL_Dataset[[#This Row],[date]])</f>
        <v>2012</v>
      </c>
      <c r="D407" t="s">
        <v>394</v>
      </c>
      <c r="E407" s="1">
        <v>41032</v>
      </c>
      <c r="F407" t="s">
        <v>200</v>
      </c>
      <c r="G407" t="s">
        <v>234</v>
      </c>
      <c r="H407" t="s">
        <v>39</v>
      </c>
      <c r="I407" t="s">
        <v>235</v>
      </c>
      <c r="J407" t="s">
        <v>39</v>
      </c>
      <c r="K407" t="s">
        <v>40</v>
      </c>
      <c r="L407" t="s">
        <v>21</v>
      </c>
      <c r="M407" t="s">
        <v>39</v>
      </c>
      <c r="N407">
        <v>1</v>
      </c>
      <c r="O407">
        <v>0</v>
      </c>
      <c r="P407" t="s">
        <v>236</v>
      </c>
      <c r="Q407" t="s">
        <v>237</v>
      </c>
    </row>
    <row r="408" spans="1:17" x14ac:dyDescent="0.3">
      <c r="A408">
        <v>350</v>
      </c>
      <c r="B408" t="s">
        <v>105</v>
      </c>
      <c r="C408">
        <f>YEAR(Table_IPL_Dataset[[#This Row],[date]])</f>
        <v>2012</v>
      </c>
      <c r="D408" t="s">
        <v>394</v>
      </c>
      <c r="E408" s="1">
        <v>41031</v>
      </c>
      <c r="F408" t="s">
        <v>239</v>
      </c>
      <c r="G408" t="s">
        <v>60</v>
      </c>
      <c r="H408" t="s">
        <v>50</v>
      </c>
      <c r="I408" t="s">
        <v>45</v>
      </c>
      <c r="J408" t="s">
        <v>45</v>
      </c>
      <c r="K408" t="s">
        <v>20</v>
      </c>
      <c r="L408" t="s">
        <v>21</v>
      </c>
      <c r="M408" t="s">
        <v>45</v>
      </c>
      <c r="N408">
        <v>0</v>
      </c>
      <c r="O408">
        <v>4</v>
      </c>
      <c r="P408" t="s">
        <v>225</v>
      </c>
      <c r="Q408" t="s">
        <v>34</v>
      </c>
    </row>
    <row r="409" spans="1:17" x14ac:dyDescent="0.3">
      <c r="A409">
        <v>348</v>
      </c>
      <c r="B409" t="s">
        <v>216</v>
      </c>
      <c r="C409">
        <f>YEAR(Table_IPL_Dataset[[#This Row],[date]])</f>
        <v>2012</v>
      </c>
      <c r="D409" t="s">
        <v>394</v>
      </c>
      <c r="E409" s="1">
        <v>41030</v>
      </c>
      <c r="F409" t="s">
        <v>266</v>
      </c>
      <c r="G409" t="s">
        <v>217</v>
      </c>
      <c r="H409" t="s">
        <v>260</v>
      </c>
      <c r="I409" t="s">
        <v>235</v>
      </c>
      <c r="J409" t="s">
        <v>260</v>
      </c>
      <c r="K409" t="s">
        <v>40</v>
      </c>
      <c r="L409" t="s">
        <v>21</v>
      </c>
      <c r="M409" t="s">
        <v>260</v>
      </c>
      <c r="N409">
        <v>13</v>
      </c>
      <c r="O409">
        <v>0</v>
      </c>
      <c r="P409" t="s">
        <v>224</v>
      </c>
      <c r="Q409" t="s">
        <v>108</v>
      </c>
    </row>
    <row r="410" spans="1:17" x14ac:dyDescent="0.3">
      <c r="A410">
        <v>349</v>
      </c>
      <c r="B410" t="s">
        <v>47</v>
      </c>
      <c r="C410">
        <f>YEAR(Table_IPL_Dataset[[#This Row],[date]])</f>
        <v>2012</v>
      </c>
      <c r="D410" t="s">
        <v>394</v>
      </c>
      <c r="E410" s="1">
        <v>41030</v>
      </c>
      <c r="F410" t="s">
        <v>187</v>
      </c>
      <c r="G410" t="s">
        <v>49</v>
      </c>
      <c r="H410" t="s">
        <v>31</v>
      </c>
      <c r="I410" t="s">
        <v>38</v>
      </c>
      <c r="J410" t="s">
        <v>31</v>
      </c>
      <c r="K410" t="s">
        <v>40</v>
      </c>
      <c r="L410" t="s">
        <v>21</v>
      </c>
      <c r="M410" t="s">
        <v>38</v>
      </c>
      <c r="N410">
        <v>0</v>
      </c>
      <c r="O410">
        <v>6</v>
      </c>
      <c r="P410" t="s">
        <v>191</v>
      </c>
      <c r="Q410" t="s">
        <v>231</v>
      </c>
    </row>
    <row r="411" spans="1:17" x14ac:dyDescent="0.3">
      <c r="A411">
        <v>347</v>
      </c>
      <c r="B411" t="s">
        <v>98</v>
      </c>
      <c r="C411">
        <f>YEAR(Table_IPL_Dataset[[#This Row],[date]])</f>
        <v>2012</v>
      </c>
      <c r="D411" t="s">
        <v>394</v>
      </c>
      <c r="E411" s="1">
        <v>41029</v>
      </c>
      <c r="F411" t="s">
        <v>139</v>
      </c>
      <c r="G411" t="s">
        <v>100</v>
      </c>
      <c r="H411" t="s">
        <v>19</v>
      </c>
      <c r="I411" t="s">
        <v>27</v>
      </c>
      <c r="J411" t="s">
        <v>19</v>
      </c>
      <c r="K411" t="s">
        <v>40</v>
      </c>
      <c r="L411" t="s">
        <v>21</v>
      </c>
      <c r="M411" t="s">
        <v>27</v>
      </c>
      <c r="N411">
        <v>0</v>
      </c>
      <c r="O411">
        <v>5</v>
      </c>
      <c r="P411" t="s">
        <v>225</v>
      </c>
      <c r="Q411" t="s">
        <v>34</v>
      </c>
    </row>
    <row r="412" spans="1:17" x14ac:dyDescent="0.3">
      <c r="A412">
        <v>345</v>
      </c>
      <c r="B412" t="s">
        <v>35</v>
      </c>
      <c r="C412">
        <f>YEAR(Table_IPL_Dataset[[#This Row],[date]])</f>
        <v>2012</v>
      </c>
      <c r="D412" t="s">
        <v>394</v>
      </c>
      <c r="E412" s="1">
        <v>41028</v>
      </c>
      <c r="F412" t="s">
        <v>214</v>
      </c>
      <c r="G412" t="s">
        <v>37</v>
      </c>
      <c r="H412" t="s">
        <v>38</v>
      </c>
      <c r="I412" t="s">
        <v>31</v>
      </c>
      <c r="J412" t="s">
        <v>38</v>
      </c>
      <c r="K412" t="s">
        <v>40</v>
      </c>
      <c r="L412" t="s">
        <v>21</v>
      </c>
      <c r="M412" t="s">
        <v>38</v>
      </c>
      <c r="N412">
        <v>1</v>
      </c>
      <c r="O412">
        <v>0</v>
      </c>
      <c r="P412" t="s">
        <v>23</v>
      </c>
      <c r="Q412" t="s">
        <v>170</v>
      </c>
    </row>
    <row r="413" spans="1:17" x14ac:dyDescent="0.3">
      <c r="A413">
        <v>346</v>
      </c>
      <c r="B413" t="s">
        <v>15</v>
      </c>
      <c r="C413">
        <f>YEAR(Table_IPL_Dataset[[#This Row],[date]])</f>
        <v>2012</v>
      </c>
      <c r="D413" t="s">
        <v>394</v>
      </c>
      <c r="E413" s="1">
        <v>41028</v>
      </c>
      <c r="F413" t="s">
        <v>218</v>
      </c>
      <c r="G413" t="s">
        <v>17</v>
      </c>
      <c r="H413" t="s">
        <v>260</v>
      </c>
      <c r="I413" t="s">
        <v>39</v>
      </c>
      <c r="J413" t="s">
        <v>39</v>
      </c>
      <c r="K413" t="s">
        <v>20</v>
      </c>
      <c r="L413" t="s">
        <v>21</v>
      </c>
      <c r="M413" t="s">
        <v>39</v>
      </c>
      <c r="N413">
        <v>0</v>
      </c>
      <c r="O413">
        <v>5</v>
      </c>
      <c r="P413" t="s">
        <v>108</v>
      </c>
      <c r="Q413" t="s">
        <v>155</v>
      </c>
    </row>
    <row r="414" spans="1:17" x14ac:dyDescent="0.3">
      <c r="A414">
        <v>343</v>
      </c>
      <c r="B414" t="s">
        <v>98</v>
      </c>
      <c r="C414">
        <f>YEAR(Table_IPL_Dataset[[#This Row],[date]])</f>
        <v>2012</v>
      </c>
      <c r="D414" t="s">
        <v>394</v>
      </c>
      <c r="E414" s="1">
        <v>41027</v>
      </c>
      <c r="F414" t="s">
        <v>196</v>
      </c>
      <c r="G414" t="s">
        <v>100</v>
      </c>
      <c r="H414" t="s">
        <v>45</v>
      </c>
      <c r="I414" t="s">
        <v>19</v>
      </c>
      <c r="J414" t="s">
        <v>45</v>
      </c>
      <c r="K414" t="s">
        <v>40</v>
      </c>
      <c r="L414" t="s">
        <v>21</v>
      </c>
      <c r="M414" t="s">
        <v>45</v>
      </c>
      <c r="N414">
        <v>7</v>
      </c>
      <c r="O414">
        <v>0</v>
      </c>
      <c r="P414" t="s">
        <v>225</v>
      </c>
      <c r="Q414" t="s">
        <v>262</v>
      </c>
    </row>
    <row r="415" spans="1:17" x14ac:dyDescent="0.3">
      <c r="A415">
        <v>344</v>
      </c>
      <c r="B415" t="s">
        <v>24</v>
      </c>
      <c r="C415">
        <f>YEAR(Table_IPL_Dataset[[#This Row],[date]])</f>
        <v>2012</v>
      </c>
      <c r="D415" t="s">
        <v>394</v>
      </c>
      <c r="E415" s="1">
        <v>41027</v>
      </c>
      <c r="F415" t="s">
        <v>139</v>
      </c>
      <c r="G415" t="s">
        <v>26</v>
      </c>
      <c r="H415" t="s">
        <v>27</v>
      </c>
      <c r="I415" t="s">
        <v>50</v>
      </c>
      <c r="J415" t="s">
        <v>27</v>
      </c>
      <c r="K415" t="s">
        <v>40</v>
      </c>
      <c r="L415" t="s">
        <v>21</v>
      </c>
      <c r="M415" t="s">
        <v>27</v>
      </c>
      <c r="N415">
        <v>47</v>
      </c>
      <c r="O415">
        <v>0</v>
      </c>
      <c r="P415" t="s">
        <v>236</v>
      </c>
      <c r="Q415" t="s">
        <v>259</v>
      </c>
    </row>
    <row r="416" spans="1:17" x14ac:dyDescent="0.3">
      <c r="A416">
        <v>342</v>
      </c>
      <c r="B416" t="s">
        <v>35</v>
      </c>
      <c r="C416">
        <f>YEAR(Table_IPL_Dataset[[#This Row],[date]])</f>
        <v>2012</v>
      </c>
      <c r="D416" t="s">
        <v>394</v>
      </c>
      <c r="E416" s="1">
        <v>41026</v>
      </c>
      <c r="F416" t="s">
        <v>214</v>
      </c>
      <c r="G416" t="s">
        <v>37</v>
      </c>
      <c r="H416" t="s">
        <v>38</v>
      </c>
      <c r="I416" t="s">
        <v>39</v>
      </c>
      <c r="J416" t="s">
        <v>39</v>
      </c>
      <c r="K416" t="s">
        <v>20</v>
      </c>
      <c r="L416" t="s">
        <v>21</v>
      </c>
      <c r="M416" t="s">
        <v>38</v>
      </c>
      <c r="N416">
        <v>37</v>
      </c>
      <c r="O416">
        <v>0</v>
      </c>
      <c r="P416" t="s">
        <v>224</v>
      </c>
      <c r="Q416" t="s">
        <v>155</v>
      </c>
    </row>
    <row r="417" spans="1:17" x14ac:dyDescent="0.3">
      <c r="A417">
        <v>341</v>
      </c>
      <c r="B417" t="s">
        <v>42</v>
      </c>
      <c r="C417">
        <f>YEAR(Table_IPL_Dataset[[#This Row],[date]])</f>
        <v>2012</v>
      </c>
      <c r="D417" t="s">
        <v>394</v>
      </c>
      <c r="E417" s="1">
        <v>41025</v>
      </c>
      <c r="F417" t="s">
        <v>267</v>
      </c>
      <c r="G417" t="s">
        <v>234</v>
      </c>
      <c r="H417" t="s">
        <v>260</v>
      </c>
      <c r="I417" t="s">
        <v>235</v>
      </c>
      <c r="J417" t="s">
        <v>260</v>
      </c>
      <c r="K417" t="s">
        <v>40</v>
      </c>
      <c r="L417" t="s">
        <v>21</v>
      </c>
      <c r="M417" t="s">
        <v>260</v>
      </c>
      <c r="N417">
        <v>18</v>
      </c>
      <c r="O417">
        <v>0</v>
      </c>
      <c r="P417" t="s">
        <v>23</v>
      </c>
      <c r="Q417" t="s">
        <v>170</v>
      </c>
    </row>
    <row r="418" spans="1:17" x14ac:dyDescent="0.3">
      <c r="A418">
        <v>340</v>
      </c>
      <c r="B418" t="s">
        <v>123</v>
      </c>
      <c r="C418">
        <f>YEAR(Table_IPL_Dataset[[#This Row],[date]])</f>
        <v>2012</v>
      </c>
      <c r="D418" t="s">
        <v>394</v>
      </c>
      <c r="E418" s="1">
        <v>41024</v>
      </c>
      <c r="F418" t="s">
        <v>67</v>
      </c>
      <c r="G418" t="s">
        <v>188</v>
      </c>
      <c r="H418" t="s">
        <v>45</v>
      </c>
      <c r="I418" t="s">
        <v>39</v>
      </c>
      <c r="J418" t="s">
        <v>45</v>
      </c>
      <c r="K418" t="s">
        <v>40</v>
      </c>
      <c r="L418" t="s">
        <v>21</v>
      </c>
      <c r="M418" t="s">
        <v>39</v>
      </c>
      <c r="N418">
        <v>0</v>
      </c>
      <c r="O418">
        <v>4</v>
      </c>
      <c r="P418" t="s">
        <v>224</v>
      </c>
      <c r="Q418" t="s">
        <v>155</v>
      </c>
    </row>
    <row r="419" spans="1:17" x14ac:dyDescent="0.3">
      <c r="A419">
        <v>339</v>
      </c>
      <c r="B419" t="s">
        <v>42</v>
      </c>
      <c r="C419">
        <f>YEAR(Table_IPL_Dataset[[#This Row],[date]])</f>
        <v>2012</v>
      </c>
      <c r="D419" t="s">
        <v>394</v>
      </c>
      <c r="E419" s="1">
        <v>41023</v>
      </c>
      <c r="F419" t="s">
        <v>214</v>
      </c>
      <c r="G419" t="s">
        <v>234</v>
      </c>
      <c r="H419" t="s">
        <v>235</v>
      </c>
      <c r="I419" t="s">
        <v>38</v>
      </c>
      <c r="J419" t="s">
        <v>235</v>
      </c>
      <c r="K419" t="s">
        <v>40</v>
      </c>
      <c r="L419" t="s">
        <v>21</v>
      </c>
      <c r="M419" t="s">
        <v>38</v>
      </c>
      <c r="N419">
        <v>0</v>
      </c>
      <c r="O419">
        <v>8</v>
      </c>
      <c r="P419" t="s">
        <v>23</v>
      </c>
      <c r="Q419" t="s">
        <v>170</v>
      </c>
    </row>
    <row r="420" spans="1:17" x14ac:dyDescent="0.3">
      <c r="A420">
        <v>338</v>
      </c>
      <c r="B420" t="s">
        <v>47</v>
      </c>
      <c r="C420">
        <f>YEAR(Table_IPL_Dataset[[#This Row],[date]])</f>
        <v>2012</v>
      </c>
      <c r="D420" t="s">
        <v>394</v>
      </c>
      <c r="E420" s="1">
        <v>41022</v>
      </c>
      <c r="F420" t="s">
        <v>59</v>
      </c>
      <c r="G420" t="s">
        <v>49</v>
      </c>
      <c r="H420" t="s">
        <v>50</v>
      </c>
      <c r="I420" t="s">
        <v>31</v>
      </c>
      <c r="J420" t="s">
        <v>31</v>
      </c>
      <c r="K420" t="s">
        <v>20</v>
      </c>
      <c r="L420" t="s">
        <v>21</v>
      </c>
      <c r="M420" t="s">
        <v>50</v>
      </c>
      <c r="N420">
        <v>46</v>
      </c>
      <c r="O420">
        <v>0</v>
      </c>
      <c r="P420" t="s">
        <v>236</v>
      </c>
      <c r="Q420" t="s">
        <v>237</v>
      </c>
    </row>
    <row r="421" spans="1:17" x14ac:dyDescent="0.3">
      <c r="A421">
        <v>336</v>
      </c>
      <c r="B421" t="s">
        <v>15</v>
      </c>
      <c r="C421">
        <f>YEAR(Table_IPL_Dataset[[#This Row],[date]])</f>
        <v>2012</v>
      </c>
      <c r="D421" t="s">
        <v>394</v>
      </c>
      <c r="E421" s="1">
        <v>41021</v>
      </c>
      <c r="F421" t="s">
        <v>206</v>
      </c>
      <c r="G421" t="s">
        <v>17</v>
      </c>
      <c r="H421" t="s">
        <v>39</v>
      </c>
      <c r="I421" t="s">
        <v>45</v>
      </c>
      <c r="J421" t="s">
        <v>39</v>
      </c>
      <c r="K421" t="s">
        <v>40</v>
      </c>
      <c r="L421" t="s">
        <v>21</v>
      </c>
      <c r="M421" t="s">
        <v>45</v>
      </c>
      <c r="N421">
        <v>0</v>
      </c>
      <c r="O421">
        <v>6</v>
      </c>
      <c r="P421" t="s">
        <v>23</v>
      </c>
      <c r="Q421" t="s">
        <v>170</v>
      </c>
    </row>
    <row r="422" spans="1:17" x14ac:dyDescent="0.3">
      <c r="A422">
        <v>337</v>
      </c>
      <c r="B422" t="s">
        <v>216</v>
      </c>
      <c r="C422">
        <f>YEAR(Table_IPL_Dataset[[#This Row],[date]])</f>
        <v>2012</v>
      </c>
      <c r="D422" t="s">
        <v>394</v>
      </c>
      <c r="E422" s="1">
        <v>41021</v>
      </c>
      <c r="F422" t="s">
        <v>268</v>
      </c>
      <c r="G422" t="s">
        <v>217</v>
      </c>
      <c r="H422" t="s">
        <v>260</v>
      </c>
      <c r="I422" t="s">
        <v>27</v>
      </c>
      <c r="J422" t="s">
        <v>27</v>
      </c>
      <c r="K422" t="s">
        <v>20</v>
      </c>
      <c r="L422" t="s">
        <v>21</v>
      </c>
      <c r="M422" t="s">
        <v>27</v>
      </c>
      <c r="N422">
        <v>0</v>
      </c>
      <c r="O422">
        <v>5</v>
      </c>
      <c r="P422" t="s">
        <v>225</v>
      </c>
      <c r="Q422" t="s">
        <v>262</v>
      </c>
    </row>
    <row r="423" spans="1:17" x14ac:dyDescent="0.3">
      <c r="A423">
        <v>334</v>
      </c>
      <c r="B423" t="s">
        <v>98</v>
      </c>
      <c r="C423">
        <f>YEAR(Table_IPL_Dataset[[#This Row],[date]])</f>
        <v>2012</v>
      </c>
      <c r="D423" t="s">
        <v>394</v>
      </c>
      <c r="E423" s="1">
        <v>41020</v>
      </c>
      <c r="F423" t="s">
        <v>33</v>
      </c>
      <c r="G423" t="s">
        <v>100</v>
      </c>
      <c r="H423" t="s">
        <v>31</v>
      </c>
      <c r="I423" t="s">
        <v>19</v>
      </c>
      <c r="J423" t="s">
        <v>31</v>
      </c>
      <c r="K423" t="s">
        <v>40</v>
      </c>
      <c r="L423" t="s">
        <v>21</v>
      </c>
      <c r="M423" t="s">
        <v>19</v>
      </c>
      <c r="N423">
        <v>0</v>
      </c>
      <c r="O423">
        <v>7</v>
      </c>
      <c r="P423" t="s">
        <v>224</v>
      </c>
      <c r="Q423" t="s">
        <v>155</v>
      </c>
    </row>
    <row r="424" spans="1:17" x14ac:dyDescent="0.3">
      <c r="A424">
        <v>335</v>
      </c>
      <c r="B424" t="s">
        <v>35</v>
      </c>
      <c r="C424">
        <f>YEAR(Table_IPL_Dataset[[#This Row],[date]])</f>
        <v>2012</v>
      </c>
      <c r="D424" t="s">
        <v>394</v>
      </c>
      <c r="E424" s="1">
        <v>41020</v>
      </c>
      <c r="F424" t="s">
        <v>269</v>
      </c>
      <c r="G424" t="s">
        <v>37</v>
      </c>
      <c r="H424" t="s">
        <v>235</v>
      </c>
      <c r="I424" t="s">
        <v>38</v>
      </c>
      <c r="J424" t="s">
        <v>38</v>
      </c>
      <c r="K424" t="s">
        <v>20</v>
      </c>
      <c r="L424" t="s">
        <v>21</v>
      </c>
      <c r="M424" t="s">
        <v>235</v>
      </c>
      <c r="N424">
        <v>20</v>
      </c>
      <c r="O424">
        <v>0</v>
      </c>
      <c r="P424" t="s">
        <v>236</v>
      </c>
      <c r="Q424" t="s">
        <v>245</v>
      </c>
    </row>
    <row r="425" spans="1:17" x14ac:dyDescent="0.3">
      <c r="A425">
        <v>333</v>
      </c>
      <c r="B425" t="s">
        <v>123</v>
      </c>
      <c r="C425">
        <f>YEAR(Table_IPL_Dataset[[#This Row],[date]])</f>
        <v>2012</v>
      </c>
      <c r="D425" t="s">
        <v>394</v>
      </c>
      <c r="E425" s="1">
        <v>41019</v>
      </c>
      <c r="F425" t="s">
        <v>92</v>
      </c>
      <c r="G425" t="s">
        <v>188</v>
      </c>
      <c r="H425" t="s">
        <v>45</v>
      </c>
      <c r="I425" t="s">
        <v>50</v>
      </c>
      <c r="J425" t="s">
        <v>50</v>
      </c>
      <c r="K425" t="s">
        <v>20</v>
      </c>
      <c r="L425" t="s">
        <v>21</v>
      </c>
      <c r="M425" t="s">
        <v>50</v>
      </c>
      <c r="N425">
        <v>0</v>
      </c>
      <c r="O425">
        <v>5</v>
      </c>
      <c r="P425" t="s">
        <v>23</v>
      </c>
      <c r="Q425" t="s">
        <v>170</v>
      </c>
    </row>
    <row r="426" spans="1:17" x14ac:dyDescent="0.3">
      <c r="A426">
        <v>323</v>
      </c>
      <c r="B426" t="s">
        <v>35</v>
      </c>
      <c r="C426">
        <f>YEAR(Table_IPL_Dataset[[#This Row],[date]])</f>
        <v>2012</v>
      </c>
      <c r="D426" t="s">
        <v>394</v>
      </c>
      <c r="E426" s="1">
        <v>41018</v>
      </c>
      <c r="F426" t="s">
        <v>270</v>
      </c>
      <c r="G426" t="s">
        <v>37</v>
      </c>
      <c r="H426" t="s">
        <v>260</v>
      </c>
      <c r="I426" t="s">
        <v>38</v>
      </c>
      <c r="J426" t="s">
        <v>260</v>
      </c>
      <c r="K426" t="s">
        <v>40</v>
      </c>
      <c r="L426" t="s">
        <v>21</v>
      </c>
      <c r="M426" t="s">
        <v>38</v>
      </c>
      <c r="N426">
        <v>0</v>
      </c>
      <c r="O426">
        <v>5</v>
      </c>
      <c r="P426" t="s">
        <v>225</v>
      </c>
      <c r="Q426" t="s">
        <v>262</v>
      </c>
    </row>
    <row r="427" spans="1:17" x14ac:dyDescent="0.3">
      <c r="A427">
        <v>332</v>
      </c>
      <c r="B427" t="s">
        <v>98</v>
      </c>
      <c r="C427">
        <f>YEAR(Table_IPL_Dataset[[#This Row],[date]])</f>
        <v>2012</v>
      </c>
      <c r="D427" t="s">
        <v>394</v>
      </c>
      <c r="E427" s="1">
        <v>41018</v>
      </c>
      <c r="F427" t="s">
        <v>271</v>
      </c>
      <c r="G427" t="s">
        <v>100</v>
      </c>
      <c r="H427" t="s">
        <v>19</v>
      </c>
      <c r="I427" t="s">
        <v>235</v>
      </c>
      <c r="J427" t="s">
        <v>235</v>
      </c>
      <c r="K427" t="s">
        <v>20</v>
      </c>
      <c r="L427" t="s">
        <v>21</v>
      </c>
      <c r="M427" t="s">
        <v>19</v>
      </c>
      <c r="N427">
        <v>13</v>
      </c>
      <c r="O427">
        <v>0</v>
      </c>
      <c r="P427" t="s">
        <v>236</v>
      </c>
      <c r="Q427" t="s">
        <v>245</v>
      </c>
    </row>
    <row r="428" spans="1:17" x14ac:dyDescent="0.3">
      <c r="A428">
        <v>330</v>
      </c>
      <c r="B428" t="s">
        <v>123</v>
      </c>
      <c r="C428">
        <f>YEAR(Table_IPL_Dataset[[#This Row],[date]])</f>
        <v>2012</v>
      </c>
      <c r="D428" t="s">
        <v>394</v>
      </c>
      <c r="E428" s="1">
        <v>41017</v>
      </c>
      <c r="F428" t="s">
        <v>139</v>
      </c>
      <c r="G428" t="s">
        <v>188</v>
      </c>
      <c r="H428" t="s">
        <v>45</v>
      </c>
      <c r="I428" t="s">
        <v>27</v>
      </c>
      <c r="J428" t="s">
        <v>45</v>
      </c>
      <c r="K428" t="s">
        <v>40</v>
      </c>
      <c r="L428" t="s">
        <v>21</v>
      </c>
      <c r="M428" t="s">
        <v>27</v>
      </c>
      <c r="N428">
        <v>0</v>
      </c>
      <c r="O428">
        <v>8</v>
      </c>
      <c r="P428" t="s">
        <v>191</v>
      </c>
      <c r="Q428" t="s">
        <v>170</v>
      </c>
    </row>
    <row r="429" spans="1:17" x14ac:dyDescent="0.3">
      <c r="A429">
        <v>328</v>
      </c>
      <c r="B429" t="s">
        <v>47</v>
      </c>
      <c r="C429">
        <f>YEAR(Table_IPL_Dataset[[#This Row],[date]])</f>
        <v>2012</v>
      </c>
      <c r="D429" t="s">
        <v>394</v>
      </c>
      <c r="E429" s="1">
        <v>41016</v>
      </c>
      <c r="F429" t="s">
        <v>232</v>
      </c>
      <c r="G429" t="s">
        <v>49</v>
      </c>
      <c r="H429" t="s">
        <v>260</v>
      </c>
      <c r="I429" t="s">
        <v>31</v>
      </c>
      <c r="J429" t="s">
        <v>260</v>
      </c>
      <c r="K429" t="s">
        <v>40</v>
      </c>
      <c r="L429" t="s">
        <v>21</v>
      </c>
      <c r="M429" t="s">
        <v>31</v>
      </c>
      <c r="N429">
        <v>0</v>
      </c>
      <c r="O429">
        <v>5</v>
      </c>
      <c r="P429" t="s">
        <v>224</v>
      </c>
      <c r="Q429" t="s">
        <v>155</v>
      </c>
    </row>
    <row r="430" spans="1:17" x14ac:dyDescent="0.3">
      <c r="A430">
        <v>329</v>
      </c>
      <c r="B430" t="s">
        <v>105</v>
      </c>
      <c r="C430">
        <f>YEAR(Table_IPL_Dataset[[#This Row],[date]])</f>
        <v>2012</v>
      </c>
      <c r="D430" t="s">
        <v>394</v>
      </c>
      <c r="E430" s="1">
        <v>41016</v>
      </c>
      <c r="F430" t="s">
        <v>92</v>
      </c>
      <c r="G430" t="s">
        <v>60</v>
      </c>
      <c r="H430" t="s">
        <v>235</v>
      </c>
      <c r="I430" t="s">
        <v>50</v>
      </c>
      <c r="J430" t="s">
        <v>235</v>
      </c>
      <c r="K430" t="s">
        <v>40</v>
      </c>
      <c r="L430" t="s">
        <v>21</v>
      </c>
      <c r="M430" t="s">
        <v>50</v>
      </c>
      <c r="N430">
        <v>0</v>
      </c>
      <c r="O430">
        <v>6</v>
      </c>
      <c r="P430" t="s">
        <v>237</v>
      </c>
      <c r="Q430" t="s">
        <v>245</v>
      </c>
    </row>
    <row r="431" spans="1:17" x14ac:dyDescent="0.3">
      <c r="A431">
        <v>327</v>
      </c>
      <c r="B431" t="s">
        <v>15</v>
      </c>
      <c r="C431">
        <f>YEAR(Table_IPL_Dataset[[#This Row],[date]])</f>
        <v>2012</v>
      </c>
      <c r="D431" t="s">
        <v>394</v>
      </c>
      <c r="E431" s="1">
        <v>41015</v>
      </c>
      <c r="F431" t="s">
        <v>272</v>
      </c>
      <c r="G431" t="s">
        <v>17</v>
      </c>
      <c r="H431" t="s">
        <v>39</v>
      </c>
      <c r="I431" t="s">
        <v>38</v>
      </c>
      <c r="J431" t="s">
        <v>38</v>
      </c>
      <c r="K431" t="s">
        <v>20</v>
      </c>
      <c r="L431" t="s">
        <v>21</v>
      </c>
      <c r="M431" t="s">
        <v>38</v>
      </c>
      <c r="N431">
        <v>0</v>
      </c>
      <c r="O431">
        <v>7</v>
      </c>
      <c r="P431" t="s">
        <v>225</v>
      </c>
      <c r="Q431" t="s">
        <v>262</v>
      </c>
    </row>
    <row r="432" spans="1:17" x14ac:dyDescent="0.3">
      <c r="A432">
        <v>325</v>
      </c>
      <c r="B432" t="s">
        <v>24</v>
      </c>
      <c r="C432">
        <f>YEAR(Table_IPL_Dataset[[#This Row],[date]])</f>
        <v>2012</v>
      </c>
      <c r="D432" t="s">
        <v>394</v>
      </c>
      <c r="E432" s="1">
        <v>41014</v>
      </c>
      <c r="F432" t="s">
        <v>69</v>
      </c>
      <c r="G432" t="s">
        <v>26</v>
      </c>
      <c r="H432" t="s">
        <v>45</v>
      </c>
      <c r="I432" t="s">
        <v>27</v>
      </c>
      <c r="J432" t="s">
        <v>27</v>
      </c>
      <c r="K432" t="s">
        <v>20</v>
      </c>
      <c r="L432" t="s">
        <v>21</v>
      </c>
      <c r="M432" t="s">
        <v>45</v>
      </c>
      <c r="N432">
        <v>2</v>
      </c>
      <c r="O432">
        <v>0</v>
      </c>
      <c r="P432" t="s">
        <v>236</v>
      </c>
      <c r="Q432" t="s">
        <v>237</v>
      </c>
    </row>
    <row r="433" spans="1:17" x14ac:dyDescent="0.3">
      <c r="A433">
        <v>326</v>
      </c>
      <c r="B433" t="s">
        <v>105</v>
      </c>
      <c r="C433">
        <f>YEAR(Table_IPL_Dataset[[#This Row],[date]])</f>
        <v>2012</v>
      </c>
      <c r="D433" t="s">
        <v>394</v>
      </c>
      <c r="E433" s="1">
        <v>41014</v>
      </c>
      <c r="F433" t="s">
        <v>171</v>
      </c>
      <c r="G433" t="s">
        <v>60</v>
      </c>
      <c r="H433" t="s">
        <v>31</v>
      </c>
      <c r="I433" t="s">
        <v>50</v>
      </c>
      <c r="J433" t="s">
        <v>31</v>
      </c>
      <c r="K433" t="s">
        <v>40</v>
      </c>
      <c r="L433" t="s">
        <v>21</v>
      </c>
      <c r="M433" t="s">
        <v>31</v>
      </c>
      <c r="N433">
        <v>59</v>
      </c>
      <c r="O433">
        <v>0</v>
      </c>
      <c r="P433" t="s">
        <v>191</v>
      </c>
      <c r="Q433" t="s">
        <v>170</v>
      </c>
    </row>
    <row r="434" spans="1:17" x14ac:dyDescent="0.3">
      <c r="A434">
        <v>324</v>
      </c>
      <c r="B434" t="s">
        <v>42</v>
      </c>
      <c r="C434">
        <f>YEAR(Table_IPL_Dataset[[#This Row],[date]])</f>
        <v>2012</v>
      </c>
      <c r="D434" t="s">
        <v>394</v>
      </c>
      <c r="E434" s="1">
        <v>41013</v>
      </c>
      <c r="F434" t="s">
        <v>273</v>
      </c>
      <c r="G434" t="s">
        <v>234</v>
      </c>
      <c r="H434" t="s">
        <v>19</v>
      </c>
      <c r="I434" t="s">
        <v>235</v>
      </c>
      <c r="J434" t="s">
        <v>19</v>
      </c>
      <c r="K434" t="s">
        <v>40</v>
      </c>
      <c r="L434" t="s">
        <v>21</v>
      </c>
      <c r="M434" t="s">
        <v>235</v>
      </c>
      <c r="N434">
        <v>0</v>
      </c>
      <c r="O434">
        <v>7</v>
      </c>
      <c r="P434" t="s">
        <v>224</v>
      </c>
      <c r="Q434" t="s">
        <v>155</v>
      </c>
    </row>
    <row r="435" spans="1:17" x14ac:dyDescent="0.3">
      <c r="A435">
        <v>322</v>
      </c>
      <c r="B435" t="s">
        <v>24</v>
      </c>
      <c r="C435">
        <f>YEAR(Table_IPL_Dataset[[#This Row],[date]])</f>
        <v>2012</v>
      </c>
      <c r="D435" t="s">
        <v>394</v>
      </c>
      <c r="E435" s="1">
        <v>41012</v>
      </c>
      <c r="F435" t="s">
        <v>261</v>
      </c>
      <c r="G435" t="s">
        <v>26</v>
      </c>
      <c r="H435" t="s">
        <v>31</v>
      </c>
      <c r="I435" t="s">
        <v>27</v>
      </c>
      <c r="J435" t="s">
        <v>31</v>
      </c>
      <c r="K435" t="s">
        <v>40</v>
      </c>
      <c r="L435" t="s">
        <v>21</v>
      </c>
      <c r="M435" t="s">
        <v>27</v>
      </c>
      <c r="N435">
        <v>0</v>
      </c>
      <c r="O435">
        <v>5</v>
      </c>
      <c r="P435" t="s">
        <v>236</v>
      </c>
      <c r="Q435" t="s">
        <v>237</v>
      </c>
    </row>
    <row r="436" spans="1:17" x14ac:dyDescent="0.3">
      <c r="A436">
        <v>320</v>
      </c>
      <c r="B436" t="s">
        <v>98</v>
      </c>
      <c r="C436">
        <f>YEAR(Table_IPL_Dataset[[#This Row],[date]])</f>
        <v>2012</v>
      </c>
      <c r="D436" t="s">
        <v>394</v>
      </c>
      <c r="E436" s="1">
        <v>41011</v>
      </c>
      <c r="F436" t="s">
        <v>33</v>
      </c>
      <c r="G436" t="s">
        <v>100</v>
      </c>
      <c r="H436" t="s">
        <v>50</v>
      </c>
      <c r="I436" t="s">
        <v>19</v>
      </c>
      <c r="J436" t="s">
        <v>50</v>
      </c>
      <c r="K436" t="s">
        <v>40</v>
      </c>
      <c r="L436" t="s">
        <v>21</v>
      </c>
      <c r="M436" t="s">
        <v>19</v>
      </c>
      <c r="N436">
        <v>0</v>
      </c>
      <c r="O436">
        <v>5</v>
      </c>
      <c r="P436" t="s">
        <v>154</v>
      </c>
      <c r="Q436" t="s">
        <v>170</v>
      </c>
    </row>
    <row r="437" spans="1:17" x14ac:dyDescent="0.3">
      <c r="A437">
        <v>321</v>
      </c>
      <c r="B437" t="s">
        <v>123</v>
      </c>
      <c r="C437">
        <f>YEAR(Table_IPL_Dataset[[#This Row],[date]])</f>
        <v>2012</v>
      </c>
      <c r="D437" t="s">
        <v>394</v>
      </c>
      <c r="E437" s="1">
        <v>41011</v>
      </c>
      <c r="F437" t="s">
        <v>274</v>
      </c>
      <c r="G437" t="s">
        <v>188</v>
      </c>
      <c r="H437" t="s">
        <v>235</v>
      </c>
      <c r="I437" t="s">
        <v>45</v>
      </c>
      <c r="J437" t="s">
        <v>45</v>
      </c>
      <c r="K437" t="s">
        <v>20</v>
      </c>
      <c r="L437" t="s">
        <v>21</v>
      </c>
      <c r="M437" t="s">
        <v>45</v>
      </c>
      <c r="N437">
        <v>0</v>
      </c>
      <c r="O437">
        <v>7</v>
      </c>
      <c r="P437" t="s">
        <v>178</v>
      </c>
      <c r="Q437" t="s">
        <v>262</v>
      </c>
    </row>
    <row r="438" spans="1:17" x14ac:dyDescent="0.3">
      <c r="A438">
        <v>319</v>
      </c>
      <c r="B438" t="s">
        <v>15</v>
      </c>
      <c r="C438">
        <f>YEAR(Table_IPL_Dataset[[#This Row],[date]])</f>
        <v>2012</v>
      </c>
      <c r="D438" t="s">
        <v>394</v>
      </c>
      <c r="E438" s="1">
        <v>41010</v>
      </c>
      <c r="F438" t="s">
        <v>147</v>
      </c>
      <c r="G438" t="s">
        <v>17</v>
      </c>
      <c r="H438" t="s">
        <v>39</v>
      </c>
      <c r="I438" t="s">
        <v>31</v>
      </c>
      <c r="J438" t="s">
        <v>31</v>
      </c>
      <c r="K438" t="s">
        <v>20</v>
      </c>
      <c r="L438" t="s">
        <v>21</v>
      </c>
      <c r="M438" t="s">
        <v>39</v>
      </c>
      <c r="N438">
        <v>27</v>
      </c>
      <c r="O438">
        <v>0</v>
      </c>
      <c r="P438" t="s">
        <v>224</v>
      </c>
      <c r="Q438" t="s">
        <v>155</v>
      </c>
    </row>
    <row r="439" spans="1:17" x14ac:dyDescent="0.3">
      <c r="A439">
        <v>317</v>
      </c>
      <c r="B439" t="s">
        <v>105</v>
      </c>
      <c r="C439">
        <f>YEAR(Table_IPL_Dataset[[#This Row],[date]])</f>
        <v>2012</v>
      </c>
      <c r="D439" t="s">
        <v>394</v>
      </c>
      <c r="E439" s="1">
        <v>41009</v>
      </c>
      <c r="F439" t="s">
        <v>275</v>
      </c>
      <c r="G439" t="s">
        <v>60</v>
      </c>
      <c r="H439" t="s">
        <v>27</v>
      </c>
      <c r="I439" t="s">
        <v>50</v>
      </c>
      <c r="J439" t="s">
        <v>50</v>
      </c>
      <c r="K439" t="s">
        <v>20</v>
      </c>
      <c r="L439" t="s">
        <v>21</v>
      </c>
      <c r="M439" t="s">
        <v>27</v>
      </c>
      <c r="N439">
        <v>42</v>
      </c>
      <c r="O439">
        <v>0</v>
      </c>
      <c r="P439" t="s">
        <v>23</v>
      </c>
      <c r="Q439" t="s">
        <v>170</v>
      </c>
    </row>
    <row r="440" spans="1:17" x14ac:dyDescent="0.3">
      <c r="A440">
        <v>318</v>
      </c>
      <c r="B440" t="s">
        <v>35</v>
      </c>
      <c r="C440">
        <f>YEAR(Table_IPL_Dataset[[#This Row],[date]])</f>
        <v>2012</v>
      </c>
      <c r="D440" t="s">
        <v>394</v>
      </c>
      <c r="E440" s="1">
        <v>41009</v>
      </c>
      <c r="F440" t="s">
        <v>212</v>
      </c>
      <c r="G440" t="s">
        <v>37</v>
      </c>
      <c r="H440" t="s">
        <v>19</v>
      </c>
      <c r="I440" t="s">
        <v>38</v>
      </c>
      <c r="J440" t="s">
        <v>38</v>
      </c>
      <c r="K440" t="s">
        <v>20</v>
      </c>
      <c r="L440" t="s">
        <v>21</v>
      </c>
      <c r="M440" t="s">
        <v>38</v>
      </c>
      <c r="N440">
        <v>0</v>
      </c>
      <c r="O440">
        <v>8</v>
      </c>
      <c r="P440" t="s">
        <v>236</v>
      </c>
      <c r="Q440" t="s">
        <v>262</v>
      </c>
    </row>
    <row r="441" spans="1:17" x14ac:dyDescent="0.3">
      <c r="A441">
        <v>316</v>
      </c>
      <c r="B441" t="s">
        <v>161</v>
      </c>
      <c r="C441">
        <f>YEAR(Table_IPL_Dataset[[#This Row],[date]])</f>
        <v>2012</v>
      </c>
      <c r="D441" t="s">
        <v>394</v>
      </c>
      <c r="E441" s="1">
        <v>41008</v>
      </c>
      <c r="F441" t="s">
        <v>83</v>
      </c>
      <c r="G441" t="s">
        <v>162</v>
      </c>
      <c r="H441" t="s">
        <v>260</v>
      </c>
      <c r="I441" t="s">
        <v>39</v>
      </c>
      <c r="J441" t="s">
        <v>260</v>
      </c>
      <c r="K441" t="s">
        <v>40</v>
      </c>
      <c r="L441" t="s">
        <v>21</v>
      </c>
      <c r="M441" t="s">
        <v>39</v>
      </c>
      <c r="N441">
        <v>0</v>
      </c>
      <c r="O441">
        <v>5</v>
      </c>
      <c r="P441" t="s">
        <v>108</v>
      </c>
      <c r="Q441" t="s">
        <v>191</v>
      </c>
    </row>
    <row r="442" spans="1:17" x14ac:dyDescent="0.3">
      <c r="A442">
        <v>314</v>
      </c>
      <c r="B442" t="s">
        <v>47</v>
      </c>
      <c r="C442">
        <f>YEAR(Table_IPL_Dataset[[#This Row],[date]])</f>
        <v>2012</v>
      </c>
      <c r="D442" t="s">
        <v>394</v>
      </c>
      <c r="E442" s="1">
        <v>41007</v>
      </c>
      <c r="F442" t="s">
        <v>232</v>
      </c>
      <c r="G442" t="s">
        <v>49</v>
      </c>
      <c r="H442" t="s">
        <v>31</v>
      </c>
      <c r="I442" t="s">
        <v>27</v>
      </c>
      <c r="J442" t="s">
        <v>27</v>
      </c>
      <c r="K442" t="s">
        <v>20</v>
      </c>
      <c r="L442" t="s">
        <v>21</v>
      </c>
      <c r="M442" t="s">
        <v>31</v>
      </c>
      <c r="N442">
        <v>22</v>
      </c>
      <c r="O442">
        <v>0</v>
      </c>
      <c r="P442" t="s">
        <v>225</v>
      </c>
      <c r="Q442" t="s">
        <v>178</v>
      </c>
    </row>
    <row r="443" spans="1:17" x14ac:dyDescent="0.3">
      <c r="A443">
        <v>315</v>
      </c>
      <c r="B443" t="s">
        <v>42</v>
      </c>
      <c r="C443">
        <f>YEAR(Table_IPL_Dataset[[#This Row],[date]])</f>
        <v>2012</v>
      </c>
      <c r="D443" t="s">
        <v>394</v>
      </c>
      <c r="E443" s="1">
        <v>41007</v>
      </c>
      <c r="F443" t="s">
        <v>276</v>
      </c>
      <c r="G443" t="s">
        <v>234</v>
      </c>
      <c r="H443" t="s">
        <v>235</v>
      </c>
      <c r="I443" t="s">
        <v>45</v>
      </c>
      <c r="J443" t="s">
        <v>235</v>
      </c>
      <c r="K443" t="s">
        <v>40</v>
      </c>
      <c r="L443" t="s">
        <v>21</v>
      </c>
      <c r="M443" t="s">
        <v>235</v>
      </c>
      <c r="N443">
        <v>22</v>
      </c>
      <c r="O443">
        <v>0</v>
      </c>
      <c r="P443" t="s">
        <v>245</v>
      </c>
      <c r="Q443" t="s">
        <v>231</v>
      </c>
    </row>
    <row r="444" spans="1:17" x14ac:dyDescent="0.3">
      <c r="A444">
        <v>312</v>
      </c>
      <c r="B444" t="s">
        <v>105</v>
      </c>
      <c r="C444">
        <f>YEAR(Table_IPL_Dataset[[#This Row],[date]])</f>
        <v>2012</v>
      </c>
      <c r="D444" t="s">
        <v>394</v>
      </c>
      <c r="E444" s="1">
        <v>41006</v>
      </c>
      <c r="F444" t="s">
        <v>59</v>
      </c>
      <c r="G444" t="s">
        <v>60</v>
      </c>
      <c r="H444" t="s">
        <v>50</v>
      </c>
      <c r="I444" t="s">
        <v>38</v>
      </c>
      <c r="J444" t="s">
        <v>38</v>
      </c>
      <c r="K444" t="s">
        <v>20</v>
      </c>
      <c r="L444" t="s">
        <v>21</v>
      </c>
      <c r="M444" t="s">
        <v>50</v>
      </c>
      <c r="N444">
        <v>20</v>
      </c>
      <c r="O444">
        <v>0</v>
      </c>
      <c r="P444" t="s">
        <v>237</v>
      </c>
      <c r="Q444" t="s">
        <v>23</v>
      </c>
    </row>
    <row r="445" spans="1:17" x14ac:dyDescent="0.3">
      <c r="A445">
        <v>313</v>
      </c>
      <c r="B445" t="s">
        <v>161</v>
      </c>
      <c r="C445">
        <f>YEAR(Table_IPL_Dataset[[#This Row],[date]])</f>
        <v>2012</v>
      </c>
      <c r="D445" t="s">
        <v>394</v>
      </c>
      <c r="E445" s="1">
        <v>41006</v>
      </c>
      <c r="F445" t="s">
        <v>77</v>
      </c>
      <c r="G445" t="s">
        <v>162</v>
      </c>
      <c r="H445" t="s">
        <v>19</v>
      </c>
      <c r="I445" t="s">
        <v>260</v>
      </c>
      <c r="J445" t="s">
        <v>260</v>
      </c>
      <c r="K445" t="s">
        <v>20</v>
      </c>
      <c r="L445" t="s">
        <v>21</v>
      </c>
      <c r="M445" t="s">
        <v>19</v>
      </c>
      <c r="N445">
        <v>74</v>
      </c>
      <c r="O445">
        <v>0</v>
      </c>
      <c r="P445" t="s">
        <v>191</v>
      </c>
      <c r="Q445" t="s">
        <v>154</v>
      </c>
    </row>
    <row r="446" spans="1:17" x14ac:dyDescent="0.3">
      <c r="A446">
        <v>310</v>
      </c>
      <c r="B446" t="s">
        <v>15</v>
      </c>
      <c r="C446">
        <f>YEAR(Table_IPL_Dataset[[#This Row],[date]])</f>
        <v>2012</v>
      </c>
      <c r="D446" t="s">
        <v>394</v>
      </c>
      <c r="E446" s="1">
        <v>41005</v>
      </c>
      <c r="F446" t="s">
        <v>151</v>
      </c>
      <c r="G446" t="s">
        <v>17</v>
      </c>
      <c r="H446" t="s">
        <v>235</v>
      </c>
      <c r="I446" t="s">
        <v>39</v>
      </c>
      <c r="J446" t="s">
        <v>39</v>
      </c>
      <c r="K446" t="s">
        <v>20</v>
      </c>
      <c r="L446" t="s">
        <v>21</v>
      </c>
      <c r="M446" t="s">
        <v>235</v>
      </c>
      <c r="N446">
        <v>28</v>
      </c>
      <c r="O446">
        <v>0</v>
      </c>
      <c r="P446" t="s">
        <v>108</v>
      </c>
      <c r="Q446" t="s">
        <v>231</v>
      </c>
    </row>
    <row r="447" spans="1:17" x14ac:dyDescent="0.3">
      <c r="A447">
        <v>311</v>
      </c>
      <c r="B447" t="s">
        <v>47</v>
      </c>
      <c r="C447">
        <f>YEAR(Table_IPL_Dataset[[#This Row],[date]])</f>
        <v>2012</v>
      </c>
      <c r="D447" t="s">
        <v>394</v>
      </c>
      <c r="E447" s="1">
        <v>41005</v>
      </c>
      <c r="F447" t="s">
        <v>171</v>
      </c>
      <c r="G447" t="s">
        <v>49</v>
      </c>
      <c r="H447" t="s">
        <v>31</v>
      </c>
      <c r="I447" t="s">
        <v>45</v>
      </c>
      <c r="J447" t="s">
        <v>45</v>
      </c>
      <c r="K447" t="s">
        <v>20</v>
      </c>
      <c r="L447" t="s">
        <v>21</v>
      </c>
      <c r="M447" t="s">
        <v>31</v>
      </c>
      <c r="N447">
        <v>31</v>
      </c>
      <c r="O447">
        <v>0</v>
      </c>
      <c r="P447" t="s">
        <v>225</v>
      </c>
      <c r="Q447" t="s">
        <v>262</v>
      </c>
    </row>
    <row r="448" spans="1:17" x14ac:dyDescent="0.3">
      <c r="A448">
        <v>309</v>
      </c>
      <c r="B448" t="s">
        <v>24</v>
      </c>
      <c r="C448">
        <f>YEAR(Table_IPL_Dataset[[#This Row],[date]])</f>
        <v>2012</v>
      </c>
      <c r="D448" t="s">
        <v>394</v>
      </c>
      <c r="E448" s="1">
        <v>41004</v>
      </c>
      <c r="F448" t="s">
        <v>277</v>
      </c>
      <c r="G448" t="s">
        <v>26</v>
      </c>
      <c r="H448" t="s">
        <v>27</v>
      </c>
      <c r="I448" t="s">
        <v>38</v>
      </c>
      <c r="J448" t="s">
        <v>38</v>
      </c>
      <c r="K448" t="s">
        <v>20</v>
      </c>
      <c r="L448" t="s">
        <v>21</v>
      </c>
      <c r="M448" t="s">
        <v>38</v>
      </c>
      <c r="N448">
        <v>0</v>
      </c>
      <c r="O448">
        <v>8</v>
      </c>
      <c r="P448" t="s">
        <v>237</v>
      </c>
      <c r="Q448" t="s">
        <v>154</v>
      </c>
    </row>
    <row r="449" spans="1:17" x14ac:dyDescent="0.3">
      <c r="A449">
        <v>308</v>
      </c>
      <c r="B449" t="s">
        <v>98</v>
      </c>
      <c r="C449">
        <f>YEAR(Table_IPL_Dataset[[#This Row],[date]])</f>
        <v>2012</v>
      </c>
      <c r="D449" t="s">
        <v>394</v>
      </c>
      <c r="E449" s="1">
        <v>41003</v>
      </c>
      <c r="F449" t="s">
        <v>278</v>
      </c>
      <c r="G449" t="s">
        <v>100</v>
      </c>
      <c r="H449" t="s">
        <v>19</v>
      </c>
      <c r="I449" t="s">
        <v>39</v>
      </c>
      <c r="J449" t="s">
        <v>39</v>
      </c>
      <c r="K449" t="s">
        <v>20</v>
      </c>
      <c r="L449" t="s">
        <v>21</v>
      </c>
      <c r="M449" t="s">
        <v>39</v>
      </c>
      <c r="N449">
        <v>0</v>
      </c>
      <c r="O449">
        <v>8</v>
      </c>
      <c r="P449" t="s">
        <v>191</v>
      </c>
      <c r="Q449" t="s">
        <v>231</v>
      </c>
    </row>
    <row r="450" spans="1:17" x14ac:dyDescent="0.3">
      <c r="A450">
        <v>307</v>
      </c>
      <c r="B450" t="s">
        <v>98</v>
      </c>
      <c r="C450">
        <f>YEAR(Table_IPL_Dataset[[#This Row],[date]])</f>
        <v>2011</v>
      </c>
      <c r="D450" t="s">
        <v>395</v>
      </c>
      <c r="E450" s="1">
        <v>40691</v>
      </c>
      <c r="F450" t="s">
        <v>227</v>
      </c>
      <c r="G450" t="s">
        <v>100</v>
      </c>
      <c r="H450" t="s">
        <v>19</v>
      </c>
      <c r="I450" t="s">
        <v>50</v>
      </c>
      <c r="J450" t="s">
        <v>19</v>
      </c>
      <c r="K450" t="s">
        <v>40</v>
      </c>
      <c r="L450" t="s">
        <v>21</v>
      </c>
      <c r="M450" t="s">
        <v>19</v>
      </c>
      <c r="N450">
        <v>58</v>
      </c>
      <c r="O450">
        <v>0</v>
      </c>
      <c r="P450" t="s">
        <v>236</v>
      </c>
      <c r="Q450" t="s">
        <v>231</v>
      </c>
    </row>
    <row r="451" spans="1:17" x14ac:dyDescent="0.3">
      <c r="A451">
        <v>306</v>
      </c>
      <c r="B451" t="s">
        <v>98</v>
      </c>
      <c r="C451">
        <f>YEAR(Table_IPL_Dataset[[#This Row],[date]])</f>
        <v>2011</v>
      </c>
      <c r="D451" t="s">
        <v>395</v>
      </c>
      <c r="E451" s="1">
        <v>40690</v>
      </c>
      <c r="F451" t="s">
        <v>92</v>
      </c>
      <c r="G451" t="s">
        <v>100</v>
      </c>
      <c r="H451" t="s">
        <v>50</v>
      </c>
      <c r="I451" t="s">
        <v>39</v>
      </c>
      <c r="J451" t="s">
        <v>39</v>
      </c>
      <c r="K451" t="s">
        <v>20</v>
      </c>
      <c r="L451" t="s">
        <v>21</v>
      </c>
      <c r="M451" t="s">
        <v>50</v>
      </c>
      <c r="N451">
        <v>43</v>
      </c>
      <c r="O451">
        <v>0</v>
      </c>
      <c r="P451" t="s">
        <v>236</v>
      </c>
      <c r="Q451" t="s">
        <v>231</v>
      </c>
    </row>
    <row r="452" spans="1:17" x14ac:dyDescent="0.3">
      <c r="A452">
        <v>305</v>
      </c>
      <c r="B452" t="s">
        <v>15</v>
      </c>
      <c r="C452">
        <f>YEAR(Table_IPL_Dataset[[#This Row],[date]])</f>
        <v>2011</v>
      </c>
      <c r="D452" t="s">
        <v>395</v>
      </c>
      <c r="E452" s="1">
        <v>40688</v>
      </c>
      <c r="F452" t="s">
        <v>279</v>
      </c>
      <c r="G452" t="s">
        <v>17</v>
      </c>
      <c r="H452" t="s">
        <v>27</v>
      </c>
      <c r="I452" t="s">
        <v>39</v>
      </c>
      <c r="J452" t="s">
        <v>39</v>
      </c>
      <c r="K452" t="s">
        <v>20</v>
      </c>
      <c r="L452" t="s">
        <v>21</v>
      </c>
      <c r="M452" t="s">
        <v>39</v>
      </c>
      <c r="N452">
        <v>0</v>
      </c>
      <c r="O452">
        <v>4</v>
      </c>
      <c r="P452" t="s">
        <v>236</v>
      </c>
      <c r="Q452" t="s">
        <v>231</v>
      </c>
    </row>
    <row r="453" spans="1:17" x14ac:dyDescent="0.3">
      <c r="A453">
        <v>304</v>
      </c>
      <c r="B453" t="s">
        <v>15</v>
      </c>
      <c r="C453">
        <f>YEAR(Table_IPL_Dataset[[#This Row],[date]])</f>
        <v>2011</v>
      </c>
      <c r="D453" t="s">
        <v>395</v>
      </c>
      <c r="E453" s="1">
        <v>40687</v>
      </c>
      <c r="F453" t="s">
        <v>144</v>
      </c>
      <c r="G453" t="s">
        <v>17</v>
      </c>
      <c r="H453" t="s">
        <v>50</v>
      </c>
      <c r="I453" t="s">
        <v>19</v>
      </c>
      <c r="J453" t="s">
        <v>19</v>
      </c>
      <c r="K453" t="s">
        <v>20</v>
      </c>
      <c r="L453" t="s">
        <v>21</v>
      </c>
      <c r="M453" t="s">
        <v>19</v>
      </c>
      <c r="N453">
        <v>0</v>
      </c>
      <c r="O453">
        <v>6</v>
      </c>
      <c r="P453" t="s">
        <v>236</v>
      </c>
      <c r="Q453" t="s">
        <v>231</v>
      </c>
    </row>
    <row r="454" spans="1:17" x14ac:dyDescent="0.3">
      <c r="A454">
        <v>302</v>
      </c>
      <c r="B454" t="s">
        <v>105</v>
      </c>
      <c r="C454">
        <f>YEAR(Table_IPL_Dataset[[#This Row],[date]])</f>
        <v>2011</v>
      </c>
      <c r="D454" t="s">
        <v>395</v>
      </c>
      <c r="E454" s="1">
        <v>40685</v>
      </c>
      <c r="F454" t="s">
        <v>92</v>
      </c>
      <c r="G454" t="s">
        <v>60</v>
      </c>
      <c r="H454" t="s">
        <v>19</v>
      </c>
      <c r="I454" t="s">
        <v>50</v>
      </c>
      <c r="J454" t="s">
        <v>50</v>
      </c>
      <c r="K454" t="s">
        <v>20</v>
      </c>
      <c r="L454" t="s">
        <v>21</v>
      </c>
      <c r="M454" t="s">
        <v>50</v>
      </c>
      <c r="N454">
        <v>0</v>
      </c>
      <c r="O454">
        <v>8</v>
      </c>
      <c r="P454" t="s">
        <v>280</v>
      </c>
      <c r="Q454" t="s">
        <v>281</v>
      </c>
    </row>
    <row r="455" spans="1:17" x14ac:dyDescent="0.3">
      <c r="A455">
        <v>303</v>
      </c>
      <c r="B455" t="s">
        <v>24</v>
      </c>
      <c r="C455">
        <f>YEAR(Table_IPL_Dataset[[#This Row],[date]])</f>
        <v>2011</v>
      </c>
      <c r="D455" t="s">
        <v>395</v>
      </c>
      <c r="E455" s="1">
        <v>40685</v>
      </c>
      <c r="F455" t="s">
        <v>282</v>
      </c>
      <c r="G455" t="s">
        <v>26</v>
      </c>
      <c r="H455" t="s">
        <v>27</v>
      </c>
      <c r="I455" t="s">
        <v>39</v>
      </c>
      <c r="J455" t="s">
        <v>39</v>
      </c>
      <c r="K455" t="s">
        <v>20</v>
      </c>
      <c r="L455" t="s">
        <v>21</v>
      </c>
      <c r="M455" t="s">
        <v>39</v>
      </c>
      <c r="N455">
        <v>0</v>
      </c>
      <c r="O455">
        <v>5</v>
      </c>
      <c r="P455" t="s">
        <v>262</v>
      </c>
      <c r="Q455" t="s">
        <v>231</v>
      </c>
    </row>
    <row r="456" spans="1:17" x14ac:dyDescent="0.3">
      <c r="A456">
        <v>300</v>
      </c>
      <c r="B456" t="s">
        <v>238</v>
      </c>
      <c r="C456">
        <f>YEAR(Table_IPL_Dataset[[#This Row],[date]])</f>
        <v>2011</v>
      </c>
      <c r="D456" t="s">
        <v>395</v>
      </c>
      <c r="E456" s="1">
        <v>40684</v>
      </c>
      <c r="F456" t="s">
        <v>70</v>
      </c>
      <c r="G456" t="s">
        <v>240</v>
      </c>
      <c r="H456" t="s">
        <v>260</v>
      </c>
      <c r="I456" t="s">
        <v>45</v>
      </c>
      <c r="J456" t="s">
        <v>45</v>
      </c>
      <c r="K456" t="s">
        <v>20</v>
      </c>
      <c r="L456" t="s">
        <v>21</v>
      </c>
      <c r="M456" t="s">
        <v>260</v>
      </c>
      <c r="N456">
        <v>82</v>
      </c>
      <c r="O456">
        <v>0</v>
      </c>
      <c r="P456" t="s">
        <v>236</v>
      </c>
      <c r="Q456" t="s">
        <v>283</v>
      </c>
    </row>
    <row r="457" spans="1:17" x14ac:dyDescent="0.3">
      <c r="A457">
        <v>301</v>
      </c>
      <c r="B457" t="s">
        <v>35</v>
      </c>
      <c r="C457">
        <f>YEAR(Table_IPL_Dataset[[#This Row],[date]])</f>
        <v>2011</v>
      </c>
      <c r="D457" t="s">
        <v>395</v>
      </c>
      <c r="E457" s="1">
        <v>40684</v>
      </c>
      <c r="G457" t="s">
        <v>37</v>
      </c>
      <c r="H457" t="s">
        <v>38</v>
      </c>
      <c r="I457" t="s">
        <v>235</v>
      </c>
      <c r="J457" t="s">
        <v>38</v>
      </c>
      <c r="K457" t="s">
        <v>40</v>
      </c>
      <c r="L457" t="s">
        <v>183</v>
      </c>
      <c r="M457" t="s">
        <v>184</v>
      </c>
      <c r="N457">
        <v>0</v>
      </c>
      <c r="O457">
        <v>0</v>
      </c>
      <c r="P457" t="s">
        <v>220</v>
      </c>
      <c r="Q457" t="s">
        <v>170</v>
      </c>
    </row>
    <row r="458" spans="1:17" x14ac:dyDescent="0.3">
      <c r="A458">
        <v>299</v>
      </c>
      <c r="B458" t="s">
        <v>15</v>
      </c>
      <c r="C458">
        <f>YEAR(Table_IPL_Dataset[[#This Row],[date]])</f>
        <v>2011</v>
      </c>
      <c r="D458" t="s">
        <v>395</v>
      </c>
      <c r="E458" s="1">
        <v>40683</v>
      </c>
      <c r="F458" t="s">
        <v>16</v>
      </c>
      <c r="G458" t="s">
        <v>17</v>
      </c>
      <c r="H458" t="s">
        <v>39</v>
      </c>
      <c r="I458" t="s">
        <v>31</v>
      </c>
      <c r="J458" t="s">
        <v>39</v>
      </c>
      <c r="K458" t="s">
        <v>40</v>
      </c>
      <c r="L458" t="s">
        <v>21</v>
      </c>
      <c r="M458" t="s">
        <v>31</v>
      </c>
      <c r="N458">
        <v>0</v>
      </c>
      <c r="O458">
        <v>10</v>
      </c>
      <c r="P458" t="s">
        <v>281</v>
      </c>
      <c r="Q458" t="s">
        <v>284</v>
      </c>
    </row>
    <row r="459" spans="1:17" x14ac:dyDescent="0.3">
      <c r="A459">
        <v>298</v>
      </c>
      <c r="B459" t="s">
        <v>15</v>
      </c>
      <c r="C459">
        <f>YEAR(Table_IPL_Dataset[[#This Row],[date]])</f>
        <v>2011</v>
      </c>
      <c r="D459" t="s">
        <v>395</v>
      </c>
      <c r="E459" s="1">
        <v>40682</v>
      </c>
      <c r="F459" t="s">
        <v>157</v>
      </c>
      <c r="G459" t="s">
        <v>285</v>
      </c>
      <c r="H459" t="s">
        <v>235</v>
      </c>
      <c r="I459" t="s">
        <v>27</v>
      </c>
      <c r="J459" t="s">
        <v>27</v>
      </c>
      <c r="K459" t="s">
        <v>20</v>
      </c>
      <c r="L459" t="s">
        <v>21</v>
      </c>
      <c r="M459" t="s">
        <v>27</v>
      </c>
      <c r="N459">
        <v>0</v>
      </c>
      <c r="O459">
        <v>7</v>
      </c>
      <c r="P459" t="s">
        <v>23</v>
      </c>
      <c r="Q459" t="s">
        <v>231</v>
      </c>
    </row>
    <row r="460" spans="1:17" x14ac:dyDescent="0.3">
      <c r="A460">
        <v>297</v>
      </c>
      <c r="B460" t="s">
        <v>98</v>
      </c>
      <c r="C460">
        <f>YEAR(Table_IPL_Dataset[[#This Row],[date]])</f>
        <v>2011</v>
      </c>
      <c r="D460" t="s">
        <v>395</v>
      </c>
      <c r="E460" s="1">
        <v>40681</v>
      </c>
      <c r="F460" t="s">
        <v>121</v>
      </c>
      <c r="G460" t="s">
        <v>100</v>
      </c>
      <c r="H460" t="s">
        <v>19</v>
      </c>
      <c r="I460" t="s">
        <v>286</v>
      </c>
      <c r="J460" t="s">
        <v>19</v>
      </c>
      <c r="K460" t="s">
        <v>40</v>
      </c>
      <c r="L460" t="s">
        <v>21</v>
      </c>
      <c r="M460" t="s">
        <v>19</v>
      </c>
      <c r="N460">
        <v>11</v>
      </c>
      <c r="O460">
        <v>0</v>
      </c>
      <c r="P460" t="s">
        <v>154</v>
      </c>
      <c r="Q460" t="s">
        <v>281</v>
      </c>
    </row>
    <row r="461" spans="1:17" x14ac:dyDescent="0.3">
      <c r="A461">
        <v>296</v>
      </c>
      <c r="B461" t="s">
        <v>238</v>
      </c>
      <c r="C461">
        <f>YEAR(Table_IPL_Dataset[[#This Row],[date]])</f>
        <v>2011</v>
      </c>
      <c r="D461" t="s">
        <v>395</v>
      </c>
      <c r="E461" s="1">
        <v>40680</v>
      </c>
      <c r="F461" t="s">
        <v>243</v>
      </c>
      <c r="G461" t="s">
        <v>240</v>
      </c>
      <c r="H461" t="s">
        <v>45</v>
      </c>
      <c r="I461" t="s">
        <v>50</v>
      </c>
      <c r="J461" t="s">
        <v>45</v>
      </c>
      <c r="K461" t="s">
        <v>40</v>
      </c>
      <c r="L461" t="s">
        <v>21</v>
      </c>
      <c r="M461" t="s">
        <v>45</v>
      </c>
      <c r="N461">
        <v>111</v>
      </c>
      <c r="O461">
        <v>0</v>
      </c>
      <c r="P461" t="s">
        <v>236</v>
      </c>
      <c r="Q461" t="s">
        <v>283</v>
      </c>
    </row>
    <row r="462" spans="1:17" x14ac:dyDescent="0.3">
      <c r="A462">
        <v>295</v>
      </c>
      <c r="B462" t="s">
        <v>15</v>
      </c>
      <c r="C462">
        <f>YEAR(Table_IPL_Dataset[[#This Row],[date]])</f>
        <v>2011</v>
      </c>
      <c r="D462" t="s">
        <v>395</v>
      </c>
      <c r="E462" s="1">
        <v>40679</v>
      </c>
      <c r="F462" t="s">
        <v>36</v>
      </c>
      <c r="G462" t="s">
        <v>285</v>
      </c>
      <c r="H462" t="s">
        <v>235</v>
      </c>
      <c r="I462" t="s">
        <v>260</v>
      </c>
      <c r="J462" t="s">
        <v>260</v>
      </c>
      <c r="K462" t="s">
        <v>20</v>
      </c>
      <c r="L462" t="s">
        <v>21</v>
      </c>
      <c r="M462" t="s">
        <v>260</v>
      </c>
      <c r="N462">
        <v>0</v>
      </c>
      <c r="O462">
        <v>6</v>
      </c>
      <c r="P462" t="s">
        <v>23</v>
      </c>
      <c r="Q462" t="s">
        <v>262</v>
      </c>
    </row>
    <row r="463" spans="1:17" x14ac:dyDescent="0.3">
      <c r="A463">
        <v>293</v>
      </c>
      <c r="B463" t="s">
        <v>238</v>
      </c>
      <c r="C463">
        <f>YEAR(Table_IPL_Dataset[[#This Row],[date]])</f>
        <v>2011</v>
      </c>
      <c r="D463" t="s">
        <v>395</v>
      </c>
      <c r="E463" s="1">
        <v>40678</v>
      </c>
      <c r="F463" t="s">
        <v>193</v>
      </c>
      <c r="G463" t="s">
        <v>240</v>
      </c>
      <c r="H463" t="s">
        <v>45</v>
      </c>
      <c r="I463" t="s">
        <v>38</v>
      </c>
      <c r="J463" t="s">
        <v>38</v>
      </c>
      <c r="K463" t="s">
        <v>20</v>
      </c>
      <c r="L463" t="s">
        <v>21</v>
      </c>
      <c r="M463" t="s">
        <v>45</v>
      </c>
      <c r="N463">
        <v>29</v>
      </c>
      <c r="O463">
        <v>0</v>
      </c>
      <c r="P463" t="s">
        <v>236</v>
      </c>
      <c r="Q463" t="s">
        <v>287</v>
      </c>
    </row>
    <row r="464" spans="1:17" x14ac:dyDescent="0.3">
      <c r="A464">
        <v>294</v>
      </c>
      <c r="B464" t="s">
        <v>64</v>
      </c>
      <c r="C464">
        <f>YEAR(Table_IPL_Dataset[[#This Row],[date]])</f>
        <v>2011</v>
      </c>
      <c r="D464" t="s">
        <v>395</v>
      </c>
      <c r="E464" s="1">
        <v>40678</v>
      </c>
      <c r="F464" t="s">
        <v>232</v>
      </c>
      <c r="G464" t="s">
        <v>66</v>
      </c>
      <c r="H464" t="s">
        <v>31</v>
      </c>
      <c r="I464" t="s">
        <v>286</v>
      </c>
      <c r="J464" t="s">
        <v>286</v>
      </c>
      <c r="K464" t="s">
        <v>20</v>
      </c>
      <c r="L464" t="s">
        <v>21</v>
      </c>
      <c r="M464" t="s">
        <v>286</v>
      </c>
      <c r="N464">
        <v>0</v>
      </c>
      <c r="O464">
        <v>8</v>
      </c>
      <c r="P464" t="s">
        <v>284</v>
      </c>
      <c r="Q464" t="s">
        <v>170</v>
      </c>
    </row>
    <row r="465" spans="1:17" x14ac:dyDescent="0.3">
      <c r="A465">
        <v>291</v>
      </c>
      <c r="B465" t="s">
        <v>105</v>
      </c>
      <c r="C465">
        <f>YEAR(Table_IPL_Dataset[[#This Row],[date]])</f>
        <v>2011</v>
      </c>
      <c r="D465" t="s">
        <v>395</v>
      </c>
      <c r="E465" s="1">
        <v>40677</v>
      </c>
      <c r="F465" t="s">
        <v>92</v>
      </c>
      <c r="G465" t="s">
        <v>60</v>
      </c>
      <c r="H465" t="s">
        <v>27</v>
      </c>
      <c r="I465" t="s">
        <v>50</v>
      </c>
      <c r="J465" t="s">
        <v>50</v>
      </c>
      <c r="K465" t="s">
        <v>20</v>
      </c>
      <c r="L465" t="s">
        <v>21</v>
      </c>
      <c r="M465" t="s">
        <v>50</v>
      </c>
      <c r="N465">
        <v>0</v>
      </c>
      <c r="O465">
        <v>4</v>
      </c>
      <c r="P465" t="s">
        <v>281</v>
      </c>
      <c r="Q465" t="s">
        <v>288</v>
      </c>
    </row>
    <row r="466" spans="1:17" x14ac:dyDescent="0.3">
      <c r="A466">
        <v>292</v>
      </c>
      <c r="B466" t="s">
        <v>15</v>
      </c>
      <c r="C466">
        <f>YEAR(Table_IPL_Dataset[[#This Row],[date]])</f>
        <v>2011</v>
      </c>
      <c r="D466" t="s">
        <v>395</v>
      </c>
      <c r="E466" s="1">
        <v>40677</v>
      </c>
      <c r="F466" t="s">
        <v>36</v>
      </c>
      <c r="G466" t="s">
        <v>17</v>
      </c>
      <c r="H466" t="s">
        <v>260</v>
      </c>
      <c r="I466" t="s">
        <v>39</v>
      </c>
      <c r="J466" t="s">
        <v>260</v>
      </c>
      <c r="K466" t="s">
        <v>40</v>
      </c>
      <c r="L466" t="s">
        <v>21</v>
      </c>
      <c r="M466" t="s">
        <v>260</v>
      </c>
      <c r="N466">
        <v>10</v>
      </c>
      <c r="O466">
        <v>0</v>
      </c>
      <c r="P466" t="s">
        <v>23</v>
      </c>
      <c r="Q466" t="s">
        <v>262</v>
      </c>
    </row>
    <row r="467" spans="1:17" x14ac:dyDescent="0.3">
      <c r="A467">
        <v>290</v>
      </c>
      <c r="B467" t="s">
        <v>64</v>
      </c>
      <c r="C467">
        <f>YEAR(Table_IPL_Dataset[[#This Row],[date]])</f>
        <v>2011</v>
      </c>
      <c r="D467" t="s">
        <v>395</v>
      </c>
      <c r="E467" s="1">
        <v>40676</v>
      </c>
      <c r="F467" t="s">
        <v>255</v>
      </c>
      <c r="G467" t="s">
        <v>66</v>
      </c>
      <c r="H467" t="s">
        <v>286</v>
      </c>
      <c r="I467" t="s">
        <v>45</v>
      </c>
      <c r="J467" t="s">
        <v>45</v>
      </c>
      <c r="K467" t="s">
        <v>20</v>
      </c>
      <c r="L467" t="s">
        <v>21</v>
      </c>
      <c r="M467" t="s">
        <v>45</v>
      </c>
      <c r="N467">
        <v>0</v>
      </c>
      <c r="O467">
        <v>6</v>
      </c>
      <c r="P467" t="s">
        <v>237</v>
      </c>
      <c r="Q467" t="s">
        <v>170</v>
      </c>
    </row>
    <row r="468" spans="1:17" x14ac:dyDescent="0.3">
      <c r="A468">
        <v>289</v>
      </c>
      <c r="B468" t="s">
        <v>98</v>
      </c>
      <c r="C468">
        <f>YEAR(Table_IPL_Dataset[[#This Row],[date]])</f>
        <v>2011</v>
      </c>
      <c r="D468" t="s">
        <v>395</v>
      </c>
      <c r="E468" s="1">
        <v>40675</v>
      </c>
      <c r="F468" t="s">
        <v>87</v>
      </c>
      <c r="G468" t="s">
        <v>100</v>
      </c>
      <c r="H468" t="s">
        <v>19</v>
      </c>
      <c r="I468" t="s">
        <v>38</v>
      </c>
      <c r="J468" t="s">
        <v>19</v>
      </c>
      <c r="K468" t="s">
        <v>40</v>
      </c>
      <c r="L468" t="s">
        <v>21</v>
      </c>
      <c r="M468" t="s">
        <v>19</v>
      </c>
      <c r="N468">
        <v>18</v>
      </c>
      <c r="O468">
        <v>0</v>
      </c>
      <c r="P468" t="s">
        <v>283</v>
      </c>
      <c r="Q468" t="s">
        <v>287</v>
      </c>
    </row>
    <row r="469" spans="1:17" x14ac:dyDescent="0.3">
      <c r="A469">
        <v>288</v>
      </c>
      <c r="B469" t="s">
        <v>47</v>
      </c>
      <c r="C469">
        <f>YEAR(Table_IPL_Dataset[[#This Row],[date]])</f>
        <v>2011</v>
      </c>
      <c r="D469" t="s">
        <v>395</v>
      </c>
      <c r="E469" s="1">
        <v>40674</v>
      </c>
      <c r="F469" t="s">
        <v>289</v>
      </c>
      <c r="G469" t="s">
        <v>49</v>
      </c>
      <c r="H469" t="s">
        <v>31</v>
      </c>
      <c r="I469" t="s">
        <v>50</v>
      </c>
      <c r="J469" t="s">
        <v>50</v>
      </c>
      <c r="K469" t="s">
        <v>20</v>
      </c>
      <c r="L469" t="s">
        <v>21</v>
      </c>
      <c r="M469" t="s">
        <v>50</v>
      </c>
      <c r="N469">
        <v>0</v>
      </c>
      <c r="O469">
        <v>9</v>
      </c>
      <c r="P469" t="s">
        <v>154</v>
      </c>
      <c r="Q469" t="s">
        <v>280</v>
      </c>
    </row>
    <row r="470" spans="1:17" x14ac:dyDescent="0.3">
      <c r="A470">
        <v>286</v>
      </c>
      <c r="B470" t="s">
        <v>53</v>
      </c>
      <c r="C470">
        <f>YEAR(Table_IPL_Dataset[[#This Row],[date]])</f>
        <v>2011</v>
      </c>
      <c r="D470" t="s">
        <v>395</v>
      </c>
      <c r="E470" s="1">
        <v>40673</v>
      </c>
      <c r="F470" t="s">
        <v>290</v>
      </c>
      <c r="G470" t="s">
        <v>55</v>
      </c>
      <c r="H470" t="s">
        <v>260</v>
      </c>
      <c r="I470" t="s">
        <v>235</v>
      </c>
      <c r="J470" t="s">
        <v>260</v>
      </c>
      <c r="K470" t="s">
        <v>40</v>
      </c>
      <c r="L470" t="s">
        <v>21</v>
      </c>
      <c r="M470" t="s">
        <v>235</v>
      </c>
      <c r="N470">
        <v>0</v>
      </c>
      <c r="O470">
        <v>6</v>
      </c>
      <c r="P470" t="s">
        <v>236</v>
      </c>
      <c r="Q470" t="s">
        <v>283</v>
      </c>
    </row>
    <row r="471" spans="1:17" x14ac:dyDescent="0.3">
      <c r="A471">
        <v>287</v>
      </c>
      <c r="B471" t="s">
        <v>123</v>
      </c>
      <c r="C471">
        <f>YEAR(Table_IPL_Dataset[[#This Row],[date]])</f>
        <v>2011</v>
      </c>
      <c r="D471" t="s">
        <v>395</v>
      </c>
      <c r="E471" s="1">
        <v>40673</v>
      </c>
      <c r="F471" t="s">
        <v>291</v>
      </c>
      <c r="G471" t="s">
        <v>188</v>
      </c>
      <c r="H471" t="s">
        <v>45</v>
      </c>
      <c r="I471" t="s">
        <v>39</v>
      </c>
      <c r="J471" t="s">
        <v>39</v>
      </c>
      <c r="K471" t="s">
        <v>20</v>
      </c>
      <c r="L471" t="s">
        <v>21</v>
      </c>
      <c r="M471" t="s">
        <v>45</v>
      </c>
      <c r="N471">
        <v>76</v>
      </c>
      <c r="O471">
        <v>0</v>
      </c>
      <c r="P471" t="s">
        <v>262</v>
      </c>
      <c r="Q471" t="s">
        <v>170</v>
      </c>
    </row>
    <row r="472" spans="1:17" x14ac:dyDescent="0.3">
      <c r="A472">
        <v>285</v>
      </c>
      <c r="B472" t="s">
        <v>47</v>
      </c>
      <c r="C472">
        <f>YEAR(Table_IPL_Dataset[[#This Row],[date]])</f>
        <v>2011</v>
      </c>
      <c r="D472" t="s">
        <v>395</v>
      </c>
      <c r="E472" s="1">
        <v>40672</v>
      </c>
      <c r="F472" t="s">
        <v>227</v>
      </c>
      <c r="G472" t="s">
        <v>49</v>
      </c>
      <c r="H472" t="s">
        <v>19</v>
      </c>
      <c r="I472" t="s">
        <v>31</v>
      </c>
      <c r="J472" t="s">
        <v>31</v>
      </c>
      <c r="K472" t="s">
        <v>20</v>
      </c>
      <c r="L472" t="s">
        <v>21</v>
      </c>
      <c r="M472" t="s">
        <v>19</v>
      </c>
      <c r="N472">
        <v>63</v>
      </c>
      <c r="O472">
        <v>0</v>
      </c>
      <c r="P472" t="s">
        <v>280</v>
      </c>
      <c r="Q472" t="s">
        <v>231</v>
      </c>
    </row>
    <row r="473" spans="1:17" x14ac:dyDescent="0.3">
      <c r="A473">
        <v>283</v>
      </c>
      <c r="B473" t="s">
        <v>105</v>
      </c>
      <c r="C473">
        <f>YEAR(Table_IPL_Dataset[[#This Row],[date]])</f>
        <v>2011</v>
      </c>
      <c r="D473" t="s">
        <v>395</v>
      </c>
      <c r="E473" s="1">
        <v>40671</v>
      </c>
      <c r="F473" t="s">
        <v>92</v>
      </c>
      <c r="G473" t="s">
        <v>60</v>
      </c>
      <c r="H473" t="s">
        <v>286</v>
      </c>
      <c r="I473" t="s">
        <v>50</v>
      </c>
      <c r="J473" t="s">
        <v>286</v>
      </c>
      <c r="K473" t="s">
        <v>40</v>
      </c>
      <c r="L473" t="s">
        <v>21</v>
      </c>
      <c r="M473" t="s">
        <v>50</v>
      </c>
      <c r="N473">
        <v>0</v>
      </c>
      <c r="O473">
        <v>9</v>
      </c>
      <c r="P473" t="s">
        <v>224</v>
      </c>
      <c r="Q473" t="s">
        <v>220</v>
      </c>
    </row>
    <row r="474" spans="1:17" x14ac:dyDescent="0.3">
      <c r="A474">
        <v>284</v>
      </c>
      <c r="B474" t="s">
        <v>123</v>
      </c>
      <c r="C474">
        <f>YEAR(Table_IPL_Dataset[[#This Row],[date]])</f>
        <v>2011</v>
      </c>
      <c r="D474" t="s">
        <v>395</v>
      </c>
      <c r="E474" s="1">
        <v>40671</v>
      </c>
      <c r="F474" t="s">
        <v>292</v>
      </c>
      <c r="G474" t="s">
        <v>188</v>
      </c>
      <c r="H474" t="s">
        <v>45</v>
      </c>
      <c r="I474" t="s">
        <v>235</v>
      </c>
      <c r="J474" t="s">
        <v>45</v>
      </c>
      <c r="K474" t="s">
        <v>40</v>
      </c>
      <c r="L474" t="s">
        <v>21</v>
      </c>
      <c r="M474" t="s">
        <v>235</v>
      </c>
      <c r="N474">
        <v>0</v>
      </c>
      <c r="O474">
        <v>5</v>
      </c>
      <c r="P474" t="s">
        <v>262</v>
      </c>
      <c r="Q474" t="s">
        <v>170</v>
      </c>
    </row>
    <row r="475" spans="1:17" x14ac:dyDescent="0.3">
      <c r="A475">
        <v>281</v>
      </c>
      <c r="B475" t="s">
        <v>24</v>
      </c>
      <c r="C475">
        <f>YEAR(Table_IPL_Dataset[[#This Row],[date]])</f>
        <v>2011</v>
      </c>
      <c r="D475" t="s">
        <v>395</v>
      </c>
      <c r="E475" s="1">
        <v>40670</v>
      </c>
      <c r="F475" t="s">
        <v>293</v>
      </c>
      <c r="G475" t="s">
        <v>26</v>
      </c>
      <c r="H475" t="s">
        <v>19</v>
      </c>
      <c r="I475" t="s">
        <v>27</v>
      </c>
      <c r="J475" t="s">
        <v>19</v>
      </c>
      <c r="K475" t="s">
        <v>40</v>
      </c>
      <c r="L475" t="s">
        <v>21</v>
      </c>
      <c r="M475" t="s">
        <v>27</v>
      </c>
      <c r="N475">
        <v>10</v>
      </c>
      <c r="O475">
        <v>0</v>
      </c>
      <c r="P475" t="s">
        <v>236</v>
      </c>
      <c r="Q475" t="s">
        <v>284</v>
      </c>
    </row>
    <row r="476" spans="1:17" x14ac:dyDescent="0.3">
      <c r="A476">
        <v>282</v>
      </c>
      <c r="B476" t="s">
        <v>15</v>
      </c>
      <c r="C476">
        <f>YEAR(Table_IPL_Dataset[[#This Row],[date]])</f>
        <v>2011</v>
      </c>
      <c r="D476" t="s">
        <v>395</v>
      </c>
      <c r="E476" s="1">
        <v>40670</v>
      </c>
      <c r="F476" t="s">
        <v>67</v>
      </c>
      <c r="G476" t="s">
        <v>17</v>
      </c>
      <c r="H476" t="s">
        <v>39</v>
      </c>
      <c r="I476" t="s">
        <v>38</v>
      </c>
      <c r="J476" t="s">
        <v>38</v>
      </c>
      <c r="K476" t="s">
        <v>20</v>
      </c>
      <c r="L476" t="s">
        <v>21</v>
      </c>
      <c r="M476" t="s">
        <v>39</v>
      </c>
      <c r="N476">
        <v>32</v>
      </c>
      <c r="O476">
        <v>0</v>
      </c>
      <c r="P476" t="s">
        <v>280</v>
      </c>
      <c r="Q476" t="s">
        <v>231</v>
      </c>
    </row>
    <row r="477" spans="1:17" x14ac:dyDescent="0.3">
      <c r="A477">
        <v>280</v>
      </c>
      <c r="B477" t="s">
        <v>105</v>
      </c>
      <c r="C477">
        <f>YEAR(Table_IPL_Dataset[[#This Row],[date]])</f>
        <v>2011</v>
      </c>
      <c r="D477" t="s">
        <v>395</v>
      </c>
      <c r="E477" s="1">
        <v>40669</v>
      </c>
      <c r="F477" t="s">
        <v>92</v>
      </c>
      <c r="G477" t="s">
        <v>60</v>
      </c>
      <c r="H477" t="s">
        <v>50</v>
      </c>
      <c r="I477" t="s">
        <v>45</v>
      </c>
      <c r="J477" t="s">
        <v>45</v>
      </c>
      <c r="K477" t="s">
        <v>20</v>
      </c>
      <c r="L477" t="s">
        <v>21</v>
      </c>
      <c r="M477" t="s">
        <v>50</v>
      </c>
      <c r="N477">
        <v>85</v>
      </c>
      <c r="O477">
        <v>0</v>
      </c>
      <c r="P477" t="s">
        <v>224</v>
      </c>
      <c r="Q477" t="s">
        <v>288</v>
      </c>
    </row>
    <row r="478" spans="1:17" x14ac:dyDescent="0.3">
      <c r="A478">
        <v>278</v>
      </c>
      <c r="B478" t="s">
        <v>294</v>
      </c>
      <c r="C478">
        <f>YEAR(Table_IPL_Dataset[[#This Row],[date]])</f>
        <v>2011</v>
      </c>
      <c r="D478" t="s">
        <v>395</v>
      </c>
      <c r="E478" s="1">
        <v>40668</v>
      </c>
      <c r="F478" t="s">
        <v>232</v>
      </c>
      <c r="G478" t="s">
        <v>295</v>
      </c>
      <c r="H478" t="s">
        <v>286</v>
      </c>
      <c r="I478" t="s">
        <v>27</v>
      </c>
      <c r="J478" t="s">
        <v>27</v>
      </c>
      <c r="K478" t="s">
        <v>20</v>
      </c>
      <c r="L478" t="s">
        <v>21</v>
      </c>
      <c r="M478" t="s">
        <v>286</v>
      </c>
      <c r="N478">
        <v>17</v>
      </c>
      <c r="O478">
        <v>0</v>
      </c>
      <c r="P478" t="s">
        <v>23</v>
      </c>
      <c r="Q478" t="s">
        <v>170</v>
      </c>
    </row>
    <row r="479" spans="1:17" x14ac:dyDescent="0.3">
      <c r="A479">
        <v>279</v>
      </c>
      <c r="B479" t="s">
        <v>53</v>
      </c>
      <c r="C479">
        <f>YEAR(Table_IPL_Dataset[[#This Row],[date]])</f>
        <v>2011</v>
      </c>
      <c r="D479" t="s">
        <v>395</v>
      </c>
      <c r="E479" s="1">
        <v>40668</v>
      </c>
      <c r="F479" t="s">
        <v>214</v>
      </c>
      <c r="G479" t="s">
        <v>55</v>
      </c>
      <c r="H479" t="s">
        <v>260</v>
      </c>
      <c r="I479" t="s">
        <v>38</v>
      </c>
      <c r="J479" t="s">
        <v>38</v>
      </c>
      <c r="K479" t="s">
        <v>20</v>
      </c>
      <c r="L479" t="s">
        <v>21</v>
      </c>
      <c r="M479" t="s">
        <v>38</v>
      </c>
      <c r="N479">
        <v>0</v>
      </c>
      <c r="O479">
        <v>4</v>
      </c>
      <c r="P479" t="s">
        <v>236</v>
      </c>
      <c r="Q479" t="s">
        <v>283</v>
      </c>
    </row>
    <row r="480" spans="1:17" x14ac:dyDescent="0.3">
      <c r="A480">
        <v>276</v>
      </c>
      <c r="B480" t="s">
        <v>98</v>
      </c>
      <c r="C480">
        <f>YEAR(Table_IPL_Dataset[[#This Row],[date]])</f>
        <v>2011</v>
      </c>
      <c r="D480" t="s">
        <v>395</v>
      </c>
      <c r="E480" s="1">
        <v>40667</v>
      </c>
      <c r="F480" t="s">
        <v>215</v>
      </c>
      <c r="G480" t="s">
        <v>100</v>
      </c>
      <c r="H480" t="s">
        <v>31</v>
      </c>
      <c r="I480" t="s">
        <v>19</v>
      </c>
      <c r="J480" t="s">
        <v>31</v>
      </c>
      <c r="K480" t="s">
        <v>40</v>
      </c>
      <c r="L480" t="s">
        <v>21</v>
      </c>
      <c r="M480" t="s">
        <v>19</v>
      </c>
      <c r="N480">
        <v>0</v>
      </c>
      <c r="O480">
        <v>8</v>
      </c>
      <c r="P480" t="s">
        <v>220</v>
      </c>
      <c r="Q480" t="s">
        <v>288</v>
      </c>
    </row>
    <row r="481" spans="1:17" x14ac:dyDescent="0.3">
      <c r="A481">
        <v>277</v>
      </c>
      <c r="B481" t="s">
        <v>15</v>
      </c>
      <c r="C481">
        <f>YEAR(Table_IPL_Dataset[[#This Row],[date]])</f>
        <v>2011</v>
      </c>
      <c r="D481" t="s">
        <v>395</v>
      </c>
      <c r="E481" s="1">
        <v>40667</v>
      </c>
      <c r="F481" t="s">
        <v>292</v>
      </c>
      <c r="G481" t="s">
        <v>285</v>
      </c>
      <c r="H481" t="s">
        <v>39</v>
      </c>
      <c r="I481" t="s">
        <v>235</v>
      </c>
      <c r="J481" t="s">
        <v>235</v>
      </c>
      <c r="K481" t="s">
        <v>20</v>
      </c>
      <c r="L481" t="s">
        <v>21</v>
      </c>
      <c r="M481" t="s">
        <v>39</v>
      </c>
      <c r="N481">
        <v>21</v>
      </c>
      <c r="O481">
        <v>0</v>
      </c>
      <c r="P481" t="s">
        <v>154</v>
      </c>
      <c r="Q481" t="s">
        <v>231</v>
      </c>
    </row>
    <row r="482" spans="1:17" x14ac:dyDescent="0.3">
      <c r="A482">
        <v>275</v>
      </c>
      <c r="B482" t="s">
        <v>53</v>
      </c>
      <c r="C482">
        <f>YEAR(Table_IPL_Dataset[[#This Row],[date]])</f>
        <v>2011</v>
      </c>
      <c r="D482" t="s">
        <v>395</v>
      </c>
      <c r="E482" s="1">
        <v>40666</v>
      </c>
      <c r="F482" t="s">
        <v>157</v>
      </c>
      <c r="G482" t="s">
        <v>55</v>
      </c>
      <c r="H482" t="s">
        <v>27</v>
      </c>
      <c r="I482" t="s">
        <v>260</v>
      </c>
      <c r="J482" t="s">
        <v>260</v>
      </c>
      <c r="K482" t="s">
        <v>20</v>
      </c>
      <c r="L482" t="s">
        <v>21</v>
      </c>
      <c r="M482" t="s">
        <v>27</v>
      </c>
      <c r="N482">
        <v>20</v>
      </c>
      <c r="O482">
        <v>0</v>
      </c>
      <c r="P482" t="s">
        <v>237</v>
      </c>
      <c r="Q482" t="s">
        <v>170</v>
      </c>
    </row>
    <row r="483" spans="1:17" x14ac:dyDescent="0.3">
      <c r="A483">
        <v>273</v>
      </c>
      <c r="B483" t="s">
        <v>15</v>
      </c>
      <c r="C483">
        <f>YEAR(Table_IPL_Dataset[[#This Row],[date]])</f>
        <v>2011</v>
      </c>
      <c r="D483" t="s">
        <v>395</v>
      </c>
      <c r="E483" s="1">
        <v>40665</v>
      </c>
      <c r="F483" t="s">
        <v>147</v>
      </c>
      <c r="G483" t="s">
        <v>17</v>
      </c>
      <c r="H483" t="s">
        <v>39</v>
      </c>
      <c r="I483" t="s">
        <v>45</v>
      </c>
      <c r="J483" t="s">
        <v>45</v>
      </c>
      <c r="K483" t="s">
        <v>20</v>
      </c>
      <c r="L483" t="s">
        <v>21</v>
      </c>
      <c r="M483" t="s">
        <v>39</v>
      </c>
      <c r="N483">
        <v>23</v>
      </c>
      <c r="O483">
        <v>0</v>
      </c>
      <c r="P483" t="s">
        <v>154</v>
      </c>
      <c r="Q483" t="s">
        <v>284</v>
      </c>
    </row>
    <row r="484" spans="1:17" x14ac:dyDescent="0.3">
      <c r="A484">
        <v>274</v>
      </c>
      <c r="B484" t="s">
        <v>35</v>
      </c>
      <c r="C484">
        <f>YEAR(Table_IPL_Dataset[[#This Row],[date]])</f>
        <v>2011</v>
      </c>
      <c r="D484" t="s">
        <v>395</v>
      </c>
      <c r="E484" s="1">
        <v>40665</v>
      </c>
      <c r="F484" t="s">
        <v>296</v>
      </c>
      <c r="G484" t="s">
        <v>37</v>
      </c>
      <c r="H484" t="s">
        <v>38</v>
      </c>
      <c r="I484" t="s">
        <v>286</v>
      </c>
      <c r="J484" t="s">
        <v>286</v>
      </c>
      <c r="K484" t="s">
        <v>20</v>
      </c>
      <c r="L484" t="s">
        <v>21</v>
      </c>
      <c r="M484" t="s">
        <v>286</v>
      </c>
      <c r="N484">
        <v>0</v>
      </c>
      <c r="O484">
        <v>7</v>
      </c>
      <c r="P484" t="s">
        <v>236</v>
      </c>
      <c r="Q484" t="s">
        <v>287</v>
      </c>
    </row>
    <row r="485" spans="1:17" x14ac:dyDescent="0.3">
      <c r="A485">
        <v>271</v>
      </c>
      <c r="B485" t="s">
        <v>47</v>
      </c>
      <c r="C485">
        <f>YEAR(Table_IPL_Dataset[[#This Row],[date]])</f>
        <v>2011</v>
      </c>
      <c r="D485" t="s">
        <v>395</v>
      </c>
      <c r="E485" s="1">
        <v>40664</v>
      </c>
      <c r="F485" t="s">
        <v>297</v>
      </c>
      <c r="G485" t="s">
        <v>49</v>
      </c>
      <c r="H485" t="s">
        <v>235</v>
      </c>
      <c r="I485" t="s">
        <v>31</v>
      </c>
      <c r="J485" t="s">
        <v>31</v>
      </c>
      <c r="K485" t="s">
        <v>20</v>
      </c>
      <c r="L485" t="s">
        <v>21</v>
      </c>
      <c r="M485" t="s">
        <v>31</v>
      </c>
      <c r="N485">
        <v>0</v>
      </c>
      <c r="O485">
        <v>6</v>
      </c>
      <c r="P485" t="s">
        <v>262</v>
      </c>
      <c r="Q485" t="s">
        <v>231</v>
      </c>
    </row>
    <row r="486" spans="1:17" x14ac:dyDescent="0.3">
      <c r="A486">
        <v>272</v>
      </c>
      <c r="B486" t="s">
        <v>98</v>
      </c>
      <c r="C486">
        <f>YEAR(Table_IPL_Dataset[[#This Row],[date]])</f>
        <v>2011</v>
      </c>
      <c r="D486" t="s">
        <v>395</v>
      </c>
      <c r="E486" s="1">
        <v>40664</v>
      </c>
      <c r="F486" t="s">
        <v>298</v>
      </c>
      <c r="G486" t="s">
        <v>100</v>
      </c>
      <c r="H486" t="s">
        <v>19</v>
      </c>
      <c r="I486" t="s">
        <v>260</v>
      </c>
      <c r="J486" t="s">
        <v>19</v>
      </c>
      <c r="K486" t="s">
        <v>40</v>
      </c>
      <c r="L486" t="s">
        <v>21</v>
      </c>
      <c r="M486" t="s">
        <v>19</v>
      </c>
      <c r="N486">
        <v>19</v>
      </c>
      <c r="O486">
        <v>0</v>
      </c>
      <c r="P486" t="s">
        <v>224</v>
      </c>
      <c r="Q486" t="s">
        <v>288</v>
      </c>
    </row>
    <row r="487" spans="1:17" x14ac:dyDescent="0.3">
      <c r="A487">
        <v>269</v>
      </c>
      <c r="B487" t="s">
        <v>294</v>
      </c>
      <c r="C487">
        <f>YEAR(Table_IPL_Dataset[[#This Row],[date]])</f>
        <v>2011</v>
      </c>
      <c r="D487" t="s">
        <v>395</v>
      </c>
      <c r="E487" s="1">
        <v>40663</v>
      </c>
      <c r="F487" t="s">
        <v>214</v>
      </c>
      <c r="G487" t="s">
        <v>295</v>
      </c>
      <c r="H487" t="s">
        <v>38</v>
      </c>
      <c r="I487" t="s">
        <v>286</v>
      </c>
      <c r="J487" t="s">
        <v>38</v>
      </c>
      <c r="K487" t="s">
        <v>40</v>
      </c>
      <c r="L487" t="s">
        <v>21</v>
      </c>
      <c r="M487" t="s">
        <v>38</v>
      </c>
      <c r="N487">
        <v>38</v>
      </c>
      <c r="O487">
        <v>0</v>
      </c>
      <c r="P487" t="s">
        <v>154</v>
      </c>
      <c r="Q487" t="s">
        <v>299</v>
      </c>
    </row>
    <row r="488" spans="1:17" x14ac:dyDescent="0.3">
      <c r="A488">
        <v>270</v>
      </c>
      <c r="B488" t="s">
        <v>24</v>
      </c>
      <c r="C488">
        <f>YEAR(Table_IPL_Dataset[[#This Row],[date]])</f>
        <v>2011</v>
      </c>
      <c r="D488" t="s">
        <v>395</v>
      </c>
      <c r="E488" s="1">
        <v>40663</v>
      </c>
      <c r="F488" t="s">
        <v>293</v>
      </c>
      <c r="G488" t="s">
        <v>26</v>
      </c>
      <c r="H488" t="s">
        <v>45</v>
      </c>
      <c r="I488" t="s">
        <v>27</v>
      </c>
      <c r="J488" t="s">
        <v>27</v>
      </c>
      <c r="K488" t="s">
        <v>20</v>
      </c>
      <c r="L488" t="s">
        <v>21</v>
      </c>
      <c r="M488" t="s">
        <v>27</v>
      </c>
      <c r="N488">
        <v>0</v>
      </c>
      <c r="O488">
        <v>8</v>
      </c>
      <c r="P488" t="s">
        <v>283</v>
      </c>
      <c r="Q488" t="s">
        <v>287</v>
      </c>
    </row>
    <row r="489" spans="1:17" x14ac:dyDescent="0.3">
      <c r="A489">
        <v>267</v>
      </c>
      <c r="B489" t="s">
        <v>47</v>
      </c>
      <c r="C489">
        <f>YEAR(Table_IPL_Dataset[[#This Row],[date]])</f>
        <v>2011</v>
      </c>
      <c r="D489" t="s">
        <v>395</v>
      </c>
      <c r="E489" s="1">
        <v>40662</v>
      </c>
      <c r="F489" t="s">
        <v>300</v>
      </c>
      <c r="G489" t="s">
        <v>49</v>
      </c>
      <c r="H489" t="s">
        <v>39</v>
      </c>
      <c r="I489" t="s">
        <v>31</v>
      </c>
      <c r="J489" t="s">
        <v>31</v>
      </c>
      <c r="K489" t="s">
        <v>20</v>
      </c>
      <c r="L489" t="s">
        <v>21</v>
      </c>
      <c r="M489" t="s">
        <v>31</v>
      </c>
      <c r="N489">
        <v>0</v>
      </c>
      <c r="O489">
        <v>7</v>
      </c>
      <c r="P489" t="s">
        <v>236</v>
      </c>
      <c r="Q489" t="s">
        <v>262</v>
      </c>
    </row>
    <row r="490" spans="1:17" x14ac:dyDescent="0.3">
      <c r="A490">
        <v>268</v>
      </c>
      <c r="B490" t="s">
        <v>105</v>
      </c>
      <c r="C490">
        <f>YEAR(Table_IPL_Dataset[[#This Row],[date]])</f>
        <v>2011</v>
      </c>
      <c r="D490" t="s">
        <v>395</v>
      </c>
      <c r="E490" s="1">
        <v>40662</v>
      </c>
      <c r="F490" t="s">
        <v>159</v>
      </c>
      <c r="G490" t="s">
        <v>60</v>
      </c>
      <c r="H490" t="s">
        <v>50</v>
      </c>
      <c r="I490" t="s">
        <v>235</v>
      </c>
      <c r="J490" t="s">
        <v>235</v>
      </c>
      <c r="K490" t="s">
        <v>20</v>
      </c>
      <c r="L490" t="s">
        <v>21</v>
      </c>
      <c r="M490" t="s">
        <v>50</v>
      </c>
      <c r="N490">
        <v>26</v>
      </c>
      <c r="O490">
        <v>0</v>
      </c>
      <c r="P490" t="s">
        <v>224</v>
      </c>
      <c r="Q490" t="s">
        <v>220</v>
      </c>
    </row>
    <row r="491" spans="1:17" x14ac:dyDescent="0.3">
      <c r="A491">
        <v>266</v>
      </c>
      <c r="B491" t="s">
        <v>35</v>
      </c>
      <c r="C491">
        <f>YEAR(Table_IPL_Dataset[[#This Row],[date]])</f>
        <v>2011</v>
      </c>
      <c r="D491" t="s">
        <v>395</v>
      </c>
      <c r="E491" s="1">
        <v>40661</v>
      </c>
      <c r="F491" t="s">
        <v>301</v>
      </c>
      <c r="G491" t="s">
        <v>37</v>
      </c>
      <c r="H491" t="s">
        <v>27</v>
      </c>
      <c r="I491" t="s">
        <v>38</v>
      </c>
      <c r="J491" t="s">
        <v>38</v>
      </c>
      <c r="K491" t="s">
        <v>20</v>
      </c>
      <c r="L491" t="s">
        <v>21</v>
      </c>
      <c r="M491" t="s">
        <v>27</v>
      </c>
      <c r="N491">
        <v>17</v>
      </c>
      <c r="O491">
        <v>0</v>
      </c>
      <c r="P491" t="s">
        <v>284</v>
      </c>
      <c r="Q491" t="s">
        <v>170</v>
      </c>
    </row>
    <row r="492" spans="1:17" x14ac:dyDescent="0.3">
      <c r="A492">
        <v>264</v>
      </c>
      <c r="B492" t="s">
        <v>15</v>
      </c>
      <c r="C492">
        <f>YEAR(Table_IPL_Dataset[[#This Row],[date]])</f>
        <v>2011</v>
      </c>
      <c r="D492" t="s">
        <v>395</v>
      </c>
      <c r="E492" s="1">
        <v>40660</v>
      </c>
      <c r="F492" t="s">
        <v>302</v>
      </c>
      <c r="G492" t="s">
        <v>285</v>
      </c>
      <c r="H492" t="s">
        <v>235</v>
      </c>
      <c r="I492" t="s">
        <v>19</v>
      </c>
      <c r="J492" t="s">
        <v>235</v>
      </c>
      <c r="K492" t="s">
        <v>40</v>
      </c>
      <c r="L492" t="s">
        <v>21</v>
      </c>
      <c r="M492" t="s">
        <v>19</v>
      </c>
      <c r="N492">
        <v>0</v>
      </c>
      <c r="O492">
        <v>8</v>
      </c>
      <c r="P492" t="s">
        <v>236</v>
      </c>
      <c r="Q492" t="s">
        <v>287</v>
      </c>
    </row>
    <row r="493" spans="1:17" x14ac:dyDescent="0.3">
      <c r="A493">
        <v>265</v>
      </c>
      <c r="B493" t="s">
        <v>294</v>
      </c>
      <c r="C493">
        <f>YEAR(Table_IPL_Dataset[[#This Row],[date]])</f>
        <v>2011</v>
      </c>
      <c r="D493" t="s">
        <v>395</v>
      </c>
      <c r="E493" s="1">
        <v>40660</v>
      </c>
      <c r="F493" t="s">
        <v>249</v>
      </c>
      <c r="G493" t="s">
        <v>295</v>
      </c>
      <c r="H493" t="s">
        <v>260</v>
      </c>
      <c r="I493" t="s">
        <v>286</v>
      </c>
      <c r="J493" t="s">
        <v>286</v>
      </c>
      <c r="K493" t="s">
        <v>20</v>
      </c>
      <c r="L493" t="s">
        <v>21</v>
      </c>
      <c r="M493" t="s">
        <v>260</v>
      </c>
      <c r="N493">
        <v>55</v>
      </c>
      <c r="O493">
        <v>0</v>
      </c>
      <c r="P493" t="s">
        <v>154</v>
      </c>
      <c r="Q493" t="s">
        <v>299</v>
      </c>
    </row>
    <row r="494" spans="1:17" x14ac:dyDescent="0.3">
      <c r="A494">
        <v>263</v>
      </c>
      <c r="B494" t="s">
        <v>35</v>
      </c>
      <c r="C494">
        <f>YEAR(Table_IPL_Dataset[[#This Row],[date]])</f>
        <v>2011</v>
      </c>
      <c r="D494" t="s">
        <v>395</v>
      </c>
      <c r="E494" s="1">
        <v>40659</v>
      </c>
      <c r="F494" t="s">
        <v>159</v>
      </c>
      <c r="G494" t="s">
        <v>37</v>
      </c>
      <c r="H494" t="s">
        <v>38</v>
      </c>
      <c r="I494" t="s">
        <v>50</v>
      </c>
      <c r="J494" t="s">
        <v>50</v>
      </c>
      <c r="K494" t="s">
        <v>20</v>
      </c>
      <c r="L494" t="s">
        <v>21</v>
      </c>
      <c r="M494" t="s">
        <v>50</v>
      </c>
      <c r="N494">
        <v>0</v>
      </c>
      <c r="O494">
        <v>3</v>
      </c>
      <c r="P494" t="s">
        <v>237</v>
      </c>
      <c r="Q494" t="s">
        <v>170</v>
      </c>
    </row>
    <row r="495" spans="1:17" x14ac:dyDescent="0.3">
      <c r="A495">
        <v>262</v>
      </c>
      <c r="B495" t="s">
        <v>98</v>
      </c>
      <c r="C495">
        <f>YEAR(Table_IPL_Dataset[[#This Row],[date]])</f>
        <v>2011</v>
      </c>
      <c r="D495" t="s">
        <v>395</v>
      </c>
      <c r="E495" s="1">
        <v>40658</v>
      </c>
      <c r="F495" t="s">
        <v>215</v>
      </c>
      <c r="G495" t="s">
        <v>100</v>
      </c>
      <c r="H495" t="s">
        <v>19</v>
      </c>
      <c r="I495" t="s">
        <v>235</v>
      </c>
      <c r="J495" t="s">
        <v>235</v>
      </c>
      <c r="K495" t="s">
        <v>20</v>
      </c>
      <c r="L495" t="s">
        <v>21</v>
      </c>
      <c r="M495" t="s">
        <v>19</v>
      </c>
      <c r="N495">
        <v>25</v>
      </c>
      <c r="O495">
        <v>0</v>
      </c>
      <c r="P495" t="s">
        <v>224</v>
      </c>
      <c r="Q495" t="s">
        <v>288</v>
      </c>
    </row>
    <row r="496" spans="1:17" x14ac:dyDescent="0.3">
      <c r="A496">
        <v>260</v>
      </c>
      <c r="B496" t="s">
        <v>53</v>
      </c>
      <c r="C496">
        <f>YEAR(Table_IPL_Dataset[[#This Row],[date]])</f>
        <v>2011</v>
      </c>
      <c r="D496" t="s">
        <v>395</v>
      </c>
      <c r="E496" s="1">
        <v>40657</v>
      </c>
      <c r="F496" t="s">
        <v>200</v>
      </c>
      <c r="G496" t="s">
        <v>55</v>
      </c>
      <c r="H496" t="s">
        <v>39</v>
      </c>
      <c r="I496" t="s">
        <v>260</v>
      </c>
      <c r="J496" t="s">
        <v>260</v>
      </c>
      <c r="K496" t="s">
        <v>20</v>
      </c>
      <c r="L496" t="s">
        <v>21</v>
      </c>
      <c r="M496" t="s">
        <v>39</v>
      </c>
      <c r="N496">
        <v>37</v>
      </c>
      <c r="O496">
        <v>0</v>
      </c>
      <c r="P496" t="s">
        <v>154</v>
      </c>
      <c r="Q496" t="s">
        <v>299</v>
      </c>
    </row>
    <row r="497" spans="1:17" x14ac:dyDescent="0.3">
      <c r="A497">
        <v>261</v>
      </c>
      <c r="B497" t="s">
        <v>47</v>
      </c>
      <c r="C497">
        <f>YEAR(Table_IPL_Dataset[[#This Row],[date]])</f>
        <v>2011</v>
      </c>
      <c r="D497" t="s">
        <v>395</v>
      </c>
      <c r="E497" s="1">
        <v>40657</v>
      </c>
      <c r="F497" t="s">
        <v>303</v>
      </c>
      <c r="G497" t="s">
        <v>49</v>
      </c>
      <c r="H497" t="s">
        <v>286</v>
      </c>
      <c r="I497" t="s">
        <v>31</v>
      </c>
      <c r="J497" t="s">
        <v>31</v>
      </c>
      <c r="K497" t="s">
        <v>20</v>
      </c>
      <c r="L497" t="s">
        <v>21</v>
      </c>
      <c r="M497" t="s">
        <v>31</v>
      </c>
      <c r="N497">
        <v>0</v>
      </c>
      <c r="O497">
        <v>8</v>
      </c>
      <c r="P497" t="s">
        <v>259</v>
      </c>
      <c r="Q497" t="s">
        <v>262</v>
      </c>
    </row>
    <row r="498" spans="1:17" x14ac:dyDescent="0.3">
      <c r="A498">
        <v>259</v>
      </c>
      <c r="B498" t="s">
        <v>35</v>
      </c>
      <c r="C498">
        <f>YEAR(Table_IPL_Dataset[[#This Row],[date]])</f>
        <v>2011</v>
      </c>
      <c r="D498" t="s">
        <v>395</v>
      </c>
      <c r="E498" s="1">
        <v>40656</v>
      </c>
      <c r="F498" t="s">
        <v>134</v>
      </c>
      <c r="G498" t="s">
        <v>37</v>
      </c>
      <c r="H498" t="s">
        <v>38</v>
      </c>
      <c r="I498" t="s">
        <v>45</v>
      </c>
      <c r="J498" t="s">
        <v>45</v>
      </c>
      <c r="K498" t="s">
        <v>20</v>
      </c>
      <c r="L498" t="s">
        <v>21</v>
      </c>
      <c r="M498" t="s">
        <v>38</v>
      </c>
      <c r="N498">
        <v>29</v>
      </c>
      <c r="O498">
        <v>0</v>
      </c>
      <c r="P498" t="s">
        <v>237</v>
      </c>
      <c r="Q498" t="s">
        <v>281</v>
      </c>
    </row>
    <row r="499" spans="1:17" x14ac:dyDescent="0.3">
      <c r="A499">
        <v>257</v>
      </c>
      <c r="B499" t="s">
        <v>15</v>
      </c>
      <c r="C499">
        <f>YEAR(Table_IPL_Dataset[[#This Row],[date]])</f>
        <v>2011</v>
      </c>
      <c r="D499" t="s">
        <v>395</v>
      </c>
      <c r="E499" s="1">
        <v>40655</v>
      </c>
      <c r="F499" t="s">
        <v>195</v>
      </c>
      <c r="G499" t="s">
        <v>17</v>
      </c>
      <c r="H499" t="s">
        <v>39</v>
      </c>
      <c r="I499" t="s">
        <v>19</v>
      </c>
      <c r="J499" t="s">
        <v>19</v>
      </c>
      <c r="K499" t="s">
        <v>20</v>
      </c>
      <c r="L499" t="s">
        <v>21</v>
      </c>
      <c r="M499" t="s">
        <v>39</v>
      </c>
      <c r="N499">
        <v>8</v>
      </c>
      <c r="O499">
        <v>0</v>
      </c>
      <c r="P499" t="s">
        <v>236</v>
      </c>
      <c r="Q499" t="s">
        <v>283</v>
      </c>
    </row>
    <row r="500" spans="1:17" x14ac:dyDescent="0.3">
      <c r="A500">
        <v>258</v>
      </c>
      <c r="B500" t="s">
        <v>24</v>
      </c>
      <c r="C500">
        <f>YEAR(Table_IPL_Dataset[[#This Row],[date]])</f>
        <v>2011</v>
      </c>
      <c r="D500" t="s">
        <v>395</v>
      </c>
      <c r="E500" s="1">
        <v>40655</v>
      </c>
      <c r="F500" t="s">
        <v>92</v>
      </c>
      <c r="G500" t="s">
        <v>26</v>
      </c>
      <c r="H500" t="s">
        <v>27</v>
      </c>
      <c r="I500" t="s">
        <v>50</v>
      </c>
      <c r="J500" t="s">
        <v>50</v>
      </c>
      <c r="K500" t="s">
        <v>20</v>
      </c>
      <c r="L500" t="s">
        <v>21</v>
      </c>
      <c r="M500" t="s">
        <v>50</v>
      </c>
      <c r="N500">
        <v>0</v>
      </c>
      <c r="O500">
        <v>9</v>
      </c>
      <c r="P500" t="s">
        <v>220</v>
      </c>
      <c r="Q500" t="s">
        <v>288</v>
      </c>
    </row>
    <row r="501" spans="1:17" x14ac:dyDescent="0.3">
      <c r="A501">
        <v>256</v>
      </c>
      <c r="B501" t="s">
        <v>123</v>
      </c>
      <c r="C501">
        <f>YEAR(Table_IPL_Dataset[[#This Row],[date]])</f>
        <v>2011</v>
      </c>
      <c r="D501" t="s">
        <v>395</v>
      </c>
      <c r="E501" s="1">
        <v>40654</v>
      </c>
      <c r="F501" t="s">
        <v>206</v>
      </c>
      <c r="G501" t="s">
        <v>188</v>
      </c>
      <c r="H501" t="s">
        <v>45</v>
      </c>
      <c r="I501" t="s">
        <v>31</v>
      </c>
      <c r="J501" t="s">
        <v>31</v>
      </c>
      <c r="K501" t="s">
        <v>20</v>
      </c>
      <c r="L501" t="s">
        <v>21</v>
      </c>
      <c r="M501" t="s">
        <v>45</v>
      </c>
      <c r="N501">
        <v>48</v>
      </c>
      <c r="O501">
        <v>0</v>
      </c>
      <c r="P501" t="s">
        <v>237</v>
      </c>
      <c r="Q501" t="s">
        <v>284</v>
      </c>
    </row>
    <row r="502" spans="1:17" x14ac:dyDescent="0.3">
      <c r="A502">
        <v>254</v>
      </c>
      <c r="B502" t="s">
        <v>15</v>
      </c>
      <c r="C502">
        <f>YEAR(Table_IPL_Dataset[[#This Row],[date]])</f>
        <v>2011</v>
      </c>
      <c r="D502" t="s">
        <v>395</v>
      </c>
      <c r="E502" s="1">
        <v>40653</v>
      </c>
      <c r="F502" t="s">
        <v>279</v>
      </c>
      <c r="G502" t="s">
        <v>17</v>
      </c>
      <c r="H502" t="s">
        <v>235</v>
      </c>
      <c r="I502" t="s">
        <v>39</v>
      </c>
      <c r="J502" t="s">
        <v>235</v>
      </c>
      <c r="K502" t="s">
        <v>40</v>
      </c>
      <c r="L502" t="s">
        <v>21</v>
      </c>
      <c r="M502" t="s">
        <v>39</v>
      </c>
      <c r="N502">
        <v>0</v>
      </c>
      <c r="O502">
        <v>7</v>
      </c>
      <c r="P502" t="s">
        <v>236</v>
      </c>
      <c r="Q502" t="s">
        <v>283</v>
      </c>
    </row>
    <row r="503" spans="1:17" x14ac:dyDescent="0.3">
      <c r="A503">
        <v>255</v>
      </c>
      <c r="B503" t="s">
        <v>24</v>
      </c>
      <c r="C503">
        <f>YEAR(Table_IPL_Dataset[[#This Row],[date]])</f>
        <v>2011</v>
      </c>
      <c r="D503" t="s">
        <v>395</v>
      </c>
      <c r="E503" s="1">
        <v>40653</v>
      </c>
      <c r="F503" t="s">
        <v>304</v>
      </c>
      <c r="G503" t="s">
        <v>26</v>
      </c>
      <c r="H503" t="s">
        <v>286</v>
      </c>
      <c r="I503" t="s">
        <v>27</v>
      </c>
      <c r="J503" t="s">
        <v>27</v>
      </c>
      <c r="K503" t="s">
        <v>20</v>
      </c>
      <c r="L503" t="s">
        <v>21</v>
      </c>
      <c r="M503" t="s">
        <v>286</v>
      </c>
      <c r="N503">
        <v>6</v>
      </c>
      <c r="O503">
        <v>0</v>
      </c>
      <c r="P503" t="s">
        <v>224</v>
      </c>
      <c r="Q503" t="s">
        <v>288</v>
      </c>
    </row>
    <row r="504" spans="1:17" x14ac:dyDescent="0.3">
      <c r="A504">
        <v>253</v>
      </c>
      <c r="B504" t="s">
        <v>35</v>
      </c>
      <c r="C504">
        <f>YEAR(Table_IPL_Dataset[[#This Row],[date]])</f>
        <v>2011</v>
      </c>
      <c r="D504" t="s">
        <v>395</v>
      </c>
      <c r="E504" s="1">
        <v>40652</v>
      </c>
      <c r="F504" t="s">
        <v>305</v>
      </c>
      <c r="G504" t="s">
        <v>37</v>
      </c>
      <c r="H504" t="s">
        <v>260</v>
      </c>
      <c r="I504" t="s">
        <v>38</v>
      </c>
      <c r="J504" t="s">
        <v>260</v>
      </c>
      <c r="K504" t="s">
        <v>40</v>
      </c>
      <c r="L504" t="s">
        <v>21</v>
      </c>
      <c r="M504" t="s">
        <v>260</v>
      </c>
      <c r="N504">
        <v>16</v>
      </c>
      <c r="O504">
        <v>0</v>
      </c>
      <c r="P504" t="s">
        <v>284</v>
      </c>
      <c r="Q504" t="s">
        <v>170</v>
      </c>
    </row>
    <row r="505" spans="1:17" x14ac:dyDescent="0.3">
      <c r="A505">
        <v>252</v>
      </c>
      <c r="B505" t="s">
        <v>294</v>
      </c>
      <c r="C505">
        <f>YEAR(Table_IPL_Dataset[[#This Row],[date]])</f>
        <v>2011</v>
      </c>
      <c r="D505" t="s">
        <v>395</v>
      </c>
      <c r="E505" s="1">
        <v>40651</v>
      </c>
      <c r="F505" t="s">
        <v>201</v>
      </c>
      <c r="G505" t="s">
        <v>295</v>
      </c>
      <c r="H505" t="s">
        <v>19</v>
      </c>
      <c r="I505" t="s">
        <v>286</v>
      </c>
      <c r="J505" t="s">
        <v>286</v>
      </c>
      <c r="K505" t="s">
        <v>20</v>
      </c>
      <c r="L505" t="s">
        <v>21</v>
      </c>
      <c r="M505" t="s">
        <v>286</v>
      </c>
      <c r="N505">
        <v>0</v>
      </c>
      <c r="O505">
        <v>7</v>
      </c>
      <c r="P505" t="s">
        <v>280</v>
      </c>
      <c r="Q505" t="s">
        <v>299</v>
      </c>
    </row>
    <row r="506" spans="1:17" x14ac:dyDescent="0.3">
      <c r="A506">
        <v>250</v>
      </c>
      <c r="B506" t="s">
        <v>15</v>
      </c>
      <c r="C506">
        <f>YEAR(Table_IPL_Dataset[[#This Row],[date]])</f>
        <v>2011</v>
      </c>
      <c r="D506" t="s">
        <v>395</v>
      </c>
      <c r="E506" s="1">
        <v>40650</v>
      </c>
      <c r="F506" t="s">
        <v>152</v>
      </c>
      <c r="G506" t="s">
        <v>285</v>
      </c>
      <c r="H506" t="s">
        <v>235</v>
      </c>
      <c r="I506" t="s">
        <v>38</v>
      </c>
      <c r="J506" t="s">
        <v>38</v>
      </c>
      <c r="K506" t="s">
        <v>20</v>
      </c>
      <c r="L506" t="s">
        <v>21</v>
      </c>
      <c r="M506" t="s">
        <v>38</v>
      </c>
      <c r="N506">
        <v>0</v>
      </c>
      <c r="O506">
        <v>3</v>
      </c>
      <c r="P506" t="s">
        <v>236</v>
      </c>
      <c r="Q506" t="s">
        <v>283</v>
      </c>
    </row>
    <row r="507" spans="1:17" x14ac:dyDescent="0.3">
      <c r="A507">
        <v>251</v>
      </c>
      <c r="B507" t="s">
        <v>24</v>
      </c>
      <c r="C507">
        <f>YEAR(Table_IPL_Dataset[[#This Row],[date]])</f>
        <v>2011</v>
      </c>
      <c r="D507" t="s">
        <v>395</v>
      </c>
      <c r="E507" s="1">
        <v>40650</v>
      </c>
      <c r="F507" t="s">
        <v>275</v>
      </c>
      <c r="G507" t="s">
        <v>26</v>
      </c>
      <c r="H507" t="s">
        <v>31</v>
      </c>
      <c r="I507" t="s">
        <v>27</v>
      </c>
      <c r="J507" t="s">
        <v>27</v>
      </c>
      <c r="K507" t="s">
        <v>20</v>
      </c>
      <c r="L507" t="s">
        <v>21</v>
      </c>
      <c r="M507" t="s">
        <v>27</v>
      </c>
      <c r="N507">
        <v>0</v>
      </c>
      <c r="O507">
        <v>8</v>
      </c>
      <c r="P507" t="s">
        <v>224</v>
      </c>
      <c r="Q507" t="s">
        <v>288</v>
      </c>
    </row>
    <row r="508" spans="1:17" x14ac:dyDescent="0.3">
      <c r="A508">
        <v>248</v>
      </c>
      <c r="B508" t="s">
        <v>98</v>
      </c>
      <c r="C508">
        <f>YEAR(Table_IPL_Dataset[[#This Row],[date]])</f>
        <v>2011</v>
      </c>
      <c r="D508" t="s">
        <v>395</v>
      </c>
      <c r="E508" s="1">
        <v>40649</v>
      </c>
      <c r="F508" t="s">
        <v>215</v>
      </c>
      <c r="G508" t="s">
        <v>100</v>
      </c>
      <c r="H508" t="s">
        <v>19</v>
      </c>
      <c r="I508" t="s">
        <v>50</v>
      </c>
      <c r="J508" t="s">
        <v>19</v>
      </c>
      <c r="K508" t="s">
        <v>40</v>
      </c>
      <c r="L508" t="s">
        <v>21</v>
      </c>
      <c r="M508" t="s">
        <v>19</v>
      </c>
      <c r="N508">
        <v>21</v>
      </c>
      <c r="O508">
        <v>0</v>
      </c>
      <c r="P508" t="s">
        <v>154</v>
      </c>
      <c r="Q508" t="s">
        <v>299</v>
      </c>
    </row>
    <row r="509" spans="1:17" x14ac:dyDescent="0.3">
      <c r="A509">
        <v>249</v>
      </c>
      <c r="B509" t="s">
        <v>53</v>
      </c>
      <c r="C509">
        <f>YEAR(Table_IPL_Dataset[[#This Row],[date]])</f>
        <v>2011</v>
      </c>
      <c r="D509" t="s">
        <v>395</v>
      </c>
      <c r="E509" s="1">
        <v>40649</v>
      </c>
      <c r="F509" t="s">
        <v>306</v>
      </c>
      <c r="G509" t="s">
        <v>55</v>
      </c>
      <c r="H509" t="s">
        <v>260</v>
      </c>
      <c r="I509" t="s">
        <v>45</v>
      </c>
      <c r="J509" t="s">
        <v>45</v>
      </c>
      <c r="K509" t="s">
        <v>20</v>
      </c>
      <c r="L509" t="s">
        <v>21</v>
      </c>
      <c r="M509" t="s">
        <v>45</v>
      </c>
      <c r="N509">
        <v>0</v>
      </c>
      <c r="O509">
        <v>8</v>
      </c>
      <c r="P509" t="s">
        <v>281</v>
      </c>
      <c r="Q509" t="s">
        <v>23</v>
      </c>
    </row>
    <row r="510" spans="1:17" x14ac:dyDescent="0.3">
      <c r="A510">
        <v>246</v>
      </c>
      <c r="B510" t="s">
        <v>47</v>
      </c>
      <c r="C510">
        <f>YEAR(Table_IPL_Dataset[[#This Row],[date]])</f>
        <v>2011</v>
      </c>
      <c r="D510" t="s">
        <v>395</v>
      </c>
      <c r="E510" s="1">
        <v>40648</v>
      </c>
      <c r="F510" t="s">
        <v>139</v>
      </c>
      <c r="G510" t="s">
        <v>49</v>
      </c>
      <c r="H510" t="s">
        <v>31</v>
      </c>
      <c r="I510" t="s">
        <v>27</v>
      </c>
      <c r="J510" t="s">
        <v>27</v>
      </c>
      <c r="K510" t="s">
        <v>20</v>
      </c>
      <c r="L510" t="s">
        <v>21</v>
      </c>
      <c r="M510" t="s">
        <v>27</v>
      </c>
      <c r="N510">
        <v>0</v>
      </c>
      <c r="O510">
        <v>9</v>
      </c>
      <c r="P510" t="s">
        <v>224</v>
      </c>
      <c r="Q510" t="s">
        <v>220</v>
      </c>
    </row>
    <row r="511" spans="1:17" x14ac:dyDescent="0.3">
      <c r="A511">
        <v>247</v>
      </c>
      <c r="B511" t="s">
        <v>15</v>
      </c>
      <c r="C511">
        <f>YEAR(Table_IPL_Dataset[[#This Row],[date]])</f>
        <v>2011</v>
      </c>
      <c r="D511" t="s">
        <v>395</v>
      </c>
      <c r="E511" s="1">
        <v>40648</v>
      </c>
      <c r="F511" t="s">
        <v>201</v>
      </c>
      <c r="G511" t="s">
        <v>17</v>
      </c>
      <c r="H511" t="s">
        <v>39</v>
      </c>
      <c r="I511" t="s">
        <v>286</v>
      </c>
      <c r="J511" t="s">
        <v>286</v>
      </c>
      <c r="K511" t="s">
        <v>20</v>
      </c>
      <c r="L511" t="s">
        <v>21</v>
      </c>
      <c r="M511" t="s">
        <v>286</v>
      </c>
      <c r="N511">
        <v>0</v>
      </c>
      <c r="O511">
        <v>8</v>
      </c>
      <c r="P511" t="s">
        <v>259</v>
      </c>
      <c r="Q511" t="s">
        <v>284</v>
      </c>
    </row>
    <row r="512" spans="1:17" x14ac:dyDescent="0.3">
      <c r="A512">
        <v>245</v>
      </c>
      <c r="B512" t="s">
        <v>53</v>
      </c>
      <c r="C512">
        <f>YEAR(Table_IPL_Dataset[[#This Row],[date]])</f>
        <v>2011</v>
      </c>
      <c r="D512" t="s">
        <v>395</v>
      </c>
      <c r="E512" s="1">
        <v>40647</v>
      </c>
      <c r="F512" t="s">
        <v>218</v>
      </c>
      <c r="G512" t="s">
        <v>55</v>
      </c>
      <c r="H512" t="s">
        <v>260</v>
      </c>
      <c r="I512" t="s">
        <v>50</v>
      </c>
      <c r="J512" t="s">
        <v>50</v>
      </c>
      <c r="K512" t="s">
        <v>20</v>
      </c>
      <c r="L512" t="s">
        <v>21</v>
      </c>
      <c r="M512" t="s">
        <v>260</v>
      </c>
      <c r="N512">
        <v>33</v>
      </c>
      <c r="O512">
        <v>0</v>
      </c>
      <c r="P512" t="s">
        <v>281</v>
      </c>
      <c r="Q512" t="s">
        <v>23</v>
      </c>
    </row>
    <row r="513" spans="1:17" x14ac:dyDescent="0.3">
      <c r="A513">
        <v>243</v>
      </c>
      <c r="B513" t="s">
        <v>123</v>
      </c>
      <c r="C513">
        <f>YEAR(Table_IPL_Dataset[[#This Row],[date]])</f>
        <v>2011</v>
      </c>
      <c r="D513" t="s">
        <v>395</v>
      </c>
      <c r="E513" s="1">
        <v>40646</v>
      </c>
      <c r="F513" t="s">
        <v>306</v>
      </c>
      <c r="G513" t="s">
        <v>188</v>
      </c>
      <c r="H513" t="s">
        <v>19</v>
      </c>
      <c r="I513" t="s">
        <v>45</v>
      </c>
      <c r="J513" t="s">
        <v>45</v>
      </c>
      <c r="K513" t="s">
        <v>20</v>
      </c>
      <c r="L513" t="s">
        <v>21</v>
      </c>
      <c r="M513" t="s">
        <v>45</v>
      </c>
      <c r="N513">
        <v>0</v>
      </c>
      <c r="O513">
        <v>6</v>
      </c>
      <c r="P513" t="s">
        <v>236</v>
      </c>
      <c r="Q513" t="s">
        <v>287</v>
      </c>
    </row>
    <row r="514" spans="1:17" x14ac:dyDescent="0.3">
      <c r="A514">
        <v>244</v>
      </c>
      <c r="B514" t="s">
        <v>15</v>
      </c>
      <c r="C514">
        <f>YEAR(Table_IPL_Dataset[[#This Row],[date]])</f>
        <v>2011</v>
      </c>
      <c r="D514" t="s">
        <v>395</v>
      </c>
      <c r="E514" s="1">
        <v>40646</v>
      </c>
      <c r="F514" t="s">
        <v>307</v>
      </c>
      <c r="G514" t="s">
        <v>285</v>
      </c>
      <c r="H514" t="s">
        <v>286</v>
      </c>
      <c r="I514" t="s">
        <v>235</v>
      </c>
      <c r="J514" t="s">
        <v>286</v>
      </c>
      <c r="K514" t="s">
        <v>40</v>
      </c>
      <c r="L514" t="s">
        <v>21</v>
      </c>
      <c r="M514" t="s">
        <v>235</v>
      </c>
      <c r="N514">
        <v>0</v>
      </c>
      <c r="O514">
        <v>4</v>
      </c>
      <c r="P514" t="s">
        <v>237</v>
      </c>
      <c r="Q514" t="s">
        <v>284</v>
      </c>
    </row>
    <row r="515" spans="1:17" x14ac:dyDescent="0.3">
      <c r="A515">
        <v>241</v>
      </c>
      <c r="B515" t="s">
        <v>47</v>
      </c>
      <c r="C515">
        <f>YEAR(Table_IPL_Dataset[[#This Row],[date]])</f>
        <v>2011</v>
      </c>
      <c r="D515" t="s">
        <v>395</v>
      </c>
      <c r="E515" s="1">
        <v>40645</v>
      </c>
      <c r="F515" t="s">
        <v>303</v>
      </c>
      <c r="G515" t="s">
        <v>49</v>
      </c>
      <c r="H515" t="s">
        <v>38</v>
      </c>
      <c r="I515" t="s">
        <v>31</v>
      </c>
      <c r="J515" t="s">
        <v>38</v>
      </c>
      <c r="K515" t="s">
        <v>40</v>
      </c>
      <c r="L515" t="s">
        <v>21</v>
      </c>
      <c r="M515" t="s">
        <v>31</v>
      </c>
      <c r="N515">
        <v>0</v>
      </c>
      <c r="O515">
        <v>6</v>
      </c>
      <c r="P515" t="s">
        <v>224</v>
      </c>
      <c r="Q515" t="s">
        <v>288</v>
      </c>
    </row>
    <row r="516" spans="1:17" x14ac:dyDescent="0.3">
      <c r="A516">
        <v>242</v>
      </c>
      <c r="B516" t="s">
        <v>105</v>
      </c>
      <c r="C516">
        <f>YEAR(Table_IPL_Dataset[[#This Row],[date]])</f>
        <v>2011</v>
      </c>
      <c r="D516" t="s">
        <v>395</v>
      </c>
      <c r="E516" s="1">
        <v>40645</v>
      </c>
      <c r="F516" t="s">
        <v>247</v>
      </c>
      <c r="G516" t="s">
        <v>60</v>
      </c>
      <c r="H516" t="s">
        <v>50</v>
      </c>
      <c r="I516" t="s">
        <v>39</v>
      </c>
      <c r="J516" t="s">
        <v>39</v>
      </c>
      <c r="K516" t="s">
        <v>20</v>
      </c>
      <c r="L516" t="s">
        <v>21</v>
      </c>
      <c r="M516" t="s">
        <v>39</v>
      </c>
      <c r="N516">
        <v>0</v>
      </c>
      <c r="O516">
        <v>9</v>
      </c>
      <c r="P516" t="s">
        <v>154</v>
      </c>
      <c r="Q516" t="s">
        <v>299</v>
      </c>
    </row>
    <row r="517" spans="1:17" x14ac:dyDescent="0.3">
      <c r="A517">
        <v>240</v>
      </c>
      <c r="B517" t="s">
        <v>24</v>
      </c>
      <c r="C517">
        <f>YEAR(Table_IPL_Dataset[[#This Row],[date]])</f>
        <v>2011</v>
      </c>
      <c r="D517" t="s">
        <v>395</v>
      </c>
      <c r="E517" s="1">
        <v>40644</v>
      </c>
      <c r="F517" t="s">
        <v>230</v>
      </c>
      <c r="G517" t="s">
        <v>26</v>
      </c>
      <c r="H517" t="s">
        <v>27</v>
      </c>
      <c r="I517" t="s">
        <v>260</v>
      </c>
      <c r="J517" t="s">
        <v>27</v>
      </c>
      <c r="K517" t="s">
        <v>40</v>
      </c>
      <c r="L517" t="s">
        <v>21</v>
      </c>
      <c r="M517" t="s">
        <v>27</v>
      </c>
      <c r="N517">
        <v>9</v>
      </c>
      <c r="O517">
        <v>0</v>
      </c>
      <c r="P517" t="s">
        <v>281</v>
      </c>
      <c r="Q517" t="s">
        <v>262</v>
      </c>
    </row>
    <row r="518" spans="1:17" x14ac:dyDescent="0.3">
      <c r="A518">
        <v>238</v>
      </c>
      <c r="B518" t="s">
        <v>35</v>
      </c>
      <c r="C518">
        <f>YEAR(Table_IPL_Dataset[[#This Row],[date]])</f>
        <v>2011</v>
      </c>
      <c r="D518" t="s">
        <v>395</v>
      </c>
      <c r="E518" s="1">
        <v>40643</v>
      </c>
      <c r="F518" t="s">
        <v>200</v>
      </c>
      <c r="G518" t="s">
        <v>37</v>
      </c>
      <c r="H518" t="s">
        <v>38</v>
      </c>
      <c r="I518" t="s">
        <v>39</v>
      </c>
      <c r="J518" t="s">
        <v>38</v>
      </c>
      <c r="K518" t="s">
        <v>40</v>
      </c>
      <c r="L518" t="s">
        <v>21</v>
      </c>
      <c r="M518" t="s">
        <v>39</v>
      </c>
      <c r="N518">
        <v>0</v>
      </c>
      <c r="O518">
        <v>8</v>
      </c>
      <c r="P518" t="s">
        <v>283</v>
      </c>
      <c r="Q518" t="s">
        <v>288</v>
      </c>
    </row>
    <row r="519" spans="1:17" x14ac:dyDescent="0.3">
      <c r="A519">
        <v>239</v>
      </c>
      <c r="B519" t="s">
        <v>15</v>
      </c>
      <c r="C519">
        <f>YEAR(Table_IPL_Dataset[[#This Row],[date]])</f>
        <v>2011</v>
      </c>
      <c r="D519" t="s">
        <v>395</v>
      </c>
      <c r="E519" s="1">
        <v>40643</v>
      </c>
      <c r="F519" t="s">
        <v>308</v>
      </c>
      <c r="G519" t="s">
        <v>285</v>
      </c>
      <c r="H519" t="s">
        <v>45</v>
      </c>
      <c r="I519" t="s">
        <v>235</v>
      </c>
      <c r="J519" t="s">
        <v>45</v>
      </c>
      <c r="K519" t="s">
        <v>40</v>
      </c>
      <c r="L519" t="s">
        <v>21</v>
      </c>
      <c r="M519" t="s">
        <v>235</v>
      </c>
      <c r="N519">
        <v>0</v>
      </c>
      <c r="O519">
        <v>7</v>
      </c>
      <c r="P519" t="s">
        <v>259</v>
      </c>
      <c r="Q519" t="s">
        <v>284</v>
      </c>
    </row>
    <row r="520" spans="1:17" x14ac:dyDescent="0.3">
      <c r="A520">
        <v>236</v>
      </c>
      <c r="B520" t="s">
        <v>53</v>
      </c>
      <c r="C520">
        <f>YEAR(Table_IPL_Dataset[[#This Row],[date]])</f>
        <v>2011</v>
      </c>
      <c r="D520" t="s">
        <v>395</v>
      </c>
      <c r="E520" s="1">
        <v>40642</v>
      </c>
      <c r="F520" t="s">
        <v>256</v>
      </c>
      <c r="G520" t="s">
        <v>55</v>
      </c>
      <c r="H520" t="s">
        <v>260</v>
      </c>
      <c r="I520" t="s">
        <v>31</v>
      </c>
      <c r="J520" t="s">
        <v>31</v>
      </c>
      <c r="K520" t="s">
        <v>20</v>
      </c>
      <c r="L520" t="s">
        <v>21</v>
      </c>
      <c r="M520" t="s">
        <v>31</v>
      </c>
      <c r="N520">
        <v>0</v>
      </c>
      <c r="O520">
        <v>8</v>
      </c>
      <c r="P520" t="s">
        <v>281</v>
      </c>
      <c r="Q520" t="s">
        <v>262</v>
      </c>
    </row>
    <row r="521" spans="1:17" x14ac:dyDescent="0.3">
      <c r="A521">
        <v>237</v>
      </c>
      <c r="B521" t="s">
        <v>294</v>
      </c>
      <c r="C521">
        <f>YEAR(Table_IPL_Dataset[[#This Row],[date]])</f>
        <v>2011</v>
      </c>
      <c r="D521" t="s">
        <v>395</v>
      </c>
      <c r="E521" s="1">
        <v>40642</v>
      </c>
      <c r="F521" t="s">
        <v>59</v>
      </c>
      <c r="G521" t="s">
        <v>295</v>
      </c>
      <c r="H521" t="s">
        <v>286</v>
      </c>
      <c r="I521" t="s">
        <v>50</v>
      </c>
      <c r="J521" t="s">
        <v>286</v>
      </c>
      <c r="K521" t="s">
        <v>40</v>
      </c>
      <c r="L521" t="s">
        <v>21</v>
      </c>
      <c r="M521" t="s">
        <v>50</v>
      </c>
      <c r="N521">
        <v>0</v>
      </c>
      <c r="O521">
        <v>6</v>
      </c>
      <c r="P521" t="s">
        <v>154</v>
      </c>
      <c r="Q521" t="s">
        <v>280</v>
      </c>
    </row>
    <row r="522" spans="1:17" x14ac:dyDescent="0.3">
      <c r="A522">
        <v>235</v>
      </c>
      <c r="B522" t="s">
        <v>98</v>
      </c>
      <c r="C522">
        <f>YEAR(Table_IPL_Dataset[[#This Row],[date]])</f>
        <v>2011</v>
      </c>
      <c r="D522" t="s">
        <v>395</v>
      </c>
      <c r="E522" s="1">
        <v>40641</v>
      </c>
      <c r="F522" t="s">
        <v>309</v>
      </c>
      <c r="G522" t="s">
        <v>100</v>
      </c>
      <c r="H522" t="s">
        <v>19</v>
      </c>
      <c r="I522" t="s">
        <v>27</v>
      </c>
      <c r="J522" t="s">
        <v>19</v>
      </c>
      <c r="K522" t="s">
        <v>40</v>
      </c>
      <c r="L522" t="s">
        <v>21</v>
      </c>
      <c r="M522" t="s">
        <v>19</v>
      </c>
      <c r="N522">
        <v>2</v>
      </c>
      <c r="O522">
        <v>0</v>
      </c>
      <c r="P522" t="s">
        <v>259</v>
      </c>
      <c r="Q522" t="s">
        <v>284</v>
      </c>
    </row>
    <row r="523" spans="1:17" x14ac:dyDescent="0.3">
      <c r="A523">
        <v>234</v>
      </c>
      <c r="B523" t="s">
        <v>15</v>
      </c>
      <c r="C523">
        <f>YEAR(Table_IPL_Dataset[[#This Row],[date]])</f>
        <v>2010</v>
      </c>
      <c r="D523" t="s">
        <v>396</v>
      </c>
      <c r="E523" s="1">
        <v>40293</v>
      </c>
      <c r="F523" t="s">
        <v>144</v>
      </c>
      <c r="G523" t="s">
        <v>285</v>
      </c>
      <c r="H523" t="s">
        <v>19</v>
      </c>
      <c r="I523" t="s">
        <v>39</v>
      </c>
      <c r="J523" t="s">
        <v>19</v>
      </c>
      <c r="K523" t="s">
        <v>40</v>
      </c>
      <c r="L523" t="s">
        <v>21</v>
      </c>
      <c r="M523" t="s">
        <v>19</v>
      </c>
      <c r="N523">
        <v>22</v>
      </c>
      <c r="O523">
        <v>0</v>
      </c>
      <c r="P523" t="s">
        <v>281</v>
      </c>
      <c r="Q523" t="s">
        <v>231</v>
      </c>
    </row>
    <row r="524" spans="1:17" x14ac:dyDescent="0.3">
      <c r="A524">
        <v>233</v>
      </c>
      <c r="B524" t="s">
        <v>15</v>
      </c>
      <c r="C524">
        <f>YEAR(Table_IPL_Dataset[[#This Row],[date]])</f>
        <v>2010</v>
      </c>
      <c r="D524" t="s">
        <v>396</v>
      </c>
      <c r="E524" s="1">
        <v>40292</v>
      </c>
      <c r="F524" t="s">
        <v>310</v>
      </c>
      <c r="G524" t="s">
        <v>285</v>
      </c>
      <c r="H524" t="s">
        <v>260</v>
      </c>
      <c r="I524" t="s">
        <v>50</v>
      </c>
      <c r="J524" t="s">
        <v>260</v>
      </c>
      <c r="K524" t="s">
        <v>40</v>
      </c>
      <c r="L524" t="s">
        <v>21</v>
      </c>
      <c r="M524" t="s">
        <v>50</v>
      </c>
      <c r="N524">
        <v>0</v>
      </c>
      <c r="O524">
        <v>9</v>
      </c>
      <c r="P524" t="s">
        <v>281</v>
      </c>
      <c r="Q524" t="s">
        <v>231</v>
      </c>
    </row>
    <row r="525" spans="1:17" x14ac:dyDescent="0.3">
      <c r="A525">
        <v>232</v>
      </c>
      <c r="B525" t="s">
        <v>15</v>
      </c>
      <c r="C525">
        <f>YEAR(Table_IPL_Dataset[[#This Row],[date]])</f>
        <v>2010</v>
      </c>
      <c r="D525" t="s">
        <v>396</v>
      </c>
      <c r="E525" s="1">
        <v>40290</v>
      </c>
      <c r="F525" t="s">
        <v>302</v>
      </c>
      <c r="G525" t="s">
        <v>285</v>
      </c>
      <c r="H525" t="s">
        <v>19</v>
      </c>
      <c r="I525" t="s">
        <v>260</v>
      </c>
      <c r="J525" t="s">
        <v>19</v>
      </c>
      <c r="K525" t="s">
        <v>40</v>
      </c>
      <c r="L525" t="s">
        <v>21</v>
      </c>
      <c r="M525" t="s">
        <v>19</v>
      </c>
      <c r="N525">
        <v>38</v>
      </c>
      <c r="O525">
        <v>0</v>
      </c>
      <c r="P525" t="s">
        <v>259</v>
      </c>
      <c r="Q525" t="s">
        <v>288</v>
      </c>
    </row>
    <row r="526" spans="1:17" x14ac:dyDescent="0.3">
      <c r="A526">
        <v>231</v>
      </c>
      <c r="B526" t="s">
        <v>15</v>
      </c>
      <c r="C526">
        <f>YEAR(Table_IPL_Dataset[[#This Row],[date]])</f>
        <v>2010</v>
      </c>
      <c r="D526" t="s">
        <v>396</v>
      </c>
      <c r="E526" s="1">
        <v>40289</v>
      </c>
      <c r="F526" t="s">
        <v>147</v>
      </c>
      <c r="G526" t="s">
        <v>285</v>
      </c>
      <c r="H526" t="s">
        <v>39</v>
      </c>
      <c r="I526" t="s">
        <v>50</v>
      </c>
      <c r="J526" t="s">
        <v>39</v>
      </c>
      <c r="K526" t="s">
        <v>40</v>
      </c>
      <c r="L526" t="s">
        <v>21</v>
      </c>
      <c r="M526" t="s">
        <v>39</v>
      </c>
      <c r="N526">
        <v>35</v>
      </c>
      <c r="O526">
        <v>0</v>
      </c>
      <c r="P526" t="s">
        <v>259</v>
      </c>
      <c r="Q526" t="s">
        <v>288</v>
      </c>
    </row>
    <row r="527" spans="1:17" x14ac:dyDescent="0.3">
      <c r="A527">
        <v>230</v>
      </c>
      <c r="B527" t="s">
        <v>24</v>
      </c>
      <c r="C527">
        <f>YEAR(Table_IPL_Dataset[[#This Row],[date]])</f>
        <v>2010</v>
      </c>
      <c r="D527" t="s">
        <v>396</v>
      </c>
      <c r="E527" s="1">
        <v>40287</v>
      </c>
      <c r="F527" t="s">
        <v>311</v>
      </c>
      <c r="G527" t="s">
        <v>26</v>
      </c>
      <c r="H527" t="s">
        <v>39</v>
      </c>
      <c r="I527" t="s">
        <v>27</v>
      </c>
      <c r="J527" t="s">
        <v>39</v>
      </c>
      <c r="K527" t="s">
        <v>40</v>
      </c>
      <c r="L527" t="s">
        <v>21</v>
      </c>
      <c r="M527" t="s">
        <v>27</v>
      </c>
      <c r="N527">
        <v>0</v>
      </c>
      <c r="O527">
        <v>9</v>
      </c>
      <c r="P527" t="s">
        <v>312</v>
      </c>
      <c r="Q527" t="s">
        <v>281</v>
      </c>
    </row>
    <row r="528" spans="1:17" x14ac:dyDescent="0.3">
      <c r="A528">
        <v>228</v>
      </c>
      <c r="B528" t="s">
        <v>238</v>
      </c>
      <c r="C528">
        <f>YEAR(Table_IPL_Dataset[[#This Row],[date]])</f>
        <v>2010</v>
      </c>
      <c r="D528" t="s">
        <v>396</v>
      </c>
      <c r="E528" s="1">
        <v>40286</v>
      </c>
      <c r="F528" t="s">
        <v>87</v>
      </c>
      <c r="G528" t="s">
        <v>240</v>
      </c>
      <c r="H528" t="s">
        <v>45</v>
      </c>
      <c r="I528" t="s">
        <v>19</v>
      </c>
      <c r="J528" t="s">
        <v>19</v>
      </c>
      <c r="K528" t="s">
        <v>20</v>
      </c>
      <c r="L528" t="s">
        <v>21</v>
      </c>
      <c r="M528" t="s">
        <v>19</v>
      </c>
      <c r="N528">
        <v>0</v>
      </c>
      <c r="O528">
        <v>6</v>
      </c>
      <c r="P528" t="s">
        <v>225</v>
      </c>
      <c r="Q528" t="s">
        <v>283</v>
      </c>
    </row>
    <row r="529" spans="1:17" x14ac:dyDescent="0.3">
      <c r="A529">
        <v>229</v>
      </c>
      <c r="B529" t="s">
        <v>35</v>
      </c>
      <c r="C529">
        <f>YEAR(Table_IPL_Dataset[[#This Row],[date]])</f>
        <v>2010</v>
      </c>
      <c r="D529" t="s">
        <v>396</v>
      </c>
      <c r="E529" s="1">
        <v>40286</v>
      </c>
      <c r="F529" t="s">
        <v>313</v>
      </c>
      <c r="G529" t="s">
        <v>37</v>
      </c>
      <c r="H529" t="s">
        <v>260</v>
      </c>
      <c r="I529" t="s">
        <v>38</v>
      </c>
      <c r="J529" t="s">
        <v>260</v>
      </c>
      <c r="K529" t="s">
        <v>40</v>
      </c>
      <c r="L529" t="s">
        <v>21</v>
      </c>
      <c r="M529" t="s">
        <v>260</v>
      </c>
      <c r="N529">
        <v>11</v>
      </c>
      <c r="O529">
        <v>0</v>
      </c>
      <c r="P529" t="s">
        <v>259</v>
      </c>
      <c r="Q529" t="s">
        <v>262</v>
      </c>
    </row>
    <row r="530" spans="1:17" x14ac:dyDescent="0.3">
      <c r="A530">
        <v>226</v>
      </c>
      <c r="B530" t="s">
        <v>105</v>
      </c>
      <c r="C530">
        <f>YEAR(Table_IPL_Dataset[[#This Row],[date]])</f>
        <v>2010</v>
      </c>
      <c r="D530" t="s">
        <v>396</v>
      </c>
      <c r="E530" s="1">
        <v>40285</v>
      </c>
      <c r="F530" t="s">
        <v>314</v>
      </c>
      <c r="G530" t="s">
        <v>60</v>
      </c>
      <c r="H530" t="s">
        <v>39</v>
      </c>
      <c r="I530" t="s">
        <v>50</v>
      </c>
      <c r="J530" t="s">
        <v>50</v>
      </c>
      <c r="K530" t="s">
        <v>20</v>
      </c>
      <c r="L530" t="s">
        <v>21</v>
      </c>
      <c r="M530" t="s">
        <v>39</v>
      </c>
      <c r="N530">
        <v>57</v>
      </c>
      <c r="O530">
        <v>0</v>
      </c>
      <c r="P530" t="s">
        <v>154</v>
      </c>
      <c r="Q530" t="s">
        <v>231</v>
      </c>
    </row>
    <row r="531" spans="1:17" x14ac:dyDescent="0.3">
      <c r="A531">
        <v>227</v>
      </c>
      <c r="B531" t="s">
        <v>24</v>
      </c>
      <c r="C531">
        <f>YEAR(Table_IPL_Dataset[[#This Row],[date]])</f>
        <v>2010</v>
      </c>
      <c r="D531" t="s">
        <v>396</v>
      </c>
      <c r="E531" s="1">
        <v>40285</v>
      </c>
      <c r="F531" t="s">
        <v>110</v>
      </c>
      <c r="G531" t="s">
        <v>26</v>
      </c>
      <c r="H531" t="s">
        <v>31</v>
      </c>
      <c r="I531" t="s">
        <v>27</v>
      </c>
      <c r="J531" t="s">
        <v>31</v>
      </c>
      <c r="K531" t="s">
        <v>40</v>
      </c>
      <c r="L531" t="s">
        <v>21</v>
      </c>
      <c r="M531" t="s">
        <v>27</v>
      </c>
      <c r="N531">
        <v>0</v>
      </c>
      <c r="O531">
        <v>8</v>
      </c>
      <c r="P531" t="s">
        <v>312</v>
      </c>
      <c r="Q531" t="s">
        <v>288</v>
      </c>
    </row>
    <row r="532" spans="1:17" x14ac:dyDescent="0.3">
      <c r="A532">
        <v>225</v>
      </c>
      <c r="B532" t="s">
        <v>238</v>
      </c>
      <c r="C532">
        <f>YEAR(Table_IPL_Dataset[[#This Row],[date]])</f>
        <v>2010</v>
      </c>
      <c r="D532" t="s">
        <v>396</v>
      </c>
      <c r="E532" s="1">
        <v>40284</v>
      </c>
      <c r="F532" t="s">
        <v>83</v>
      </c>
      <c r="G532" t="s">
        <v>240</v>
      </c>
      <c r="H532" t="s">
        <v>45</v>
      </c>
      <c r="I532" t="s">
        <v>260</v>
      </c>
      <c r="J532" t="s">
        <v>260</v>
      </c>
      <c r="K532" t="s">
        <v>20</v>
      </c>
      <c r="L532" t="s">
        <v>21</v>
      </c>
      <c r="M532" t="s">
        <v>260</v>
      </c>
      <c r="N532">
        <v>0</v>
      </c>
      <c r="O532">
        <v>5</v>
      </c>
      <c r="P532" t="s">
        <v>125</v>
      </c>
      <c r="Q532" t="s">
        <v>283</v>
      </c>
    </row>
    <row r="533" spans="1:17" x14ac:dyDescent="0.3">
      <c r="A533">
        <v>224</v>
      </c>
      <c r="B533" t="s">
        <v>98</v>
      </c>
      <c r="C533">
        <f>YEAR(Table_IPL_Dataset[[#This Row],[date]])</f>
        <v>2010</v>
      </c>
      <c r="D533" t="s">
        <v>396</v>
      </c>
      <c r="E533" s="1">
        <v>40283</v>
      </c>
      <c r="F533" t="s">
        <v>139</v>
      </c>
      <c r="G533" t="s">
        <v>100</v>
      </c>
      <c r="H533" t="s">
        <v>19</v>
      </c>
      <c r="I533" t="s">
        <v>38</v>
      </c>
      <c r="J533" t="s">
        <v>19</v>
      </c>
      <c r="K533" t="s">
        <v>40</v>
      </c>
      <c r="L533" t="s">
        <v>21</v>
      </c>
      <c r="M533" t="s">
        <v>38</v>
      </c>
      <c r="N533">
        <v>0</v>
      </c>
      <c r="O533">
        <v>6</v>
      </c>
      <c r="P533" t="s">
        <v>154</v>
      </c>
      <c r="Q533" t="s">
        <v>220</v>
      </c>
    </row>
    <row r="534" spans="1:17" x14ac:dyDescent="0.3">
      <c r="A534">
        <v>223</v>
      </c>
      <c r="B534" t="s">
        <v>47</v>
      </c>
      <c r="C534">
        <f>YEAR(Table_IPL_Dataset[[#This Row],[date]])</f>
        <v>2010</v>
      </c>
      <c r="D534" t="s">
        <v>396</v>
      </c>
      <c r="E534" s="1">
        <v>40282</v>
      </c>
      <c r="F534" t="s">
        <v>270</v>
      </c>
      <c r="G534" t="s">
        <v>49</v>
      </c>
      <c r="H534" t="s">
        <v>31</v>
      </c>
      <c r="I534" t="s">
        <v>50</v>
      </c>
      <c r="J534" t="s">
        <v>31</v>
      </c>
      <c r="K534" t="s">
        <v>40</v>
      </c>
      <c r="L534" t="s">
        <v>21</v>
      </c>
      <c r="M534" t="s">
        <v>50</v>
      </c>
      <c r="N534">
        <v>0</v>
      </c>
      <c r="O534">
        <v>5</v>
      </c>
      <c r="P534" t="s">
        <v>259</v>
      </c>
      <c r="Q534" t="s">
        <v>23</v>
      </c>
    </row>
    <row r="535" spans="1:17" x14ac:dyDescent="0.3">
      <c r="A535">
        <v>221</v>
      </c>
      <c r="B535" t="s">
        <v>15</v>
      </c>
      <c r="C535">
        <f>YEAR(Table_IPL_Dataset[[#This Row],[date]])</f>
        <v>2010</v>
      </c>
      <c r="D535" t="s">
        <v>396</v>
      </c>
      <c r="E535" s="1">
        <v>40281</v>
      </c>
      <c r="F535" t="s">
        <v>147</v>
      </c>
      <c r="G535" t="s">
        <v>189</v>
      </c>
      <c r="H535" t="s">
        <v>39</v>
      </c>
      <c r="I535" t="s">
        <v>38</v>
      </c>
      <c r="J535" t="s">
        <v>39</v>
      </c>
      <c r="K535" t="s">
        <v>40</v>
      </c>
      <c r="L535" t="s">
        <v>21</v>
      </c>
      <c r="M535" t="s">
        <v>39</v>
      </c>
      <c r="N535">
        <v>39</v>
      </c>
      <c r="O535">
        <v>0</v>
      </c>
      <c r="P535" t="s">
        <v>237</v>
      </c>
      <c r="Q535" t="s">
        <v>315</v>
      </c>
    </row>
    <row r="536" spans="1:17" x14ac:dyDescent="0.3">
      <c r="A536">
        <v>222</v>
      </c>
      <c r="B536" t="s">
        <v>98</v>
      </c>
      <c r="C536">
        <f>YEAR(Table_IPL_Dataset[[#This Row],[date]])</f>
        <v>2010</v>
      </c>
      <c r="D536" t="s">
        <v>396</v>
      </c>
      <c r="E536" s="1">
        <v>40281</v>
      </c>
      <c r="F536" t="s">
        <v>316</v>
      </c>
      <c r="G536" t="s">
        <v>100</v>
      </c>
      <c r="H536" t="s">
        <v>27</v>
      </c>
      <c r="I536" t="s">
        <v>19</v>
      </c>
      <c r="J536" t="s">
        <v>27</v>
      </c>
      <c r="K536" t="s">
        <v>40</v>
      </c>
      <c r="L536" t="s">
        <v>21</v>
      </c>
      <c r="M536" t="s">
        <v>19</v>
      </c>
      <c r="N536">
        <v>0</v>
      </c>
      <c r="O536">
        <v>9</v>
      </c>
      <c r="P536" t="s">
        <v>220</v>
      </c>
      <c r="Q536" t="s">
        <v>231</v>
      </c>
    </row>
    <row r="537" spans="1:17" x14ac:dyDescent="0.3">
      <c r="A537">
        <v>220</v>
      </c>
      <c r="B537" t="s">
        <v>317</v>
      </c>
      <c r="C537">
        <f>YEAR(Table_IPL_Dataset[[#This Row],[date]])</f>
        <v>2010</v>
      </c>
      <c r="D537" t="s">
        <v>396</v>
      </c>
      <c r="E537" s="1">
        <v>40280</v>
      </c>
      <c r="F537" t="s">
        <v>250</v>
      </c>
      <c r="G537" t="s">
        <v>318</v>
      </c>
      <c r="H537" t="s">
        <v>260</v>
      </c>
      <c r="I537" t="s">
        <v>50</v>
      </c>
      <c r="J537" t="s">
        <v>50</v>
      </c>
      <c r="K537" t="s">
        <v>20</v>
      </c>
      <c r="L537" t="s">
        <v>21</v>
      </c>
      <c r="M537" t="s">
        <v>260</v>
      </c>
      <c r="N537">
        <v>13</v>
      </c>
      <c r="O537">
        <v>0</v>
      </c>
      <c r="P537" t="s">
        <v>281</v>
      </c>
      <c r="Q537" t="s">
        <v>288</v>
      </c>
    </row>
    <row r="538" spans="1:17" x14ac:dyDescent="0.3">
      <c r="A538">
        <v>218</v>
      </c>
      <c r="B538" t="s">
        <v>35</v>
      </c>
      <c r="C538">
        <f>YEAR(Table_IPL_Dataset[[#This Row],[date]])</f>
        <v>2010</v>
      </c>
      <c r="D538" t="s">
        <v>396</v>
      </c>
      <c r="E538" s="1">
        <v>40279</v>
      </c>
      <c r="F538" t="s">
        <v>193</v>
      </c>
      <c r="G538" t="s">
        <v>37</v>
      </c>
      <c r="H538" t="s">
        <v>38</v>
      </c>
      <c r="I538" t="s">
        <v>45</v>
      </c>
      <c r="J538" t="s">
        <v>38</v>
      </c>
      <c r="K538" t="s">
        <v>40</v>
      </c>
      <c r="L538" t="s">
        <v>21</v>
      </c>
      <c r="M538" t="s">
        <v>45</v>
      </c>
      <c r="N538">
        <v>0</v>
      </c>
      <c r="O538">
        <v>7</v>
      </c>
      <c r="P538" t="s">
        <v>225</v>
      </c>
      <c r="Q538" t="s">
        <v>283</v>
      </c>
    </row>
    <row r="539" spans="1:17" x14ac:dyDescent="0.3">
      <c r="A539">
        <v>219</v>
      </c>
      <c r="B539" t="s">
        <v>47</v>
      </c>
      <c r="C539">
        <f>YEAR(Table_IPL_Dataset[[#This Row],[date]])</f>
        <v>2010</v>
      </c>
      <c r="D539" t="s">
        <v>396</v>
      </c>
      <c r="E539" s="1">
        <v>40279</v>
      </c>
      <c r="F539" t="s">
        <v>247</v>
      </c>
      <c r="G539" t="s">
        <v>49</v>
      </c>
      <c r="H539" t="s">
        <v>39</v>
      </c>
      <c r="I539" t="s">
        <v>31</v>
      </c>
      <c r="J539" t="s">
        <v>31</v>
      </c>
      <c r="K539" t="s">
        <v>20</v>
      </c>
      <c r="L539" t="s">
        <v>21</v>
      </c>
      <c r="M539" t="s">
        <v>39</v>
      </c>
      <c r="N539">
        <v>37</v>
      </c>
      <c r="O539">
        <v>0</v>
      </c>
      <c r="P539" t="s">
        <v>259</v>
      </c>
      <c r="Q539" t="s">
        <v>262</v>
      </c>
    </row>
    <row r="540" spans="1:17" x14ac:dyDescent="0.3">
      <c r="A540">
        <v>216</v>
      </c>
      <c r="B540" t="s">
        <v>317</v>
      </c>
      <c r="C540">
        <f>YEAR(Table_IPL_Dataset[[#This Row],[date]])</f>
        <v>2010</v>
      </c>
      <c r="D540" t="s">
        <v>396</v>
      </c>
      <c r="E540" s="1">
        <v>40278</v>
      </c>
      <c r="F540" t="s">
        <v>319</v>
      </c>
      <c r="G540" t="s">
        <v>318</v>
      </c>
      <c r="H540" t="s">
        <v>19</v>
      </c>
      <c r="I540" t="s">
        <v>260</v>
      </c>
      <c r="J540" t="s">
        <v>19</v>
      </c>
      <c r="K540" t="s">
        <v>40</v>
      </c>
      <c r="L540" t="s">
        <v>21</v>
      </c>
      <c r="M540" t="s">
        <v>260</v>
      </c>
      <c r="N540">
        <v>0</v>
      </c>
      <c r="O540">
        <v>6</v>
      </c>
      <c r="P540" t="s">
        <v>154</v>
      </c>
      <c r="Q540" t="s">
        <v>231</v>
      </c>
    </row>
    <row r="541" spans="1:17" x14ac:dyDescent="0.3">
      <c r="A541">
        <v>217</v>
      </c>
      <c r="B541" t="s">
        <v>105</v>
      </c>
      <c r="C541">
        <f>YEAR(Table_IPL_Dataset[[#This Row],[date]])</f>
        <v>2010</v>
      </c>
      <c r="D541" t="s">
        <v>396</v>
      </c>
      <c r="E541" s="1">
        <v>40278</v>
      </c>
      <c r="F541" t="s">
        <v>251</v>
      </c>
      <c r="G541" t="s">
        <v>60</v>
      </c>
      <c r="H541" t="s">
        <v>27</v>
      </c>
      <c r="I541" t="s">
        <v>50</v>
      </c>
      <c r="J541" t="s">
        <v>50</v>
      </c>
      <c r="K541" t="s">
        <v>20</v>
      </c>
      <c r="L541" t="s">
        <v>21</v>
      </c>
      <c r="M541" t="s">
        <v>50</v>
      </c>
      <c r="N541">
        <v>0</v>
      </c>
      <c r="O541">
        <v>7</v>
      </c>
      <c r="P541" t="s">
        <v>280</v>
      </c>
      <c r="Q541" t="s">
        <v>315</v>
      </c>
    </row>
    <row r="542" spans="1:17" x14ac:dyDescent="0.3">
      <c r="A542">
        <v>215</v>
      </c>
      <c r="B542" t="s">
        <v>123</v>
      </c>
      <c r="C542">
        <f>YEAR(Table_IPL_Dataset[[#This Row],[date]])</f>
        <v>2010</v>
      </c>
      <c r="D542" t="s">
        <v>396</v>
      </c>
      <c r="E542" s="1">
        <v>40277</v>
      </c>
      <c r="F542" t="s">
        <v>266</v>
      </c>
      <c r="G542" t="s">
        <v>188</v>
      </c>
      <c r="H542" t="s">
        <v>39</v>
      </c>
      <c r="I542" t="s">
        <v>45</v>
      </c>
      <c r="J542" t="s">
        <v>39</v>
      </c>
      <c r="K542" t="s">
        <v>40</v>
      </c>
      <c r="L542" t="s">
        <v>21</v>
      </c>
      <c r="M542" t="s">
        <v>45</v>
      </c>
      <c r="N542">
        <v>0</v>
      </c>
      <c r="O542">
        <v>6</v>
      </c>
      <c r="P542" t="s">
        <v>125</v>
      </c>
      <c r="Q542" t="s">
        <v>283</v>
      </c>
    </row>
    <row r="543" spans="1:17" x14ac:dyDescent="0.3">
      <c r="A543">
        <v>214</v>
      </c>
      <c r="B543" t="s">
        <v>105</v>
      </c>
      <c r="C543">
        <f>YEAR(Table_IPL_Dataset[[#This Row],[date]])</f>
        <v>2010</v>
      </c>
      <c r="D543" t="s">
        <v>396</v>
      </c>
      <c r="E543" s="1">
        <v>40276</v>
      </c>
      <c r="F543" t="s">
        <v>320</v>
      </c>
      <c r="G543" t="s">
        <v>60</v>
      </c>
      <c r="H543" t="s">
        <v>50</v>
      </c>
      <c r="I543" t="s">
        <v>260</v>
      </c>
      <c r="J543" t="s">
        <v>260</v>
      </c>
      <c r="K543" t="s">
        <v>20</v>
      </c>
      <c r="L543" t="s">
        <v>21</v>
      </c>
      <c r="M543" t="s">
        <v>260</v>
      </c>
      <c r="N543">
        <v>0</v>
      </c>
      <c r="O543">
        <v>7</v>
      </c>
      <c r="P543" t="s">
        <v>237</v>
      </c>
      <c r="Q543" t="s">
        <v>315</v>
      </c>
    </row>
    <row r="544" spans="1:17" x14ac:dyDescent="0.3">
      <c r="A544">
        <v>212</v>
      </c>
      <c r="B544" t="s">
        <v>47</v>
      </c>
      <c r="C544">
        <f>YEAR(Table_IPL_Dataset[[#This Row],[date]])</f>
        <v>2010</v>
      </c>
      <c r="D544" t="s">
        <v>396</v>
      </c>
      <c r="E544" s="1">
        <v>40275</v>
      </c>
      <c r="F544" t="s">
        <v>321</v>
      </c>
      <c r="G544" t="s">
        <v>49</v>
      </c>
      <c r="H544" t="s">
        <v>45</v>
      </c>
      <c r="I544" t="s">
        <v>31</v>
      </c>
      <c r="J544" t="s">
        <v>45</v>
      </c>
      <c r="K544" t="s">
        <v>40</v>
      </c>
      <c r="L544" t="s">
        <v>21</v>
      </c>
      <c r="M544" t="s">
        <v>31</v>
      </c>
      <c r="N544">
        <v>0</v>
      </c>
      <c r="O544">
        <v>9</v>
      </c>
      <c r="P544" t="s">
        <v>23</v>
      </c>
      <c r="Q544" t="s">
        <v>262</v>
      </c>
    </row>
    <row r="545" spans="1:17" x14ac:dyDescent="0.3">
      <c r="A545">
        <v>213</v>
      </c>
      <c r="B545" t="s">
        <v>24</v>
      </c>
      <c r="C545">
        <f>YEAR(Table_IPL_Dataset[[#This Row],[date]])</f>
        <v>2010</v>
      </c>
      <c r="D545" t="s">
        <v>396</v>
      </c>
      <c r="E545" s="1">
        <v>40275</v>
      </c>
      <c r="F545" t="s">
        <v>269</v>
      </c>
      <c r="G545" t="s">
        <v>26</v>
      </c>
      <c r="H545" t="s">
        <v>27</v>
      </c>
      <c r="I545" t="s">
        <v>38</v>
      </c>
      <c r="J545" t="s">
        <v>27</v>
      </c>
      <c r="K545" t="s">
        <v>40</v>
      </c>
      <c r="L545" t="s">
        <v>21</v>
      </c>
      <c r="M545" t="s">
        <v>27</v>
      </c>
      <c r="N545">
        <v>14</v>
      </c>
      <c r="O545">
        <v>0</v>
      </c>
      <c r="P545" t="s">
        <v>312</v>
      </c>
      <c r="Q545" t="s">
        <v>281</v>
      </c>
    </row>
    <row r="546" spans="1:17" x14ac:dyDescent="0.3">
      <c r="A546">
        <v>211</v>
      </c>
      <c r="B546" t="s">
        <v>98</v>
      </c>
      <c r="C546">
        <f>YEAR(Table_IPL_Dataset[[#This Row],[date]])</f>
        <v>2010</v>
      </c>
      <c r="D546" t="s">
        <v>396</v>
      </c>
      <c r="E546" s="1">
        <v>40274</v>
      </c>
      <c r="F546" t="s">
        <v>144</v>
      </c>
      <c r="G546" t="s">
        <v>100</v>
      </c>
      <c r="H546" t="s">
        <v>19</v>
      </c>
      <c r="I546" t="s">
        <v>39</v>
      </c>
      <c r="J546" t="s">
        <v>19</v>
      </c>
      <c r="K546" t="s">
        <v>40</v>
      </c>
      <c r="L546" t="s">
        <v>21</v>
      </c>
      <c r="M546" t="s">
        <v>19</v>
      </c>
      <c r="N546">
        <v>24</v>
      </c>
      <c r="O546">
        <v>0</v>
      </c>
      <c r="P546" t="s">
        <v>237</v>
      </c>
      <c r="Q546" t="s">
        <v>315</v>
      </c>
    </row>
    <row r="547" spans="1:17" x14ac:dyDescent="0.3">
      <c r="A547">
        <v>210</v>
      </c>
      <c r="B547" t="s">
        <v>317</v>
      </c>
      <c r="C547">
        <f>YEAR(Table_IPL_Dataset[[#This Row],[date]])</f>
        <v>2010</v>
      </c>
      <c r="D547" t="s">
        <v>396</v>
      </c>
      <c r="E547" s="1">
        <v>40273</v>
      </c>
      <c r="F547" t="s">
        <v>303</v>
      </c>
      <c r="G547" t="s">
        <v>318</v>
      </c>
      <c r="H547" t="s">
        <v>31</v>
      </c>
      <c r="I547" t="s">
        <v>260</v>
      </c>
      <c r="J547" t="s">
        <v>31</v>
      </c>
      <c r="K547" t="s">
        <v>40</v>
      </c>
      <c r="L547" t="s">
        <v>21</v>
      </c>
      <c r="M547" t="s">
        <v>31</v>
      </c>
      <c r="N547">
        <v>2</v>
      </c>
      <c r="O547">
        <v>0</v>
      </c>
      <c r="P547" t="s">
        <v>154</v>
      </c>
      <c r="Q547" t="s">
        <v>231</v>
      </c>
    </row>
    <row r="548" spans="1:17" x14ac:dyDescent="0.3">
      <c r="A548">
        <v>208</v>
      </c>
      <c r="B548" t="s">
        <v>24</v>
      </c>
      <c r="C548">
        <f>YEAR(Table_IPL_Dataset[[#This Row],[date]])</f>
        <v>2010</v>
      </c>
      <c r="D548" t="s">
        <v>396</v>
      </c>
      <c r="E548" s="1">
        <v>40272</v>
      </c>
      <c r="F548" t="s">
        <v>304</v>
      </c>
      <c r="G548" t="s">
        <v>26</v>
      </c>
      <c r="H548" t="s">
        <v>27</v>
      </c>
      <c r="I548" t="s">
        <v>45</v>
      </c>
      <c r="J548" t="s">
        <v>27</v>
      </c>
      <c r="K548" t="s">
        <v>40</v>
      </c>
      <c r="L548" t="s">
        <v>21</v>
      </c>
      <c r="M548" t="s">
        <v>45</v>
      </c>
      <c r="N548">
        <v>0</v>
      </c>
      <c r="O548">
        <v>8</v>
      </c>
      <c r="P548" t="s">
        <v>237</v>
      </c>
      <c r="Q548" t="s">
        <v>315</v>
      </c>
    </row>
    <row r="549" spans="1:17" x14ac:dyDescent="0.3">
      <c r="A549">
        <v>209</v>
      </c>
      <c r="B549" t="s">
        <v>35</v>
      </c>
      <c r="C549">
        <f>YEAR(Table_IPL_Dataset[[#This Row],[date]])</f>
        <v>2010</v>
      </c>
      <c r="D549" t="s">
        <v>396</v>
      </c>
      <c r="E549" s="1">
        <v>40272</v>
      </c>
      <c r="F549" t="s">
        <v>322</v>
      </c>
      <c r="G549" t="s">
        <v>37</v>
      </c>
      <c r="H549" t="s">
        <v>38</v>
      </c>
      <c r="I549" t="s">
        <v>50</v>
      </c>
      <c r="J549" t="s">
        <v>38</v>
      </c>
      <c r="K549" t="s">
        <v>40</v>
      </c>
      <c r="L549" t="s">
        <v>21</v>
      </c>
      <c r="M549" t="s">
        <v>38</v>
      </c>
      <c r="N549">
        <v>37</v>
      </c>
      <c r="O549">
        <v>0</v>
      </c>
      <c r="P549" t="s">
        <v>225</v>
      </c>
      <c r="Q549" t="s">
        <v>125</v>
      </c>
    </row>
    <row r="550" spans="1:17" x14ac:dyDescent="0.3">
      <c r="A550">
        <v>206</v>
      </c>
      <c r="B550" t="s">
        <v>98</v>
      </c>
      <c r="C550">
        <f>YEAR(Table_IPL_Dataset[[#This Row],[date]])</f>
        <v>2010</v>
      </c>
      <c r="D550" t="s">
        <v>396</v>
      </c>
      <c r="E550" s="1">
        <v>40271</v>
      </c>
      <c r="F550" t="s">
        <v>227</v>
      </c>
      <c r="G550" t="s">
        <v>100</v>
      </c>
      <c r="H550" t="s">
        <v>19</v>
      </c>
      <c r="I550" t="s">
        <v>31</v>
      </c>
      <c r="J550" t="s">
        <v>19</v>
      </c>
      <c r="K550" t="s">
        <v>40</v>
      </c>
      <c r="L550" t="s">
        <v>21</v>
      </c>
      <c r="M550" t="s">
        <v>19</v>
      </c>
      <c r="N550">
        <v>23</v>
      </c>
      <c r="O550">
        <v>0</v>
      </c>
      <c r="P550" t="s">
        <v>281</v>
      </c>
      <c r="Q550" t="s">
        <v>288</v>
      </c>
    </row>
    <row r="551" spans="1:17" x14ac:dyDescent="0.3">
      <c r="A551">
        <v>207</v>
      </c>
      <c r="B551" t="s">
        <v>15</v>
      </c>
      <c r="C551">
        <f>YEAR(Table_IPL_Dataset[[#This Row],[date]])</f>
        <v>2010</v>
      </c>
      <c r="D551" t="s">
        <v>396</v>
      </c>
      <c r="E551" s="1">
        <v>40271</v>
      </c>
      <c r="F551" t="s">
        <v>67</v>
      </c>
      <c r="G551" t="s">
        <v>189</v>
      </c>
      <c r="H551" t="s">
        <v>39</v>
      </c>
      <c r="I551" t="s">
        <v>260</v>
      </c>
      <c r="J551" t="s">
        <v>39</v>
      </c>
      <c r="K551" t="s">
        <v>40</v>
      </c>
      <c r="L551" t="s">
        <v>21</v>
      </c>
      <c r="M551" t="s">
        <v>39</v>
      </c>
      <c r="N551">
        <v>63</v>
      </c>
      <c r="O551">
        <v>0</v>
      </c>
      <c r="P551" t="s">
        <v>259</v>
      </c>
      <c r="Q551" t="s">
        <v>23</v>
      </c>
    </row>
    <row r="552" spans="1:17" x14ac:dyDescent="0.3">
      <c r="A552">
        <v>205</v>
      </c>
      <c r="B552" t="s">
        <v>123</v>
      </c>
      <c r="C552">
        <f>YEAR(Table_IPL_Dataset[[#This Row],[date]])</f>
        <v>2010</v>
      </c>
      <c r="D552" t="s">
        <v>396</v>
      </c>
      <c r="E552" s="1">
        <v>40270</v>
      </c>
      <c r="F552" t="s">
        <v>270</v>
      </c>
      <c r="G552" t="s">
        <v>188</v>
      </c>
      <c r="H552" t="s">
        <v>45</v>
      </c>
      <c r="I552" t="s">
        <v>50</v>
      </c>
      <c r="J552" t="s">
        <v>45</v>
      </c>
      <c r="K552" t="s">
        <v>40</v>
      </c>
      <c r="L552" t="s">
        <v>21</v>
      </c>
      <c r="M552" t="s">
        <v>50</v>
      </c>
      <c r="N552">
        <v>0</v>
      </c>
      <c r="O552">
        <v>6</v>
      </c>
      <c r="P552" t="s">
        <v>225</v>
      </c>
      <c r="Q552" t="s">
        <v>125</v>
      </c>
    </row>
    <row r="553" spans="1:17" x14ac:dyDescent="0.3">
      <c r="A553">
        <v>204</v>
      </c>
      <c r="B553" t="s">
        <v>24</v>
      </c>
      <c r="C553">
        <f>YEAR(Table_IPL_Dataset[[#This Row],[date]])</f>
        <v>2010</v>
      </c>
      <c r="D553" t="s">
        <v>396</v>
      </c>
      <c r="E553" s="1">
        <v>40269</v>
      </c>
      <c r="F553" t="s">
        <v>269</v>
      </c>
      <c r="G553" t="s">
        <v>26</v>
      </c>
      <c r="H553" t="s">
        <v>27</v>
      </c>
      <c r="I553" t="s">
        <v>260</v>
      </c>
      <c r="J553" t="s">
        <v>27</v>
      </c>
      <c r="K553" t="s">
        <v>40</v>
      </c>
      <c r="L553" t="s">
        <v>21</v>
      </c>
      <c r="M553" t="s">
        <v>27</v>
      </c>
      <c r="N553">
        <v>24</v>
      </c>
      <c r="O553">
        <v>0</v>
      </c>
      <c r="P553" t="s">
        <v>280</v>
      </c>
      <c r="Q553" t="s">
        <v>315</v>
      </c>
    </row>
    <row r="554" spans="1:17" x14ac:dyDescent="0.3">
      <c r="A554">
        <v>202</v>
      </c>
      <c r="B554" t="s">
        <v>98</v>
      </c>
      <c r="C554">
        <f>YEAR(Table_IPL_Dataset[[#This Row],[date]])</f>
        <v>2010</v>
      </c>
      <c r="D554" t="s">
        <v>396</v>
      </c>
      <c r="E554" s="1">
        <v>40268</v>
      </c>
      <c r="F554" t="s">
        <v>227</v>
      </c>
      <c r="G554" t="s">
        <v>100</v>
      </c>
      <c r="H554" t="s">
        <v>50</v>
      </c>
      <c r="I554" t="s">
        <v>19</v>
      </c>
      <c r="J554" t="s">
        <v>50</v>
      </c>
      <c r="K554" t="s">
        <v>40</v>
      </c>
      <c r="L554" t="s">
        <v>21</v>
      </c>
      <c r="M554" t="s">
        <v>19</v>
      </c>
      <c r="N554">
        <v>0</v>
      </c>
      <c r="O554">
        <v>5</v>
      </c>
      <c r="P554" t="s">
        <v>312</v>
      </c>
      <c r="Q554" t="s">
        <v>281</v>
      </c>
    </row>
    <row r="555" spans="1:17" x14ac:dyDescent="0.3">
      <c r="A555">
        <v>203</v>
      </c>
      <c r="B555" t="s">
        <v>35</v>
      </c>
      <c r="C555">
        <f>YEAR(Table_IPL_Dataset[[#This Row],[date]])</f>
        <v>2010</v>
      </c>
      <c r="D555" t="s">
        <v>396</v>
      </c>
      <c r="E555" s="1">
        <v>40268</v>
      </c>
      <c r="F555" t="s">
        <v>255</v>
      </c>
      <c r="G555" t="s">
        <v>37</v>
      </c>
      <c r="H555" t="s">
        <v>38</v>
      </c>
      <c r="I555" t="s">
        <v>31</v>
      </c>
      <c r="J555" t="s">
        <v>38</v>
      </c>
      <c r="K555" t="s">
        <v>40</v>
      </c>
      <c r="L555" t="s">
        <v>21</v>
      </c>
      <c r="M555" t="s">
        <v>38</v>
      </c>
      <c r="N555">
        <v>67</v>
      </c>
      <c r="O555">
        <v>0</v>
      </c>
      <c r="P555" t="s">
        <v>154</v>
      </c>
      <c r="Q555" t="s">
        <v>231</v>
      </c>
    </row>
    <row r="556" spans="1:17" x14ac:dyDescent="0.3">
      <c r="A556">
        <v>201</v>
      </c>
      <c r="B556" t="s">
        <v>15</v>
      </c>
      <c r="C556">
        <f>YEAR(Table_IPL_Dataset[[#This Row],[date]])</f>
        <v>2010</v>
      </c>
      <c r="D556" t="s">
        <v>396</v>
      </c>
      <c r="E556" s="1">
        <v>40267</v>
      </c>
      <c r="F556" t="s">
        <v>200</v>
      </c>
      <c r="G556" t="s">
        <v>189</v>
      </c>
      <c r="H556" t="s">
        <v>45</v>
      </c>
      <c r="I556" t="s">
        <v>39</v>
      </c>
      <c r="J556" t="s">
        <v>39</v>
      </c>
      <c r="K556" t="s">
        <v>20</v>
      </c>
      <c r="L556" t="s">
        <v>21</v>
      </c>
      <c r="M556" t="s">
        <v>39</v>
      </c>
      <c r="N556">
        <v>0</v>
      </c>
      <c r="O556">
        <v>4</v>
      </c>
      <c r="P556" t="s">
        <v>259</v>
      </c>
      <c r="Q556" t="s">
        <v>262</v>
      </c>
    </row>
    <row r="557" spans="1:17" x14ac:dyDescent="0.3">
      <c r="A557">
        <v>200</v>
      </c>
      <c r="B557" t="s">
        <v>35</v>
      </c>
      <c r="C557">
        <f>YEAR(Table_IPL_Dataset[[#This Row],[date]])</f>
        <v>2010</v>
      </c>
      <c r="D557" t="s">
        <v>396</v>
      </c>
      <c r="E557" s="1">
        <v>40266</v>
      </c>
      <c r="F557" t="s">
        <v>134</v>
      </c>
      <c r="G557" t="s">
        <v>37</v>
      </c>
      <c r="H557" t="s">
        <v>38</v>
      </c>
      <c r="I557" t="s">
        <v>27</v>
      </c>
      <c r="J557" t="s">
        <v>38</v>
      </c>
      <c r="K557" t="s">
        <v>40</v>
      </c>
      <c r="L557" t="s">
        <v>21</v>
      </c>
      <c r="M557" t="s">
        <v>38</v>
      </c>
      <c r="N557">
        <v>40</v>
      </c>
      <c r="O557">
        <v>0</v>
      </c>
      <c r="P557" t="s">
        <v>220</v>
      </c>
      <c r="Q557" t="s">
        <v>231</v>
      </c>
    </row>
    <row r="558" spans="1:17" x14ac:dyDescent="0.3">
      <c r="A558">
        <v>198</v>
      </c>
      <c r="B558" t="s">
        <v>202</v>
      </c>
      <c r="C558">
        <f>YEAR(Table_IPL_Dataset[[#This Row],[date]])</f>
        <v>2010</v>
      </c>
      <c r="D558" t="s">
        <v>396</v>
      </c>
      <c r="E558" s="1">
        <v>40265</v>
      </c>
      <c r="F558" t="s">
        <v>323</v>
      </c>
      <c r="G558" t="s">
        <v>204</v>
      </c>
      <c r="H558" t="s">
        <v>31</v>
      </c>
      <c r="I558" t="s">
        <v>19</v>
      </c>
      <c r="J558" t="s">
        <v>31</v>
      </c>
      <c r="K558" t="s">
        <v>40</v>
      </c>
      <c r="L558" t="s">
        <v>21</v>
      </c>
      <c r="M558" t="s">
        <v>31</v>
      </c>
      <c r="N558">
        <v>17</v>
      </c>
      <c r="O558">
        <v>0</v>
      </c>
      <c r="P558" t="s">
        <v>220</v>
      </c>
      <c r="Q558" t="s">
        <v>231</v>
      </c>
    </row>
    <row r="559" spans="1:17" x14ac:dyDescent="0.3">
      <c r="A559">
        <v>199</v>
      </c>
      <c r="B559" t="s">
        <v>15</v>
      </c>
      <c r="C559">
        <f>YEAR(Table_IPL_Dataset[[#This Row],[date]])</f>
        <v>2010</v>
      </c>
      <c r="D559" t="s">
        <v>396</v>
      </c>
      <c r="E559" s="1">
        <v>40265</v>
      </c>
      <c r="F559" t="s">
        <v>195</v>
      </c>
      <c r="G559" t="s">
        <v>285</v>
      </c>
      <c r="H559" t="s">
        <v>39</v>
      </c>
      <c r="I559" t="s">
        <v>260</v>
      </c>
      <c r="J559" t="s">
        <v>260</v>
      </c>
      <c r="K559" t="s">
        <v>20</v>
      </c>
      <c r="L559" t="s">
        <v>21</v>
      </c>
      <c r="M559" t="s">
        <v>39</v>
      </c>
      <c r="N559">
        <v>41</v>
      </c>
      <c r="O559">
        <v>0</v>
      </c>
      <c r="P559" t="s">
        <v>245</v>
      </c>
      <c r="Q559" t="s">
        <v>280</v>
      </c>
    </row>
    <row r="560" spans="1:17" x14ac:dyDescent="0.3">
      <c r="A560">
        <v>196</v>
      </c>
      <c r="B560" t="s">
        <v>123</v>
      </c>
      <c r="C560">
        <f>YEAR(Table_IPL_Dataset[[#This Row],[date]])</f>
        <v>2010</v>
      </c>
      <c r="D560" t="s">
        <v>396</v>
      </c>
      <c r="E560" s="1">
        <v>40264</v>
      </c>
      <c r="F560" t="s">
        <v>301</v>
      </c>
      <c r="G560" t="s">
        <v>188</v>
      </c>
      <c r="H560" t="s">
        <v>27</v>
      </c>
      <c r="I560" t="s">
        <v>45</v>
      </c>
      <c r="J560" t="s">
        <v>27</v>
      </c>
      <c r="K560" t="s">
        <v>40</v>
      </c>
      <c r="L560" t="s">
        <v>21</v>
      </c>
      <c r="M560" t="s">
        <v>27</v>
      </c>
      <c r="N560">
        <v>39</v>
      </c>
      <c r="O560">
        <v>0</v>
      </c>
      <c r="P560" t="s">
        <v>259</v>
      </c>
      <c r="Q560" t="s">
        <v>23</v>
      </c>
    </row>
    <row r="561" spans="1:17" x14ac:dyDescent="0.3">
      <c r="A561">
        <v>195</v>
      </c>
      <c r="B561" t="s">
        <v>202</v>
      </c>
      <c r="C561">
        <f>YEAR(Table_IPL_Dataset[[#This Row],[date]])</f>
        <v>2010</v>
      </c>
      <c r="D561" t="s">
        <v>396</v>
      </c>
      <c r="E561" s="1">
        <v>40263</v>
      </c>
      <c r="F561" t="s">
        <v>157</v>
      </c>
      <c r="G561" t="s">
        <v>204</v>
      </c>
      <c r="H561" t="s">
        <v>260</v>
      </c>
      <c r="I561" t="s">
        <v>31</v>
      </c>
      <c r="J561" t="s">
        <v>260</v>
      </c>
      <c r="K561" t="s">
        <v>40</v>
      </c>
      <c r="L561" t="s">
        <v>21</v>
      </c>
      <c r="M561" t="s">
        <v>31</v>
      </c>
      <c r="N561">
        <v>0</v>
      </c>
      <c r="O561">
        <v>8</v>
      </c>
      <c r="P561" t="s">
        <v>154</v>
      </c>
      <c r="Q561" t="s">
        <v>231</v>
      </c>
    </row>
    <row r="562" spans="1:17" x14ac:dyDescent="0.3">
      <c r="A562">
        <v>194</v>
      </c>
      <c r="B562" t="s">
        <v>15</v>
      </c>
      <c r="C562">
        <f>YEAR(Table_IPL_Dataset[[#This Row],[date]])</f>
        <v>2010</v>
      </c>
      <c r="D562" t="s">
        <v>396</v>
      </c>
      <c r="E562" s="1">
        <v>40262</v>
      </c>
      <c r="F562" t="s">
        <v>247</v>
      </c>
      <c r="G562" t="s">
        <v>189</v>
      </c>
      <c r="H562" t="s">
        <v>19</v>
      </c>
      <c r="I562" t="s">
        <v>39</v>
      </c>
      <c r="J562" t="s">
        <v>39</v>
      </c>
      <c r="K562" t="s">
        <v>20</v>
      </c>
      <c r="L562" t="s">
        <v>21</v>
      </c>
      <c r="M562" t="s">
        <v>39</v>
      </c>
      <c r="N562">
        <v>0</v>
      </c>
      <c r="O562">
        <v>5</v>
      </c>
      <c r="P562" t="s">
        <v>225</v>
      </c>
      <c r="Q562" t="s">
        <v>283</v>
      </c>
    </row>
    <row r="563" spans="1:17" x14ac:dyDescent="0.3">
      <c r="A563">
        <v>197</v>
      </c>
      <c r="B563" t="s">
        <v>105</v>
      </c>
      <c r="C563">
        <f>YEAR(Table_IPL_Dataset[[#This Row],[date]])</f>
        <v>2010</v>
      </c>
      <c r="D563" t="s">
        <v>396</v>
      </c>
      <c r="E563" s="1">
        <v>40262</v>
      </c>
      <c r="F563" t="s">
        <v>150</v>
      </c>
      <c r="G563" t="s">
        <v>60</v>
      </c>
      <c r="H563" t="s">
        <v>38</v>
      </c>
      <c r="I563" t="s">
        <v>50</v>
      </c>
      <c r="J563" t="s">
        <v>50</v>
      </c>
      <c r="K563" t="s">
        <v>20</v>
      </c>
      <c r="L563" t="s">
        <v>21</v>
      </c>
      <c r="M563" t="s">
        <v>38</v>
      </c>
      <c r="N563">
        <v>17</v>
      </c>
      <c r="O563">
        <v>0</v>
      </c>
      <c r="P563" t="s">
        <v>312</v>
      </c>
      <c r="Q563" t="s">
        <v>281</v>
      </c>
    </row>
    <row r="564" spans="1:17" x14ac:dyDescent="0.3">
      <c r="A564">
        <v>193</v>
      </c>
      <c r="B564" t="s">
        <v>123</v>
      </c>
      <c r="C564">
        <f>YEAR(Table_IPL_Dataset[[#This Row],[date]])</f>
        <v>2010</v>
      </c>
      <c r="D564" t="s">
        <v>396</v>
      </c>
      <c r="E564" s="1">
        <v>40261</v>
      </c>
      <c r="F564" t="s">
        <v>324</v>
      </c>
      <c r="G564" t="s">
        <v>188</v>
      </c>
      <c r="H564" t="s">
        <v>31</v>
      </c>
      <c r="I564" t="s">
        <v>45</v>
      </c>
      <c r="J564" t="s">
        <v>45</v>
      </c>
      <c r="K564" t="s">
        <v>20</v>
      </c>
      <c r="L564" t="s">
        <v>21</v>
      </c>
      <c r="M564" t="s">
        <v>31</v>
      </c>
      <c r="N564">
        <v>31</v>
      </c>
      <c r="O564">
        <v>0</v>
      </c>
      <c r="P564" t="s">
        <v>259</v>
      </c>
      <c r="Q564" t="s">
        <v>262</v>
      </c>
    </row>
    <row r="565" spans="1:17" x14ac:dyDescent="0.3">
      <c r="A565">
        <v>192</v>
      </c>
      <c r="B565" t="s">
        <v>105</v>
      </c>
      <c r="C565">
        <f>YEAR(Table_IPL_Dataset[[#This Row],[date]])</f>
        <v>2010</v>
      </c>
      <c r="D565" t="s">
        <v>396</v>
      </c>
      <c r="E565" s="1">
        <v>40260</v>
      </c>
      <c r="F565" t="s">
        <v>141</v>
      </c>
      <c r="G565" t="s">
        <v>60</v>
      </c>
      <c r="H565" t="s">
        <v>50</v>
      </c>
      <c r="I565" t="s">
        <v>19</v>
      </c>
      <c r="J565" t="s">
        <v>19</v>
      </c>
      <c r="K565" t="s">
        <v>20</v>
      </c>
      <c r="L565" t="s">
        <v>21</v>
      </c>
      <c r="M565" t="s">
        <v>50</v>
      </c>
      <c r="N565">
        <v>36</v>
      </c>
      <c r="O565">
        <v>0</v>
      </c>
      <c r="P565" t="s">
        <v>281</v>
      </c>
      <c r="Q565" t="s">
        <v>288</v>
      </c>
    </row>
    <row r="566" spans="1:17" x14ac:dyDescent="0.3">
      <c r="A566">
        <v>191</v>
      </c>
      <c r="B566" t="s">
        <v>15</v>
      </c>
      <c r="C566">
        <f>YEAR(Table_IPL_Dataset[[#This Row],[date]])</f>
        <v>2010</v>
      </c>
      <c r="D566" t="s">
        <v>396</v>
      </c>
      <c r="E566" s="1">
        <v>40259</v>
      </c>
      <c r="F566" t="s">
        <v>247</v>
      </c>
      <c r="G566" t="s">
        <v>189</v>
      </c>
      <c r="H566" t="s">
        <v>27</v>
      </c>
      <c r="I566" t="s">
        <v>39</v>
      </c>
      <c r="J566" t="s">
        <v>27</v>
      </c>
      <c r="K566" t="s">
        <v>40</v>
      </c>
      <c r="L566" t="s">
        <v>21</v>
      </c>
      <c r="M566" t="s">
        <v>39</v>
      </c>
      <c r="N566">
        <v>0</v>
      </c>
      <c r="O566">
        <v>7</v>
      </c>
      <c r="P566" t="s">
        <v>220</v>
      </c>
      <c r="Q566" t="s">
        <v>231</v>
      </c>
    </row>
    <row r="567" spans="1:17" x14ac:dyDescent="0.3">
      <c r="A567">
        <v>189</v>
      </c>
      <c r="B567" t="s">
        <v>216</v>
      </c>
      <c r="C567">
        <f>YEAR(Table_IPL_Dataset[[#This Row],[date]])</f>
        <v>2010</v>
      </c>
      <c r="D567" t="s">
        <v>396</v>
      </c>
      <c r="E567" s="1">
        <v>40258</v>
      </c>
      <c r="F567" t="s">
        <v>313</v>
      </c>
      <c r="G567" t="s">
        <v>217</v>
      </c>
      <c r="H567" t="s">
        <v>260</v>
      </c>
      <c r="I567" t="s">
        <v>38</v>
      </c>
      <c r="J567" t="s">
        <v>260</v>
      </c>
      <c r="K567" t="s">
        <v>40</v>
      </c>
      <c r="L567" t="s">
        <v>21</v>
      </c>
      <c r="M567" t="s">
        <v>260</v>
      </c>
      <c r="N567">
        <v>10</v>
      </c>
      <c r="O567">
        <v>0</v>
      </c>
      <c r="P567" t="s">
        <v>225</v>
      </c>
      <c r="Q567" t="s">
        <v>125</v>
      </c>
    </row>
    <row r="568" spans="1:17" x14ac:dyDescent="0.3">
      <c r="A568">
        <v>190</v>
      </c>
      <c r="B568" t="s">
        <v>98</v>
      </c>
      <c r="C568">
        <f>YEAR(Table_IPL_Dataset[[#This Row],[date]])</f>
        <v>2010</v>
      </c>
      <c r="D568" t="s">
        <v>396</v>
      </c>
      <c r="E568" s="1">
        <v>40258</v>
      </c>
      <c r="F568" t="s">
        <v>325</v>
      </c>
      <c r="G568" t="s">
        <v>100</v>
      </c>
      <c r="H568" t="s">
        <v>45</v>
      </c>
      <c r="I568" t="s">
        <v>19</v>
      </c>
      <c r="J568" t="s">
        <v>19</v>
      </c>
      <c r="K568" t="s">
        <v>20</v>
      </c>
      <c r="L568" t="s">
        <v>138</v>
      </c>
      <c r="M568" t="s">
        <v>45</v>
      </c>
      <c r="N568">
        <v>0</v>
      </c>
      <c r="O568">
        <v>0</v>
      </c>
      <c r="P568" t="s">
        <v>280</v>
      </c>
      <c r="Q568" t="s">
        <v>315</v>
      </c>
    </row>
    <row r="569" spans="1:17" x14ac:dyDescent="0.3">
      <c r="A569">
        <v>187</v>
      </c>
      <c r="B569" t="s">
        <v>202</v>
      </c>
      <c r="C569">
        <f>YEAR(Table_IPL_Dataset[[#This Row],[date]])</f>
        <v>2010</v>
      </c>
      <c r="D569" t="s">
        <v>396</v>
      </c>
      <c r="E569" s="1">
        <v>40257</v>
      </c>
      <c r="F569" t="s">
        <v>326</v>
      </c>
      <c r="G569" t="s">
        <v>204</v>
      </c>
      <c r="H569" t="s">
        <v>31</v>
      </c>
      <c r="I569" t="s">
        <v>27</v>
      </c>
      <c r="J569" t="s">
        <v>31</v>
      </c>
      <c r="K569" t="s">
        <v>40</v>
      </c>
      <c r="L569" t="s">
        <v>21</v>
      </c>
      <c r="M569" t="s">
        <v>31</v>
      </c>
      <c r="N569">
        <v>34</v>
      </c>
      <c r="O569">
        <v>0</v>
      </c>
      <c r="P569" t="s">
        <v>281</v>
      </c>
      <c r="Q569" t="s">
        <v>288</v>
      </c>
    </row>
    <row r="570" spans="1:17" x14ac:dyDescent="0.3">
      <c r="A570">
        <v>188</v>
      </c>
      <c r="B570" t="s">
        <v>15</v>
      </c>
      <c r="C570">
        <f>YEAR(Table_IPL_Dataset[[#This Row],[date]])</f>
        <v>2010</v>
      </c>
      <c r="D570" t="s">
        <v>396</v>
      </c>
      <c r="E570" s="1">
        <v>40257</v>
      </c>
      <c r="F570" t="s">
        <v>230</v>
      </c>
      <c r="G570" t="s">
        <v>189</v>
      </c>
      <c r="H570" t="s">
        <v>39</v>
      </c>
      <c r="I570" t="s">
        <v>50</v>
      </c>
      <c r="J570" t="s">
        <v>39</v>
      </c>
      <c r="K570" t="s">
        <v>40</v>
      </c>
      <c r="L570" t="s">
        <v>21</v>
      </c>
      <c r="M570" t="s">
        <v>50</v>
      </c>
      <c r="N570">
        <v>0</v>
      </c>
      <c r="O570">
        <v>7</v>
      </c>
      <c r="P570" t="s">
        <v>154</v>
      </c>
      <c r="Q570" t="s">
        <v>220</v>
      </c>
    </row>
    <row r="571" spans="1:17" x14ac:dyDescent="0.3">
      <c r="A571">
        <v>185</v>
      </c>
      <c r="B571" t="s">
        <v>35</v>
      </c>
      <c r="C571">
        <f>YEAR(Table_IPL_Dataset[[#This Row],[date]])</f>
        <v>2010</v>
      </c>
      <c r="D571" t="s">
        <v>396</v>
      </c>
      <c r="E571" s="1">
        <v>40256</v>
      </c>
      <c r="F571" t="s">
        <v>327</v>
      </c>
      <c r="G571" t="s">
        <v>37</v>
      </c>
      <c r="H571" t="s">
        <v>38</v>
      </c>
      <c r="I571" t="s">
        <v>19</v>
      </c>
      <c r="J571" t="s">
        <v>38</v>
      </c>
      <c r="K571" t="s">
        <v>40</v>
      </c>
      <c r="L571" t="s">
        <v>21</v>
      </c>
      <c r="M571" t="s">
        <v>19</v>
      </c>
      <c r="N571">
        <v>0</v>
      </c>
      <c r="O571">
        <v>5</v>
      </c>
      <c r="P571" t="s">
        <v>259</v>
      </c>
      <c r="Q571" t="s">
        <v>262</v>
      </c>
    </row>
    <row r="572" spans="1:17" x14ac:dyDescent="0.3">
      <c r="A572">
        <v>186</v>
      </c>
      <c r="B572" t="s">
        <v>216</v>
      </c>
      <c r="C572">
        <f>YEAR(Table_IPL_Dataset[[#This Row],[date]])</f>
        <v>2010</v>
      </c>
      <c r="D572" t="s">
        <v>396</v>
      </c>
      <c r="E572" s="1">
        <v>40256</v>
      </c>
      <c r="F572" t="s">
        <v>313</v>
      </c>
      <c r="G572" t="s">
        <v>217</v>
      </c>
      <c r="H572" t="s">
        <v>260</v>
      </c>
      <c r="I572" t="s">
        <v>45</v>
      </c>
      <c r="J572" t="s">
        <v>45</v>
      </c>
      <c r="K572" t="s">
        <v>20</v>
      </c>
      <c r="L572" t="s">
        <v>21</v>
      </c>
      <c r="M572" t="s">
        <v>260</v>
      </c>
      <c r="N572">
        <v>6</v>
      </c>
      <c r="O572">
        <v>0</v>
      </c>
      <c r="P572" t="s">
        <v>225</v>
      </c>
      <c r="Q572" t="s">
        <v>125</v>
      </c>
    </row>
    <row r="573" spans="1:17" x14ac:dyDescent="0.3">
      <c r="A573">
        <v>184</v>
      </c>
      <c r="B573" t="s">
        <v>105</v>
      </c>
      <c r="C573">
        <f>YEAR(Table_IPL_Dataset[[#This Row],[date]])</f>
        <v>2010</v>
      </c>
      <c r="D573" t="s">
        <v>396</v>
      </c>
      <c r="E573" s="1">
        <v>40255</v>
      </c>
      <c r="F573" t="s">
        <v>230</v>
      </c>
      <c r="G573" t="s">
        <v>60</v>
      </c>
      <c r="H573" t="s">
        <v>31</v>
      </c>
      <c r="I573" t="s">
        <v>50</v>
      </c>
      <c r="J573" t="s">
        <v>50</v>
      </c>
      <c r="K573" t="s">
        <v>20</v>
      </c>
      <c r="L573" t="s">
        <v>21</v>
      </c>
      <c r="M573" t="s">
        <v>50</v>
      </c>
      <c r="N573">
        <v>0</v>
      </c>
      <c r="O573">
        <v>10</v>
      </c>
      <c r="P573" t="s">
        <v>280</v>
      </c>
      <c r="Q573" t="s">
        <v>315</v>
      </c>
    </row>
    <row r="574" spans="1:17" x14ac:dyDescent="0.3">
      <c r="A574">
        <v>183</v>
      </c>
      <c r="B574" t="s">
        <v>35</v>
      </c>
      <c r="C574">
        <f>YEAR(Table_IPL_Dataset[[#This Row],[date]])</f>
        <v>2010</v>
      </c>
      <c r="D574" t="s">
        <v>396</v>
      </c>
      <c r="E574" s="1">
        <v>40254</v>
      </c>
      <c r="F574" t="s">
        <v>247</v>
      </c>
      <c r="G574" t="s">
        <v>37</v>
      </c>
      <c r="H574" t="s">
        <v>39</v>
      </c>
      <c r="I574" t="s">
        <v>38</v>
      </c>
      <c r="J574" t="s">
        <v>38</v>
      </c>
      <c r="K574" t="s">
        <v>20</v>
      </c>
      <c r="L574" t="s">
        <v>21</v>
      </c>
      <c r="M574" t="s">
        <v>39</v>
      </c>
      <c r="N574">
        <v>98</v>
      </c>
      <c r="O574">
        <v>0</v>
      </c>
      <c r="P574" t="s">
        <v>259</v>
      </c>
      <c r="Q574" t="s">
        <v>262</v>
      </c>
    </row>
    <row r="575" spans="1:17" x14ac:dyDescent="0.3">
      <c r="A575">
        <v>181</v>
      </c>
      <c r="B575" t="s">
        <v>105</v>
      </c>
      <c r="C575">
        <f>YEAR(Table_IPL_Dataset[[#This Row],[date]])</f>
        <v>2010</v>
      </c>
      <c r="D575" t="s">
        <v>396</v>
      </c>
      <c r="E575" s="1">
        <v>40253</v>
      </c>
      <c r="F575" t="s">
        <v>230</v>
      </c>
      <c r="G575" t="s">
        <v>60</v>
      </c>
      <c r="H575" t="s">
        <v>45</v>
      </c>
      <c r="I575" t="s">
        <v>50</v>
      </c>
      <c r="J575" t="s">
        <v>45</v>
      </c>
      <c r="K575" t="s">
        <v>40</v>
      </c>
      <c r="L575" t="s">
        <v>21</v>
      </c>
      <c r="M575" t="s">
        <v>50</v>
      </c>
      <c r="N575">
        <v>0</v>
      </c>
      <c r="O575">
        <v>8</v>
      </c>
      <c r="P575" t="s">
        <v>245</v>
      </c>
      <c r="Q575" t="s">
        <v>315</v>
      </c>
    </row>
    <row r="576" spans="1:17" x14ac:dyDescent="0.3">
      <c r="A576">
        <v>182</v>
      </c>
      <c r="B576" t="s">
        <v>24</v>
      </c>
      <c r="C576">
        <f>YEAR(Table_IPL_Dataset[[#This Row],[date]])</f>
        <v>2010</v>
      </c>
      <c r="D576" t="s">
        <v>396</v>
      </c>
      <c r="E576" s="1">
        <v>40253</v>
      </c>
      <c r="F576" t="s">
        <v>87</v>
      </c>
      <c r="G576" t="s">
        <v>26</v>
      </c>
      <c r="H576" t="s">
        <v>19</v>
      </c>
      <c r="I576" t="s">
        <v>27</v>
      </c>
      <c r="J576" t="s">
        <v>19</v>
      </c>
      <c r="K576" t="s">
        <v>40</v>
      </c>
      <c r="L576" t="s">
        <v>21</v>
      </c>
      <c r="M576" t="s">
        <v>19</v>
      </c>
      <c r="N576">
        <v>55</v>
      </c>
      <c r="O576">
        <v>0</v>
      </c>
      <c r="P576" t="s">
        <v>154</v>
      </c>
      <c r="Q576" t="s">
        <v>283</v>
      </c>
    </row>
    <row r="577" spans="1:17" x14ac:dyDescent="0.3">
      <c r="A577">
        <v>180</v>
      </c>
      <c r="B577" t="s">
        <v>202</v>
      </c>
      <c r="C577">
        <f>YEAR(Table_IPL_Dataset[[#This Row],[date]])</f>
        <v>2010</v>
      </c>
      <c r="D577" t="s">
        <v>396</v>
      </c>
      <c r="E577" s="1">
        <v>40252</v>
      </c>
      <c r="F577" t="s">
        <v>214</v>
      </c>
      <c r="G577" t="s">
        <v>204</v>
      </c>
      <c r="H577" t="s">
        <v>31</v>
      </c>
      <c r="I577" t="s">
        <v>38</v>
      </c>
      <c r="J577" t="s">
        <v>38</v>
      </c>
      <c r="K577" t="s">
        <v>20</v>
      </c>
      <c r="L577" t="s">
        <v>21</v>
      </c>
      <c r="M577" t="s">
        <v>38</v>
      </c>
      <c r="N577">
        <v>0</v>
      </c>
      <c r="O577">
        <v>6</v>
      </c>
      <c r="P577" t="s">
        <v>312</v>
      </c>
      <c r="Q577" t="s">
        <v>281</v>
      </c>
    </row>
    <row r="578" spans="1:17" x14ac:dyDescent="0.3">
      <c r="A578">
        <v>178</v>
      </c>
      <c r="B578" t="s">
        <v>24</v>
      </c>
      <c r="C578">
        <f>YEAR(Table_IPL_Dataset[[#This Row],[date]])</f>
        <v>2010</v>
      </c>
      <c r="D578" t="s">
        <v>396</v>
      </c>
      <c r="E578" s="1">
        <v>40251</v>
      </c>
      <c r="F578" t="s">
        <v>301</v>
      </c>
      <c r="G578" t="s">
        <v>26</v>
      </c>
      <c r="H578" t="s">
        <v>50</v>
      </c>
      <c r="I578" t="s">
        <v>27</v>
      </c>
      <c r="J578" t="s">
        <v>27</v>
      </c>
      <c r="K578" t="s">
        <v>20</v>
      </c>
      <c r="L578" t="s">
        <v>21</v>
      </c>
      <c r="M578" t="s">
        <v>27</v>
      </c>
      <c r="N578">
        <v>0</v>
      </c>
      <c r="O578">
        <v>7</v>
      </c>
      <c r="P578" t="s">
        <v>154</v>
      </c>
      <c r="Q578" t="s">
        <v>283</v>
      </c>
    </row>
    <row r="579" spans="1:17" x14ac:dyDescent="0.3">
      <c r="A579">
        <v>179</v>
      </c>
      <c r="B579" t="s">
        <v>98</v>
      </c>
      <c r="C579">
        <f>YEAR(Table_IPL_Dataset[[#This Row],[date]])</f>
        <v>2010</v>
      </c>
      <c r="D579" t="s">
        <v>396</v>
      </c>
      <c r="E579" s="1">
        <v>40251</v>
      </c>
      <c r="F579" t="s">
        <v>328</v>
      </c>
      <c r="G579" t="s">
        <v>100</v>
      </c>
      <c r="H579" t="s">
        <v>260</v>
      </c>
      <c r="I579" t="s">
        <v>19</v>
      </c>
      <c r="J579" t="s">
        <v>260</v>
      </c>
      <c r="K579" t="s">
        <v>40</v>
      </c>
      <c r="L579" t="s">
        <v>21</v>
      </c>
      <c r="M579" t="s">
        <v>260</v>
      </c>
      <c r="N579">
        <v>31</v>
      </c>
      <c r="O579">
        <v>0</v>
      </c>
      <c r="P579" t="s">
        <v>280</v>
      </c>
      <c r="Q579" t="s">
        <v>315</v>
      </c>
    </row>
    <row r="580" spans="1:17" x14ac:dyDescent="0.3">
      <c r="A580">
        <v>176</v>
      </c>
      <c r="B580" t="s">
        <v>15</v>
      </c>
      <c r="C580">
        <f>YEAR(Table_IPL_Dataset[[#This Row],[date]])</f>
        <v>2010</v>
      </c>
      <c r="D580" t="s">
        <v>396</v>
      </c>
      <c r="E580" s="1">
        <v>40250</v>
      </c>
      <c r="F580" t="s">
        <v>157</v>
      </c>
      <c r="G580" t="s">
        <v>189</v>
      </c>
      <c r="H580" t="s">
        <v>39</v>
      </c>
      <c r="I580" t="s">
        <v>31</v>
      </c>
      <c r="J580" t="s">
        <v>39</v>
      </c>
      <c r="K580" t="s">
        <v>40</v>
      </c>
      <c r="L580" t="s">
        <v>21</v>
      </c>
      <c r="M580" t="s">
        <v>39</v>
      </c>
      <c r="N580">
        <v>4</v>
      </c>
      <c r="O580">
        <v>0</v>
      </c>
      <c r="P580" t="s">
        <v>281</v>
      </c>
      <c r="Q580" t="s">
        <v>288</v>
      </c>
    </row>
    <row r="581" spans="1:17" x14ac:dyDescent="0.3">
      <c r="A581">
        <v>177</v>
      </c>
      <c r="B581" t="s">
        <v>123</v>
      </c>
      <c r="C581">
        <f>YEAR(Table_IPL_Dataset[[#This Row],[date]])</f>
        <v>2010</v>
      </c>
      <c r="D581" t="s">
        <v>396</v>
      </c>
      <c r="E581" s="1">
        <v>40250</v>
      </c>
      <c r="F581" t="s">
        <v>139</v>
      </c>
      <c r="G581" t="s">
        <v>188</v>
      </c>
      <c r="H581" t="s">
        <v>45</v>
      </c>
      <c r="I581" t="s">
        <v>38</v>
      </c>
      <c r="J581" t="s">
        <v>38</v>
      </c>
      <c r="K581" t="s">
        <v>20</v>
      </c>
      <c r="L581" t="s">
        <v>21</v>
      </c>
      <c r="M581" t="s">
        <v>38</v>
      </c>
      <c r="N581">
        <v>0</v>
      </c>
      <c r="O581">
        <v>5</v>
      </c>
      <c r="P581" t="s">
        <v>259</v>
      </c>
      <c r="Q581" t="s">
        <v>23</v>
      </c>
    </row>
    <row r="582" spans="1:17" x14ac:dyDescent="0.3">
      <c r="A582">
        <v>175</v>
      </c>
      <c r="B582" t="s">
        <v>15</v>
      </c>
      <c r="C582">
        <f>YEAR(Table_IPL_Dataset[[#This Row],[date]])</f>
        <v>2010</v>
      </c>
      <c r="D582" t="s">
        <v>396</v>
      </c>
      <c r="E582" s="1">
        <v>40249</v>
      </c>
      <c r="F582" t="s">
        <v>329</v>
      </c>
      <c r="G582" t="s">
        <v>285</v>
      </c>
      <c r="H582" t="s">
        <v>27</v>
      </c>
      <c r="I582" t="s">
        <v>260</v>
      </c>
      <c r="J582" t="s">
        <v>260</v>
      </c>
      <c r="K582" t="s">
        <v>20</v>
      </c>
      <c r="L582" t="s">
        <v>21</v>
      </c>
      <c r="M582" t="s">
        <v>27</v>
      </c>
      <c r="N582">
        <v>11</v>
      </c>
      <c r="O582">
        <v>0</v>
      </c>
      <c r="P582" t="s">
        <v>281</v>
      </c>
      <c r="Q582" t="s">
        <v>288</v>
      </c>
    </row>
    <row r="583" spans="1:17" x14ac:dyDescent="0.3">
      <c r="A583">
        <v>174</v>
      </c>
      <c r="B583" t="s">
        <v>330</v>
      </c>
      <c r="C583">
        <f>YEAR(Table_IPL_Dataset[[#This Row],[date]])</f>
        <v>2009</v>
      </c>
      <c r="D583" t="s">
        <v>397</v>
      </c>
      <c r="E583" s="1">
        <v>39957</v>
      </c>
      <c r="F583" t="s">
        <v>310</v>
      </c>
      <c r="G583" t="s">
        <v>331</v>
      </c>
      <c r="H583" t="s">
        <v>260</v>
      </c>
      <c r="I583" t="s">
        <v>50</v>
      </c>
      <c r="J583" t="s">
        <v>50</v>
      </c>
      <c r="K583" t="s">
        <v>20</v>
      </c>
      <c r="L583" t="s">
        <v>21</v>
      </c>
      <c r="M583" t="s">
        <v>260</v>
      </c>
      <c r="N583">
        <v>6</v>
      </c>
      <c r="O583">
        <v>0</v>
      </c>
      <c r="P583" t="s">
        <v>281</v>
      </c>
      <c r="Q583" t="s">
        <v>231</v>
      </c>
    </row>
    <row r="584" spans="1:17" x14ac:dyDescent="0.3">
      <c r="A584">
        <v>173</v>
      </c>
      <c r="B584" t="s">
        <v>330</v>
      </c>
      <c r="C584">
        <f>YEAR(Table_IPL_Dataset[[#This Row],[date]])</f>
        <v>2009</v>
      </c>
      <c r="D584" t="s">
        <v>397</v>
      </c>
      <c r="E584" s="1">
        <v>39956</v>
      </c>
      <c r="F584" t="s">
        <v>213</v>
      </c>
      <c r="G584" t="s">
        <v>331</v>
      </c>
      <c r="H584" t="s">
        <v>19</v>
      </c>
      <c r="I584" t="s">
        <v>50</v>
      </c>
      <c r="J584" t="s">
        <v>50</v>
      </c>
      <c r="K584" t="s">
        <v>20</v>
      </c>
      <c r="L584" t="s">
        <v>21</v>
      </c>
      <c r="M584" t="s">
        <v>50</v>
      </c>
      <c r="N584">
        <v>0</v>
      </c>
      <c r="O584">
        <v>6</v>
      </c>
      <c r="P584" t="s">
        <v>281</v>
      </c>
      <c r="Q584" t="s">
        <v>231</v>
      </c>
    </row>
    <row r="585" spans="1:17" x14ac:dyDescent="0.3">
      <c r="A585">
        <v>172</v>
      </c>
      <c r="B585" t="s">
        <v>332</v>
      </c>
      <c r="C585">
        <f>YEAR(Table_IPL_Dataset[[#This Row],[date]])</f>
        <v>2009</v>
      </c>
      <c r="D585" t="s">
        <v>397</v>
      </c>
      <c r="E585" s="1">
        <v>39955</v>
      </c>
      <c r="F585" t="s">
        <v>243</v>
      </c>
      <c r="G585" t="s">
        <v>333</v>
      </c>
      <c r="H585" t="s">
        <v>38</v>
      </c>
      <c r="I585" t="s">
        <v>260</v>
      </c>
      <c r="J585" t="s">
        <v>260</v>
      </c>
      <c r="K585" t="s">
        <v>20</v>
      </c>
      <c r="L585" t="s">
        <v>21</v>
      </c>
      <c r="M585" t="s">
        <v>260</v>
      </c>
      <c r="N585">
        <v>0</v>
      </c>
      <c r="O585">
        <v>6</v>
      </c>
      <c r="P585" t="s">
        <v>259</v>
      </c>
      <c r="Q585" t="s">
        <v>315</v>
      </c>
    </row>
    <row r="586" spans="1:17" x14ac:dyDescent="0.3">
      <c r="A586">
        <v>170</v>
      </c>
      <c r="B586" t="s">
        <v>332</v>
      </c>
      <c r="C586">
        <f>YEAR(Table_IPL_Dataset[[#This Row],[date]])</f>
        <v>2009</v>
      </c>
      <c r="D586" t="s">
        <v>397</v>
      </c>
      <c r="E586" s="1">
        <v>39954</v>
      </c>
      <c r="F586" t="s">
        <v>214</v>
      </c>
      <c r="G586" t="s">
        <v>333</v>
      </c>
      <c r="H586" t="s">
        <v>39</v>
      </c>
      <c r="I586" t="s">
        <v>38</v>
      </c>
      <c r="J586" t="s">
        <v>38</v>
      </c>
      <c r="K586" t="s">
        <v>20</v>
      </c>
      <c r="L586" t="s">
        <v>21</v>
      </c>
      <c r="M586" t="s">
        <v>38</v>
      </c>
      <c r="N586">
        <v>0</v>
      </c>
      <c r="O586">
        <v>4</v>
      </c>
      <c r="P586" t="s">
        <v>334</v>
      </c>
      <c r="Q586" t="s">
        <v>23</v>
      </c>
    </row>
    <row r="587" spans="1:17" x14ac:dyDescent="0.3">
      <c r="A587">
        <v>171</v>
      </c>
      <c r="B587" t="s">
        <v>332</v>
      </c>
      <c r="C587">
        <f>YEAR(Table_IPL_Dataset[[#This Row],[date]])</f>
        <v>2009</v>
      </c>
      <c r="D587" t="s">
        <v>397</v>
      </c>
      <c r="E587" s="1">
        <v>39954</v>
      </c>
      <c r="F587" t="s">
        <v>213</v>
      </c>
      <c r="G587" t="s">
        <v>333</v>
      </c>
      <c r="H587" t="s">
        <v>50</v>
      </c>
      <c r="I587" t="s">
        <v>260</v>
      </c>
      <c r="J587" t="s">
        <v>50</v>
      </c>
      <c r="K587" t="s">
        <v>40</v>
      </c>
      <c r="L587" t="s">
        <v>21</v>
      </c>
      <c r="M587" t="s">
        <v>50</v>
      </c>
      <c r="N587">
        <v>12</v>
      </c>
      <c r="O587">
        <v>0</v>
      </c>
      <c r="P587" t="s">
        <v>334</v>
      </c>
      <c r="Q587" t="s">
        <v>23</v>
      </c>
    </row>
    <row r="588" spans="1:17" x14ac:dyDescent="0.3">
      <c r="A588">
        <v>168</v>
      </c>
      <c r="B588" t="s">
        <v>335</v>
      </c>
      <c r="C588">
        <f>YEAR(Table_IPL_Dataset[[#This Row],[date]])</f>
        <v>2009</v>
      </c>
      <c r="D588" t="s">
        <v>397</v>
      </c>
      <c r="E588" s="1">
        <v>39953</v>
      </c>
      <c r="F588" t="s">
        <v>336</v>
      </c>
      <c r="G588" t="s">
        <v>337</v>
      </c>
      <c r="H588" t="s">
        <v>31</v>
      </c>
      <c r="I588" t="s">
        <v>27</v>
      </c>
      <c r="J588" t="s">
        <v>27</v>
      </c>
      <c r="K588" t="s">
        <v>20</v>
      </c>
      <c r="L588" t="s">
        <v>21</v>
      </c>
      <c r="M588" t="s">
        <v>27</v>
      </c>
      <c r="N588">
        <v>0</v>
      </c>
      <c r="O588">
        <v>4</v>
      </c>
      <c r="P588" t="s">
        <v>312</v>
      </c>
      <c r="Q588" t="s">
        <v>231</v>
      </c>
    </row>
    <row r="589" spans="1:17" x14ac:dyDescent="0.3">
      <c r="A589">
        <v>169</v>
      </c>
      <c r="B589" t="s">
        <v>335</v>
      </c>
      <c r="C589">
        <f>YEAR(Table_IPL_Dataset[[#This Row],[date]])</f>
        <v>2009</v>
      </c>
      <c r="D589" t="s">
        <v>397</v>
      </c>
      <c r="E589" s="1">
        <v>39953</v>
      </c>
      <c r="F589" t="s">
        <v>338</v>
      </c>
      <c r="G589" t="s">
        <v>337</v>
      </c>
      <c r="H589" t="s">
        <v>19</v>
      </c>
      <c r="I589" t="s">
        <v>45</v>
      </c>
      <c r="J589" t="s">
        <v>19</v>
      </c>
      <c r="K589" t="s">
        <v>40</v>
      </c>
      <c r="L589" t="s">
        <v>21</v>
      </c>
      <c r="M589" t="s">
        <v>19</v>
      </c>
      <c r="N589">
        <v>24</v>
      </c>
      <c r="O589">
        <v>0</v>
      </c>
      <c r="P589" t="s">
        <v>312</v>
      </c>
      <c r="Q589" t="s">
        <v>231</v>
      </c>
    </row>
    <row r="590" spans="1:17" x14ac:dyDescent="0.3">
      <c r="A590">
        <v>167</v>
      </c>
      <c r="B590" t="s">
        <v>330</v>
      </c>
      <c r="C590">
        <f>YEAR(Table_IPL_Dataset[[#This Row],[date]])</f>
        <v>2009</v>
      </c>
      <c r="D590" t="s">
        <v>397</v>
      </c>
      <c r="E590" s="1">
        <v>39952</v>
      </c>
      <c r="F590" t="s">
        <v>230</v>
      </c>
      <c r="G590" t="s">
        <v>331</v>
      </c>
      <c r="H590" t="s">
        <v>38</v>
      </c>
      <c r="I590" t="s">
        <v>50</v>
      </c>
      <c r="J590" t="s">
        <v>38</v>
      </c>
      <c r="K590" t="s">
        <v>40</v>
      </c>
      <c r="L590" t="s">
        <v>21</v>
      </c>
      <c r="M590" t="s">
        <v>50</v>
      </c>
      <c r="N590">
        <v>0</v>
      </c>
      <c r="O590">
        <v>7</v>
      </c>
      <c r="P590" t="s">
        <v>334</v>
      </c>
      <c r="Q590" t="s">
        <v>288</v>
      </c>
    </row>
    <row r="591" spans="1:17" x14ac:dyDescent="0.3">
      <c r="A591">
        <v>166</v>
      </c>
      <c r="B591" t="s">
        <v>332</v>
      </c>
      <c r="C591">
        <f>YEAR(Table_IPL_Dataset[[#This Row],[date]])</f>
        <v>2009</v>
      </c>
      <c r="D591" t="s">
        <v>397</v>
      </c>
      <c r="E591" s="1">
        <v>39951</v>
      </c>
      <c r="F591" t="s">
        <v>232</v>
      </c>
      <c r="G591" t="s">
        <v>333</v>
      </c>
      <c r="H591" t="s">
        <v>19</v>
      </c>
      <c r="I591" t="s">
        <v>27</v>
      </c>
      <c r="J591" t="s">
        <v>19</v>
      </c>
      <c r="K591" t="s">
        <v>40</v>
      </c>
      <c r="L591" t="s">
        <v>21</v>
      </c>
      <c r="M591" t="s">
        <v>27</v>
      </c>
      <c r="N591">
        <v>0</v>
      </c>
      <c r="O591">
        <v>7</v>
      </c>
      <c r="P591" t="s">
        <v>231</v>
      </c>
      <c r="Q591" t="s">
        <v>288</v>
      </c>
    </row>
    <row r="592" spans="1:17" x14ac:dyDescent="0.3">
      <c r="A592">
        <v>164</v>
      </c>
      <c r="B592" t="s">
        <v>330</v>
      </c>
      <c r="C592">
        <f>YEAR(Table_IPL_Dataset[[#This Row],[date]])</f>
        <v>2009</v>
      </c>
      <c r="D592" t="s">
        <v>397</v>
      </c>
      <c r="E592" s="1">
        <v>39950</v>
      </c>
      <c r="F592" t="s">
        <v>152</v>
      </c>
      <c r="G592" t="s">
        <v>331</v>
      </c>
      <c r="H592" t="s">
        <v>45</v>
      </c>
      <c r="I592" t="s">
        <v>260</v>
      </c>
      <c r="J592" t="s">
        <v>260</v>
      </c>
      <c r="K592" t="s">
        <v>20</v>
      </c>
      <c r="L592" t="s">
        <v>21</v>
      </c>
      <c r="M592" t="s">
        <v>45</v>
      </c>
      <c r="N592">
        <v>1</v>
      </c>
      <c r="O592">
        <v>0</v>
      </c>
      <c r="P592" t="s">
        <v>23</v>
      </c>
      <c r="Q592" t="s">
        <v>288</v>
      </c>
    </row>
    <row r="593" spans="1:17" x14ac:dyDescent="0.3">
      <c r="A593">
        <v>165</v>
      </c>
      <c r="B593" t="s">
        <v>339</v>
      </c>
      <c r="C593">
        <f>YEAR(Table_IPL_Dataset[[#This Row],[date]])</f>
        <v>2009</v>
      </c>
      <c r="D593" t="s">
        <v>397</v>
      </c>
      <c r="E593" s="1">
        <v>39950</v>
      </c>
      <c r="F593" t="s">
        <v>59</v>
      </c>
      <c r="G593" t="s">
        <v>340</v>
      </c>
      <c r="H593" t="s">
        <v>38</v>
      </c>
      <c r="I593" t="s">
        <v>31</v>
      </c>
      <c r="J593" t="s">
        <v>38</v>
      </c>
      <c r="K593" t="s">
        <v>40</v>
      </c>
      <c r="L593" t="s">
        <v>21</v>
      </c>
      <c r="M593" t="s">
        <v>38</v>
      </c>
      <c r="N593">
        <v>14</v>
      </c>
      <c r="O593">
        <v>0</v>
      </c>
      <c r="P593" t="s">
        <v>220</v>
      </c>
      <c r="Q593" t="s">
        <v>334</v>
      </c>
    </row>
    <row r="594" spans="1:17" x14ac:dyDescent="0.3">
      <c r="A594">
        <v>162</v>
      </c>
      <c r="B594" t="s">
        <v>341</v>
      </c>
      <c r="C594">
        <f>YEAR(Table_IPL_Dataset[[#This Row],[date]])</f>
        <v>2009</v>
      </c>
      <c r="D594" t="s">
        <v>397</v>
      </c>
      <c r="E594" s="1">
        <v>39949</v>
      </c>
      <c r="F594" t="s">
        <v>327</v>
      </c>
      <c r="G594" t="s">
        <v>342</v>
      </c>
      <c r="H594" t="s">
        <v>39</v>
      </c>
      <c r="I594" t="s">
        <v>19</v>
      </c>
      <c r="J594" t="s">
        <v>39</v>
      </c>
      <c r="K594" t="s">
        <v>40</v>
      </c>
      <c r="L594" t="s">
        <v>21</v>
      </c>
      <c r="M594" t="s">
        <v>19</v>
      </c>
      <c r="N594">
        <v>0</v>
      </c>
      <c r="O594">
        <v>7</v>
      </c>
      <c r="P594" t="s">
        <v>262</v>
      </c>
      <c r="Q594" t="s">
        <v>231</v>
      </c>
    </row>
    <row r="595" spans="1:17" x14ac:dyDescent="0.3">
      <c r="A595">
        <v>163</v>
      </c>
      <c r="B595" t="s">
        <v>330</v>
      </c>
      <c r="C595">
        <f>YEAR(Table_IPL_Dataset[[#This Row],[date]])</f>
        <v>2009</v>
      </c>
      <c r="D595" t="s">
        <v>397</v>
      </c>
      <c r="E595" s="1">
        <v>39949</v>
      </c>
      <c r="F595" t="s">
        <v>83</v>
      </c>
      <c r="G595" t="s">
        <v>331</v>
      </c>
      <c r="H595" t="s">
        <v>27</v>
      </c>
      <c r="I595" t="s">
        <v>260</v>
      </c>
      <c r="J595" t="s">
        <v>260</v>
      </c>
      <c r="K595" t="s">
        <v>20</v>
      </c>
      <c r="L595" t="s">
        <v>21</v>
      </c>
      <c r="M595" t="s">
        <v>260</v>
      </c>
      <c r="N595">
        <v>0</v>
      </c>
      <c r="O595">
        <v>6</v>
      </c>
      <c r="P595" t="s">
        <v>281</v>
      </c>
      <c r="Q595" t="s">
        <v>23</v>
      </c>
    </row>
    <row r="596" spans="1:17" x14ac:dyDescent="0.3">
      <c r="A596">
        <v>161</v>
      </c>
      <c r="B596" t="s">
        <v>339</v>
      </c>
      <c r="C596">
        <f>YEAR(Table_IPL_Dataset[[#This Row],[date]])</f>
        <v>2009</v>
      </c>
      <c r="D596" t="s">
        <v>397</v>
      </c>
      <c r="E596" s="1">
        <v>39948</v>
      </c>
      <c r="F596" t="s">
        <v>268</v>
      </c>
      <c r="G596" t="s">
        <v>340</v>
      </c>
      <c r="H596" t="s">
        <v>38</v>
      </c>
      <c r="I596" t="s">
        <v>45</v>
      </c>
      <c r="J596" t="s">
        <v>45</v>
      </c>
      <c r="K596" t="s">
        <v>20</v>
      </c>
      <c r="L596" t="s">
        <v>21</v>
      </c>
      <c r="M596" t="s">
        <v>45</v>
      </c>
      <c r="N596">
        <v>0</v>
      </c>
      <c r="O596">
        <v>6</v>
      </c>
      <c r="P596" t="s">
        <v>154</v>
      </c>
      <c r="Q596" t="s">
        <v>334</v>
      </c>
    </row>
    <row r="597" spans="1:17" x14ac:dyDescent="0.3">
      <c r="A597">
        <v>159</v>
      </c>
      <c r="B597" t="s">
        <v>335</v>
      </c>
      <c r="C597">
        <f>YEAR(Table_IPL_Dataset[[#This Row],[date]])</f>
        <v>2009</v>
      </c>
      <c r="D597" t="s">
        <v>397</v>
      </c>
      <c r="E597" s="1">
        <v>39947</v>
      </c>
      <c r="F597" t="s">
        <v>297</v>
      </c>
      <c r="G597" t="s">
        <v>337</v>
      </c>
      <c r="H597" t="s">
        <v>19</v>
      </c>
      <c r="I597" t="s">
        <v>50</v>
      </c>
      <c r="J597" t="s">
        <v>19</v>
      </c>
      <c r="K597" t="s">
        <v>40</v>
      </c>
      <c r="L597" t="s">
        <v>21</v>
      </c>
      <c r="M597" t="s">
        <v>50</v>
      </c>
      <c r="N597">
        <v>0</v>
      </c>
      <c r="O597">
        <v>2</v>
      </c>
      <c r="P597" t="s">
        <v>259</v>
      </c>
      <c r="Q597" t="s">
        <v>315</v>
      </c>
    </row>
    <row r="598" spans="1:17" x14ac:dyDescent="0.3">
      <c r="A598">
        <v>160</v>
      </c>
      <c r="B598" t="s">
        <v>335</v>
      </c>
      <c r="C598">
        <f>YEAR(Table_IPL_Dataset[[#This Row],[date]])</f>
        <v>2009</v>
      </c>
      <c r="D598" t="s">
        <v>397</v>
      </c>
      <c r="E598" s="1">
        <v>39947</v>
      </c>
      <c r="F598" t="s">
        <v>303</v>
      </c>
      <c r="G598" t="s">
        <v>337</v>
      </c>
      <c r="H598" t="s">
        <v>31</v>
      </c>
      <c r="I598" t="s">
        <v>39</v>
      </c>
      <c r="J598" t="s">
        <v>31</v>
      </c>
      <c r="K598" t="s">
        <v>40</v>
      </c>
      <c r="L598" t="s">
        <v>21</v>
      </c>
      <c r="M598" t="s">
        <v>31</v>
      </c>
      <c r="N598">
        <v>2</v>
      </c>
      <c r="O598">
        <v>0</v>
      </c>
      <c r="P598" t="s">
        <v>259</v>
      </c>
      <c r="Q598" t="s">
        <v>315</v>
      </c>
    </row>
    <row r="599" spans="1:17" x14ac:dyDescent="0.3">
      <c r="A599">
        <v>158</v>
      </c>
      <c r="B599" t="s">
        <v>335</v>
      </c>
      <c r="C599">
        <f>YEAR(Table_IPL_Dataset[[#This Row],[date]])</f>
        <v>2009</v>
      </c>
      <c r="D599" t="s">
        <v>397</v>
      </c>
      <c r="E599" s="1">
        <v>39946</v>
      </c>
      <c r="F599" t="s">
        <v>343</v>
      </c>
      <c r="G599" t="s">
        <v>337</v>
      </c>
      <c r="H599" t="s">
        <v>38</v>
      </c>
      <c r="I599" t="s">
        <v>260</v>
      </c>
      <c r="J599" t="s">
        <v>260</v>
      </c>
      <c r="K599" t="s">
        <v>20</v>
      </c>
      <c r="L599" t="s">
        <v>21</v>
      </c>
      <c r="M599" t="s">
        <v>38</v>
      </c>
      <c r="N599">
        <v>12</v>
      </c>
      <c r="O599">
        <v>0</v>
      </c>
      <c r="P599" t="s">
        <v>315</v>
      </c>
      <c r="Q599" t="s">
        <v>287</v>
      </c>
    </row>
    <row r="600" spans="1:17" x14ac:dyDescent="0.3">
      <c r="A600">
        <v>156</v>
      </c>
      <c r="B600" t="s">
        <v>332</v>
      </c>
      <c r="C600">
        <f>YEAR(Table_IPL_Dataset[[#This Row],[date]])</f>
        <v>2009</v>
      </c>
      <c r="D600" t="s">
        <v>397</v>
      </c>
      <c r="E600" s="1">
        <v>39945</v>
      </c>
      <c r="F600" t="s">
        <v>297</v>
      </c>
      <c r="G600" t="s">
        <v>333</v>
      </c>
      <c r="H600" t="s">
        <v>27</v>
      </c>
      <c r="I600" t="s">
        <v>50</v>
      </c>
      <c r="J600" t="s">
        <v>50</v>
      </c>
      <c r="K600" t="s">
        <v>20</v>
      </c>
      <c r="L600" t="s">
        <v>21</v>
      </c>
      <c r="M600" t="s">
        <v>50</v>
      </c>
      <c r="N600">
        <v>0</v>
      </c>
      <c r="O600">
        <v>6</v>
      </c>
      <c r="P600" t="s">
        <v>125</v>
      </c>
      <c r="Q600" t="s">
        <v>220</v>
      </c>
    </row>
    <row r="601" spans="1:17" x14ac:dyDescent="0.3">
      <c r="A601">
        <v>157</v>
      </c>
      <c r="B601" t="s">
        <v>332</v>
      </c>
      <c r="C601">
        <f>YEAR(Table_IPL_Dataset[[#This Row],[date]])</f>
        <v>2009</v>
      </c>
      <c r="D601" t="s">
        <v>397</v>
      </c>
      <c r="E601" s="1">
        <v>39945</v>
      </c>
      <c r="F601" t="s">
        <v>195</v>
      </c>
      <c r="G601" t="s">
        <v>333</v>
      </c>
      <c r="H601" t="s">
        <v>45</v>
      </c>
      <c r="I601" t="s">
        <v>39</v>
      </c>
      <c r="J601" t="s">
        <v>45</v>
      </c>
      <c r="K601" t="s">
        <v>40</v>
      </c>
      <c r="L601" t="s">
        <v>21</v>
      </c>
      <c r="M601" t="s">
        <v>39</v>
      </c>
      <c r="N601">
        <v>0</v>
      </c>
      <c r="O601">
        <v>8</v>
      </c>
      <c r="P601" t="s">
        <v>220</v>
      </c>
      <c r="Q601" t="s">
        <v>281</v>
      </c>
    </row>
    <row r="602" spans="1:17" x14ac:dyDescent="0.3">
      <c r="A602">
        <v>155</v>
      </c>
      <c r="B602" t="s">
        <v>344</v>
      </c>
      <c r="C602">
        <f>YEAR(Table_IPL_Dataset[[#This Row],[date]])</f>
        <v>2009</v>
      </c>
      <c r="D602" t="s">
        <v>397</v>
      </c>
      <c r="E602" s="1">
        <v>39944</v>
      </c>
      <c r="F602" t="s">
        <v>126</v>
      </c>
      <c r="G602" t="s">
        <v>345</v>
      </c>
      <c r="H602" t="s">
        <v>260</v>
      </c>
      <c r="I602" t="s">
        <v>31</v>
      </c>
      <c r="J602" t="s">
        <v>260</v>
      </c>
      <c r="K602" t="s">
        <v>40</v>
      </c>
      <c r="L602" t="s">
        <v>21</v>
      </c>
      <c r="M602" t="s">
        <v>260</v>
      </c>
      <c r="N602">
        <v>53</v>
      </c>
      <c r="O602">
        <v>0</v>
      </c>
      <c r="P602" t="s">
        <v>346</v>
      </c>
      <c r="Q602" t="s">
        <v>154</v>
      </c>
    </row>
    <row r="603" spans="1:17" x14ac:dyDescent="0.3">
      <c r="A603">
        <v>153</v>
      </c>
      <c r="B603" t="s">
        <v>341</v>
      </c>
      <c r="C603">
        <f>YEAR(Table_IPL_Dataset[[#This Row],[date]])</f>
        <v>2009</v>
      </c>
      <c r="D603" t="s">
        <v>397</v>
      </c>
      <c r="E603" s="1">
        <v>39943</v>
      </c>
      <c r="F603" t="s">
        <v>207</v>
      </c>
      <c r="G603" t="s">
        <v>342</v>
      </c>
      <c r="H603" t="s">
        <v>39</v>
      </c>
      <c r="I603" t="s">
        <v>50</v>
      </c>
      <c r="J603" t="s">
        <v>39</v>
      </c>
      <c r="K603" t="s">
        <v>40</v>
      </c>
      <c r="L603" t="s">
        <v>21</v>
      </c>
      <c r="M603" t="s">
        <v>39</v>
      </c>
      <c r="N603">
        <v>16</v>
      </c>
      <c r="O603">
        <v>0</v>
      </c>
      <c r="P603" t="s">
        <v>259</v>
      </c>
      <c r="Q603" t="s">
        <v>312</v>
      </c>
    </row>
    <row r="604" spans="1:17" x14ac:dyDescent="0.3">
      <c r="A604">
        <v>154</v>
      </c>
      <c r="B604" t="s">
        <v>330</v>
      </c>
      <c r="C604">
        <f>YEAR(Table_IPL_Dataset[[#This Row],[date]])</f>
        <v>2009</v>
      </c>
      <c r="D604" t="s">
        <v>397</v>
      </c>
      <c r="E604" s="1">
        <v>39943</v>
      </c>
      <c r="F604" t="s">
        <v>36</v>
      </c>
      <c r="G604" t="s">
        <v>331</v>
      </c>
      <c r="H604" t="s">
        <v>27</v>
      </c>
      <c r="I604" t="s">
        <v>38</v>
      </c>
      <c r="J604" t="s">
        <v>38</v>
      </c>
      <c r="K604" t="s">
        <v>20</v>
      </c>
      <c r="L604" t="s">
        <v>21</v>
      </c>
      <c r="M604" t="s">
        <v>38</v>
      </c>
      <c r="N604">
        <v>0</v>
      </c>
      <c r="O604">
        <v>7</v>
      </c>
      <c r="P604" t="s">
        <v>287</v>
      </c>
      <c r="Q604" t="s">
        <v>288</v>
      </c>
    </row>
    <row r="605" spans="1:17" x14ac:dyDescent="0.3">
      <c r="A605">
        <v>151</v>
      </c>
      <c r="B605" t="s">
        <v>344</v>
      </c>
      <c r="C605">
        <f>YEAR(Table_IPL_Dataset[[#This Row],[date]])</f>
        <v>2009</v>
      </c>
      <c r="D605" t="s">
        <v>397</v>
      </c>
      <c r="E605" s="1">
        <v>39942</v>
      </c>
      <c r="F605" t="s">
        <v>304</v>
      </c>
      <c r="G605" t="s">
        <v>345</v>
      </c>
      <c r="H605" t="s">
        <v>260</v>
      </c>
      <c r="I605" t="s">
        <v>45</v>
      </c>
      <c r="J605" t="s">
        <v>45</v>
      </c>
      <c r="K605" t="s">
        <v>20</v>
      </c>
      <c r="L605" t="s">
        <v>21</v>
      </c>
      <c r="M605" t="s">
        <v>45</v>
      </c>
      <c r="N605">
        <v>0</v>
      </c>
      <c r="O605">
        <v>3</v>
      </c>
      <c r="P605" t="s">
        <v>346</v>
      </c>
      <c r="Q605" t="s">
        <v>283</v>
      </c>
    </row>
    <row r="606" spans="1:17" x14ac:dyDescent="0.3">
      <c r="A606">
        <v>152</v>
      </c>
      <c r="B606" t="s">
        <v>344</v>
      </c>
      <c r="C606">
        <f>YEAR(Table_IPL_Dataset[[#This Row],[date]])</f>
        <v>2009</v>
      </c>
      <c r="D606" t="s">
        <v>397</v>
      </c>
      <c r="E606" s="1">
        <v>39942</v>
      </c>
      <c r="F606" t="s">
        <v>347</v>
      </c>
      <c r="G606" t="s">
        <v>345</v>
      </c>
      <c r="H606" t="s">
        <v>31</v>
      </c>
      <c r="I606" t="s">
        <v>19</v>
      </c>
      <c r="J606" t="s">
        <v>31</v>
      </c>
      <c r="K606" t="s">
        <v>40</v>
      </c>
      <c r="L606" t="s">
        <v>21</v>
      </c>
      <c r="M606" t="s">
        <v>19</v>
      </c>
      <c r="N606">
        <v>0</v>
      </c>
      <c r="O606">
        <v>7</v>
      </c>
      <c r="P606" t="s">
        <v>346</v>
      </c>
      <c r="Q606" t="s">
        <v>154</v>
      </c>
    </row>
    <row r="607" spans="1:17" x14ac:dyDescent="0.3">
      <c r="A607">
        <v>150</v>
      </c>
      <c r="B607" t="s">
        <v>348</v>
      </c>
      <c r="C607">
        <f>YEAR(Table_IPL_Dataset[[#This Row],[date]])</f>
        <v>2009</v>
      </c>
      <c r="D607" t="s">
        <v>397</v>
      </c>
      <c r="E607" s="1">
        <v>39941</v>
      </c>
      <c r="F607" t="s">
        <v>168</v>
      </c>
      <c r="G607" t="s">
        <v>349</v>
      </c>
      <c r="H607" t="s">
        <v>39</v>
      </c>
      <c r="I607" t="s">
        <v>38</v>
      </c>
      <c r="J607" t="s">
        <v>39</v>
      </c>
      <c r="K607" t="s">
        <v>40</v>
      </c>
      <c r="L607" t="s">
        <v>21</v>
      </c>
      <c r="M607" t="s">
        <v>38</v>
      </c>
      <c r="N607">
        <v>0</v>
      </c>
      <c r="O607">
        <v>7</v>
      </c>
      <c r="P607" t="s">
        <v>125</v>
      </c>
      <c r="Q607" t="s">
        <v>262</v>
      </c>
    </row>
    <row r="608" spans="1:17" x14ac:dyDescent="0.3">
      <c r="A608">
        <v>148</v>
      </c>
      <c r="B608" t="s">
        <v>332</v>
      </c>
      <c r="C608">
        <f>YEAR(Table_IPL_Dataset[[#This Row],[date]])</f>
        <v>2009</v>
      </c>
      <c r="D608" t="s">
        <v>397</v>
      </c>
      <c r="E608" s="1">
        <v>39940</v>
      </c>
      <c r="F608" t="s">
        <v>350</v>
      </c>
      <c r="G608" t="s">
        <v>333</v>
      </c>
      <c r="H608" t="s">
        <v>50</v>
      </c>
      <c r="I608" t="s">
        <v>31</v>
      </c>
      <c r="J608" t="s">
        <v>31</v>
      </c>
      <c r="K608" t="s">
        <v>20</v>
      </c>
      <c r="L608" t="s">
        <v>21</v>
      </c>
      <c r="M608" t="s">
        <v>31</v>
      </c>
      <c r="N608">
        <v>0</v>
      </c>
      <c r="O608">
        <v>7</v>
      </c>
      <c r="P608" t="s">
        <v>280</v>
      </c>
      <c r="Q608" t="s">
        <v>315</v>
      </c>
    </row>
    <row r="609" spans="1:17" x14ac:dyDescent="0.3">
      <c r="A609">
        <v>149</v>
      </c>
      <c r="B609" t="s">
        <v>332</v>
      </c>
      <c r="C609">
        <f>YEAR(Table_IPL_Dataset[[#This Row],[date]])</f>
        <v>2009</v>
      </c>
      <c r="D609" t="s">
        <v>397</v>
      </c>
      <c r="E609" s="1">
        <v>39940</v>
      </c>
      <c r="F609" t="s">
        <v>327</v>
      </c>
      <c r="G609" t="s">
        <v>333</v>
      </c>
      <c r="H609" t="s">
        <v>19</v>
      </c>
      <c r="I609" t="s">
        <v>45</v>
      </c>
      <c r="J609" t="s">
        <v>19</v>
      </c>
      <c r="K609" t="s">
        <v>40</v>
      </c>
      <c r="L609" t="s">
        <v>21</v>
      </c>
      <c r="M609" t="s">
        <v>19</v>
      </c>
      <c r="N609">
        <v>12</v>
      </c>
      <c r="O609">
        <v>0</v>
      </c>
      <c r="P609" t="s">
        <v>315</v>
      </c>
      <c r="Q609" t="s">
        <v>351</v>
      </c>
    </row>
    <row r="610" spans="1:17" x14ac:dyDescent="0.3">
      <c r="A610">
        <v>147</v>
      </c>
      <c r="B610" t="s">
        <v>332</v>
      </c>
      <c r="C610">
        <f>YEAR(Table_IPL_Dataset[[#This Row],[date]])</f>
        <v>2009</v>
      </c>
      <c r="D610" t="s">
        <v>397</v>
      </c>
      <c r="E610" s="1">
        <v>39939</v>
      </c>
      <c r="F610" t="s">
        <v>83</v>
      </c>
      <c r="G610" t="s">
        <v>333</v>
      </c>
      <c r="H610" t="s">
        <v>260</v>
      </c>
      <c r="I610" t="s">
        <v>39</v>
      </c>
      <c r="J610" t="s">
        <v>260</v>
      </c>
      <c r="K610" t="s">
        <v>40</v>
      </c>
      <c r="L610" t="s">
        <v>21</v>
      </c>
      <c r="M610" t="s">
        <v>260</v>
      </c>
      <c r="N610">
        <v>19</v>
      </c>
      <c r="O610">
        <v>0</v>
      </c>
      <c r="P610" t="s">
        <v>352</v>
      </c>
      <c r="Q610" t="s">
        <v>154</v>
      </c>
    </row>
    <row r="611" spans="1:17" x14ac:dyDescent="0.3">
      <c r="A611">
        <v>145</v>
      </c>
      <c r="B611" t="s">
        <v>335</v>
      </c>
      <c r="C611">
        <f>YEAR(Table_IPL_Dataset[[#This Row],[date]])</f>
        <v>2009</v>
      </c>
      <c r="D611" t="s">
        <v>397</v>
      </c>
      <c r="E611" s="1">
        <v>39938</v>
      </c>
      <c r="F611" t="s">
        <v>353</v>
      </c>
      <c r="G611" t="s">
        <v>337</v>
      </c>
      <c r="H611" t="s">
        <v>31</v>
      </c>
      <c r="I611" t="s">
        <v>45</v>
      </c>
      <c r="J611" t="s">
        <v>45</v>
      </c>
      <c r="K611" t="s">
        <v>20</v>
      </c>
      <c r="L611" t="s">
        <v>21</v>
      </c>
      <c r="M611" t="s">
        <v>31</v>
      </c>
      <c r="N611">
        <v>78</v>
      </c>
      <c r="O611">
        <v>0</v>
      </c>
      <c r="P611" t="s">
        <v>220</v>
      </c>
      <c r="Q611" t="s">
        <v>334</v>
      </c>
    </row>
    <row r="612" spans="1:17" x14ac:dyDescent="0.3">
      <c r="A612">
        <v>146</v>
      </c>
      <c r="B612" t="s">
        <v>335</v>
      </c>
      <c r="C612">
        <f>YEAR(Table_IPL_Dataset[[#This Row],[date]])</f>
        <v>2009</v>
      </c>
      <c r="D612" t="s">
        <v>397</v>
      </c>
      <c r="E612" s="1">
        <v>39938</v>
      </c>
      <c r="F612" t="s">
        <v>139</v>
      </c>
      <c r="G612" t="s">
        <v>337</v>
      </c>
      <c r="H612" t="s">
        <v>27</v>
      </c>
      <c r="I612" t="s">
        <v>38</v>
      </c>
      <c r="J612" t="s">
        <v>27</v>
      </c>
      <c r="K612" t="s">
        <v>40</v>
      </c>
      <c r="L612" t="s">
        <v>21</v>
      </c>
      <c r="M612" t="s">
        <v>38</v>
      </c>
      <c r="N612">
        <v>0</v>
      </c>
      <c r="O612">
        <v>9</v>
      </c>
      <c r="P612" t="s">
        <v>346</v>
      </c>
      <c r="Q612" t="s">
        <v>334</v>
      </c>
    </row>
    <row r="613" spans="1:17" x14ac:dyDescent="0.3">
      <c r="A613">
        <v>144</v>
      </c>
      <c r="B613" t="s">
        <v>348</v>
      </c>
      <c r="C613">
        <f>YEAR(Table_IPL_Dataset[[#This Row],[date]])</f>
        <v>2009</v>
      </c>
      <c r="D613" t="s">
        <v>397</v>
      </c>
      <c r="E613" s="1">
        <v>39937</v>
      </c>
      <c r="F613" t="s">
        <v>87</v>
      </c>
      <c r="G613" t="s">
        <v>349</v>
      </c>
      <c r="H613" t="s">
        <v>19</v>
      </c>
      <c r="I613" t="s">
        <v>260</v>
      </c>
      <c r="J613" t="s">
        <v>19</v>
      </c>
      <c r="K613" t="s">
        <v>40</v>
      </c>
      <c r="L613" t="s">
        <v>21</v>
      </c>
      <c r="M613" t="s">
        <v>19</v>
      </c>
      <c r="N613">
        <v>78</v>
      </c>
      <c r="O613">
        <v>0</v>
      </c>
      <c r="P613" t="s">
        <v>259</v>
      </c>
      <c r="Q613" t="s">
        <v>125</v>
      </c>
    </row>
    <row r="614" spans="1:17" x14ac:dyDescent="0.3">
      <c r="A614">
        <v>142</v>
      </c>
      <c r="B614" t="s">
        <v>341</v>
      </c>
      <c r="C614">
        <f>YEAR(Table_IPL_Dataset[[#This Row],[date]])</f>
        <v>2009</v>
      </c>
      <c r="D614" t="s">
        <v>397</v>
      </c>
      <c r="E614" s="1">
        <v>39936</v>
      </c>
      <c r="F614" t="s">
        <v>304</v>
      </c>
      <c r="G614" t="s">
        <v>342</v>
      </c>
      <c r="H614" t="s">
        <v>27</v>
      </c>
      <c r="I614" t="s">
        <v>45</v>
      </c>
      <c r="J614" t="s">
        <v>27</v>
      </c>
      <c r="K614" t="s">
        <v>40</v>
      </c>
      <c r="L614" t="s">
        <v>21</v>
      </c>
      <c r="M614" t="s">
        <v>45</v>
      </c>
      <c r="N614">
        <v>0</v>
      </c>
      <c r="O614">
        <v>6</v>
      </c>
      <c r="P614" t="s">
        <v>237</v>
      </c>
      <c r="Q614" t="s">
        <v>352</v>
      </c>
    </row>
    <row r="615" spans="1:17" x14ac:dyDescent="0.3">
      <c r="A615">
        <v>143</v>
      </c>
      <c r="B615" t="s">
        <v>330</v>
      </c>
      <c r="C615">
        <f>YEAR(Table_IPL_Dataset[[#This Row],[date]])</f>
        <v>2009</v>
      </c>
      <c r="D615" t="s">
        <v>397</v>
      </c>
      <c r="E615" s="1">
        <v>39936</v>
      </c>
      <c r="F615" t="s">
        <v>230</v>
      </c>
      <c r="G615" t="s">
        <v>331</v>
      </c>
      <c r="H615" t="s">
        <v>39</v>
      </c>
      <c r="I615" t="s">
        <v>50</v>
      </c>
      <c r="J615" t="s">
        <v>39</v>
      </c>
      <c r="K615" t="s">
        <v>40</v>
      </c>
      <c r="L615" t="s">
        <v>21</v>
      </c>
      <c r="M615" t="s">
        <v>50</v>
      </c>
      <c r="N615">
        <v>0</v>
      </c>
      <c r="O615">
        <v>9</v>
      </c>
      <c r="P615" t="s">
        <v>281</v>
      </c>
      <c r="Q615" t="s">
        <v>351</v>
      </c>
    </row>
    <row r="616" spans="1:17" x14ac:dyDescent="0.3">
      <c r="A616">
        <v>140</v>
      </c>
      <c r="B616" t="s">
        <v>341</v>
      </c>
      <c r="C616">
        <f>YEAR(Table_IPL_Dataset[[#This Row],[date]])</f>
        <v>2009</v>
      </c>
      <c r="D616" t="s">
        <v>397</v>
      </c>
      <c r="E616" s="1">
        <v>39935</v>
      </c>
      <c r="F616" t="s">
        <v>157</v>
      </c>
      <c r="G616" t="s">
        <v>342</v>
      </c>
      <c r="H616" t="s">
        <v>260</v>
      </c>
      <c r="I616" t="s">
        <v>31</v>
      </c>
      <c r="J616" t="s">
        <v>260</v>
      </c>
      <c r="K616" t="s">
        <v>40</v>
      </c>
      <c r="L616" t="s">
        <v>21</v>
      </c>
      <c r="M616" t="s">
        <v>31</v>
      </c>
      <c r="N616">
        <v>0</v>
      </c>
      <c r="O616">
        <v>3</v>
      </c>
      <c r="P616" t="s">
        <v>237</v>
      </c>
      <c r="Q616" t="s">
        <v>312</v>
      </c>
    </row>
    <row r="617" spans="1:17" x14ac:dyDescent="0.3">
      <c r="A617">
        <v>141</v>
      </c>
      <c r="B617" t="s">
        <v>330</v>
      </c>
      <c r="C617">
        <f>YEAR(Table_IPL_Dataset[[#This Row],[date]])</f>
        <v>2009</v>
      </c>
      <c r="D617" t="s">
        <v>397</v>
      </c>
      <c r="E617" s="1">
        <v>39935</v>
      </c>
      <c r="F617" t="s">
        <v>354</v>
      </c>
      <c r="G617" t="s">
        <v>331</v>
      </c>
      <c r="H617" t="s">
        <v>19</v>
      </c>
      <c r="I617" t="s">
        <v>38</v>
      </c>
      <c r="J617" t="s">
        <v>38</v>
      </c>
      <c r="K617" t="s">
        <v>20</v>
      </c>
      <c r="L617" t="s">
        <v>21</v>
      </c>
      <c r="M617" t="s">
        <v>19</v>
      </c>
      <c r="N617">
        <v>18</v>
      </c>
      <c r="O617">
        <v>0</v>
      </c>
      <c r="P617" t="s">
        <v>315</v>
      </c>
      <c r="Q617" t="s">
        <v>281</v>
      </c>
    </row>
    <row r="618" spans="1:17" x14ac:dyDescent="0.3">
      <c r="A618">
        <v>138</v>
      </c>
      <c r="B618" t="s">
        <v>348</v>
      </c>
      <c r="C618">
        <f>YEAR(Table_IPL_Dataset[[#This Row],[date]])</f>
        <v>2009</v>
      </c>
      <c r="D618" t="s">
        <v>397</v>
      </c>
      <c r="E618" s="1">
        <v>39934</v>
      </c>
      <c r="F618" t="s">
        <v>207</v>
      </c>
      <c r="G618" t="s">
        <v>349</v>
      </c>
      <c r="H618" t="s">
        <v>39</v>
      </c>
      <c r="I618" t="s">
        <v>27</v>
      </c>
      <c r="J618" t="s">
        <v>39</v>
      </c>
      <c r="K618" t="s">
        <v>40</v>
      </c>
      <c r="L618" t="s">
        <v>21</v>
      </c>
      <c r="M618" t="s">
        <v>39</v>
      </c>
      <c r="N618">
        <v>9</v>
      </c>
      <c r="O618">
        <v>0</v>
      </c>
      <c r="P618" t="s">
        <v>125</v>
      </c>
      <c r="Q618" t="s">
        <v>262</v>
      </c>
    </row>
    <row r="619" spans="1:17" x14ac:dyDescent="0.3">
      <c r="A619">
        <v>139</v>
      </c>
      <c r="B619" t="s">
        <v>335</v>
      </c>
      <c r="C619">
        <f>YEAR(Table_IPL_Dataset[[#This Row],[date]])</f>
        <v>2009</v>
      </c>
      <c r="D619" t="s">
        <v>397</v>
      </c>
      <c r="E619" s="1">
        <v>39934</v>
      </c>
      <c r="F619" t="s">
        <v>152</v>
      </c>
      <c r="G619" t="s">
        <v>337</v>
      </c>
      <c r="H619" t="s">
        <v>50</v>
      </c>
      <c r="I619" t="s">
        <v>45</v>
      </c>
      <c r="J619" t="s">
        <v>50</v>
      </c>
      <c r="K619" t="s">
        <v>40</v>
      </c>
      <c r="L619" t="s">
        <v>21</v>
      </c>
      <c r="M619" t="s">
        <v>50</v>
      </c>
      <c r="N619">
        <v>8</v>
      </c>
      <c r="O619">
        <v>0</v>
      </c>
      <c r="P619" t="s">
        <v>154</v>
      </c>
      <c r="Q619" t="s">
        <v>23</v>
      </c>
    </row>
    <row r="620" spans="1:17" x14ac:dyDescent="0.3">
      <c r="A620">
        <v>136</v>
      </c>
      <c r="B620" t="s">
        <v>332</v>
      </c>
      <c r="C620">
        <f>YEAR(Table_IPL_Dataset[[#This Row],[date]])</f>
        <v>2009</v>
      </c>
      <c r="D620" t="s">
        <v>397</v>
      </c>
      <c r="E620" s="1">
        <v>39933</v>
      </c>
      <c r="F620" t="s">
        <v>355</v>
      </c>
      <c r="G620" t="s">
        <v>333</v>
      </c>
      <c r="H620" t="s">
        <v>260</v>
      </c>
      <c r="I620" t="s">
        <v>38</v>
      </c>
      <c r="J620" t="s">
        <v>38</v>
      </c>
      <c r="K620" t="s">
        <v>20</v>
      </c>
      <c r="L620" t="s">
        <v>21</v>
      </c>
      <c r="M620" t="s">
        <v>38</v>
      </c>
      <c r="N620">
        <v>0</v>
      </c>
      <c r="O620">
        <v>6</v>
      </c>
      <c r="P620" t="s">
        <v>346</v>
      </c>
      <c r="Q620" t="s">
        <v>283</v>
      </c>
    </row>
    <row r="621" spans="1:17" x14ac:dyDescent="0.3">
      <c r="A621">
        <v>137</v>
      </c>
      <c r="B621" t="s">
        <v>332</v>
      </c>
      <c r="C621">
        <f>YEAR(Table_IPL_Dataset[[#This Row],[date]])</f>
        <v>2009</v>
      </c>
      <c r="D621" t="s">
        <v>397</v>
      </c>
      <c r="E621" s="1">
        <v>39933</v>
      </c>
      <c r="F621" t="s">
        <v>144</v>
      </c>
      <c r="G621" t="s">
        <v>333</v>
      </c>
      <c r="H621" t="s">
        <v>19</v>
      </c>
      <c r="I621" t="s">
        <v>31</v>
      </c>
      <c r="J621" t="s">
        <v>31</v>
      </c>
      <c r="K621" t="s">
        <v>20</v>
      </c>
      <c r="L621" t="s">
        <v>21</v>
      </c>
      <c r="M621" t="s">
        <v>19</v>
      </c>
      <c r="N621">
        <v>38</v>
      </c>
      <c r="O621">
        <v>0</v>
      </c>
      <c r="P621" t="s">
        <v>346</v>
      </c>
      <c r="Q621" t="s">
        <v>281</v>
      </c>
    </row>
    <row r="622" spans="1:17" x14ac:dyDescent="0.3">
      <c r="A622">
        <v>134</v>
      </c>
      <c r="B622" t="s">
        <v>335</v>
      </c>
      <c r="C622">
        <f>YEAR(Table_IPL_Dataset[[#This Row],[date]])</f>
        <v>2009</v>
      </c>
      <c r="D622" t="s">
        <v>397</v>
      </c>
      <c r="E622" s="1">
        <v>39932</v>
      </c>
      <c r="F622" t="s">
        <v>356</v>
      </c>
      <c r="G622" t="s">
        <v>337</v>
      </c>
      <c r="H622" t="s">
        <v>27</v>
      </c>
      <c r="I622" t="s">
        <v>50</v>
      </c>
      <c r="J622" t="s">
        <v>27</v>
      </c>
      <c r="K622" t="s">
        <v>40</v>
      </c>
      <c r="L622" t="s">
        <v>21</v>
      </c>
      <c r="M622" t="s">
        <v>50</v>
      </c>
      <c r="N622">
        <v>0</v>
      </c>
      <c r="O622">
        <v>5</v>
      </c>
      <c r="P622" t="s">
        <v>352</v>
      </c>
      <c r="Q622" t="s">
        <v>351</v>
      </c>
    </row>
    <row r="623" spans="1:17" x14ac:dyDescent="0.3">
      <c r="A623">
        <v>135</v>
      </c>
      <c r="B623" t="s">
        <v>335</v>
      </c>
      <c r="C623">
        <f>YEAR(Table_IPL_Dataset[[#This Row],[date]])</f>
        <v>2009</v>
      </c>
      <c r="D623" t="s">
        <v>397</v>
      </c>
      <c r="E623" s="1">
        <v>39932</v>
      </c>
      <c r="F623" t="s">
        <v>266</v>
      </c>
      <c r="G623" t="s">
        <v>337</v>
      </c>
      <c r="H623" t="s">
        <v>45</v>
      </c>
      <c r="I623" t="s">
        <v>39</v>
      </c>
      <c r="J623" t="s">
        <v>45</v>
      </c>
      <c r="K623" t="s">
        <v>40</v>
      </c>
      <c r="L623" t="s">
        <v>21</v>
      </c>
      <c r="M623" t="s">
        <v>45</v>
      </c>
      <c r="N623">
        <v>3</v>
      </c>
      <c r="O623">
        <v>0</v>
      </c>
      <c r="P623" t="s">
        <v>352</v>
      </c>
      <c r="Q623" t="s">
        <v>287</v>
      </c>
    </row>
    <row r="624" spans="1:17" x14ac:dyDescent="0.3">
      <c r="A624">
        <v>133</v>
      </c>
      <c r="B624" t="s">
        <v>332</v>
      </c>
      <c r="C624">
        <f>YEAR(Table_IPL_Dataset[[#This Row],[date]])</f>
        <v>2009</v>
      </c>
      <c r="D624" t="s">
        <v>397</v>
      </c>
      <c r="E624" s="1">
        <v>39931</v>
      </c>
      <c r="F624" t="s">
        <v>157</v>
      </c>
      <c r="G624" t="s">
        <v>333</v>
      </c>
      <c r="H624" t="s">
        <v>38</v>
      </c>
      <c r="I624" t="s">
        <v>31</v>
      </c>
      <c r="J624" t="s">
        <v>38</v>
      </c>
      <c r="K624" t="s">
        <v>40</v>
      </c>
      <c r="L624" t="s">
        <v>21</v>
      </c>
      <c r="M624" t="s">
        <v>31</v>
      </c>
      <c r="N624">
        <v>0</v>
      </c>
      <c r="O624">
        <v>5</v>
      </c>
      <c r="P624" t="s">
        <v>346</v>
      </c>
      <c r="Q624" t="s">
        <v>281</v>
      </c>
    </row>
    <row r="625" spans="1:17" x14ac:dyDescent="0.3">
      <c r="A625">
        <v>131</v>
      </c>
      <c r="B625" t="s">
        <v>335</v>
      </c>
      <c r="C625">
        <f>YEAR(Table_IPL_Dataset[[#This Row],[date]])</f>
        <v>2009</v>
      </c>
      <c r="D625" t="s">
        <v>397</v>
      </c>
      <c r="E625" s="1">
        <v>39930</v>
      </c>
      <c r="F625" t="s">
        <v>357</v>
      </c>
      <c r="G625" t="s">
        <v>337</v>
      </c>
      <c r="H625" t="s">
        <v>19</v>
      </c>
      <c r="I625" t="s">
        <v>260</v>
      </c>
      <c r="J625" t="s">
        <v>260</v>
      </c>
      <c r="K625" t="s">
        <v>20</v>
      </c>
      <c r="L625" t="s">
        <v>21</v>
      </c>
      <c r="M625" t="s">
        <v>260</v>
      </c>
      <c r="N625">
        <v>0</v>
      </c>
      <c r="O625">
        <v>6</v>
      </c>
      <c r="P625" t="s">
        <v>334</v>
      </c>
      <c r="Q625" t="s">
        <v>351</v>
      </c>
    </row>
    <row r="626" spans="1:17" x14ac:dyDescent="0.3">
      <c r="A626">
        <v>132</v>
      </c>
      <c r="B626" t="s">
        <v>341</v>
      </c>
      <c r="C626">
        <f>YEAR(Table_IPL_Dataset[[#This Row],[date]])</f>
        <v>2009</v>
      </c>
      <c r="D626" t="s">
        <v>397</v>
      </c>
      <c r="E626" s="1">
        <v>39930</v>
      </c>
      <c r="F626" t="s">
        <v>247</v>
      </c>
      <c r="G626" t="s">
        <v>342</v>
      </c>
      <c r="H626" t="s">
        <v>39</v>
      </c>
      <c r="I626" t="s">
        <v>27</v>
      </c>
      <c r="J626" t="s">
        <v>39</v>
      </c>
      <c r="K626" t="s">
        <v>40</v>
      </c>
      <c r="L626" t="s">
        <v>21</v>
      </c>
      <c r="M626" t="s">
        <v>39</v>
      </c>
      <c r="N626">
        <v>92</v>
      </c>
      <c r="O626">
        <v>0</v>
      </c>
      <c r="P626" t="s">
        <v>312</v>
      </c>
      <c r="Q626" t="s">
        <v>288</v>
      </c>
    </row>
    <row r="627" spans="1:17" x14ac:dyDescent="0.3">
      <c r="A627">
        <v>129</v>
      </c>
      <c r="B627" t="s">
        <v>341</v>
      </c>
      <c r="C627">
        <f>YEAR(Table_IPL_Dataset[[#This Row],[date]])</f>
        <v>2009</v>
      </c>
      <c r="D627" t="s">
        <v>397</v>
      </c>
      <c r="E627" s="1">
        <v>39929</v>
      </c>
      <c r="F627" t="s">
        <v>358</v>
      </c>
      <c r="G627" t="s">
        <v>342</v>
      </c>
      <c r="H627" t="s">
        <v>50</v>
      </c>
      <c r="I627" t="s">
        <v>38</v>
      </c>
      <c r="J627" t="s">
        <v>50</v>
      </c>
      <c r="K627" t="s">
        <v>40</v>
      </c>
      <c r="L627" t="s">
        <v>21</v>
      </c>
      <c r="M627" t="s">
        <v>38</v>
      </c>
      <c r="N627">
        <v>0</v>
      </c>
      <c r="O627">
        <v>6</v>
      </c>
      <c r="P627" t="s">
        <v>237</v>
      </c>
      <c r="Q627" t="s">
        <v>312</v>
      </c>
    </row>
    <row r="628" spans="1:17" x14ac:dyDescent="0.3">
      <c r="A628">
        <v>130</v>
      </c>
      <c r="B628" t="s">
        <v>359</v>
      </c>
      <c r="C628">
        <f>YEAR(Table_IPL_Dataset[[#This Row],[date]])</f>
        <v>2009</v>
      </c>
      <c r="D628" t="s">
        <v>397</v>
      </c>
      <c r="E628" s="1">
        <v>39929</v>
      </c>
      <c r="F628" t="s">
        <v>266</v>
      </c>
      <c r="G628" t="s">
        <v>360</v>
      </c>
      <c r="H628" t="s">
        <v>45</v>
      </c>
      <c r="I628" t="s">
        <v>31</v>
      </c>
      <c r="J628" t="s">
        <v>45</v>
      </c>
      <c r="K628" t="s">
        <v>40</v>
      </c>
      <c r="L628" t="s">
        <v>21</v>
      </c>
      <c r="M628" t="s">
        <v>45</v>
      </c>
      <c r="N628">
        <v>27</v>
      </c>
      <c r="O628">
        <v>0</v>
      </c>
      <c r="P628" t="s">
        <v>125</v>
      </c>
      <c r="Q628" t="s">
        <v>280</v>
      </c>
    </row>
    <row r="629" spans="1:17" x14ac:dyDescent="0.3">
      <c r="A629">
        <v>128</v>
      </c>
      <c r="B629" t="s">
        <v>335</v>
      </c>
      <c r="C629">
        <f>YEAR(Table_IPL_Dataset[[#This Row],[date]])</f>
        <v>2009</v>
      </c>
      <c r="D629" t="s">
        <v>397</v>
      </c>
      <c r="E629" s="1">
        <v>39928</v>
      </c>
      <c r="F629" t="s">
        <v>361</v>
      </c>
      <c r="G629" t="s">
        <v>337</v>
      </c>
      <c r="H629" t="s">
        <v>260</v>
      </c>
      <c r="I629" t="s">
        <v>39</v>
      </c>
      <c r="J629" t="s">
        <v>260</v>
      </c>
      <c r="K629" t="s">
        <v>40</v>
      </c>
      <c r="L629" t="s">
        <v>21</v>
      </c>
      <c r="M629" t="s">
        <v>260</v>
      </c>
      <c r="N629">
        <v>12</v>
      </c>
      <c r="O629">
        <v>0</v>
      </c>
      <c r="P629" t="s">
        <v>154</v>
      </c>
      <c r="Q629" t="s">
        <v>231</v>
      </c>
    </row>
    <row r="630" spans="1:17" x14ac:dyDescent="0.3">
      <c r="A630">
        <v>127</v>
      </c>
      <c r="B630" t="s">
        <v>335</v>
      </c>
      <c r="C630">
        <f>YEAR(Table_IPL_Dataset[[#This Row],[date]])</f>
        <v>2009</v>
      </c>
      <c r="D630" t="s">
        <v>397</v>
      </c>
      <c r="E630" s="1">
        <v>39927</v>
      </c>
      <c r="F630" t="s">
        <v>362</v>
      </c>
      <c r="G630" t="s">
        <v>337</v>
      </c>
      <c r="H630" t="s">
        <v>50</v>
      </c>
      <c r="I630" t="s">
        <v>45</v>
      </c>
      <c r="J630" t="s">
        <v>50</v>
      </c>
      <c r="K630" t="s">
        <v>40</v>
      </c>
      <c r="L630" t="s">
        <v>21</v>
      </c>
      <c r="M630" t="s">
        <v>45</v>
      </c>
      <c r="N630">
        <v>0</v>
      </c>
      <c r="O630">
        <v>7</v>
      </c>
      <c r="P630" t="s">
        <v>259</v>
      </c>
      <c r="Q630" t="s">
        <v>351</v>
      </c>
    </row>
    <row r="631" spans="1:17" x14ac:dyDescent="0.3">
      <c r="A631">
        <v>125</v>
      </c>
      <c r="B631" t="s">
        <v>335</v>
      </c>
      <c r="C631">
        <f>YEAR(Table_IPL_Dataset[[#This Row],[date]])</f>
        <v>2009</v>
      </c>
      <c r="D631" t="s">
        <v>397</v>
      </c>
      <c r="E631" s="1">
        <v>39926</v>
      </c>
      <c r="F631" t="s">
        <v>59</v>
      </c>
      <c r="G631" t="s">
        <v>337</v>
      </c>
      <c r="H631" t="s">
        <v>38</v>
      </c>
      <c r="I631" t="s">
        <v>19</v>
      </c>
      <c r="J631" t="s">
        <v>38</v>
      </c>
      <c r="K631" t="s">
        <v>40</v>
      </c>
      <c r="L631" t="s">
        <v>21</v>
      </c>
      <c r="M631" t="s">
        <v>38</v>
      </c>
      <c r="N631">
        <v>9</v>
      </c>
      <c r="O631">
        <v>0</v>
      </c>
      <c r="P631" t="s">
        <v>259</v>
      </c>
      <c r="Q631" t="s">
        <v>231</v>
      </c>
    </row>
    <row r="632" spans="1:17" x14ac:dyDescent="0.3">
      <c r="A632">
        <v>126</v>
      </c>
      <c r="B632" t="s">
        <v>359</v>
      </c>
      <c r="C632">
        <f>YEAR(Table_IPL_Dataset[[#This Row],[date]])</f>
        <v>2009</v>
      </c>
      <c r="D632" t="s">
        <v>397</v>
      </c>
      <c r="E632" s="1">
        <v>39926</v>
      </c>
      <c r="F632" t="s">
        <v>157</v>
      </c>
      <c r="G632" t="s">
        <v>360</v>
      </c>
      <c r="H632" t="s">
        <v>31</v>
      </c>
      <c r="I632" t="s">
        <v>27</v>
      </c>
      <c r="J632" t="s">
        <v>27</v>
      </c>
      <c r="K632" t="s">
        <v>20</v>
      </c>
      <c r="L632" t="s">
        <v>138</v>
      </c>
      <c r="M632" t="s">
        <v>31</v>
      </c>
      <c r="N632">
        <v>0</v>
      </c>
      <c r="O632">
        <v>0</v>
      </c>
      <c r="P632" t="s">
        <v>352</v>
      </c>
      <c r="Q632" t="s">
        <v>125</v>
      </c>
    </row>
    <row r="633" spans="1:17" x14ac:dyDescent="0.3">
      <c r="A633">
        <v>124</v>
      </c>
      <c r="B633" t="s">
        <v>359</v>
      </c>
      <c r="C633">
        <f>YEAR(Table_IPL_Dataset[[#This Row],[date]])</f>
        <v>2009</v>
      </c>
      <c r="D633" t="s">
        <v>397</v>
      </c>
      <c r="E633" s="1">
        <v>39925</v>
      </c>
      <c r="F633" t="s">
        <v>243</v>
      </c>
      <c r="G633" t="s">
        <v>360</v>
      </c>
      <c r="H633" t="s">
        <v>260</v>
      </c>
      <c r="I633" t="s">
        <v>50</v>
      </c>
      <c r="J633" t="s">
        <v>260</v>
      </c>
      <c r="K633" t="s">
        <v>40</v>
      </c>
      <c r="L633" t="s">
        <v>21</v>
      </c>
      <c r="M633" t="s">
        <v>260</v>
      </c>
      <c r="N633">
        <v>24</v>
      </c>
      <c r="O633">
        <v>0</v>
      </c>
      <c r="P633" t="s">
        <v>125</v>
      </c>
      <c r="Q633" t="s">
        <v>283</v>
      </c>
    </row>
    <row r="634" spans="1:17" x14ac:dyDescent="0.3">
      <c r="A634">
        <v>123</v>
      </c>
      <c r="B634" t="s">
        <v>335</v>
      </c>
      <c r="C634">
        <f>YEAR(Table_IPL_Dataset[[#This Row],[date]])</f>
        <v>2009</v>
      </c>
      <c r="D634" t="s">
        <v>397</v>
      </c>
      <c r="E634" s="1">
        <v>39924</v>
      </c>
      <c r="F634" t="s">
        <v>92</v>
      </c>
      <c r="G634" t="s">
        <v>337</v>
      </c>
      <c r="H634" t="s">
        <v>45</v>
      </c>
      <c r="I634" t="s">
        <v>27</v>
      </c>
      <c r="J634" t="s">
        <v>27</v>
      </c>
      <c r="K634" t="s">
        <v>20</v>
      </c>
      <c r="L634" t="s">
        <v>21</v>
      </c>
      <c r="M634" t="s">
        <v>27</v>
      </c>
      <c r="N634">
        <v>11</v>
      </c>
      <c r="O634">
        <v>0</v>
      </c>
      <c r="P634" t="s">
        <v>315</v>
      </c>
      <c r="Q634" t="s">
        <v>363</v>
      </c>
    </row>
    <row r="635" spans="1:17" x14ac:dyDescent="0.3">
      <c r="A635">
        <v>122</v>
      </c>
      <c r="B635" t="s">
        <v>341</v>
      </c>
      <c r="C635">
        <f>YEAR(Table_IPL_Dataset[[#This Row],[date]])</f>
        <v>2009</v>
      </c>
      <c r="D635" t="s">
        <v>397</v>
      </c>
      <c r="E635" s="1">
        <v>39923</v>
      </c>
      <c r="F635" t="s">
        <v>338</v>
      </c>
      <c r="G635" t="s">
        <v>342</v>
      </c>
      <c r="H635" t="s">
        <v>19</v>
      </c>
      <c r="I635" t="s">
        <v>50</v>
      </c>
      <c r="J635" t="s">
        <v>19</v>
      </c>
      <c r="K635" t="s">
        <v>40</v>
      </c>
      <c r="L635" t="s">
        <v>21</v>
      </c>
      <c r="M635" t="s">
        <v>19</v>
      </c>
      <c r="N635">
        <v>92</v>
      </c>
      <c r="O635">
        <v>0</v>
      </c>
      <c r="P635" t="s">
        <v>312</v>
      </c>
      <c r="Q635" t="s">
        <v>231</v>
      </c>
    </row>
    <row r="636" spans="1:17" x14ac:dyDescent="0.3">
      <c r="A636">
        <v>120</v>
      </c>
      <c r="B636" t="s">
        <v>359</v>
      </c>
      <c r="C636">
        <f>YEAR(Table_IPL_Dataset[[#This Row],[date]])</f>
        <v>2009</v>
      </c>
      <c r="D636" t="s">
        <v>397</v>
      </c>
      <c r="E636" s="1">
        <v>39922</v>
      </c>
      <c r="F636" t="s">
        <v>364</v>
      </c>
      <c r="G636" t="s">
        <v>360</v>
      </c>
      <c r="H636" t="s">
        <v>45</v>
      </c>
      <c r="I636" t="s">
        <v>38</v>
      </c>
      <c r="J636" t="s">
        <v>38</v>
      </c>
      <c r="K636" t="s">
        <v>20</v>
      </c>
      <c r="L636" t="s">
        <v>21</v>
      </c>
      <c r="M636" t="s">
        <v>38</v>
      </c>
      <c r="N636">
        <v>0</v>
      </c>
      <c r="O636">
        <v>10</v>
      </c>
      <c r="P636" t="s">
        <v>352</v>
      </c>
      <c r="Q636" t="s">
        <v>363</v>
      </c>
    </row>
    <row r="637" spans="1:17" x14ac:dyDescent="0.3">
      <c r="A637">
        <v>121</v>
      </c>
      <c r="B637" t="s">
        <v>359</v>
      </c>
      <c r="C637">
        <f>YEAR(Table_IPL_Dataset[[#This Row],[date]])</f>
        <v>2009</v>
      </c>
      <c r="D637" t="s">
        <v>397</v>
      </c>
      <c r="E637" s="1">
        <v>39922</v>
      </c>
      <c r="F637" t="s">
        <v>365</v>
      </c>
      <c r="G637" t="s">
        <v>360</v>
      </c>
      <c r="H637" t="s">
        <v>27</v>
      </c>
      <c r="I637" t="s">
        <v>260</v>
      </c>
      <c r="J637" t="s">
        <v>27</v>
      </c>
      <c r="K637" t="s">
        <v>40</v>
      </c>
      <c r="L637" t="s">
        <v>21</v>
      </c>
      <c r="M637" t="s">
        <v>260</v>
      </c>
      <c r="N637">
        <v>0</v>
      </c>
      <c r="O637">
        <v>8</v>
      </c>
      <c r="P637" t="s">
        <v>352</v>
      </c>
      <c r="Q637" t="s">
        <v>259</v>
      </c>
    </row>
    <row r="638" spans="1:17" x14ac:dyDescent="0.3">
      <c r="A638">
        <v>118</v>
      </c>
      <c r="B638" t="s">
        <v>359</v>
      </c>
      <c r="C638">
        <f>YEAR(Table_IPL_Dataset[[#This Row],[date]])</f>
        <v>2009</v>
      </c>
      <c r="D638" t="s">
        <v>397</v>
      </c>
      <c r="E638" s="1">
        <v>39921</v>
      </c>
      <c r="F638" t="s">
        <v>247</v>
      </c>
      <c r="G638" t="s">
        <v>360</v>
      </c>
      <c r="H638" t="s">
        <v>39</v>
      </c>
      <c r="I638" t="s">
        <v>19</v>
      </c>
      <c r="J638" t="s">
        <v>19</v>
      </c>
      <c r="K638" t="s">
        <v>20</v>
      </c>
      <c r="L638" t="s">
        <v>21</v>
      </c>
      <c r="M638" t="s">
        <v>39</v>
      </c>
      <c r="N638">
        <v>19</v>
      </c>
      <c r="O638">
        <v>0</v>
      </c>
      <c r="P638" t="s">
        <v>259</v>
      </c>
      <c r="Q638" t="s">
        <v>280</v>
      </c>
    </row>
    <row r="639" spans="1:17" x14ac:dyDescent="0.3">
      <c r="A639">
        <v>119</v>
      </c>
      <c r="B639" t="s">
        <v>359</v>
      </c>
      <c r="C639">
        <f>YEAR(Table_IPL_Dataset[[#This Row],[date]])</f>
        <v>2009</v>
      </c>
      <c r="D639" t="s">
        <v>397</v>
      </c>
      <c r="E639" s="1">
        <v>39921</v>
      </c>
      <c r="F639" t="s">
        <v>257</v>
      </c>
      <c r="G639" t="s">
        <v>360</v>
      </c>
      <c r="H639" t="s">
        <v>50</v>
      </c>
      <c r="I639" t="s">
        <v>31</v>
      </c>
      <c r="J639" t="s">
        <v>50</v>
      </c>
      <c r="K639" t="s">
        <v>40</v>
      </c>
      <c r="L639" t="s">
        <v>21</v>
      </c>
      <c r="M639" t="s">
        <v>50</v>
      </c>
      <c r="N639">
        <v>75</v>
      </c>
      <c r="O639">
        <v>0</v>
      </c>
      <c r="P639" t="s">
        <v>259</v>
      </c>
      <c r="Q639" t="s">
        <v>288</v>
      </c>
    </row>
    <row r="640" spans="1:17" x14ac:dyDescent="0.3">
      <c r="A640">
        <v>117</v>
      </c>
      <c r="B640" t="s">
        <v>15</v>
      </c>
      <c r="C640">
        <f>YEAR(Table_IPL_Dataset[[#This Row],[date]])</f>
        <v>2008</v>
      </c>
      <c r="D640" t="s">
        <v>398</v>
      </c>
      <c r="E640" s="1">
        <v>39600</v>
      </c>
      <c r="F640" t="s">
        <v>157</v>
      </c>
      <c r="G640" t="s">
        <v>285</v>
      </c>
      <c r="H640" t="s">
        <v>19</v>
      </c>
      <c r="I640" t="s">
        <v>31</v>
      </c>
      <c r="J640" t="s">
        <v>31</v>
      </c>
      <c r="K640" t="s">
        <v>20</v>
      </c>
      <c r="L640" t="s">
        <v>21</v>
      </c>
      <c r="M640" t="s">
        <v>31</v>
      </c>
      <c r="N640">
        <v>0</v>
      </c>
      <c r="O640">
        <v>3</v>
      </c>
      <c r="P640" t="s">
        <v>225</v>
      </c>
      <c r="Q640" t="s">
        <v>281</v>
      </c>
    </row>
    <row r="641" spans="1:17" x14ac:dyDescent="0.3">
      <c r="A641">
        <v>116</v>
      </c>
      <c r="B641" t="s">
        <v>15</v>
      </c>
      <c r="C641">
        <f>YEAR(Table_IPL_Dataset[[#This Row],[date]])</f>
        <v>2008</v>
      </c>
      <c r="D641" t="s">
        <v>398</v>
      </c>
      <c r="E641" s="1">
        <v>39599</v>
      </c>
      <c r="F641" t="s">
        <v>366</v>
      </c>
      <c r="G641" t="s">
        <v>17</v>
      </c>
      <c r="H641" t="s">
        <v>45</v>
      </c>
      <c r="I641" t="s">
        <v>19</v>
      </c>
      <c r="J641" t="s">
        <v>45</v>
      </c>
      <c r="K641" t="s">
        <v>40</v>
      </c>
      <c r="L641" t="s">
        <v>21</v>
      </c>
      <c r="M641" t="s">
        <v>19</v>
      </c>
      <c r="N641">
        <v>0</v>
      </c>
      <c r="O641">
        <v>9</v>
      </c>
      <c r="P641" t="s">
        <v>236</v>
      </c>
      <c r="Q641" t="s">
        <v>315</v>
      </c>
    </row>
    <row r="642" spans="1:17" x14ac:dyDescent="0.3">
      <c r="A642">
        <v>115</v>
      </c>
      <c r="B642" t="s">
        <v>15</v>
      </c>
      <c r="C642">
        <f>YEAR(Table_IPL_Dataset[[#This Row],[date]])</f>
        <v>2008</v>
      </c>
      <c r="D642" t="s">
        <v>398</v>
      </c>
      <c r="E642" s="1">
        <v>39598</v>
      </c>
      <c r="F642" t="s">
        <v>16</v>
      </c>
      <c r="G642" t="s">
        <v>17</v>
      </c>
      <c r="H642" t="s">
        <v>31</v>
      </c>
      <c r="I642" t="s">
        <v>38</v>
      </c>
      <c r="J642" t="s">
        <v>38</v>
      </c>
      <c r="K642" t="s">
        <v>20</v>
      </c>
      <c r="L642" t="s">
        <v>21</v>
      </c>
      <c r="M642" t="s">
        <v>31</v>
      </c>
      <c r="N642">
        <v>105</v>
      </c>
      <c r="O642">
        <v>0</v>
      </c>
      <c r="P642" t="s">
        <v>225</v>
      </c>
      <c r="Q642" t="s">
        <v>281</v>
      </c>
    </row>
    <row r="643" spans="1:17" x14ac:dyDescent="0.3">
      <c r="A643">
        <v>90</v>
      </c>
      <c r="B643" t="s">
        <v>105</v>
      </c>
      <c r="C643">
        <f>YEAR(Table_IPL_Dataset[[#This Row],[date]])</f>
        <v>2008</v>
      </c>
      <c r="D643" t="s">
        <v>398</v>
      </c>
      <c r="E643" s="1">
        <v>39596</v>
      </c>
      <c r="F643" t="s">
        <v>367</v>
      </c>
      <c r="G643" t="s">
        <v>60</v>
      </c>
      <c r="H643" t="s">
        <v>50</v>
      </c>
      <c r="I643" t="s">
        <v>39</v>
      </c>
      <c r="J643" t="s">
        <v>39</v>
      </c>
      <c r="K643" t="s">
        <v>20</v>
      </c>
      <c r="L643" t="s">
        <v>21</v>
      </c>
      <c r="M643" t="s">
        <v>39</v>
      </c>
      <c r="N643">
        <v>0</v>
      </c>
      <c r="O643">
        <v>9</v>
      </c>
      <c r="P643" t="s">
        <v>225</v>
      </c>
      <c r="Q643" t="s">
        <v>368</v>
      </c>
    </row>
    <row r="644" spans="1:17" x14ac:dyDescent="0.3">
      <c r="A644">
        <v>97</v>
      </c>
      <c r="B644" t="s">
        <v>123</v>
      </c>
      <c r="C644">
        <f>YEAR(Table_IPL_Dataset[[#This Row],[date]])</f>
        <v>2008</v>
      </c>
      <c r="D644" t="s">
        <v>398</v>
      </c>
      <c r="E644" s="1">
        <v>39596</v>
      </c>
      <c r="F644" t="s">
        <v>206</v>
      </c>
      <c r="G644" t="s">
        <v>188</v>
      </c>
      <c r="H644" t="s">
        <v>45</v>
      </c>
      <c r="I644" t="s">
        <v>31</v>
      </c>
      <c r="J644" t="s">
        <v>31</v>
      </c>
      <c r="K644" t="s">
        <v>20</v>
      </c>
      <c r="L644" t="s">
        <v>21</v>
      </c>
      <c r="M644" t="s">
        <v>45</v>
      </c>
      <c r="N644">
        <v>41</v>
      </c>
      <c r="O644">
        <v>0</v>
      </c>
      <c r="P644" t="s">
        <v>369</v>
      </c>
      <c r="Q644" t="s">
        <v>280</v>
      </c>
    </row>
    <row r="645" spans="1:17" x14ac:dyDescent="0.3">
      <c r="A645">
        <v>114</v>
      </c>
      <c r="B645" t="s">
        <v>53</v>
      </c>
      <c r="C645">
        <f>YEAR(Table_IPL_Dataset[[#This Row],[date]])</f>
        <v>2008</v>
      </c>
      <c r="D645" t="s">
        <v>398</v>
      </c>
      <c r="E645" s="1">
        <v>39595</v>
      </c>
      <c r="F645" t="s">
        <v>144</v>
      </c>
      <c r="G645" t="s">
        <v>55</v>
      </c>
      <c r="H645" t="s">
        <v>260</v>
      </c>
      <c r="I645" t="s">
        <v>19</v>
      </c>
      <c r="J645" t="s">
        <v>260</v>
      </c>
      <c r="K645" t="s">
        <v>40</v>
      </c>
      <c r="L645" t="s">
        <v>21</v>
      </c>
      <c r="M645" t="s">
        <v>19</v>
      </c>
      <c r="N645">
        <v>0</v>
      </c>
      <c r="O645">
        <v>7</v>
      </c>
      <c r="P645" t="s">
        <v>312</v>
      </c>
      <c r="Q645" t="s">
        <v>283</v>
      </c>
    </row>
    <row r="646" spans="1:17" x14ac:dyDescent="0.3">
      <c r="A646">
        <v>113</v>
      </c>
      <c r="B646" t="s">
        <v>47</v>
      </c>
      <c r="C646">
        <f>YEAR(Table_IPL_Dataset[[#This Row],[date]])</f>
        <v>2008</v>
      </c>
      <c r="D646" t="s">
        <v>398</v>
      </c>
      <c r="E646" s="1">
        <v>39594</v>
      </c>
      <c r="F646" t="s">
        <v>370</v>
      </c>
      <c r="G646" t="s">
        <v>49</v>
      </c>
      <c r="H646" t="s">
        <v>39</v>
      </c>
      <c r="I646" t="s">
        <v>31</v>
      </c>
      <c r="J646" t="s">
        <v>31</v>
      </c>
      <c r="K646" t="s">
        <v>20</v>
      </c>
      <c r="L646" t="s">
        <v>21</v>
      </c>
      <c r="M646" t="s">
        <v>31</v>
      </c>
      <c r="N646">
        <v>0</v>
      </c>
      <c r="O646">
        <v>5</v>
      </c>
      <c r="P646" t="s">
        <v>225</v>
      </c>
      <c r="Q646" t="s">
        <v>280</v>
      </c>
    </row>
    <row r="647" spans="1:17" x14ac:dyDescent="0.3">
      <c r="A647">
        <v>80</v>
      </c>
      <c r="B647" t="s">
        <v>53</v>
      </c>
      <c r="C647">
        <f>YEAR(Table_IPL_Dataset[[#This Row],[date]])</f>
        <v>2008</v>
      </c>
      <c r="D647" t="s">
        <v>398</v>
      </c>
      <c r="E647" s="1">
        <v>39593</v>
      </c>
      <c r="F647" t="s">
        <v>251</v>
      </c>
      <c r="G647" t="s">
        <v>55</v>
      </c>
      <c r="H647" t="s">
        <v>260</v>
      </c>
      <c r="I647" t="s">
        <v>50</v>
      </c>
      <c r="J647" t="s">
        <v>260</v>
      </c>
      <c r="K647" t="s">
        <v>40</v>
      </c>
      <c r="L647" t="s">
        <v>21</v>
      </c>
      <c r="M647" t="s">
        <v>50</v>
      </c>
      <c r="N647">
        <v>0</v>
      </c>
      <c r="O647">
        <v>5</v>
      </c>
      <c r="P647" t="s">
        <v>236</v>
      </c>
      <c r="Q647" t="s">
        <v>281</v>
      </c>
    </row>
    <row r="648" spans="1:17" x14ac:dyDescent="0.3">
      <c r="A648">
        <v>112</v>
      </c>
      <c r="B648" t="s">
        <v>24</v>
      </c>
      <c r="C648">
        <f>YEAR(Table_IPL_Dataset[[#This Row],[date]])</f>
        <v>2008</v>
      </c>
      <c r="D648" t="s">
        <v>398</v>
      </c>
      <c r="E648" s="1">
        <v>39593</v>
      </c>
      <c r="F648" t="s">
        <v>371</v>
      </c>
      <c r="G648" t="s">
        <v>26</v>
      </c>
      <c r="H648" t="s">
        <v>45</v>
      </c>
      <c r="I648" t="s">
        <v>27</v>
      </c>
      <c r="J648" t="s">
        <v>45</v>
      </c>
      <c r="K648" t="s">
        <v>40</v>
      </c>
      <c r="L648" t="s">
        <v>21</v>
      </c>
      <c r="M648" t="s">
        <v>27</v>
      </c>
      <c r="N648">
        <v>0</v>
      </c>
      <c r="O648">
        <v>3</v>
      </c>
      <c r="P648" t="s">
        <v>369</v>
      </c>
      <c r="Q648" t="s">
        <v>372</v>
      </c>
    </row>
    <row r="649" spans="1:17" x14ac:dyDescent="0.3">
      <c r="A649">
        <v>109</v>
      </c>
      <c r="B649" t="s">
        <v>35</v>
      </c>
      <c r="C649">
        <f>YEAR(Table_IPL_Dataset[[#This Row],[date]])</f>
        <v>2008</v>
      </c>
      <c r="D649" t="s">
        <v>398</v>
      </c>
      <c r="E649" s="1">
        <v>39592</v>
      </c>
      <c r="F649" t="s">
        <v>255</v>
      </c>
      <c r="G649" t="s">
        <v>37</v>
      </c>
      <c r="H649" t="s">
        <v>39</v>
      </c>
      <c r="I649" t="s">
        <v>38</v>
      </c>
      <c r="J649" t="s">
        <v>38</v>
      </c>
      <c r="K649" t="s">
        <v>20</v>
      </c>
      <c r="L649" t="s">
        <v>21</v>
      </c>
      <c r="M649" t="s">
        <v>38</v>
      </c>
      <c r="N649">
        <v>0</v>
      </c>
      <c r="O649">
        <v>5</v>
      </c>
      <c r="P649" t="s">
        <v>225</v>
      </c>
      <c r="Q649" t="s">
        <v>280</v>
      </c>
    </row>
    <row r="650" spans="1:17" x14ac:dyDescent="0.3">
      <c r="A650">
        <v>110</v>
      </c>
      <c r="B650" t="s">
        <v>98</v>
      </c>
      <c r="C650">
        <f>YEAR(Table_IPL_Dataset[[#This Row],[date]])</f>
        <v>2008</v>
      </c>
      <c r="D650" t="s">
        <v>398</v>
      </c>
      <c r="E650" s="1">
        <v>39592</v>
      </c>
      <c r="F650" t="s">
        <v>298</v>
      </c>
      <c r="G650" t="s">
        <v>100</v>
      </c>
      <c r="H650" t="s">
        <v>31</v>
      </c>
      <c r="I650" t="s">
        <v>19</v>
      </c>
      <c r="J650" t="s">
        <v>31</v>
      </c>
      <c r="K650" t="s">
        <v>40</v>
      </c>
      <c r="L650" t="s">
        <v>21</v>
      </c>
      <c r="M650" t="s">
        <v>31</v>
      </c>
      <c r="N650">
        <v>10</v>
      </c>
      <c r="O650">
        <v>0</v>
      </c>
      <c r="P650" t="s">
        <v>315</v>
      </c>
      <c r="Q650" t="s">
        <v>287</v>
      </c>
    </row>
    <row r="651" spans="1:17" x14ac:dyDescent="0.3">
      <c r="A651">
        <v>108</v>
      </c>
      <c r="B651" t="s">
        <v>123</v>
      </c>
      <c r="C651">
        <f>YEAR(Table_IPL_Dataset[[#This Row],[date]])</f>
        <v>2008</v>
      </c>
      <c r="D651" t="s">
        <v>398</v>
      </c>
      <c r="E651" s="1">
        <v>39591</v>
      </c>
      <c r="F651" t="s">
        <v>206</v>
      </c>
      <c r="G651" t="s">
        <v>188</v>
      </c>
      <c r="H651" t="s">
        <v>260</v>
      </c>
      <c r="I651" t="s">
        <v>45</v>
      </c>
      <c r="J651" t="s">
        <v>45</v>
      </c>
      <c r="K651" t="s">
        <v>20</v>
      </c>
      <c r="L651" t="s">
        <v>21</v>
      </c>
      <c r="M651" t="s">
        <v>45</v>
      </c>
      <c r="N651">
        <v>0</v>
      </c>
      <c r="O651">
        <v>6</v>
      </c>
      <c r="P651" t="s">
        <v>236</v>
      </c>
      <c r="Q651" t="s">
        <v>369</v>
      </c>
    </row>
    <row r="652" spans="1:17" x14ac:dyDescent="0.3">
      <c r="A652">
        <v>106</v>
      </c>
      <c r="B652" t="s">
        <v>15</v>
      </c>
      <c r="C652">
        <f>YEAR(Table_IPL_Dataset[[#This Row],[date]])</f>
        <v>2008</v>
      </c>
      <c r="D652" t="s">
        <v>398</v>
      </c>
      <c r="E652" s="1">
        <v>39589</v>
      </c>
      <c r="F652" t="s">
        <v>206</v>
      </c>
      <c r="G652" t="s">
        <v>17</v>
      </c>
      <c r="H652" t="s">
        <v>45</v>
      </c>
      <c r="I652" t="s">
        <v>39</v>
      </c>
      <c r="J652" t="s">
        <v>39</v>
      </c>
      <c r="K652" t="s">
        <v>20</v>
      </c>
      <c r="L652" t="s">
        <v>21</v>
      </c>
      <c r="M652" t="s">
        <v>45</v>
      </c>
      <c r="N652">
        <v>1</v>
      </c>
      <c r="O652">
        <v>0</v>
      </c>
      <c r="P652" t="s">
        <v>225</v>
      </c>
      <c r="Q652" t="s">
        <v>373</v>
      </c>
    </row>
    <row r="653" spans="1:17" x14ac:dyDescent="0.3">
      <c r="A653">
        <v>107</v>
      </c>
      <c r="B653" t="s">
        <v>98</v>
      </c>
      <c r="C653">
        <f>YEAR(Table_IPL_Dataset[[#This Row],[date]])</f>
        <v>2008</v>
      </c>
      <c r="D653" t="s">
        <v>398</v>
      </c>
      <c r="E653" s="1">
        <v>39589</v>
      </c>
      <c r="F653" t="s">
        <v>310</v>
      </c>
      <c r="G653" t="s">
        <v>100</v>
      </c>
      <c r="H653" t="s">
        <v>50</v>
      </c>
      <c r="I653" t="s">
        <v>19</v>
      </c>
      <c r="J653" t="s">
        <v>50</v>
      </c>
      <c r="K653" t="s">
        <v>40</v>
      </c>
      <c r="L653" t="s">
        <v>21</v>
      </c>
      <c r="M653" t="s">
        <v>50</v>
      </c>
      <c r="N653">
        <v>14</v>
      </c>
      <c r="O653">
        <v>0</v>
      </c>
      <c r="P653" t="s">
        <v>315</v>
      </c>
      <c r="Q653" t="s">
        <v>372</v>
      </c>
    </row>
    <row r="654" spans="1:17" x14ac:dyDescent="0.3">
      <c r="A654">
        <v>105</v>
      </c>
      <c r="B654" t="s">
        <v>24</v>
      </c>
      <c r="C654">
        <f>YEAR(Table_IPL_Dataset[[#This Row],[date]])</f>
        <v>2008</v>
      </c>
      <c r="D654" t="s">
        <v>398</v>
      </c>
      <c r="E654" s="1">
        <v>39588</v>
      </c>
      <c r="F654" t="s">
        <v>157</v>
      </c>
      <c r="G654" t="s">
        <v>26</v>
      </c>
      <c r="H654" t="s">
        <v>27</v>
      </c>
      <c r="I654" t="s">
        <v>31</v>
      </c>
      <c r="J654" t="s">
        <v>31</v>
      </c>
      <c r="K654" t="s">
        <v>20</v>
      </c>
      <c r="L654" t="s">
        <v>21</v>
      </c>
      <c r="M654" t="s">
        <v>31</v>
      </c>
      <c r="N654">
        <v>0</v>
      </c>
      <c r="O654">
        <v>6</v>
      </c>
      <c r="P654" t="s">
        <v>312</v>
      </c>
      <c r="Q654" t="s">
        <v>281</v>
      </c>
    </row>
    <row r="655" spans="1:17" x14ac:dyDescent="0.3">
      <c r="A655">
        <v>104</v>
      </c>
      <c r="B655" t="s">
        <v>105</v>
      </c>
      <c r="C655">
        <f>YEAR(Table_IPL_Dataset[[#This Row],[date]])</f>
        <v>2008</v>
      </c>
      <c r="D655" t="s">
        <v>398</v>
      </c>
      <c r="E655" s="1">
        <v>39587</v>
      </c>
      <c r="F655" t="s">
        <v>374</v>
      </c>
      <c r="G655" t="s">
        <v>60</v>
      </c>
      <c r="H655" t="s">
        <v>50</v>
      </c>
      <c r="I655" t="s">
        <v>38</v>
      </c>
      <c r="J655" t="s">
        <v>38</v>
      </c>
      <c r="K655" t="s">
        <v>20</v>
      </c>
      <c r="L655" t="s">
        <v>21</v>
      </c>
      <c r="M655" t="s">
        <v>38</v>
      </c>
      <c r="N655">
        <v>0</v>
      </c>
      <c r="O655">
        <v>5</v>
      </c>
      <c r="P655" t="s">
        <v>369</v>
      </c>
      <c r="Q655" t="s">
        <v>373</v>
      </c>
    </row>
    <row r="656" spans="1:17" x14ac:dyDescent="0.3">
      <c r="A656">
        <v>102</v>
      </c>
      <c r="B656" t="s">
        <v>53</v>
      </c>
      <c r="C656">
        <f>YEAR(Table_IPL_Dataset[[#This Row],[date]])</f>
        <v>2008</v>
      </c>
      <c r="D656" t="s">
        <v>398</v>
      </c>
      <c r="E656" s="1">
        <v>39586</v>
      </c>
      <c r="F656" t="s">
        <v>101</v>
      </c>
      <c r="G656" t="s">
        <v>55</v>
      </c>
      <c r="H656" t="s">
        <v>39</v>
      </c>
      <c r="I656" t="s">
        <v>260</v>
      </c>
      <c r="J656" t="s">
        <v>260</v>
      </c>
      <c r="K656" t="s">
        <v>20</v>
      </c>
      <c r="L656" t="s">
        <v>21</v>
      </c>
      <c r="M656" t="s">
        <v>39</v>
      </c>
      <c r="N656">
        <v>25</v>
      </c>
      <c r="O656">
        <v>0</v>
      </c>
      <c r="P656" t="s">
        <v>259</v>
      </c>
      <c r="Q656" t="s">
        <v>315</v>
      </c>
    </row>
    <row r="657" spans="1:17" x14ac:dyDescent="0.3">
      <c r="A657">
        <v>103</v>
      </c>
      <c r="B657" t="s">
        <v>24</v>
      </c>
      <c r="C657">
        <f>YEAR(Table_IPL_Dataset[[#This Row],[date]])</f>
        <v>2008</v>
      </c>
      <c r="D657" t="s">
        <v>398</v>
      </c>
      <c r="E657" s="1">
        <v>39586</v>
      </c>
      <c r="F657" t="s">
        <v>366</v>
      </c>
      <c r="G657" t="s">
        <v>26</v>
      </c>
      <c r="H657" t="s">
        <v>27</v>
      </c>
      <c r="I657" t="s">
        <v>19</v>
      </c>
      <c r="J657" t="s">
        <v>27</v>
      </c>
      <c r="K657" t="s">
        <v>40</v>
      </c>
      <c r="L657" t="s">
        <v>21</v>
      </c>
      <c r="M657" t="s">
        <v>19</v>
      </c>
      <c r="N657">
        <v>3</v>
      </c>
      <c r="O657">
        <v>0</v>
      </c>
      <c r="P657" t="s">
        <v>236</v>
      </c>
      <c r="Q657" t="s">
        <v>280</v>
      </c>
    </row>
    <row r="658" spans="1:17" x14ac:dyDescent="0.3">
      <c r="A658">
        <v>100</v>
      </c>
      <c r="B658" t="s">
        <v>35</v>
      </c>
      <c r="C658">
        <f>YEAR(Table_IPL_Dataset[[#This Row],[date]])</f>
        <v>2008</v>
      </c>
      <c r="D658" t="s">
        <v>398</v>
      </c>
      <c r="E658" s="1">
        <v>39585</v>
      </c>
      <c r="F658" t="s">
        <v>304</v>
      </c>
      <c r="G658" t="s">
        <v>37</v>
      </c>
      <c r="H658" t="s">
        <v>38</v>
      </c>
      <c r="I658" t="s">
        <v>45</v>
      </c>
      <c r="J658" t="s">
        <v>38</v>
      </c>
      <c r="K658" t="s">
        <v>40</v>
      </c>
      <c r="L658" t="s">
        <v>21</v>
      </c>
      <c r="M658" t="s">
        <v>45</v>
      </c>
      <c r="N658">
        <v>6</v>
      </c>
      <c r="O658">
        <v>0</v>
      </c>
      <c r="P658" t="s">
        <v>368</v>
      </c>
      <c r="Q658" t="s">
        <v>281</v>
      </c>
    </row>
    <row r="659" spans="1:17" x14ac:dyDescent="0.3">
      <c r="A659">
        <v>101</v>
      </c>
      <c r="B659" t="s">
        <v>47</v>
      </c>
      <c r="C659">
        <f>YEAR(Table_IPL_Dataset[[#This Row],[date]])</f>
        <v>2008</v>
      </c>
      <c r="D659" t="s">
        <v>398</v>
      </c>
      <c r="E659" s="1">
        <v>39585</v>
      </c>
      <c r="F659" t="s">
        <v>353</v>
      </c>
      <c r="G659" t="s">
        <v>49</v>
      </c>
      <c r="H659" t="s">
        <v>31</v>
      </c>
      <c r="I659" t="s">
        <v>50</v>
      </c>
      <c r="J659" t="s">
        <v>50</v>
      </c>
      <c r="K659" t="s">
        <v>20</v>
      </c>
      <c r="L659" t="s">
        <v>21</v>
      </c>
      <c r="M659" t="s">
        <v>31</v>
      </c>
      <c r="N659">
        <v>65</v>
      </c>
      <c r="O659">
        <v>0</v>
      </c>
      <c r="P659" t="s">
        <v>225</v>
      </c>
      <c r="Q659" t="s">
        <v>287</v>
      </c>
    </row>
    <row r="660" spans="1:17" x14ac:dyDescent="0.3">
      <c r="A660">
        <v>99</v>
      </c>
      <c r="B660" t="s">
        <v>15</v>
      </c>
      <c r="C660">
        <f>YEAR(Table_IPL_Dataset[[#This Row],[date]])</f>
        <v>2008</v>
      </c>
      <c r="D660" t="s">
        <v>398</v>
      </c>
      <c r="E660" s="1">
        <v>39584</v>
      </c>
      <c r="F660" t="s">
        <v>375</v>
      </c>
      <c r="G660" t="s">
        <v>17</v>
      </c>
      <c r="H660" t="s">
        <v>27</v>
      </c>
      <c r="I660" t="s">
        <v>39</v>
      </c>
      <c r="J660" t="s">
        <v>39</v>
      </c>
      <c r="K660" t="s">
        <v>20</v>
      </c>
      <c r="L660" t="s">
        <v>21</v>
      </c>
      <c r="M660" t="s">
        <v>39</v>
      </c>
      <c r="N660">
        <v>0</v>
      </c>
      <c r="O660">
        <v>8</v>
      </c>
      <c r="P660" t="s">
        <v>259</v>
      </c>
      <c r="Q660" t="s">
        <v>315</v>
      </c>
    </row>
    <row r="661" spans="1:17" x14ac:dyDescent="0.3">
      <c r="A661">
        <v>98</v>
      </c>
      <c r="B661" t="s">
        <v>35</v>
      </c>
      <c r="C661">
        <f>YEAR(Table_IPL_Dataset[[#This Row],[date]])</f>
        <v>2008</v>
      </c>
      <c r="D661" t="s">
        <v>398</v>
      </c>
      <c r="E661" s="1">
        <v>39583</v>
      </c>
      <c r="F661" t="s">
        <v>36</v>
      </c>
      <c r="G661" t="s">
        <v>37</v>
      </c>
      <c r="H661" t="s">
        <v>38</v>
      </c>
      <c r="I661" t="s">
        <v>260</v>
      </c>
      <c r="J661" t="s">
        <v>260</v>
      </c>
      <c r="K661" t="s">
        <v>20</v>
      </c>
      <c r="L661" t="s">
        <v>21</v>
      </c>
      <c r="M661" t="s">
        <v>38</v>
      </c>
      <c r="N661">
        <v>12</v>
      </c>
      <c r="O661">
        <v>0</v>
      </c>
      <c r="P661" t="s">
        <v>312</v>
      </c>
      <c r="Q661" t="s">
        <v>373</v>
      </c>
    </row>
    <row r="662" spans="1:17" x14ac:dyDescent="0.3">
      <c r="A662">
        <v>96</v>
      </c>
      <c r="B662" t="s">
        <v>15</v>
      </c>
      <c r="C662">
        <f>YEAR(Table_IPL_Dataset[[#This Row],[date]])</f>
        <v>2008</v>
      </c>
      <c r="D662" t="s">
        <v>398</v>
      </c>
      <c r="E662" s="1">
        <v>39582</v>
      </c>
      <c r="F662" t="s">
        <v>376</v>
      </c>
      <c r="G662" t="s">
        <v>17</v>
      </c>
      <c r="H662" t="s">
        <v>19</v>
      </c>
      <c r="I662" t="s">
        <v>39</v>
      </c>
      <c r="J662" t="s">
        <v>39</v>
      </c>
      <c r="K662" t="s">
        <v>20</v>
      </c>
      <c r="L662" t="s">
        <v>21</v>
      </c>
      <c r="M662" t="s">
        <v>39</v>
      </c>
      <c r="N662">
        <v>0</v>
      </c>
      <c r="O662">
        <v>9</v>
      </c>
      <c r="P662" t="s">
        <v>259</v>
      </c>
      <c r="Q662" t="s">
        <v>283</v>
      </c>
    </row>
    <row r="663" spans="1:17" x14ac:dyDescent="0.3">
      <c r="A663">
        <v>95</v>
      </c>
      <c r="B663" t="s">
        <v>24</v>
      </c>
      <c r="C663">
        <f>YEAR(Table_IPL_Dataset[[#This Row],[date]])</f>
        <v>2008</v>
      </c>
      <c r="D663" t="s">
        <v>398</v>
      </c>
      <c r="E663" s="1">
        <v>39581</v>
      </c>
      <c r="F663" t="s">
        <v>377</v>
      </c>
      <c r="G663" t="s">
        <v>26</v>
      </c>
      <c r="H663" t="s">
        <v>27</v>
      </c>
      <c r="I663" t="s">
        <v>38</v>
      </c>
      <c r="J663" t="s">
        <v>27</v>
      </c>
      <c r="K663" t="s">
        <v>40</v>
      </c>
      <c r="L663" t="s">
        <v>21</v>
      </c>
      <c r="M663" t="s">
        <v>27</v>
      </c>
      <c r="N663">
        <v>23</v>
      </c>
      <c r="O663">
        <v>0</v>
      </c>
      <c r="P663" t="s">
        <v>236</v>
      </c>
      <c r="Q663" t="s">
        <v>334</v>
      </c>
    </row>
    <row r="664" spans="1:17" x14ac:dyDescent="0.3">
      <c r="A664">
        <v>94</v>
      </c>
      <c r="B664" t="s">
        <v>123</v>
      </c>
      <c r="C664">
        <f>YEAR(Table_IPL_Dataset[[#This Row],[date]])</f>
        <v>2008</v>
      </c>
      <c r="D664" t="s">
        <v>398</v>
      </c>
      <c r="E664" s="1">
        <v>39580</v>
      </c>
      <c r="F664" t="s">
        <v>206</v>
      </c>
      <c r="G664" t="s">
        <v>188</v>
      </c>
      <c r="H664" t="s">
        <v>50</v>
      </c>
      <c r="I664" t="s">
        <v>45</v>
      </c>
      <c r="J664" t="s">
        <v>50</v>
      </c>
      <c r="K664" t="s">
        <v>40</v>
      </c>
      <c r="L664" t="s">
        <v>21</v>
      </c>
      <c r="M664" t="s">
        <v>45</v>
      </c>
      <c r="N664">
        <v>0</v>
      </c>
      <c r="O664">
        <v>9</v>
      </c>
      <c r="P664" t="s">
        <v>259</v>
      </c>
      <c r="Q664" t="s">
        <v>372</v>
      </c>
    </row>
    <row r="665" spans="1:17" x14ac:dyDescent="0.3">
      <c r="A665">
        <v>92</v>
      </c>
      <c r="B665" t="s">
        <v>53</v>
      </c>
      <c r="C665">
        <f>YEAR(Table_IPL_Dataset[[#This Row],[date]])</f>
        <v>2008</v>
      </c>
      <c r="D665" t="s">
        <v>398</v>
      </c>
      <c r="E665" s="1">
        <v>39579</v>
      </c>
      <c r="F665" t="s">
        <v>269</v>
      </c>
      <c r="G665" t="s">
        <v>55</v>
      </c>
      <c r="H665" t="s">
        <v>27</v>
      </c>
      <c r="I665" t="s">
        <v>260</v>
      </c>
      <c r="J665" t="s">
        <v>27</v>
      </c>
      <c r="K665" t="s">
        <v>40</v>
      </c>
      <c r="L665" t="s">
        <v>21</v>
      </c>
      <c r="M665" t="s">
        <v>27</v>
      </c>
      <c r="N665">
        <v>23</v>
      </c>
      <c r="O665">
        <v>0</v>
      </c>
      <c r="P665" t="s">
        <v>334</v>
      </c>
      <c r="Q665" t="s">
        <v>283</v>
      </c>
    </row>
    <row r="666" spans="1:17" x14ac:dyDescent="0.3">
      <c r="A666">
        <v>93</v>
      </c>
      <c r="B666" t="s">
        <v>47</v>
      </c>
      <c r="C666">
        <f>YEAR(Table_IPL_Dataset[[#This Row],[date]])</f>
        <v>2008</v>
      </c>
      <c r="D666" t="s">
        <v>398</v>
      </c>
      <c r="E666" s="1">
        <v>39579</v>
      </c>
      <c r="F666" t="s">
        <v>16</v>
      </c>
      <c r="G666" t="s">
        <v>49</v>
      </c>
      <c r="H666" t="s">
        <v>38</v>
      </c>
      <c r="I666" t="s">
        <v>31</v>
      </c>
      <c r="J666" t="s">
        <v>31</v>
      </c>
      <c r="K666" t="s">
        <v>20</v>
      </c>
      <c r="L666" t="s">
        <v>21</v>
      </c>
      <c r="M666" t="s">
        <v>31</v>
      </c>
      <c r="N666">
        <v>0</v>
      </c>
      <c r="O666">
        <v>3</v>
      </c>
      <c r="P666" t="s">
        <v>369</v>
      </c>
      <c r="Q666" t="s">
        <v>281</v>
      </c>
    </row>
    <row r="667" spans="1:17" x14ac:dyDescent="0.3">
      <c r="A667">
        <v>91</v>
      </c>
      <c r="B667" t="s">
        <v>98</v>
      </c>
      <c r="C667">
        <f>YEAR(Table_IPL_Dataset[[#This Row],[date]])</f>
        <v>2008</v>
      </c>
      <c r="D667" t="s">
        <v>398</v>
      </c>
      <c r="E667" s="1">
        <v>39578</v>
      </c>
      <c r="F667" t="s">
        <v>275</v>
      </c>
      <c r="G667" t="s">
        <v>100</v>
      </c>
      <c r="H667" t="s">
        <v>19</v>
      </c>
      <c r="I667" t="s">
        <v>45</v>
      </c>
      <c r="J667" t="s">
        <v>45</v>
      </c>
      <c r="K667" t="s">
        <v>20</v>
      </c>
      <c r="L667" t="s">
        <v>21</v>
      </c>
      <c r="M667" t="s">
        <v>19</v>
      </c>
      <c r="N667">
        <v>18</v>
      </c>
      <c r="O667">
        <v>0</v>
      </c>
      <c r="P667" t="s">
        <v>368</v>
      </c>
      <c r="Q667" t="s">
        <v>312</v>
      </c>
    </row>
    <row r="668" spans="1:17" x14ac:dyDescent="0.3">
      <c r="A668">
        <v>89</v>
      </c>
      <c r="B668" t="s">
        <v>47</v>
      </c>
      <c r="C668">
        <f>YEAR(Table_IPL_Dataset[[#This Row],[date]])</f>
        <v>2008</v>
      </c>
      <c r="D668" t="s">
        <v>398</v>
      </c>
      <c r="E668" s="1">
        <v>39577</v>
      </c>
      <c r="F668" t="s">
        <v>157</v>
      </c>
      <c r="G668" t="s">
        <v>49</v>
      </c>
      <c r="H668" t="s">
        <v>260</v>
      </c>
      <c r="I668" t="s">
        <v>31</v>
      </c>
      <c r="J668" t="s">
        <v>31</v>
      </c>
      <c r="K668" t="s">
        <v>20</v>
      </c>
      <c r="L668" t="s">
        <v>21</v>
      </c>
      <c r="M668" t="s">
        <v>31</v>
      </c>
      <c r="N668">
        <v>0</v>
      </c>
      <c r="O668">
        <v>8</v>
      </c>
      <c r="P668" t="s">
        <v>352</v>
      </c>
      <c r="Q668" t="s">
        <v>283</v>
      </c>
    </row>
    <row r="669" spans="1:17" x14ac:dyDescent="0.3">
      <c r="A669">
        <v>87</v>
      </c>
      <c r="B669" t="s">
        <v>35</v>
      </c>
      <c r="C669">
        <f>YEAR(Table_IPL_Dataset[[#This Row],[date]])</f>
        <v>2008</v>
      </c>
      <c r="D669" t="s">
        <v>398</v>
      </c>
      <c r="E669" s="1">
        <v>39576</v>
      </c>
      <c r="F669" t="s">
        <v>87</v>
      </c>
      <c r="G669" t="s">
        <v>37</v>
      </c>
      <c r="H669" t="s">
        <v>38</v>
      </c>
      <c r="I669" t="s">
        <v>19</v>
      </c>
      <c r="J669" t="s">
        <v>19</v>
      </c>
      <c r="K669" t="s">
        <v>20</v>
      </c>
      <c r="L669" t="s">
        <v>21</v>
      </c>
      <c r="M669" t="s">
        <v>19</v>
      </c>
      <c r="N669">
        <v>0</v>
      </c>
      <c r="O669">
        <v>4</v>
      </c>
      <c r="P669" t="s">
        <v>224</v>
      </c>
      <c r="Q669" t="s">
        <v>288</v>
      </c>
    </row>
    <row r="670" spans="1:17" x14ac:dyDescent="0.3">
      <c r="A670">
        <v>88</v>
      </c>
      <c r="B670" t="s">
        <v>24</v>
      </c>
      <c r="C670">
        <f>YEAR(Table_IPL_Dataset[[#This Row],[date]])</f>
        <v>2008</v>
      </c>
      <c r="D670" t="s">
        <v>398</v>
      </c>
      <c r="E670" s="1">
        <v>39576</v>
      </c>
      <c r="F670" t="s">
        <v>269</v>
      </c>
      <c r="G670" t="s">
        <v>26</v>
      </c>
      <c r="H670" t="s">
        <v>27</v>
      </c>
      <c r="I670" t="s">
        <v>50</v>
      </c>
      <c r="J670" t="s">
        <v>27</v>
      </c>
      <c r="K670" t="s">
        <v>40</v>
      </c>
      <c r="L670" t="s">
        <v>21</v>
      </c>
      <c r="M670" t="s">
        <v>27</v>
      </c>
      <c r="N670">
        <v>5</v>
      </c>
      <c r="O670">
        <v>0</v>
      </c>
      <c r="P670" t="s">
        <v>236</v>
      </c>
      <c r="Q670" t="s">
        <v>334</v>
      </c>
    </row>
    <row r="671" spans="1:17" x14ac:dyDescent="0.3">
      <c r="A671">
        <v>86</v>
      </c>
      <c r="B671" t="s">
        <v>15</v>
      </c>
      <c r="C671">
        <f>YEAR(Table_IPL_Dataset[[#This Row],[date]])</f>
        <v>2008</v>
      </c>
      <c r="D671" t="s">
        <v>398</v>
      </c>
      <c r="E671" s="1">
        <v>39575</v>
      </c>
      <c r="F671" t="s">
        <v>168</v>
      </c>
      <c r="G671" t="s">
        <v>285</v>
      </c>
      <c r="H671" t="s">
        <v>31</v>
      </c>
      <c r="I671" t="s">
        <v>39</v>
      </c>
      <c r="J671" t="s">
        <v>39</v>
      </c>
      <c r="K671" t="s">
        <v>20</v>
      </c>
      <c r="L671" t="s">
        <v>21</v>
      </c>
      <c r="M671" t="s">
        <v>39</v>
      </c>
      <c r="N671">
        <v>0</v>
      </c>
      <c r="O671">
        <v>7</v>
      </c>
      <c r="P671" t="s">
        <v>315</v>
      </c>
      <c r="Q671" t="s">
        <v>281</v>
      </c>
    </row>
    <row r="672" spans="1:17" x14ac:dyDescent="0.3">
      <c r="A672">
        <v>85</v>
      </c>
      <c r="B672" t="s">
        <v>98</v>
      </c>
      <c r="C672">
        <f>YEAR(Table_IPL_Dataset[[#This Row],[date]])</f>
        <v>2008</v>
      </c>
      <c r="D672" t="s">
        <v>398</v>
      </c>
      <c r="E672" s="1">
        <v>39574</v>
      </c>
      <c r="F672" t="s">
        <v>243</v>
      </c>
      <c r="G672" t="s">
        <v>100</v>
      </c>
      <c r="H672" t="s">
        <v>19</v>
      </c>
      <c r="I672" t="s">
        <v>260</v>
      </c>
      <c r="J672" t="s">
        <v>260</v>
      </c>
      <c r="K672" t="s">
        <v>20</v>
      </c>
      <c r="L672" t="s">
        <v>21</v>
      </c>
      <c r="M672" t="s">
        <v>260</v>
      </c>
      <c r="N672">
        <v>0</v>
      </c>
      <c r="O672">
        <v>7</v>
      </c>
      <c r="P672" t="s">
        <v>352</v>
      </c>
      <c r="Q672" t="s">
        <v>288</v>
      </c>
    </row>
    <row r="673" spans="1:17" x14ac:dyDescent="0.3">
      <c r="A673">
        <v>84</v>
      </c>
      <c r="B673" t="s">
        <v>105</v>
      </c>
      <c r="C673">
        <f>YEAR(Table_IPL_Dataset[[#This Row],[date]])</f>
        <v>2008</v>
      </c>
      <c r="D673" t="s">
        <v>398</v>
      </c>
      <c r="E673" s="1">
        <v>39573</v>
      </c>
      <c r="F673" t="s">
        <v>378</v>
      </c>
      <c r="G673" t="s">
        <v>60</v>
      </c>
      <c r="H673" t="s">
        <v>50</v>
      </c>
      <c r="I673" t="s">
        <v>45</v>
      </c>
      <c r="J673" t="s">
        <v>45</v>
      </c>
      <c r="K673" t="s">
        <v>20</v>
      </c>
      <c r="L673" t="s">
        <v>21</v>
      </c>
      <c r="M673" t="s">
        <v>45</v>
      </c>
      <c r="N673">
        <v>0</v>
      </c>
      <c r="O673">
        <v>6</v>
      </c>
      <c r="P673" t="s">
        <v>369</v>
      </c>
      <c r="Q673" t="s">
        <v>259</v>
      </c>
    </row>
    <row r="674" spans="1:17" x14ac:dyDescent="0.3">
      <c r="A674">
        <v>82</v>
      </c>
      <c r="B674" t="s">
        <v>15</v>
      </c>
      <c r="C674">
        <f>YEAR(Table_IPL_Dataset[[#This Row],[date]])</f>
        <v>2008</v>
      </c>
      <c r="D674" t="s">
        <v>398</v>
      </c>
      <c r="E674" s="1">
        <v>39572</v>
      </c>
      <c r="F674" t="s">
        <v>375</v>
      </c>
      <c r="G674" t="s">
        <v>285</v>
      </c>
      <c r="H674" t="s">
        <v>39</v>
      </c>
      <c r="I674" t="s">
        <v>38</v>
      </c>
      <c r="J674" t="s">
        <v>38</v>
      </c>
      <c r="K674" t="s">
        <v>20</v>
      </c>
      <c r="L674" t="s">
        <v>21</v>
      </c>
      <c r="M674" t="s">
        <v>39</v>
      </c>
      <c r="N674">
        <v>29</v>
      </c>
      <c r="O674">
        <v>0</v>
      </c>
      <c r="P674" t="s">
        <v>334</v>
      </c>
      <c r="Q674" t="s">
        <v>281</v>
      </c>
    </row>
    <row r="675" spans="1:17" x14ac:dyDescent="0.3">
      <c r="A675">
        <v>83</v>
      </c>
      <c r="B675" t="s">
        <v>47</v>
      </c>
      <c r="C675">
        <f>YEAR(Table_IPL_Dataset[[#This Row],[date]])</f>
        <v>2008</v>
      </c>
      <c r="D675" t="s">
        <v>398</v>
      </c>
      <c r="E675" s="1">
        <v>39572</v>
      </c>
      <c r="F675" t="s">
        <v>370</v>
      </c>
      <c r="G675" t="s">
        <v>49</v>
      </c>
      <c r="H675" t="s">
        <v>19</v>
      </c>
      <c r="I675" t="s">
        <v>31</v>
      </c>
      <c r="J675" t="s">
        <v>19</v>
      </c>
      <c r="K675" t="s">
        <v>40</v>
      </c>
      <c r="L675" t="s">
        <v>21</v>
      </c>
      <c r="M675" t="s">
        <v>31</v>
      </c>
      <c r="N675">
        <v>0</v>
      </c>
      <c r="O675">
        <v>8</v>
      </c>
      <c r="P675" t="s">
        <v>236</v>
      </c>
      <c r="Q675" t="s">
        <v>368</v>
      </c>
    </row>
    <row r="676" spans="1:17" x14ac:dyDescent="0.3">
      <c r="A676">
        <v>81</v>
      </c>
      <c r="B676" t="s">
        <v>123</v>
      </c>
      <c r="C676">
        <f>YEAR(Table_IPL_Dataset[[#This Row],[date]])</f>
        <v>2008</v>
      </c>
      <c r="D676" t="s">
        <v>398</v>
      </c>
      <c r="E676" s="1">
        <v>39571</v>
      </c>
      <c r="F676" t="s">
        <v>277</v>
      </c>
      <c r="G676" t="s">
        <v>188</v>
      </c>
      <c r="H676" t="s">
        <v>45</v>
      </c>
      <c r="I676" t="s">
        <v>27</v>
      </c>
      <c r="J676" t="s">
        <v>45</v>
      </c>
      <c r="K676" t="s">
        <v>40</v>
      </c>
      <c r="L676" t="s">
        <v>21</v>
      </c>
      <c r="M676" t="s">
        <v>45</v>
      </c>
      <c r="N676">
        <v>9</v>
      </c>
      <c r="O676">
        <v>0</v>
      </c>
      <c r="P676" t="s">
        <v>315</v>
      </c>
      <c r="Q676" t="s">
        <v>372</v>
      </c>
    </row>
    <row r="677" spans="1:17" x14ac:dyDescent="0.3">
      <c r="A677">
        <v>111</v>
      </c>
      <c r="B677" t="s">
        <v>105</v>
      </c>
      <c r="C677">
        <f>YEAR(Table_IPL_Dataset[[#This Row],[date]])</f>
        <v>2008</v>
      </c>
      <c r="D677" t="s">
        <v>398</v>
      </c>
      <c r="E677" s="1">
        <v>39571</v>
      </c>
      <c r="F677" t="s">
        <v>169</v>
      </c>
      <c r="G677" t="s">
        <v>60</v>
      </c>
      <c r="H677" t="s">
        <v>50</v>
      </c>
      <c r="I677" t="s">
        <v>260</v>
      </c>
      <c r="J677" t="s">
        <v>260</v>
      </c>
      <c r="K677" t="s">
        <v>20</v>
      </c>
      <c r="L677" t="s">
        <v>21</v>
      </c>
      <c r="M677" t="s">
        <v>50</v>
      </c>
      <c r="N677">
        <v>3</v>
      </c>
      <c r="O677">
        <v>0</v>
      </c>
      <c r="P677" t="s">
        <v>259</v>
      </c>
      <c r="Q677" t="s">
        <v>287</v>
      </c>
    </row>
    <row r="678" spans="1:17" x14ac:dyDescent="0.3">
      <c r="A678">
        <v>79</v>
      </c>
      <c r="B678" t="s">
        <v>98</v>
      </c>
      <c r="C678">
        <f>YEAR(Table_IPL_Dataset[[#This Row],[date]])</f>
        <v>2008</v>
      </c>
      <c r="D678" t="s">
        <v>398</v>
      </c>
      <c r="E678" s="1">
        <v>39570</v>
      </c>
      <c r="F678" t="s">
        <v>214</v>
      </c>
      <c r="G678" t="s">
        <v>100</v>
      </c>
      <c r="H678" t="s">
        <v>19</v>
      </c>
      <c r="I678" t="s">
        <v>38</v>
      </c>
      <c r="J678" t="s">
        <v>19</v>
      </c>
      <c r="K678" t="s">
        <v>40</v>
      </c>
      <c r="L678" t="s">
        <v>21</v>
      </c>
      <c r="M678" t="s">
        <v>38</v>
      </c>
      <c r="N678">
        <v>0</v>
      </c>
      <c r="O678">
        <v>8</v>
      </c>
      <c r="P678" t="s">
        <v>225</v>
      </c>
      <c r="Q678" t="s">
        <v>280</v>
      </c>
    </row>
    <row r="679" spans="1:17" x14ac:dyDescent="0.3">
      <c r="A679">
        <v>77</v>
      </c>
      <c r="B679" t="s">
        <v>53</v>
      </c>
      <c r="C679">
        <f>YEAR(Table_IPL_Dataset[[#This Row],[date]])</f>
        <v>2008</v>
      </c>
      <c r="D679" t="s">
        <v>398</v>
      </c>
      <c r="E679" s="1">
        <v>39569</v>
      </c>
      <c r="F679" t="s">
        <v>206</v>
      </c>
      <c r="G679" t="s">
        <v>55</v>
      </c>
      <c r="H679" t="s">
        <v>260</v>
      </c>
      <c r="I679" t="s">
        <v>45</v>
      </c>
      <c r="J679" t="s">
        <v>45</v>
      </c>
      <c r="K679" t="s">
        <v>20</v>
      </c>
      <c r="L679" t="s">
        <v>21</v>
      </c>
      <c r="M679" t="s">
        <v>45</v>
      </c>
      <c r="N679">
        <v>0</v>
      </c>
      <c r="O679">
        <v>7</v>
      </c>
      <c r="P679" t="s">
        <v>259</v>
      </c>
      <c r="Q679" t="s">
        <v>288</v>
      </c>
    </row>
    <row r="680" spans="1:17" x14ac:dyDescent="0.3">
      <c r="A680">
        <v>78</v>
      </c>
      <c r="B680" t="s">
        <v>47</v>
      </c>
      <c r="C680">
        <f>YEAR(Table_IPL_Dataset[[#This Row],[date]])</f>
        <v>2008</v>
      </c>
      <c r="D680" t="s">
        <v>398</v>
      </c>
      <c r="E680" s="1">
        <v>39569</v>
      </c>
      <c r="F680" t="s">
        <v>379</v>
      </c>
      <c r="G680" t="s">
        <v>49</v>
      </c>
      <c r="H680" t="s">
        <v>31</v>
      </c>
      <c r="I680" t="s">
        <v>27</v>
      </c>
      <c r="J680" t="s">
        <v>31</v>
      </c>
      <c r="K680" t="s">
        <v>40</v>
      </c>
      <c r="L680" t="s">
        <v>21</v>
      </c>
      <c r="M680" t="s">
        <v>31</v>
      </c>
      <c r="N680">
        <v>45</v>
      </c>
      <c r="O680">
        <v>0</v>
      </c>
      <c r="P680" t="s">
        <v>281</v>
      </c>
      <c r="Q680" t="s">
        <v>373</v>
      </c>
    </row>
    <row r="681" spans="1:17" x14ac:dyDescent="0.3">
      <c r="A681">
        <v>76</v>
      </c>
      <c r="B681" t="s">
        <v>35</v>
      </c>
      <c r="C681">
        <f>YEAR(Table_IPL_Dataset[[#This Row],[date]])</f>
        <v>2008</v>
      </c>
      <c r="D681" t="s">
        <v>398</v>
      </c>
      <c r="E681" s="1">
        <v>39568</v>
      </c>
      <c r="F681" t="s">
        <v>380</v>
      </c>
      <c r="G681" t="s">
        <v>37</v>
      </c>
      <c r="H681" t="s">
        <v>38</v>
      </c>
      <c r="I681" t="s">
        <v>50</v>
      </c>
      <c r="J681" t="s">
        <v>50</v>
      </c>
      <c r="K681" t="s">
        <v>20</v>
      </c>
      <c r="L681" t="s">
        <v>21</v>
      </c>
      <c r="M681" t="s">
        <v>38</v>
      </c>
      <c r="N681">
        <v>10</v>
      </c>
      <c r="O681">
        <v>0</v>
      </c>
      <c r="P681" t="s">
        <v>224</v>
      </c>
      <c r="Q681" t="s">
        <v>372</v>
      </c>
    </row>
    <row r="682" spans="1:17" x14ac:dyDescent="0.3">
      <c r="A682">
        <v>75</v>
      </c>
      <c r="B682" t="s">
        <v>24</v>
      </c>
      <c r="C682">
        <f>YEAR(Table_IPL_Dataset[[#This Row],[date]])</f>
        <v>2008</v>
      </c>
      <c r="D682" t="s">
        <v>398</v>
      </c>
      <c r="E682" s="1">
        <v>39567</v>
      </c>
      <c r="F682" t="s">
        <v>376</v>
      </c>
      <c r="G682" t="s">
        <v>26</v>
      </c>
      <c r="H682" t="s">
        <v>27</v>
      </c>
      <c r="I682" t="s">
        <v>39</v>
      </c>
      <c r="J682" t="s">
        <v>27</v>
      </c>
      <c r="K682" t="s">
        <v>40</v>
      </c>
      <c r="L682" t="s">
        <v>21</v>
      </c>
      <c r="M682" t="s">
        <v>39</v>
      </c>
      <c r="N682">
        <v>0</v>
      </c>
      <c r="O682">
        <v>7</v>
      </c>
      <c r="P682" t="s">
        <v>225</v>
      </c>
      <c r="Q682" t="s">
        <v>368</v>
      </c>
    </row>
    <row r="683" spans="1:17" x14ac:dyDescent="0.3">
      <c r="A683">
        <v>74</v>
      </c>
      <c r="B683" t="s">
        <v>105</v>
      </c>
      <c r="C683">
        <f>YEAR(Table_IPL_Dataset[[#This Row],[date]])</f>
        <v>2008</v>
      </c>
      <c r="D683" t="s">
        <v>398</v>
      </c>
      <c r="E683" s="1">
        <v>39566</v>
      </c>
      <c r="F683" t="s">
        <v>87</v>
      </c>
      <c r="G683" t="s">
        <v>60</v>
      </c>
      <c r="H683" t="s">
        <v>19</v>
      </c>
      <c r="I683" t="s">
        <v>50</v>
      </c>
      <c r="J683" t="s">
        <v>19</v>
      </c>
      <c r="K683" t="s">
        <v>40</v>
      </c>
      <c r="L683" t="s">
        <v>21</v>
      </c>
      <c r="M683" t="s">
        <v>19</v>
      </c>
      <c r="N683">
        <v>13</v>
      </c>
      <c r="O683">
        <v>0</v>
      </c>
      <c r="P683" t="s">
        <v>259</v>
      </c>
      <c r="Q683" t="s">
        <v>288</v>
      </c>
    </row>
    <row r="684" spans="1:17" x14ac:dyDescent="0.3">
      <c r="A684">
        <v>72</v>
      </c>
      <c r="B684" t="s">
        <v>15</v>
      </c>
      <c r="C684">
        <f>YEAR(Table_IPL_Dataset[[#This Row],[date]])</f>
        <v>2008</v>
      </c>
      <c r="D684" t="s">
        <v>398</v>
      </c>
      <c r="E684" s="1">
        <v>39565</v>
      </c>
      <c r="F684" t="s">
        <v>243</v>
      </c>
      <c r="G684" t="s">
        <v>285</v>
      </c>
      <c r="H684" t="s">
        <v>39</v>
      </c>
      <c r="I684" t="s">
        <v>260</v>
      </c>
      <c r="J684" t="s">
        <v>260</v>
      </c>
      <c r="K684" t="s">
        <v>20</v>
      </c>
      <c r="L684" t="s">
        <v>21</v>
      </c>
      <c r="M684" t="s">
        <v>260</v>
      </c>
      <c r="N684">
        <v>0</v>
      </c>
      <c r="O684">
        <v>10</v>
      </c>
      <c r="P684" t="s">
        <v>236</v>
      </c>
      <c r="Q684" t="s">
        <v>287</v>
      </c>
    </row>
    <row r="685" spans="1:17" x14ac:dyDescent="0.3">
      <c r="A685">
        <v>73</v>
      </c>
      <c r="B685" t="s">
        <v>123</v>
      </c>
      <c r="C685">
        <f>YEAR(Table_IPL_Dataset[[#This Row],[date]])</f>
        <v>2008</v>
      </c>
      <c r="D685" t="s">
        <v>398</v>
      </c>
      <c r="E685" s="1">
        <v>39565</v>
      </c>
      <c r="F685" t="s">
        <v>381</v>
      </c>
      <c r="G685" t="s">
        <v>188</v>
      </c>
      <c r="H685" t="s">
        <v>38</v>
      </c>
      <c r="I685" t="s">
        <v>45</v>
      </c>
      <c r="J685" t="s">
        <v>38</v>
      </c>
      <c r="K685" t="s">
        <v>40</v>
      </c>
      <c r="L685" t="s">
        <v>21</v>
      </c>
      <c r="M685" t="s">
        <v>45</v>
      </c>
      <c r="N685">
        <v>0</v>
      </c>
      <c r="O685">
        <v>4</v>
      </c>
      <c r="P685" t="s">
        <v>281</v>
      </c>
      <c r="Q685" t="s">
        <v>372</v>
      </c>
    </row>
    <row r="686" spans="1:17" x14ac:dyDescent="0.3">
      <c r="A686">
        <v>70</v>
      </c>
      <c r="B686" t="s">
        <v>105</v>
      </c>
      <c r="C686">
        <f>YEAR(Table_IPL_Dataset[[#This Row],[date]])</f>
        <v>2008</v>
      </c>
      <c r="D686" t="s">
        <v>398</v>
      </c>
      <c r="E686" s="1">
        <v>39564</v>
      </c>
      <c r="F686" t="s">
        <v>16</v>
      </c>
      <c r="G686" t="s">
        <v>60</v>
      </c>
      <c r="H686" t="s">
        <v>50</v>
      </c>
      <c r="I686" t="s">
        <v>31</v>
      </c>
      <c r="J686" t="s">
        <v>31</v>
      </c>
      <c r="K686" t="s">
        <v>20</v>
      </c>
      <c r="L686" t="s">
        <v>21</v>
      </c>
      <c r="M686" t="s">
        <v>31</v>
      </c>
      <c r="N686">
        <v>0</v>
      </c>
      <c r="O686">
        <v>7</v>
      </c>
      <c r="P686" t="s">
        <v>352</v>
      </c>
      <c r="Q686" t="s">
        <v>334</v>
      </c>
    </row>
    <row r="687" spans="1:17" x14ac:dyDescent="0.3">
      <c r="A687">
        <v>71</v>
      </c>
      <c r="B687" t="s">
        <v>98</v>
      </c>
      <c r="C687">
        <f>YEAR(Table_IPL_Dataset[[#This Row],[date]])</f>
        <v>2008</v>
      </c>
      <c r="D687" t="s">
        <v>398</v>
      </c>
      <c r="E687" s="1">
        <v>39564</v>
      </c>
      <c r="F687" t="s">
        <v>382</v>
      </c>
      <c r="G687" t="s">
        <v>100</v>
      </c>
      <c r="H687" t="s">
        <v>27</v>
      </c>
      <c r="I687" t="s">
        <v>19</v>
      </c>
      <c r="J687" t="s">
        <v>27</v>
      </c>
      <c r="K687" t="s">
        <v>40</v>
      </c>
      <c r="L687" t="s">
        <v>21</v>
      </c>
      <c r="M687" t="s">
        <v>19</v>
      </c>
      <c r="N687">
        <v>0</v>
      </c>
      <c r="O687">
        <v>9</v>
      </c>
      <c r="P687" t="s">
        <v>225</v>
      </c>
      <c r="Q687" t="s">
        <v>368</v>
      </c>
    </row>
    <row r="688" spans="1:17" x14ac:dyDescent="0.3">
      <c r="A688">
        <v>69</v>
      </c>
      <c r="B688" t="s">
        <v>123</v>
      </c>
      <c r="C688">
        <f>YEAR(Table_IPL_Dataset[[#This Row],[date]])</f>
        <v>2008</v>
      </c>
      <c r="D688" t="s">
        <v>398</v>
      </c>
      <c r="E688" s="1">
        <v>39563</v>
      </c>
      <c r="F688" t="s">
        <v>266</v>
      </c>
      <c r="G688" t="s">
        <v>188</v>
      </c>
      <c r="H688" t="s">
        <v>45</v>
      </c>
      <c r="I688" t="s">
        <v>39</v>
      </c>
      <c r="J688" t="s">
        <v>39</v>
      </c>
      <c r="K688" t="s">
        <v>20</v>
      </c>
      <c r="L688" t="s">
        <v>21</v>
      </c>
      <c r="M688" t="s">
        <v>45</v>
      </c>
      <c r="N688">
        <v>66</v>
      </c>
      <c r="O688">
        <v>0</v>
      </c>
      <c r="P688" t="s">
        <v>224</v>
      </c>
      <c r="Q688" t="s">
        <v>283</v>
      </c>
    </row>
    <row r="689" spans="1:17" x14ac:dyDescent="0.3">
      <c r="A689">
        <v>68</v>
      </c>
      <c r="B689" t="s">
        <v>53</v>
      </c>
      <c r="C689">
        <f>YEAR(Table_IPL_Dataset[[#This Row],[date]])</f>
        <v>2008</v>
      </c>
      <c r="D689" t="s">
        <v>398</v>
      </c>
      <c r="E689" s="1">
        <v>39562</v>
      </c>
      <c r="F689" t="s">
        <v>157</v>
      </c>
      <c r="G689" t="s">
        <v>55</v>
      </c>
      <c r="H689" t="s">
        <v>260</v>
      </c>
      <c r="I689" t="s">
        <v>31</v>
      </c>
      <c r="J689" t="s">
        <v>31</v>
      </c>
      <c r="K689" t="s">
        <v>20</v>
      </c>
      <c r="L689" t="s">
        <v>21</v>
      </c>
      <c r="M689" t="s">
        <v>31</v>
      </c>
      <c r="N689">
        <v>0</v>
      </c>
      <c r="O689">
        <v>3</v>
      </c>
      <c r="P689" t="s">
        <v>236</v>
      </c>
      <c r="Q689" t="s">
        <v>352</v>
      </c>
    </row>
    <row r="690" spans="1:17" x14ac:dyDescent="0.3">
      <c r="A690">
        <v>67</v>
      </c>
      <c r="B690" t="s">
        <v>98</v>
      </c>
      <c r="C690">
        <f>YEAR(Table_IPL_Dataset[[#This Row],[date]])</f>
        <v>2008</v>
      </c>
      <c r="D690" t="s">
        <v>398</v>
      </c>
      <c r="E690" s="1">
        <v>39561</v>
      </c>
      <c r="F690" t="s">
        <v>327</v>
      </c>
      <c r="G690" t="s">
        <v>100</v>
      </c>
      <c r="H690" t="s">
        <v>19</v>
      </c>
      <c r="I690" t="s">
        <v>39</v>
      </c>
      <c r="J690" t="s">
        <v>39</v>
      </c>
      <c r="K690" t="s">
        <v>20</v>
      </c>
      <c r="L690" t="s">
        <v>21</v>
      </c>
      <c r="M690" t="s">
        <v>19</v>
      </c>
      <c r="N690">
        <v>6</v>
      </c>
      <c r="O690">
        <v>0</v>
      </c>
      <c r="P690" t="s">
        <v>315</v>
      </c>
      <c r="Q690" t="s">
        <v>373</v>
      </c>
    </row>
    <row r="691" spans="1:17" x14ac:dyDescent="0.3">
      <c r="A691">
        <v>66</v>
      </c>
      <c r="B691" t="s">
        <v>53</v>
      </c>
      <c r="C691">
        <f>YEAR(Table_IPL_Dataset[[#This Row],[date]])</f>
        <v>2008</v>
      </c>
      <c r="D691" t="s">
        <v>398</v>
      </c>
      <c r="E691" s="1">
        <v>39560</v>
      </c>
      <c r="F691" t="s">
        <v>214</v>
      </c>
      <c r="G691" t="s">
        <v>55</v>
      </c>
      <c r="H691" t="s">
        <v>260</v>
      </c>
      <c r="I691" t="s">
        <v>38</v>
      </c>
      <c r="J691" t="s">
        <v>260</v>
      </c>
      <c r="K691" t="s">
        <v>40</v>
      </c>
      <c r="L691" t="s">
        <v>21</v>
      </c>
      <c r="M691" t="s">
        <v>38</v>
      </c>
      <c r="N691">
        <v>0</v>
      </c>
      <c r="O691">
        <v>9</v>
      </c>
      <c r="P691" t="s">
        <v>334</v>
      </c>
      <c r="Q691" t="s">
        <v>283</v>
      </c>
    </row>
    <row r="692" spans="1:17" x14ac:dyDescent="0.3">
      <c r="A692">
        <v>65</v>
      </c>
      <c r="B692" t="s">
        <v>47</v>
      </c>
      <c r="C692">
        <f>YEAR(Table_IPL_Dataset[[#This Row],[date]])</f>
        <v>2008</v>
      </c>
      <c r="D692" t="s">
        <v>398</v>
      </c>
      <c r="E692" s="1">
        <v>39559</v>
      </c>
      <c r="F692" t="s">
        <v>16</v>
      </c>
      <c r="G692" t="s">
        <v>49</v>
      </c>
      <c r="H692" t="s">
        <v>45</v>
      </c>
      <c r="I692" t="s">
        <v>31</v>
      </c>
      <c r="J692" t="s">
        <v>45</v>
      </c>
      <c r="K692" t="s">
        <v>40</v>
      </c>
      <c r="L692" t="s">
        <v>21</v>
      </c>
      <c r="M692" t="s">
        <v>31</v>
      </c>
      <c r="N692">
        <v>0</v>
      </c>
      <c r="O692">
        <v>6</v>
      </c>
      <c r="P692" t="s">
        <v>224</v>
      </c>
      <c r="Q692" t="s">
        <v>288</v>
      </c>
    </row>
    <row r="693" spans="1:17" x14ac:dyDescent="0.3">
      <c r="A693">
        <v>63</v>
      </c>
      <c r="B693" t="s">
        <v>15</v>
      </c>
      <c r="C693">
        <f>YEAR(Table_IPL_Dataset[[#This Row],[date]])</f>
        <v>2008</v>
      </c>
      <c r="D693" t="s">
        <v>398</v>
      </c>
      <c r="E693" s="1">
        <v>39558</v>
      </c>
      <c r="F693" t="s">
        <v>356</v>
      </c>
      <c r="G693" t="s">
        <v>17</v>
      </c>
      <c r="H693" t="s">
        <v>39</v>
      </c>
      <c r="I693" t="s">
        <v>50</v>
      </c>
      <c r="J693" t="s">
        <v>39</v>
      </c>
      <c r="K693" t="s">
        <v>40</v>
      </c>
      <c r="L693" t="s">
        <v>21</v>
      </c>
      <c r="M693" t="s">
        <v>50</v>
      </c>
      <c r="N693">
        <v>0</v>
      </c>
      <c r="O693">
        <v>5</v>
      </c>
      <c r="P693" t="s">
        <v>369</v>
      </c>
      <c r="Q693" t="s">
        <v>315</v>
      </c>
    </row>
    <row r="694" spans="1:17" x14ac:dyDescent="0.3">
      <c r="A694">
        <v>64</v>
      </c>
      <c r="B694" t="s">
        <v>24</v>
      </c>
      <c r="C694">
        <f>YEAR(Table_IPL_Dataset[[#This Row],[date]])</f>
        <v>2008</v>
      </c>
      <c r="D694" t="s">
        <v>398</v>
      </c>
      <c r="E694" s="1">
        <v>39558</v>
      </c>
      <c r="F694" t="s">
        <v>264</v>
      </c>
      <c r="G694" t="s">
        <v>26</v>
      </c>
      <c r="H694" t="s">
        <v>260</v>
      </c>
      <c r="I694" t="s">
        <v>27</v>
      </c>
      <c r="J694" t="s">
        <v>260</v>
      </c>
      <c r="K694" t="s">
        <v>40</v>
      </c>
      <c r="L694" t="s">
        <v>21</v>
      </c>
      <c r="M694" t="s">
        <v>27</v>
      </c>
      <c r="N694">
        <v>0</v>
      </c>
      <c r="O694">
        <v>5</v>
      </c>
      <c r="P694" t="s">
        <v>225</v>
      </c>
      <c r="Q694" t="s">
        <v>280</v>
      </c>
    </row>
    <row r="695" spans="1:17" x14ac:dyDescent="0.3">
      <c r="A695">
        <v>61</v>
      </c>
      <c r="B695" t="s">
        <v>123</v>
      </c>
      <c r="C695">
        <f>YEAR(Table_IPL_Dataset[[#This Row],[date]])</f>
        <v>2008</v>
      </c>
      <c r="D695" t="s">
        <v>398</v>
      </c>
      <c r="E695" s="1">
        <v>39557</v>
      </c>
      <c r="F695" t="s">
        <v>215</v>
      </c>
      <c r="G695" t="s">
        <v>188</v>
      </c>
      <c r="H695" t="s">
        <v>19</v>
      </c>
      <c r="I695" t="s">
        <v>45</v>
      </c>
      <c r="J695" t="s">
        <v>19</v>
      </c>
      <c r="K695" t="s">
        <v>40</v>
      </c>
      <c r="L695" t="s">
        <v>21</v>
      </c>
      <c r="M695" t="s">
        <v>19</v>
      </c>
      <c r="N695">
        <v>33</v>
      </c>
      <c r="O695">
        <v>0</v>
      </c>
      <c r="P695" t="s">
        <v>352</v>
      </c>
      <c r="Q695" t="s">
        <v>287</v>
      </c>
    </row>
    <row r="696" spans="1:17" x14ac:dyDescent="0.3">
      <c r="A696">
        <v>62</v>
      </c>
      <c r="B696" t="s">
        <v>35</v>
      </c>
      <c r="C696">
        <f>YEAR(Table_IPL_Dataset[[#This Row],[date]])</f>
        <v>2008</v>
      </c>
      <c r="D696" t="s">
        <v>398</v>
      </c>
      <c r="E696" s="1">
        <v>39557</v>
      </c>
      <c r="F696" t="s">
        <v>383</v>
      </c>
      <c r="G696" t="s">
        <v>37</v>
      </c>
      <c r="H696" t="s">
        <v>31</v>
      </c>
      <c r="I696" t="s">
        <v>38</v>
      </c>
      <c r="J696" t="s">
        <v>31</v>
      </c>
      <c r="K696" t="s">
        <v>40</v>
      </c>
      <c r="L696" t="s">
        <v>21</v>
      </c>
      <c r="M696" t="s">
        <v>38</v>
      </c>
      <c r="N696">
        <v>0</v>
      </c>
      <c r="O696">
        <v>9</v>
      </c>
      <c r="P696" t="s">
        <v>224</v>
      </c>
      <c r="Q696" t="s">
        <v>373</v>
      </c>
    </row>
    <row r="697" spans="1:17" x14ac:dyDescent="0.3">
      <c r="A697">
        <v>60</v>
      </c>
      <c r="B697" t="s">
        <v>105</v>
      </c>
      <c r="C697">
        <f>YEAR(Table_IPL_Dataset[[#This Row],[date]])</f>
        <v>2008</v>
      </c>
      <c r="D697" t="s">
        <v>398</v>
      </c>
      <c r="E697" s="1">
        <v>39556</v>
      </c>
      <c r="F697" t="s">
        <v>201</v>
      </c>
      <c r="G697" t="s">
        <v>60</v>
      </c>
      <c r="H697" t="s">
        <v>27</v>
      </c>
      <c r="I697" t="s">
        <v>50</v>
      </c>
      <c r="J697" t="s">
        <v>50</v>
      </c>
      <c r="K697" t="s">
        <v>20</v>
      </c>
      <c r="L697" t="s">
        <v>21</v>
      </c>
      <c r="M697" t="s">
        <v>27</v>
      </c>
      <c r="N697">
        <v>140</v>
      </c>
      <c r="O697">
        <v>0</v>
      </c>
      <c r="P697" t="s">
        <v>236</v>
      </c>
      <c r="Q697"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28" sqref="G28"/>
    </sheetView>
  </sheetViews>
  <sheetFormatPr defaultRowHeight="14.4" x14ac:dyDescent="0.3"/>
  <cols>
    <col min="1" max="1" width="18.21875" customWidth="1"/>
    <col min="2" max="2" width="15" bestFit="1" customWidth="1"/>
  </cols>
  <sheetData>
    <row r="3" spans="1:2" x14ac:dyDescent="0.3">
      <c r="A3" s="2" t="s">
        <v>385</v>
      </c>
      <c r="B3" t="s">
        <v>427</v>
      </c>
    </row>
    <row r="4" spans="1:2" x14ac:dyDescent="0.3">
      <c r="A4" s="3" t="s">
        <v>19</v>
      </c>
      <c r="B4" s="4">
        <v>3</v>
      </c>
    </row>
    <row r="5" spans="1:2" x14ac:dyDescent="0.3">
      <c r="A5" s="3" t="s">
        <v>39</v>
      </c>
      <c r="B5" s="4">
        <v>3</v>
      </c>
    </row>
    <row r="6" spans="1:2" x14ac:dyDescent="0.3">
      <c r="A6" s="3" t="s">
        <v>27</v>
      </c>
      <c r="B6" s="4">
        <v>2</v>
      </c>
    </row>
    <row r="7" spans="1:2" x14ac:dyDescent="0.3">
      <c r="A7" s="3" t="s">
        <v>260</v>
      </c>
      <c r="B7" s="4">
        <v>1</v>
      </c>
    </row>
    <row r="8" spans="1:2" x14ac:dyDescent="0.3">
      <c r="A8" s="3" t="s">
        <v>18</v>
      </c>
      <c r="B8" s="4">
        <v>1</v>
      </c>
    </row>
    <row r="9" spans="1:2" x14ac:dyDescent="0.3">
      <c r="A9" s="3" t="s">
        <v>31</v>
      </c>
      <c r="B9" s="4">
        <v>1</v>
      </c>
    </row>
    <row r="10" spans="1:2" x14ac:dyDescent="0.3">
      <c r="A10" s="3" t="s">
        <v>386</v>
      </c>
      <c r="B10" s="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4.4" x14ac:dyDescent="0.3"/>
  <cols>
    <col min="1" max="1" width="9.21875" bestFit="1" customWidth="1"/>
    <col min="2" max="2" width="18.21875" bestFit="1" customWidth="1"/>
    <col min="3" max="3" width="24.33203125" bestFit="1" customWidth="1"/>
    <col min="4" max="4" width="20" bestFit="1" customWidth="1"/>
    <col min="5" max="5" width="19.44140625" bestFit="1" customWidth="1"/>
  </cols>
  <sheetData>
    <row r="1" spans="1:5" x14ac:dyDescent="0.3">
      <c r="A1" t="s">
        <v>387</v>
      </c>
      <c r="B1" t="s">
        <v>403</v>
      </c>
      <c r="C1" t="s">
        <v>404</v>
      </c>
      <c r="D1" t="s">
        <v>405</v>
      </c>
      <c r="E1" t="s">
        <v>406</v>
      </c>
    </row>
    <row r="2" spans="1:5" x14ac:dyDescent="0.3">
      <c r="A2" t="s">
        <v>388</v>
      </c>
      <c r="B2" t="s">
        <v>19</v>
      </c>
      <c r="C2" t="s">
        <v>18</v>
      </c>
      <c r="D2" t="s">
        <v>407</v>
      </c>
      <c r="E2" t="s">
        <v>408</v>
      </c>
    </row>
    <row r="3" spans="1:5" x14ac:dyDescent="0.3">
      <c r="A3" t="s">
        <v>389</v>
      </c>
      <c r="B3" t="s">
        <v>39</v>
      </c>
      <c r="C3" t="s">
        <v>409</v>
      </c>
      <c r="D3" t="s">
        <v>410</v>
      </c>
      <c r="E3" t="s">
        <v>411</v>
      </c>
    </row>
    <row r="4" spans="1:5" x14ac:dyDescent="0.3">
      <c r="A4" t="s">
        <v>390</v>
      </c>
      <c r="B4" t="s">
        <v>18</v>
      </c>
      <c r="C4" t="s">
        <v>50</v>
      </c>
      <c r="D4" t="s">
        <v>412</v>
      </c>
      <c r="E4" t="s">
        <v>413</v>
      </c>
    </row>
    <row r="5" spans="1:5" x14ac:dyDescent="0.3">
      <c r="A5" t="s">
        <v>391</v>
      </c>
      <c r="B5" t="s">
        <v>39</v>
      </c>
      <c r="C5" t="s">
        <v>19</v>
      </c>
      <c r="D5" t="s">
        <v>414</v>
      </c>
      <c r="E5" t="s">
        <v>415</v>
      </c>
    </row>
    <row r="6" spans="1:5" x14ac:dyDescent="0.3">
      <c r="A6" t="s">
        <v>392</v>
      </c>
      <c r="B6" t="s">
        <v>27</v>
      </c>
      <c r="C6" t="s">
        <v>45</v>
      </c>
      <c r="D6" t="s">
        <v>416</v>
      </c>
      <c r="E6" t="s">
        <v>417</v>
      </c>
    </row>
    <row r="7" spans="1:5" x14ac:dyDescent="0.3">
      <c r="A7" t="s">
        <v>393</v>
      </c>
      <c r="B7" t="s">
        <v>39</v>
      </c>
      <c r="C7" t="s">
        <v>19</v>
      </c>
      <c r="D7" t="s">
        <v>418</v>
      </c>
      <c r="E7" t="s">
        <v>407</v>
      </c>
    </row>
    <row r="8" spans="1:5" x14ac:dyDescent="0.3">
      <c r="A8" t="s">
        <v>394</v>
      </c>
      <c r="B8" t="s">
        <v>27</v>
      </c>
      <c r="C8" t="s">
        <v>19</v>
      </c>
      <c r="D8" t="s">
        <v>419</v>
      </c>
      <c r="E8" t="s">
        <v>408</v>
      </c>
    </row>
    <row r="9" spans="1:5" x14ac:dyDescent="0.3">
      <c r="A9" t="s">
        <v>395</v>
      </c>
      <c r="B9" t="s">
        <v>19</v>
      </c>
      <c r="C9" t="s">
        <v>50</v>
      </c>
      <c r="D9" t="s">
        <v>420</v>
      </c>
      <c r="E9" t="s">
        <v>421</v>
      </c>
    </row>
    <row r="10" spans="1:5" x14ac:dyDescent="0.3">
      <c r="A10" t="s">
        <v>396</v>
      </c>
      <c r="B10" t="s">
        <v>19</v>
      </c>
      <c r="C10" t="s">
        <v>39</v>
      </c>
      <c r="D10" t="s">
        <v>422</v>
      </c>
      <c r="E10" t="s">
        <v>423</v>
      </c>
    </row>
    <row r="11" spans="1:5" x14ac:dyDescent="0.3">
      <c r="A11" t="s">
        <v>397</v>
      </c>
      <c r="B11" t="s">
        <v>260</v>
      </c>
      <c r="C11" t="s">
        <v>50</v>
      </c>
      <c r="D11" t="s">
        <v>424</v>
      </c>
      <c r="E11" t="s">
        <v>425</v>
      </c>
    </row>
    <row r="12" spans="1:5" x14ac:dyDescent="0.3">
      <c r="A12" t="s">
        <v>398</v>
      </c>
      <c r="B12" t="s">
        <v>31</v>
      </c>
      <c r="C12" t="s">
        <v>19</v>
      </c>
      <c r="D12" t="s">
        <v>426</v>
      </c>
      <c r="E12" t="s">
        <v>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X12" sqref="X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Decision Based Winning </vt:lpstr>
      <vt:lpstr>Top 10 venues </vt:lpstr>
      <vt:lpstr>MoM </vt:lpstr>
      <vt:lpstr>Sheet4</vt:lpstr>
      <vt:lpstr>IPL Matches 2008-2020</vt:lpstr>
      <vt:lpstr>Sheet 3</vt:lpstr>
      <vt:lpstr>2nd Sheet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2024-02-08T07:25:32Z</dcterms:created>
  <dcterms:modified xsi:type="dcterms:W3CDTF">2024-02-08T18:55:53Z</dcterms:modified>
</cp:coreProperties>
</file>