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codeName="ThisWorkbook"/>
  <xr:revisionPtr revIDLastSave="0" documentId="8_{809F013B-1748-454D-9DE0-78812DAC4737}" xr6:coauthVersionLast="47" xr6:coauthVersionMax="47"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1" i="11" l="1"/>
  <c r="E31" i="11"/>
  <c r="F30" i="11"/>
  <c r="E30" i="11"/>
  <c r="F29" i="11"/>
  <c r="E29" i="11"/>
  <c r="F28" i="11"/>
  <c r="E28" i="11"/>
  <c r="F27" i="11"/>
  <c r="E27" i="11"/>
  <c r="F25" i="11"/>
  <c r="E25" i="11"/>
  <c r="F24" i="11"/>
  <c r="E24" i="11"/>
  <c r="F23" i="11"/>
  <c r="E23" i="11"/>
  <c r="F22" i="11"/>
  <c r="E22" i="11"/>
  <c r="F21" i="11"/>
  <c r="E21" i="11"/>
  <c r="F19" i="11"/>
  <c r="F18" i="11"/>
  <c r="F17" i="11"/>
  <c r="E17" i="11"/>
  <c r="F16" i="11"/>
  <c r="E16" i="11"/>
  <c r="F15" i="11"/>
  <c r="F13" i="11"/>
  <c r="F12" i="11"/>
  <c r="E12" i="11"/>
  <c r="F11" i="11"/>
  <c r="E11" i="11"/>
  <c r="F10" i="11"/>
  <c r="F9" i="11"/>
  <c r="E3" i="11"/>
  <c r="H7" i="11"/>
  <c r="E9" i="11" l="1"/>
  <c r="E10" i="11" l="1"/>
  <c r="I5" i="11"/>
  <c r="I4" i="11" s="1"/>
  <c r="H33" i="11"/>
  <c r="H32" i="11"/>
  <c r="H31" i="11"/>
  <c r="H30" i="11"/>
  <c r="H29" i="11"/>
  <c r="H28" i="11"/>
  <c r="H26" i="11"/>
  <c r="H20" i="11"/>
  <c r="H14" i="11"/>
  <c r="H8" i="11"/>
  <c r="H9" i="11" l="1"/>
  <c r="E13" i="11"/>
  <c r="E15" i="11" s="1"/>
  <c r="I6" i="11"/>
  <c r="H27" i="11" l="1"/>
  <c r="H10" i="11"/>
  <c r="H15" i="11"/>
  <c r="H13" i="11"/>
  <c r="J5" i="11"/>
  <c r="K5" i="11" s="1"/>
  <c r="L5" i="11" s="1"/>
  <c r="M5" i="11" s="1"/>
  <c r="N5" i="11" s="1"/>
  <c r="O5" i="11" s="1"/>
  <c r="P5" i="11" s="1"/>
  <c r="H16" i="11" l="1"/>
  <c r="E18" i="11"/>
  <c r="E19" i="11" s="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21" i="11"/>
  <c r="H22" i="11" l="1"/>
  <c r="H24" i="11" l="1"/>
  <c r="H23" i="11"/>
  <c r="H25" i="11"/>
</calcChain>
</file>

<file path=xl/sharedStrings.xml><?xml version="1.0" encoding="utf-8"?>
<sst xmlns="http://schemas.openxmlformats.org/spreadsheetml/2006/main" count="88" uniqueCount="66">
  <si>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</si>
  <si>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</si>
  <si>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</si>
  <si>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</si>
  <si>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</si>
  <si>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</si>
  <si>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</si>
  <si>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</si>
  <si>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</si>
  <si>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</si>
  <si>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</si>
  <si>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</si>
  <si>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</si>
  <si>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</si>
  <si>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</si>
  <si>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</si>
  <si>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</si>
  <si>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</si>
  <si>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</si>
  <si>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</si>
  <si>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</si>
  <si>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</si>
  <si>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</si>
  <si>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</si>
  <si>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</si>
  <si>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</si>
  <si>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</si>
  <si>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</si>
  <si>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</si>
  <si>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</si>
  <si>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</si>
  <si>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</si>
  <si>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</si>
  <si>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</si>
  <si>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</si>
  <si>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</si>
  <si>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</si>
  <si>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</si>
  <si>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Phase 1:- REQUIREMENT ANALYSIS</t>
  </si>
  <si>
    <t xml:space="preserve">Intro and objective of SRM </t>
  </si>
  <si>
    <t>SHIVAM SINGH</t>
  </si>
  <si>
    <t>S.W.O.T Analysis</t>
  </si>
  <si>
    <t>4'W and 1'H</t>
  </si>
  <si>
    <t>Requirement Aanalysis</t>
  </si>
  <si>
    <t>High level and low level req</t>
  </si>
  <si>
    <t>STUDENT RECORD MANAGEMENT SYSTEM</t>
  </si>
  <si>
    <t>L&amp;T TECHNOLOGY SERVICES</t>
  </si>
  <si>
    <t>PRITHVI AND BHARAT</t>
  </si>
  <si>
    <t>Phase 2:- ARCHITECTURE</t>
  </si>
  <si>
    <t>STRUCTURAL DIG1</t>
  </si>
  <si>
    <t>STRUCTURAL DIG2</t>
  </si>
  <si>
    <t>BEHAVIOURAL DIG1</t>
  </si>
  <si>
    <t>BEHAVIOURAL DIG2</t>
  </si>
  <si>
    <t>UPDATE README FILE</t>
  </si>
  <si>
    <t>Phase 3:- IMPLIMENTATION</t>
  </si>
  <si>
    <t>DOCUMENTATION</t>
  </si>
  <si>
    <t>INC</t>
  </si>
  <si>
    <t>SRC</t>
  </si>
  <si>
    <t>TEST</t>
  </si>
  <si>
    <t>UNITY</t>
  </si>
  <si>
    <t>Phase 4:- TEST PLAN AND REPORT</t>
  </si>
  <si>
    <t>MAKE FILE OUTPUT</t>
  </si>
  <si>
    <t>TEST PLAN</t>
  </si>
  <si>
    <t>UNIT TESTING</t>
  </si>
  <si>
    <t>REPORT</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</si>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</sst>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26" activePane="bottomLeft" state="frozen"/>
      <selection pane="bottomLeft" activeCell="C31" sqref="C31"/>
    </sheetView>
  </sheetViews>
  <sheetFormatPr defaultRowHeight="30" customHeight="1" x14ac:dyDescent="0.3"/>
  <cols>
    <col min="1" max="1" width="2.6640625" style="58" customWidth="1"/>
    <col min="2" max="2" width="32.21875" bestFit="1"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59" t="s">
        <v>29</v>
      </c>
      <c r="B1" s="63" t="s">
        <v>45</v>
      </c>
      <c r="C1" s="1"/>
      <c r="D1" s="2"/>
      <c r="E1" s="4"/>
      <c r="F1" s="47"/>
      <c r="H1" s="2"/>
      <c r="I1" s="14" t="s">
        <v>12</v>
      </c>
    </row>
    <row r="2" spans="1:64" ht="30" customHeight="1" x14ac:dyDescent="0.35">
      <c r="A2" s="58" t="s">
        <v>24</v>
      </c>
      <c r="B2" s="64" t="s">
        <v>46</v>
      </c>
      <c r="I2" s="61" t="s">
        <v>17</v>
      </c>
    </row>
    <row r="3" spans="1:64" ht="30" customHeight="1" x14ac:dyDescent="0.3">
      <c r="A3" s="58" t="s">
        <v>30</v>
      </c>
      <c r="B3" s="65" t="s">
        <v>47</v>
      </c>
      <c r="C3" s="89" t="s">
        <v>1</v>
      </c>
      <c r="D3" s="90"/>
      <c r="E3" s="88">
        <f>DATE(2021,8,30)</f>
        <v>44438</v>
      </c>
      <c r="F3" s="88"/>
    </row>
    <row r="4" spans="1:64" ht="30" customHeight="1" x14ac:dyDescent="0.3">
      <c r="A4" s="59" t="s">
        <v>31</v>
      </c>
      <c r="C4" s="89" t="s">
        <v>8</v>
      </c>
      <c r="D4" s="90"/>
      <c r="E4" s="7">
        <v>1</v>
      </c>
      <c r="I4" s="85">
        <f>I5</f>
        <v>44438</v>
      </c>
      <c r="J4" s="86"/>
      <c r="K4" s="86"/>
      <c r="L4" s="86"/>
      <c r="M4" s="86"/>
      <c r="N4" s="86"/>
      <c r="O4" s="87"/>
      <c r="P4" s="85">
        <f>P5</f>
        <v>44445</v>
      </c>
      <c r="Q4" s="86"/>
      <c r="R4" s="86"/>
      <c r="S4" s="86"/>
      <c r="T4" s="86"/>
      <c r="U4" s="86"/>
      <c r="V4" s="87"/>
      <c r="W4" s="85">
        <f>W5</f>
        <v>44452</v>
      </c>
      <c r="X4" s="86"/>
      <c r="Y4" s="86"/>
      <c r="Z4" s="86"/>
      <c r="AA4" s="86"/>
      <c r="AB4" s="86"/>
      <c r="AC4" s="87"/>
      <c r="AD4" s="85">
        <f>AD5</f>
        <v>44459</v>
      </c>
      <c r="AE4" s="86"/>
      <c r="AF4" s="86"/>
      <c r="AG4" s="86"/>
      <c r="AH4" s="86"/>
      <c r="AI4" s="86"/>
      <c r="AJ4" s="87"/>
      <c r="AK4" s="85">
        <f>AK5</f>
        <v>44466</v>
      </c>
      <c r="AL4" s="86"/>
      <c r="AM4" s="86"/>
      <c r="AN4" s="86"/>
      <c r="AO4" s="86"/>
      <c r="AP4" s="86"/>
      <c r="AQ4" s="87"/>
      <c r="AR4" s="85">
        <f>AR5</f>
        <v>44473</v>
      </c>
      <c r="AS4" s="86"/>
      <c r="AT4" s="86"/>
      <c r="AU4" s="86"/>
      <c r="AV4" s="86"/>
      <c r="AW4" s="86"/>
      <c r="AX4" s="87"/>
      <c r="AY4" s="85">
        <f>AY5</f>
        <v>44480</v>
      </c>
      <c r="AZ4" s="86"/>
      <c r="BA4" s="86"/>
      <c r="BB4" s="86"/>
      <c r="BC4" s="86"/>
      <c r="BD4" s="86"/>
      <c r="BE4" s="87"/>
      <c r="BF4" s="85">
        <f>BF5</f>
        <v>44487</v>
      </c>
      <c r="BG4" s="86"/>
      <c r="BH4" s="86"/>
      <c r="BI4" s="86"/>
      <c r="BJ4" s="86"/>
      <c r="BK4" s="86"/>
      <c r="BL4" s="87"/>
    </row>
    <row r="5" spans="1:64" ht="15" customHeight="1" x14ac:dyDescent="0.3">
      <c r="A5" s="59" t="s">
        <v>32</v>
      </c>
      <c r="B5" s="91"/>
      <c r="C5" s="91"/>
      <c r="D5" s="91"/>
      <c r="E5" s="91"/>
      <c r="F5" s="91"/>
      <c r="G5" s="91"/>
      <c r="I5" s="11">
        <f>Project_Start-WEEKDAY(Project_Start,1)+2+7*(Display_Week-1)</f>
        <v>44438</v>
      </c>
      <c r="J5" s="10">
        <f>I5+1</f>
        <v>44439</v>
      </c>
      <c r="K5" s="10">
        <f t="shared" ref="K5:AX5" si="0">J5+1</f>
        <v>44440</v>
      </c>
      <c r="L5" s="10">
        <f t="shared" si="0"/>
        <v>44441</v>
      </c>
      <c r="M5" s="10">
        <f t="shared" si="0"/>
        <v>44442</v>
      </c>
      <c r="N5" s="10">
        <f t="shared" si="0"/>
        <v>44443</v>
      </c>
      <c r="O5" s="12">
        <f t="shared" si="0"/>
        <v>44444</v>
      </c>
      <c r="P5" s="11">
        <f>O5+1</f>
        <v>44445</v>
      </c>
      <c r="Q5" s="10">
        <f>P5+1</f>
        <v>44446</v>
      </c>
      <c r="R5" s="10">
        <f t="shared" si="0"/>
        <v>44447</v>
      </c>
      <c r="S5" s="10">
        <f t="shared" si="0"/>
        <v>44448</v>
      </c>
      <c r="T5" s="10">
        <f t="shared" si="0"/>
        <v>44449</v>
      </c>
      <c r="U5" s="10">
        <f t="shared" si="0"/>
        <v>44450</v>
      </c>
      <c r="V5" s="12">
        <f t="shared" si="0"/>
        <v>44451</v>
      </c>
      <c r="W5" s="11">
        <f>V5+1</f>
        <v>44452</v>
      </c>
      <c r="X5" s="10">
        <f>W5+1</f>
        <v>44453</v>
      </c>
      <c r="Y5" s="10">
        <f t="shared" si="0"/>
        <v>44454</v>
      </c>
      <c r="Z5" s="10">
        <f t="shared" si="0"/>
        <v>44455</v>
      </c>
      <c r="AA5" s="10">
        <f t="shared" si="0"/>
        <v>44456</v>
      </c>
      <c r="AB5" s="10">
        <f t="shared" si="0"/>
        <v>44457</v>
      </c>
      <c r="AC5" s="12">
        <f t="shared" si="0"/>
        <v>44458</v>
      </c>
      <c r="AD5" s="11">
        <f>AC5+1</f>
        <v>44459</v>
      </c>
      <c r="AE5" s="10">
        <f>AD5+1</f>
        <v>44460</v>
      </c>
      <c r="AF5" s="10">
        <f t="shared" si="0"/>
        <v>44461</v>
      </c>
      <c r="AG5" s="10">
        <f t="shared" si="0"/>
        <v>44462</v>
      </c>
      <c r="AH5" s="10">
        <f t="shared" si="0"/>
        <v>44463</v>
      </c>
      <c r="AI5" s="10">
        <f t="shared" si="0"/>
        <v>44464</v>
      </c>
      <c r="AJ5" s="12">
        <f t="shared" si="0"/>
        <v>44465</v>
      </c>
      <c r="AK5" s="11">
        <f>AJ5+1</f>
        <v>44466</v>
      </c>
      <c r="AL5" s="10">
        <f>AK5+1</f>
        <v>44467</v>
      </c>
      <c r="AM5" s="10">
        <f t="shared" si="0"/>
        <v>44468</v>
      </c>
      <c r="AN5" s="10">
        <f t="shared" si="0"/>
        <v>44469</v>
      </c>
      <c r="AO5" s="10">
        <f t="shared" si="0"/>
        <v>44470</v>
      </c>
      <c r="AP5" s="10">
        <f t="shared" si="0"/>
        <v>44471</v>
      </c>
      <c r="AQ5" s="12">
        <f t="shared" si="0"/>
        <v>44472</v>
      </c>
      <c r="AR5" s="11">
        <f>AQ5+1</f>
        <v>44473</v>
      </c>
      <c r="AS5" s="10">
        <f>AR5+1</f>
        <v>44474</v>
      </c>
      <c r="AT5" s="10">
        <f t="shared" si="0"/>
        <v>44475</v>
      </c>
      <c r="AU5" s="10">
        <f t="shared" si="0"/>
        <v>44476</v>
      </c>
      <c r="AV5" s="10">
        <f t="shared" si="0"/>
        <v>44477</v>
      </c>
      <c r="AW5" s="10">
        <f t="shared" si="0"/>
        <v>44478</v>
      </c>
      <c r="AX5" s="12">
        <f t="shared" si="0"/>
        <v>44479</v>
      </c>
      <c r="AY5" s="11">
        <f>AX5+1</f>
        <v>44480</v>
      </c>
      <c r="AZ5" s="10">
        <f>AY5+1</f>
        <v>44481</v>
      </c>
      <c r="BA5" s="10">
        <f t="shared" ref="BA5:BE5" si="1">AZ5+1</f>
        <v>44482</v>
      </c>
      <c r="BB5" s="10">
        <f t="shared" si="1"/>
        <v>44483</v>
      </c>
      <c r="BC5" s="10">
        <f t="shared" si="1"/>
        <v>44484</v>
      </c>
      <c r="BD5" s="10">
        <f t="shared" si="1"/>
        <v>44485</v>
      </c>
      <c r="BE5" s="12">
        <f t="shared" si="1"/>
        <v>44486</v>
      </c>
      <c r="BF5" s="11">
        <f>BE5+1</f>
        <v>44487</v>
      </c>
      <c r="BG5" s="10">
        <f>BF5+1</f>
        <v>44488</v>
      </c>
      <c r="BH5" s="10">
        <f t="shared" ref="BH5:BL5" si="2">BG5+1</f>
        <v>44489</v>
      </c>
      <c r="BI5" s="10">
        <f t="shared" si="2"/>
        <v>44490</v>
      </c>
      <c r="BJ5" s="10">
        <f t="shared" si="2"/>
        <v>44491</v>
      </c>
      <c r="BK5" s="10">
        <f t="shared" si="2"/>
        <v>44492</v>
      </c>
      <c r="BL5" s="12">
        <f t="shared" si="2"/>
        <v>44493</v>
      </c>
    </row>
    <row r="6" spans="1:64" ht="30" customHeight="1" thickBot="1" x14ac:dyDescent="0.35">
      <c r="A6" s="59" t="s">
        <v>33</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58" t="s">
        <v>28</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34</v>
      </c>
      <c r="B8" s="18" t="s">
        <v>38</v>
      </c>
      <c r="C8" s="71"/>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35</v>
      </c>
      <c r="B9" s="80" t="s">
        <v>39</v>
      </c>
      <c r="C9" s="72" t="s">
        <v>40</v>
      </c>
      <c r="D9" s="22">
        <v>1</v>
      </c>
      <c r="E9" s="66">
        <f>Project_Start</f>
        <v>44438</v>
      </c>
      <c r="F9" s="66">
        <f>E9+0</f>
        <v>44438</v>
      </c>
      <c r="G9" s="17"/>
      <c r="H9" s="17">
        <f t="shared" si="6"/>
        <v>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36</v>
      </c>
      <c r="B10" s="80" t="s">
        <v>41</v>
      </c>
      <c r="C10" s="72" t="s">
        <v>40</v>
      </c>
      <c r="D10" s="22">
        <v>1</v>
      </c>
      <c r="E10" s="66">
        <f>F9</f>
        <v>44438</v>
      </c>
      <c r="F10" s="66">
        <f>E10</f>
        <v>44438</v>
      </c>
      <c r="G10" s="17"/>
      <c r="H10" s="17">
        <f t="shared" si="6"/>
        <v>1</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80" t="s">
        <v>42</v>
      </c>
      <c r="C11" s="72" t="s">
        <v>40</v>
      </c>
      <c r="D11" s="22">
        <v>1</v>
      </c>
      <c r="E11" s="66">
        <f>F10</f>
        <v>44438</v>
      </c>
      <c r="F11" s="66">
        <f>E11</f>
        <v>44438</v>
      </c>
      <c r="G11" s="17"/>
      <c r="H11" s="17">
        <f t="shared" si="6"/>
        <v>1</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80" t="s">
        <v>43</v>
      </c>
      <c r="C12" s="72" t="s">
        <v>40</v>
      </c>
      <c r="D12" s="22">
        <v>1</v>
      </c>
      <c r="E12" s="66">
        <f>F11+1</f>
        <v>44439</v>
      </c>
      <c r="F12" s="66">
        <f>E12</f>
        <v>44439</v>
      </c>
      <c r="G12" s="17"/>
      <c r="H12" s="17">
        <f t="shared" si="6"/>
        <v>1</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80" t="s">
        <v>44</v>
      </c>
      <c r="C13" s="72" t="s">
        <v>40</v>
      </c>
      <c r="D13" s="22">
        <v>1</v>
      </c>
      <c r="E13" s="66">
        <f>E10+1</f>
        <v>44439</v>
      </c>
      <c r="F13" s="66">
        <f>E13</f>
        <v>44439</v>
      </c>
      <c r="G13" s="17"/>
      <c r="H13" s="17">
        <f t="shared" si="6"/>
        <v>1</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9" t="s">
        <v>37</v>
      </c>
      <c r="B14" s="23" t="s">
        <v>48</v>
      </c>
      <c r="C14" s="73"/>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9"/>
      <c r="B15" s="81" t="s">
        <v>49</v>
      </c>
      <c r="C15" s="74" t="s">
        <v>40</v>
      </c>
      <c r="D15" s="27">
        <v>1</v>
      </c>
      <c r="E15" s="67">
        <f>E13+1</f>
        <v>44440</v>
      </c>
      <c r="F15" s="67">
        <f>E15</f>
        <v>44440</v>
      </c>
      <c r="G15" s="17"/>
      <c r="H15" s="17">
        <f t="shared" si="6"/>
        <v>1</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81" t="s">
        <v>50</v>
      </c>
      <c r="C16" s="74" t="s">
        <v>40</v>
      </c>
      <c r="D16" s="27">
        <v>1</v>
      </c>
      <c r="E16" s="67">
        <f>E15</f>
        <v>44440</v>
      </c>
      <c r="F16" s="67">
        <f>E16</f>
        <v>44440</v>
      </c>
      <c r="G16" s="17"/>
      <c r="H16" s="17">
        <f t="shared" si="6"/>
        <v>1</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81" t="s">
        <v>51</v>
      </c>
      <c r="C17" s="74" t="s">
        <v>40</v>
      </c>
      <c r="D17" s="27">
        <v>1</v>
      </c>
      <c r="E17" s="67">
        <f>F16+1</f>
        <v>44441</v>
      </c>
      <c r="F17" s="67">
        <f>E17</f>
        <v>44441</v>
      </c>
      <c r="G17" s="17"/>
      <c r="H17" s="17">
        <f t="shared" si="6"/>
        <v>1</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8"/>
      <c r="B18" s="81" t="s">
        <v>52</v>
      </c>
      <c r="C18" s="74" t="s">
        <v>40</v>
      </c>
      <c r="D18" s="27">
        <v>1</v>
      </c>
      <c r="E18" s="67">
        <f>E17</f>
        <v>44441</v>
      </c>
      <c r="F18" s="67">
        <f>E18</f>
        <v>44441</v>
      </c>
      <c r="G18" s="17"/>
      <c r="H18" s="17">
        <f t="shared" si="6"/>
        <v>1</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8"/>
      <c r="B19" s="81" t="s">
        <v>53</v>
      </c>
      <c r="C19" s="74" t="s">
        <v>40</v>
      </c>
      <c r="D19" s="27">
        <v>1</v>
      </c>
      <c r="E19" s="67">
        <f>E18</f>
        <v>44441</v>
      </c>
      <c r="F19" s="67">
        <f>E19+1</f>
        <v>44442</v>
      </c>
      <c r="G19" s="17"/>
      <c r="H19" s="17">
        <f t="shared" si="6"/>
        <v>2</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t="s">
        <v>25</v>
      </c>
      <c r="B20" s="28" t="s">
        <v>54</v>
      </c>
      <c r="C20" s="75"/>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5">
      <c r="A21" s="58"/>
      <c r="B21" s="82" t="s">
        <v>55</v>
      </c>
      <c r="C21" s="76" t="s">
        <v>40</v>
      </c>
      <c r="D21" s="32">
        <v>1</v>
      </c>
      <c r="E21" s="68">
        <f>E9+5</f>
        <v>44443</v>
      </c>
      <c r="F21" s="68">
        <f>E21</f>
        <v>44443</v>
      </c>
      <c r="G21" s="17"/>
      <c r="H21" s="17">
        <f t="shared" si="6"/>
        <v>1</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82" t="s">
        <v>56</v>
      </c>
      <c r="C22" s="76" t="s">
        <v>40</v>
      </c>
      <c r="D22" s="32">
        <v>1</v>
      </c>
      <c r="E22" s="68">
        <f>F21</f>
        <v>44443</v>
      </c>
      <c r="F22" s="68">
        <f>E22</f>
        <v>44443</v>
      </c>
      <c r="G22" s="17"/>
      <c r="H22" s="17">
        <f t="shared" si="6"/>
        <v>1</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82" t="s">
        <v>57</v>
      </c>
      <c r="C23" s="76" t="s">
        <v>40</v>
      </c>
      <c r="D23" s="32">
        <v>1</v>
      </c>
      <c r="E23" s="68">
        <f>E22</f>
        <v>44443</v>
      </c>
      <c r="F23" s="68">
        <f>E23+1</f>
        <v>44444</v>
      </c>
      <c r="G23" s="17"/>
      <c r="H23" s="17">
        <f t="shared" si="6"/>
        <v>2</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c r="B24" s="82" t="s">
        <v>58</v>
      </c>
      <c r="C24" s="76" t="s">
        <v>40</v>
      </c>
      <c r="D24" s="32">
        <v>1</v>
      </c>
      <c r="E24" s="68">
        <f>F23</f>
        <v>44444</v>
      </c>
      <c r="F24" s="68">
        <f>E24</f>
        <v>44444</v>
      </c>
      <c r="G24" s="17"/>
      <c r="H24" s="17">
        <f t="shared" si="6"/>
        <v>1</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82" t="s">
        <v>59</v>
      </c>
      <c r="C25" s="76" t="s">
        <v>40</v>
      </c>
      <c r="D25" s="32">
        <v>1</v>
      </c>
      <c r="E25" s="68">
        <f>E24</f>
        <v>44444</v>
      </c>
      <c r="F25" s="68">
        <f>E25</f>
        <v>44444</v>
      </c>
      <c r="G25" s="17"/>
      <c r="H25" s="17">
        <f t="shared" si="6"/>
        <v>1</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t="s">
        <v>25</v>
      </c>
      <c r="B26" s="33" t="s">
        <v>60</v>
      </c>
      <c r="C26" s="77"/>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83" t="s">
        <v>61</v>
      </c>
      <c r="C27" s="78" t="s">
        <v>40</v>
      </c>
      <c r="D27" s="37">
        <v>1</v>
      </c>
      <c r="E27" s="69">
        <f>E25</f>
        <v>44444</v>
      </c>
      <c r="F27" s="69">
        <f>E25+1</f>
        <v>44445</v>
      </c>
      <c r="G27" s="17"/>
      <c r="H27" s="17">
        <f t="shared" si="6"/>
        <v>2</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83" t="s">
        <v>62</v>
      </c>
      <c r="C28" s="78" t="s">
        <v>40</v>
      </c>
      <c r="D28" s="37">
        <v>1</v>
      </c>
      <c r="E28" s="69">
        <f>E25+1</f>
        <v>44445</v>
      </c>
      <c r="F28" s="69">
        <f>E25+1</f>
        <v>44445</v>
      </c>
      <c r="G28" s="17"/>
      <c r="H28" s="17">
        <f t="shared" si="6"/>
        <v>1</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c r="B29" s="83" t="s">
        <v>63</v>
      </c>
      <c r="C29" s="78" t="s">
        <v>40</v>
      </c>
      <c r="D29" s="37">
        <v>1</v>
      </c>
      <c r="E29" s="69">
        <f>E25+1</f>
        <v>44445</v>
      </c>
      <c r="F29" s="69">
        <f>E25+1</f>
        <v>44445</v>
      </c>
      <c r="G29" s="17"/>
      <c r="H29" s="17">
        <f t="shared" si="6"/>
        <v>1</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8"/>
      <c r="B30" s="83" t="s">
        <v>64</v>
      </c>
      <c r="C30" s="78" t="s">
        <v>40</v>
      </c>
      <c r="D30" s="37">
        <v>1</v>
      </c>
      <c r="E30" s="69">
        <f>E25+2</f>
        <v>44446</v>
      </c>
      <c r="F30" s="69">
        <f>E25+2</f>
        <v>44446</v>
      </c>
      <c r="G30" s="17"/>
      <c r="H30" s="17">
        <f t="shared" si="6"/>
        <v>1</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5">
      <c r="A31" s="58"/>
      <c r="B31" s="83" t="s">
        <v>65</v>
      </c>
      <c r="C31" s="78" t="s">
        <v>40</v>
      </c>
      <c r="D31" s="37">
        <v>1</v>
      </c>
      <c r="E31" s="69">
        <f>E25+2</f>
        <v>44446</v>
      </c>
      <c r="F31" s="69">
        <f>E25+3</f>
        <v>44447</v>
      </c>
      <c r="G31" s="17"/>
      <c r="H31" s="17">
        <f t="shared" si="6"/>
        <v>2</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5">
      <c r="A32" s="58" t="s">
        <v>27</v>
      </c>
      <c r="B32" s="84"/>
      <c r="C32" s="79"/>
      <c r="D32" s="16"/>
      <c r="E32" s="70"/>
      <c r="F32" s="70"/>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5">
      <c r="A33" s="59" t="s">
        <v>26</v>
      </c>
      <c r="B33" s="38" t="s">
        <v>0</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3">
      <c r="G34" s="6"/>
    </row>
    <row r="35" spans="1:64" ht="30" customHeight="1" x14ac:dyDescent="0.3">
      <c r="C35" s="14"/>
      <c r="F35" s="60"/>
    </row>
    <row r="36" spans="1:64" ht="30" customHeight="1" x14ac:dyDescent="0.3">
      <c r="C36"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12</v>
      </c>
      <c r="B2" s="49"/>
    </row>
    <row r="3" spans="1:2" s="54" customFormat="1" ht="27" customHeight="1" x14ac:dyDescent="0.3">
      <c r="A3" s="55" t="s">
        <v>17</v>
      </c>
      <c r="B3" s="55"/>
    </row>
    <row r="4" spans="1:2" s="51" customFormat="1" ht="25.8" x14ac:dyDescent="0.5">
      <c r="A4" s="52" t="s">
        <v>11</v>
      </c>
    </row>
    <row r="5" spans="1:2" ht="74.099999999999994" customHeight="1" x14ac:dyDescent="0.3">
      <c r="A5" s="53" t="s">
        <v>20</v>
      </c>
    </row>
    <row r="6" spans="1:2" ht="26.25" customHeight="1" x14ac:dyDescent="0.3">
      <c r="A6" s="52" t="s">
        <v>23</v>
      </c>
    </row>
    <row r="7" spans="1:2" s="48" customFormat="1" ht="204.9" customHeight="1" x14ac:dyDescent="0.3">
      <c r="A7" s="57" t="s">
        <v>22</v>
      </c>
    </row>
    <row r="8" spans="1:2" s="51" customFormat="1" ht="25.8" x14ac:dyDescent="0.5">
      <c r="A8" s="52" t="s">
        <v>13</v>
      </c>
    </row>
    <row r="9" spans="1:2" ht="57.6" x14ac:dyDescent="0.3">
      <c r="A9" s="53" t="s">
        <v>21</v>
      </c>
    </row>
    <row r="10" spans="1:2" s="48" customFormat="1" ht="27.9" customHeight="1" x14ac:dyDescent="0.3">
      <c r="A10" s="56" t="s">
        <v>19</v>
      </c>
    </row>
    <row r="11" spans="1:2" s="51" customFormat="1" ht="25.8" x14ac:dyDescent="0.5">
      <c r="A11" s="52" t="s">
        <v>10</v>
      </c>
    </row>
    <row r="12" spans="1:2" ht="28.8" x14ac:dyDescent="0.3">
      <c r="A12" s="53" t="s">
        <v>18</v>
      </c>
    </row>
    <row r="13" spans="1:2" s="48" customFormat="1" ht="27.9" customHeight="1" x14ac:dyDescent="0.3">
      <c r="A13" s="56" t="s">
        <v>4</v>
      </c>
    </row>
    <row r="14" spans="1:2" s="51" customFormat="1" ht="25.8" x14ac:dyDescent="0.5">
      <c r="A14" s="52" t="s">
        <v>14</v>
      </c>
    </row>
    <row r="15" spans="1:2" ht="75" customHeight="1" x14ac:dyDescent="0.3">
      <c r="A15" s="53" t="s">
        <v>15</v>
      </c>
    </row>
    <row r="16" spans="1:2" ht="72" x14ac:dyDescent="0.3">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231826-376F-4402-BA4A-6738EDB3C2A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3.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2021-09-07T09:17:36Z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