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ms-EXCEL\excel 102 intermediate\section 20\"/>
    </mc:Choice>
  </mc:AlternateContent>
  <xr:revisionPtr revIDLastSave="0" documentId="13_ncr:1_{3B6624AE-0574-40F9-9504-73692906C79A}" xr6:coauthVersionLast="47" xr6:coauthVersionMax="47" xr10:uidLastSave="{00000000-0000-0000-0000-000000000000}"/>
  <bookViews>
    <workbookView xWindow="-108" yWindow="-108" windowWidth="23256" windowHeight="12456" tabRatio="706" firstSheet="6" activeTab="1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Functions'!$A$3:$F$33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21" l="1"/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K25" i="19" s="1"/>
  <c r="F26" i="19"/>
  <c r="F25" i="19"/>
  <c r="F24" i="19"/>
  <c r="F22" i="19"/>
  <c r="F23" i="19"/>
  <c r="F20" i="19"/>
  <c r="F21" i="19"/>
  <c r="F19" i="19"/>
  <c r="F18" i="19"/>
  <c r="F4" i="19"/>
  <c r="F8" i="19"/>
  <c r="F10" i="19"/>
  <c r="F6" i="19"/>
  <c r="F9" i="19"/>
  <c r="F14" i="19"/>
  <c r="J41" i="19" s="1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J15" i="19" l="1"/>
  <c r="J6" i="19"/>
  <c r="J47" i="19"/>
  <c r="K33" i="19"/>
  <c r="E1" i="19"/>
  <c r="D1" i="19"/>
  <c r="J19" i="19"/>
  <c r="J11" i="19"/>
  <c r="E30" i="7"/>
  <c r="E9" i="7"/>
  <c r="E47" i="7"/>
  <c r="E19" i="7"/>
  <c r="E48" i="7" l="1"/>
</calcChain>
</file>

<file path=xl/sharedStrings.xml><?xml version="1.0" encoding="utf-8"?>
<sst xmlns="http://schemas.openxmlformats.org/spreadsheetml/2006/main" count="5081" uniqueCount="1443">
  <si>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</si>
  <si>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</si>
  <si>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</si>
  <si>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</si>
  <si>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</si>
  <si>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</si>
  <si>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</si>
  <si>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</si>
  <si>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</si>
  <si>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</si>
  <si>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</si>
  <si>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</si>
  <si>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</si>
  <si>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</si>
  <si>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</si>
  <si>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</si>
  <si>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</si>
  <si>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</si>
  <si>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</si>
  <si>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</si>
  <si>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</si>
  <si>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</si>
  <si>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</si>
  <si>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</si>
  <si>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</si>
  <si>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</si>
  <si>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</si>
  <si>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</si>
  <si>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</si>
  <si>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</si>
  <si>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</si>
  <si>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</si>
  <si>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</si>
  <si>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</si>
  <si>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</si>
  <si>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</si>
  <si>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</si>
  <si>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</si>
  <si>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</si>
  <si>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</si>
  <si>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</si>
  <si>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</si>
  <si>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</si>
  <si>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</si>
  <si>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</si>
  <si>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</si>
  <si>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</si>
  <si>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</si>
  <si>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</si>
  <si>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</si>
  <si>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</si>
  <si>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</si>
  <si>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</si>
  <si>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</si>
  <si>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</si>
  <si>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</si>
  <si>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</si>
  <si>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</si>
  <si>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</si>
  <si>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</si>
  <si>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</si>
  <si>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</si>
  <si>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</si>
  <si>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</si>
  <si>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</si>
  <si>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</si>
  <si>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</si>
  <si>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</si>
  <si>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</si>
  <si>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</si>
  <si>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</si>
  <si>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</si>
  <si>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</si>
  <si>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</si>
  <si>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</si>
  <si>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</si>
  <si>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</si>
  <si>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</si>
  <si>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</si>
  <si>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</si>
  <si>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</si>
  <si>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</si>
  <si>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</si>
  <si>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</si>
  <si>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</si>
  <si>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</si>
  <si>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</si>
  <si>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</si>
  <si>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</si>
  <si>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</si>
  <si>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</si>
  <si>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</si>
  <si>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</si>
  <si>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</si>
  <si>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</si>
  <si>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</si>
  <si>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</si>
  <si>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</si>
  <si>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</si>
  <si>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</si>
  <si>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</si>
  <si>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</si>
  <si>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</si>
  <si>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</si>
  <si>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</si>
  <si>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</si>
  <si>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</si>
  <si>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</si>
  <si>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</si>
  <si>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</si>
  <si>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</si>
  <si>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</si>
  <si>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</si>
  <si>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</si>
  <si>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</si>
  <si>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</si>
  <si>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</si>
  <si>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</si>
  <si>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</si>
  <si>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</si>
  <si>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</si>
  <si>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</si>
  <si>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</si>
  <si>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</si>
  <si>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</si>
  <si>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</si>
  <si>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</si>
  <si>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</si>
  <si>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</si>
  <si>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</si>
  <si>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</si>
  <si>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</si>
  <si>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</si>
  <si>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</si>
  <si>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</si>
  <si>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</si>
  <si>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</si>
  <si>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</si>
  <si>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</si>
  <si>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</si>
  <si>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</si>
  <si>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</si>
  <si>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</si>
  <si>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</si>
  <si>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</si>
  <si>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</si>
  <si>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</si>
  <si>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</si>
  <si>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</si>
  <si>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</si>
  <si>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</si>
  <si>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</si>
  <si>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</si>
  <si>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</si>
  <si>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</si>
  <si>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</si>
  <si>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</si>
  <si>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</si>
  <si>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</si>
  <si>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</si>
  <si>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</si>
  <si>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</si>
  <si>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</si>
  <si>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</si>
  <si>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</si>
  <si>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</si>
  <si>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</si>
  <si>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</si>
  <si>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</si>
  <si>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</si>
  <si>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</si>
  <si>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</si>
  <si>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</si>
  <si>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</si>
  <si>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</si>
  <si>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</si>
  <si>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</si>
  <si>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</si>
  <si>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</si>
  <si>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</si>
  <si>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</si>
  <si>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</si>
  <si>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</si>
  <si>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</si>
  <si>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</si>
  <si>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</si>
  <si>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</si>
  <si>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</si>
  <si>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</si>
  <si>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</si>
  <si>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</si>
  <si>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</si>
  <si>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</si>
  <si>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</si>
  <si>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</si>
  <si>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</si>
  <si>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</si>
  <si>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</si>
  <si>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</si>
  <si>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</si>
  <si>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</si>
  <si>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</si>
  <si>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</si>
  <si>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</si>
  <si>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</si>
  <si>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</si>
  <si>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</si>
  <si>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</si>
  <si>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</si>
  <si>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</si>
  <si>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</si>
  <si>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</si>
  <si>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</si>
  <si>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</si>
  <si>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</si>
  <si>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</si>
  <si>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</si>
  <si>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</si>
  <si>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</si>
  <si>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</si>
  <si>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</si>
  <si>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</si>
  <si>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</si>
  <si>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</si>
  <si>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</si>
  <si>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</si>
  <si>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</si>
  <si>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</si>
  <si>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</si>
  <si>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</si>
  <si>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</si>
  <si>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</si>
  <si>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</si>
  <si>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</si>
  <si>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</si>
  <si>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</si>
  <si>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</si>
  <si>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</si>
  <si>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</si>
  <si>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</si>
  <si>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</si>
  <si>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</si>
  <si>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</si>
  <si>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</si>
  <si>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</si>
  <si>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</si>
  <si>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</si>
  <si>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</si>
  <si>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</si>
  <si>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</si>
  <si>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</si>
  <si>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</si>
  <si>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</si>
  <si>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</si>
  <si>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</si>
  <si>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</si>
  <si>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</si>
  <si>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</si>
  <si>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</si>
  <si>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</si>
  <si>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</si>
  <si>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</si>
  <si>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</si>
  <si>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</si>
  <si>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</si>
  <si>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</si>
  <si>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</si>
  <si>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</si>
  <si>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</si>
  <si>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</si>
  <si>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</si>
  <si>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</si>
  <si>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</si>
  <si>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</si>
  <si>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</si>
  <si>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</si>
  <si>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</si>
  <si>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</si>
  <si>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</si>
  <si>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</si>
  <si>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</si>
  <si>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</si>
  <si>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</si>
  <si>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</si>
  <si>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</si>
  <si>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</si>
  <si>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</si>
  <si>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</si>
  <si>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</si>
  <si>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</si>
  <si>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</si>
  <si>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</si>
  <si>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</si>
  <si>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</si>
  <si>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</si>
  <si>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</si>
  <si>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</si>
  <si>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</si>
  <si>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</si>
  <si>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</si>
  <si>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</si>
  <si>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</si>
  <si>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</si>
  <si>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</si>
  <si>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</si>
  <si>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</si>
  <si>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</si>
  <si>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</si>
  <si>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</si>
  <si>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</si>
  <si>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</si>
  <si>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</si>
  <si>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</si>
  <si>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</si>
  <si>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</si>
  <si>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</si>
  <si>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</si>
  <si>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</si>
  <si>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</si>
  <si>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</si>
  <si>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</si>
  <si>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</si>
  <si>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</si>
  <si>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</si>
  <si>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</si>
  <si>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</si>
  <si>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</si>
  <si>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</si>
  <si>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</si>
  <si>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</si>
  <si>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</si>
  <si>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</si>
  <si>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</si>
  <si>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</si>
  <si>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</si>
  <si>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</si>
  <si>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</si>
  <si>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</si>
  <si>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</si>
  <si>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</si>
  <si>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</si>
  <si>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</si>
  <si>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</si>
  <si>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</si>
  <si>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</si>
  <si>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</si>
  <si>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</si>
  <si>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</si>
  <si>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</si>
  <si>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</si>
  <si>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</si>
  <si>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</si>
  <si>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</si>
  <si>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</si>
  <si>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</si>
  <si>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</si>
  <si>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</si>
  <si>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</si>
  <si>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</si>
  <si>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</si>
  <si>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</si>
  <si>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</si>
  <si>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</si>
  <si>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</si>
  <si>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</si>
  <si>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</si>
  <si>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</si>
  <si>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</si>
  <si>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</si>
  <si>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</si>
  <si>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</si>
  <si>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</si>
  <si>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</si>
  <si>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</si>
  <si>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</si>
  <si>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</si>
  <si>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</si>
  <si>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</si>
  <si>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</si>
  <si>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</si>
  <si>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</si>
  <si>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</si>
  <si>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</si>
  <si>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</si>
  <si>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</si>
  <si>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</si>
  <si>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</si>
  <si>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</si>
  <si>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</si>
  <si>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</si>
  <si>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</si>
  <si>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</si>
  <si>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</si>
  <si>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</si>
  <si>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</si>
  <si>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</si>
  <si>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</si>
  <si>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</si>
  <si>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</si>
  <si>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</si>
  <si>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</si>
  <si>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</si>
  <si>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</si>
  <si>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</si>
  <si>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</si>
  <si>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</si>
  <si>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</si>
  <si>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</si>
  <si>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</si>
  <si>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</si>
  <si>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</si>
  <si>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</si>
  <si>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</si>
  <si>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</si>
  <si>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</si>
  <si>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</si>
  <si>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</si>
  <si>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</si>
  <si>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</si>
  <si>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</si>
  <si>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</si>
  <si>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</si>
  <si>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</si>
  <si>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</si>
  <si>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</si>
  <si>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</si>
  <si>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</si>
  <si>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</si>
  <si>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</si>
  <si>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</si>
  <si>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</si>
  <si>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</si>
  <si>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</si>
  <si>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</si>
  <si>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</si>
  <si>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</si>
  <si>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</si>
  <si>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</si>
  <si>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</si>
  <si>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</si>
  <si>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</si>
  <si>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</si>
  <si>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</si>
  <si>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</si>
  <si>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</si>
  <si>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</si>
  <si>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</si>
  <si>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</si>
  <si>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</si>
  <si>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</si>
  <si>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</si>
  <si>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</si>
  <si>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</si>
  <si>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</si>
  <si>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</si>
  <si>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</si>
  <si>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</si>
  <si>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</si>
  <si>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</si>
  <si>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</si>
  <si>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</si>
  <si>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</si>
  <si>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</si>
  <si>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</si>
  <si>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</si>
  <si>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</si>
  <si>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</si>
  <si>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</si>
  <si>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</si>
  <si>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</si>
  <si>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</si>
  <si>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</si>
  <si>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</si>
  <si>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</si>
  <si>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</si>
  <si>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</si>
  <si>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</si>
  <si>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</si>
  <si>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</si>
  <si>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</si>
  <si>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</si>
  <si>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</si>
  <si>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</si>
  <si>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</si>
  <si>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</si>
  <si>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</si>
  <si>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</si>
  <si>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</si>
  <si>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</si>
  <si>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</si>
  <si>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</si>
  <si>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</si>
  <si>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</si>
  <si>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</si>
  <si>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</si>
  <si>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</si>
  <si>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</si>
  <si>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</si>
  <si>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</si>
  <si>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</si>
  <si>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</si>
  <si>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</si>
  <si>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</si>
  <si>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</si>
  <si>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</si>
  <si>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</si>
  <si>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</si>
  <si>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</si>
  <si>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</si>
  <si>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</si>
  <si>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</si>
  <si>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</si>
  <si>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</si>
  <si>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</si>
  <si>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</si>
  <si>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</si>
  <si>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</si>
  <si>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</si>
  <si>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</si>
  <si>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</si>
  <si>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</si>
  <si>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</si>
  <si>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</si>
  <si>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</si>
  <si>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</si>
  <si>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</si>
  <si>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</si>
  <si>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</si>
  <si>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</si>
  <si>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</si>
  <si>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</si>
  <si>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</si>
  <si>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</si>
  <si>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</si>
  <si>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</si>
  <si>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</si>
  <si>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</si>
  <si>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</si>
  <si>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</si>
  <si>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</si>
  <si>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</si>
  <si>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</si>
  <si>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</si>
  <si>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</si>
  <si>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</si>
  <si>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</si>
  <si>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</si>
  <si>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</si>
  <si>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</si>
  <si>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</si>
  <si>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</si>
  <si>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</si>
  <si>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</si>
  <si>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</si>
  <si>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</si>
  <si>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</si>
  <si>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</si>
  <si>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</si>
  <si>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</si>
  <si>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</si>
  <si>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</si>
  <si>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</si>
  <si>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</si>
  <si>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</si>
  <si>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</si>
  <si>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</si>
  <si>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</si>
  <si>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</si>
  <si>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</si>
  <si>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</si>
  <si>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</si>
  <si>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</si>
  <si>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</si>
  <si>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</si>
  <si>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</si>
  <si>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</si>
  <si>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</si>
  <si>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</si>
  <si>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</si>
  <si>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</si>
  <si>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</si>
  <si>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</si>
  <si>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</si>
  <si>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</si>
  <si>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</si>
  <si>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</si>
  <si>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</si>
  <si>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</si>
  <si>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</si>
  <si>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</si>
  <si>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</si>
  <si>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</si>
  <si>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</si>
  <si>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</si>
  <si>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</si>
  <si>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</si>
  <si>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</si>
  <si>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</si>
  <si>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</si>
  <si>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</si>
  <si>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</si>
  <si>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</si>
  <si>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</si>
  <si>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</si>
  <si>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</si>
  <si>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</si>
  <si>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</si>
  <si>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</si>
  <si>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</si>
  <si>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</si>
  <si>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</si>
  <si>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</si>
  <si>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</si>
  <si>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</si>
  <si>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</si>
  <si>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</si>
  <si>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</si>
  <si>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</si>
  <si>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</si>
  <si>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</si>
  <si>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</si>
  <si>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</si>
  <si>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</si>
  <si>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</si>
  <si>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</si>
  <si>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</si>
  <si>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</si>
  <si>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</si>
  <si>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</si>
  <si>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</si>
  <si>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</si>
  <si>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</si>
  <si>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</si>
  <si>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</si>
  <si>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</si>
  <si>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</si>
  <si>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</si>
  <si>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</si>
  <si>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</si>
  <si>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</si>
  <si>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</si>
  <si>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</si>
  <si>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</si>
  <si>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</si>
  <si>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</si>
  <si>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</si>
  <si>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</si>
  <si>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</si>
  <si>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</si>
  <si>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</si>
  <si>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</si>
  <si>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</si>
  <si>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</si>
  <si>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</si>
  <si>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</si>
  <si>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</si>
  <si>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</si>
  <si>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</si>
  <si>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</si>
  <si>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</si>
  <si>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</si>
  <si>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</si>
  <si>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</si>
  <si>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</si>
  <si>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</si>
  <si>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</si>
  <si>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</si>
  <si>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</si>
  <si>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</si>
  <si>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</si>
  <si>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</si>
  <si>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</si>
  <si>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</si>
  <si>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</si>
  <si>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</si>
  <si>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</si>
  <si>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</si>
  <si>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</si>
  <si>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</si>
  <si>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</si>
  <si>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</si>
  <si>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</si>
  <si>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</si>
  <si>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</si>
  <si>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</si>
  <si>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</si>
  <si>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</si>
  <si>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</si>
  <si>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</si>
  <si>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</si>
  <si>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</si>
  <si>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</si>
  <si>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</si>
  <si>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</si>
  <si>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</si>
  <si>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</si>
  <si>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</si>
  <si>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</si>
  <si>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</si>
  <si>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</si>
  <si>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</si>
  <si>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</si>
  <si>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</si>
  <si>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</si>
  <si>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</si>
  <si>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</si>
  <si>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</si>
  <si>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</si>
  <si>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</si>
  <si>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</si>
  <si>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</si>
  <si>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</si>
  <si>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</si>
  <si>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</si>
  <si>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</si>
  <si>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</si>
  <si>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</si>
  <si>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</si>
  <si>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</si>
  <si>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</si>
  <si>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</si>
  <si>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</si>
  <si>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</si>
  <si>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</si>
  <si>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</si>
  <si>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</si>
  <si>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</si>
  <si>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</si>
  <si>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</si>
  <si>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</si>
  <si>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</si>
  <si>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</si>
  <si>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</si>
  <si>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</si>
  <si>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</si>
  <si>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</si>
  <si>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</si>
  <si>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</si>
  <si>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</si>
  <si>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</si>
  <si>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</si>
  <si>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</si>
  <si>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</si>
  <si>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</si>
  <si>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</si>
  <si>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</si>
  <si>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</si>
  <si>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</si>
  <si>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</si>
  <si>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</si>
  <si>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</si>
  <si>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</si>
  <si>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</si>
  <si>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</si>
  <si>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</si>
  <si>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</si>
  <si>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</si>
  <si>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</si>
  <si>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</si>
  <si>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</si>
  <si>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</si>
  <si>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</si>
  <si>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</si>
  <si>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</si>
  <si>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</si>
  <si>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</si>
  <si>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</si>
  <si>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</si>
  <si>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</si>
  <si>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</si>
  <si>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</si>
  <si>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</si>
  <si>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</si>
  <si>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</si>
  <si>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</si>
  <si>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</si>
  <si>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</si>
  <si>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</si>
  <si>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</si>
  <si>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</si>
  <si>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</si>
  <si>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</si>
  <si>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</si>
  <si>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</si>
  <si>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</si>
  <si>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</si>
  <si>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</si>
  <si>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</si>
  <si>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</si>
  <si>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</si>
  <si>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</si>
  <si>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</si>
  <si>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</si>
  <si>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</si>
  <si>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</si>
  <si>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</si>
  <si>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</si>
  <si>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</si>
  <si>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</si>
  <si>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</si>
  <si>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</si>
  <si>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</si>
  <si>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</si>
  <si>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</si>
  <si>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</si>
  <si>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</si>
  <si>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</si>
  <si>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</si>
  <si>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</si>
  <si>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</si>
  <si>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</si>
  <si>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</si>
  <si>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</si>
  <si>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</si>
  <si>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</si>
  <si>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</si>
  <si>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</si>
  <si>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</si>
  <si>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</si>
  <si>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</si>
  <si>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</si>
  <si>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</si>
  <si>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</si>
  <si>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</si>
  <si>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</si>
  <si>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</si>
  <si>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</si>
  <si>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</si>
  <si>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</si>
  <si>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</si>
  <si>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</si>
  <si>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</si>
  <si>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</si>
  <si>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</si>
  <si>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</si>
  <si>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</si>
  <si>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</si>
  <si>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</si>
  <si>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</si>
  <si>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</si>
  <si>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</si>
  <si>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</si>
  <si>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</si>
  <si>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</si>
  <si>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</si>
  <si>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</si>
  <si>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</si>
  <si>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</si>
  <si>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</si>
  <si>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</si>
  <si>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</si>
  <si>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</si>
  <si>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</si>
  <si>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</si>
  <si>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</si>
  <si>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</si>
  <si>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</si>
  <si>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</si>
  <si>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</si>
  <si>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</si>
  <si>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</si>
  <si>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</si>
  <si>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</si>
  <si>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</si>
  <si>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</si>
  <si>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</si>
  <si>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</si>
  <si>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</si>
  <si>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</si>
  <si>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</si>
  <si>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</si>
  <si>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</si>
  <si>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</si>
  <si>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</si>
  <si>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</si>
  <si>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</si>
  <si>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</si>
  <si>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</si>
  <si>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</si>
  <si>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</si>
  <si>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</si>
  <si>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</si>
  <si>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</si>
  <si>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</si>
  <si>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</si>
  <si>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</si>
  <si>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</si>
  <si>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</si>
  <si>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</si>
  <si>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</si>
  <si>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</si>
  <si>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</si>
  <si>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</si>
  <si>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</si>
  <si>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</si>
  <si>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</si>
  <si>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</si>
  <si>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</si>
  <si>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</si>
  <si>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</si>
  <si>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</si>
  <si>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</si>
  <si>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</si>
  <si>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</si>
  <si>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</si>
  <si>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</si>
  <si>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</si>
  <si>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</si>
  <si>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</si>
  <si>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</si>
  <si>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</si>
  <si>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</si>
  <si>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</si>
  <si>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</si>
  <si>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</si>
  <si>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</si>
  <si>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</si>
  <si>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</si>
  <si>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</si>
  <si>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</si>
  <si>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</si>
  <si>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</si>
  <si>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</si>
  <si>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</si>
  <si>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</si>
  <si>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</si>
  <si>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</si>
  <si>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</si>
  <si>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</si>
  <si>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</si>
  <si>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</si>
  <si>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</si>
  <si>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</si>
  <si>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</si>
  <si>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</si>
  <si>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</si>
  <si>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</si>
  <si>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</si>
  <si>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</si>
  <si>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</si>
  <si>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</si>
  <si>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</si>
  <si>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</si>
  <si>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</si>
  <si>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</si>
  <si>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</si>
  <si>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</si>
  <si>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</si>
  <si>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</si>
  <si>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</si>
  <si>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</si>
  <si>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</si>
  <si>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</si>
  <si>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</si>
  <si>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</si>
  <si>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</si>
  <si>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</si>
  <si>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</si>
  <si>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</si>
  <si>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</si>
  <si>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</si>
  <si>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</si>
  <si>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</si>
  <si>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</si>
  <si>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</si>
  <si>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</si>
  <si>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</si>
  <si>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</si>
  <si>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</si>
  <si>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</si>
  <si>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</si>
  <si>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</si>
  <si>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</si>
  <si>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</si>
  <si>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</si>
  <si>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</si>
  <si>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</si>
  <si>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</si>
  <si>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</si>
  <si>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</si>
  <si>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</si>
  <si>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</si>
  <si>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</si>
  <si>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</si>
  <si>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</si>
  <si>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</si>
  <si>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</si>
  <si>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</si>
  <si>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</si>
  <si>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</si>
  <si>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</si>
  <si>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</si>
  <si>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</si>
  <si>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</si>
  <si>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</si>
  <si>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</si>
  <si>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</si>
  <si>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</si>
  <si>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</si>
  <si>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</si>
  <si>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</si>
  <si>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</si>
  <si>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</si>
  <si>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</si>
  <si>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</si>
  <si>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</si>
  <si>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</si>
  <si>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</si>
  <si>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</si>
  <si>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</si>
  <si>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</si>
  <si>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</si>
  <si>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</si>
  <si>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</si>
  <si>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</si>
  <si>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</si>
  <si>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</si>
  <si>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</si>
  <si>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</si>
  <si>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</si>
  <si>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</si>
  <si>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</si>
  <si>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</si>
  <si>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</si>
  <si>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</si>
  <si>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</si>
  <si>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</si>
  <si>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</si>
  <si>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</si>
  <si>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</si>
  <si>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</si>
  <si>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</si>
  <si>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</si>
  <si>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</si>
  <si>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</si>
  <si>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</si>
  <si>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</si>
  <si>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</si>
  <si>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</si>
  <si>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</si>
  <si>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</si>
  <si>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</si>
  <si>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</si>
  <si>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</si>
  <si>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</si>
  <si>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</si>
  <si>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</si>
  <si>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</si>
  <si>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</si>
  <si>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</si>
  <si>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</si>
  <si>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</si>
  <si>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</si>
  <si>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</si>
  <si>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</si>
  <si>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</si>
  <si>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</si>
  <si>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</si>
  <si>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</si>
  <si>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</si>
  <si>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</si>
  <si>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</si>
  <si>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</si>
  <si>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</si>
  <si>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</si>
  <si>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</si>
  <si>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</si>
  <si>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</si>
  <si>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</si>
  <si>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</si>
  <si>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</si>
  <si>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</si>
  <si>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</si>
  <si>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</si>
  <si>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</si>
  <si>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</si>
  <si>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</si>
  <si>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</si>
  <si>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</si>
  <si>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</si>
  <si>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</si>
  <si>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</si>
  <si>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</si>
  <si>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</si>
  <si>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</si>
  <si>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</si>
  <si>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</si>
  <si>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</si>
  <si>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</si>
  <si>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</si>
  <si>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</si>
  <si>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</si>
  <si>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</si>
  <si>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</si>
  <si>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</si>
  <si>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</si>
  <si>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</si>
  <si>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</si>
  <si>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</si>
  <si>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</si>
  <si>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</si>
  <si>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</si>
  <si>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</si>
  <si>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</si>
  <si>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</si>
  <si>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</si>
  <si>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</si>
  <si>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</si>
  <si>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</si>
  <si>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</si>
  <si>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</si>
  <si>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</si>
  <si>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</si>
  <si>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</si>
  <si>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</si>
  <si>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</si>
  <si>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</si>
  <si>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</si>
  <si>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</si>
  <si>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</si>
  <si>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</si>
  <si>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</si>
  <si>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</si>
  <si>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</si>
  <si>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</si>
  <si>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</si>
  <si>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</si>
  <si>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</si>
  <si>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</si>
  <si>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</si>
  <si>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</si>
  <si>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</si>
  <si>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</si>
  <si>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</si>
  <si>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</si>
  <si>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</si>
  <si>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</si>
  <si>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</si>
  <si>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</si>
  <si>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</si>
  <si>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</si>
  <si>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</si>
  <si>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</si>
  <si>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</si>
  <si>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</si>
  <si>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</si>
  <si>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</si>
  <si>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</si>
  <si>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</si>
  <si>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</si>
  <si>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</si>
  <si>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</si>
  <si>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</si>
  <si>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</si>
  <si>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</si>
  <si>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</si>
  <si>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</si>
  <si>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</si>
  <si>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</si>
  <si>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</si>
  <si>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</si>
  <si>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</si>
  <si>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</si>
  <si>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</si>
  <si>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</si>
  <si>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</si>
  <si>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</si>
  <si>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</si>
  <si>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</si>
  <si>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</si>
  <si>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</si>
  <si>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</si>
  <si>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</si>
  <si>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</si>
  <si>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</si>
  <si>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</si>
  <si>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</si>
  <si>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</si>
  <si>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</si>
  <si>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</si>
  <si>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</si>
  <si>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</si>
  <si>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</si>
  <si>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</si>
  <si>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</si>
  <si>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</si>
  <si>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</si>
  <si>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</si>
  <si>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</si>
  <si>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</si>
  <si>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</si>
  <si>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</si>
  <si>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</si>
  <si>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</si>
  <si>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</si>
  <si>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</si>
  <si>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</si>
  <si>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</si>
  <si>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</si>
  <si>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</si>
  <si>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</si>
  <si>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</si>
  <si>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</si>
  <si>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</si>
  <si>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</si>
  <si>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</si>
  <si>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</si>
  <si>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</si>
  <si>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</si>
  <si>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</si>
  <si>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</si>
  <si>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</si>
  <si>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</si>
  <si>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</si>
  <si>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</si>
  <si>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</si>
  <si>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</si>
  <si>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</si>
  <si>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</si>
  <si>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</si>
  <si>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</si>
  <si>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</si>
  <si>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</si>
  <si>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</si>
  <si>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</si>
  <si>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</si>
  <si>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</si>
  <si>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</si>
  <si>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</si>
  <si>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</si>
  <si>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</si>
  <si>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</si>
  <si>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</si>
  <si>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</si>
  <si>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</si>
  <si>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</si>
  <si>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</si>
  <si>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</si>
  <si>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</si>
  <si>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</si>
  <si>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</si>
  <si>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</si>
  <si>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</si>
  <si>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</si>
  <si>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</si>
  <si>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</si>
  <si>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</si>
  <si>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</si>
  <si>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</si>
  <si>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</si>
  <si>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</si>
  <si>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</si>
  <si>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</si>
  <si>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</si>
  <si>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</si>
  <si>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</si>
  <si>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</si>
  <si>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</si>
  <si>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</si>
  <si>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</si>
  <si>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</si>
  <si>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</si>
  <si>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</si>
  <si>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</si>
  <si>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</si>
  <si>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</si>
  <si>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</si>
  <si>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</si>
  <si>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</si>
  <si>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</si>
  <si>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</si>
  <si>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</si>
  <si>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</si>
  <si>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</si>
  <si>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</si>
  <si>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</si>
  <si>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</si>
  <si>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</si>
  <si>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</si>
  <si>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</si>
  <si>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</si>
  <si>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</si>
  <si>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</si>
  <si>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</si>
  <si>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</si>
  <si>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</si>
  <si>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</si>
  <si>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</si>
  <si>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</si>
  <si>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</si>
  <si>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</si>
  <si>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</si>
  <si>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</si>
  <si>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</si>
  <si>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</si>
  <si>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</si>
  <si>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</si>
  <si>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</si>
  <si>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</si>
  <si>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</si>
  <si>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</si>
  <si>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</si>
  <si>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</si>
  <si>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</si>
  <si>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</si>
  <si>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</si>
  <si>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</si>
  <si>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</si>
  <si>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</si>
  <si>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</si>
  <si>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</si>
  <si>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</si>
  <si>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</si>
  <si>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</si>
  <si>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</si>
  <si>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</si>
  <si>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</si>
  <si>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</si>
  <si>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</si>
  <si>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</si>
  <si>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</si>
  <si>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</si>
  <si>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</si>
  <si>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</si>
  <si>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</si>
  <si>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</si>
  <si>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</si>
  <si>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</si>
  <si>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</si>
  <si>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</si>
  <si>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</si>
  <si>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</si>
  <si>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</si>
  <si>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</si>
  <si>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</si>
  <si>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</si>
  <si>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</si>
  <si>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</si>
  <si>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</si>
  <si>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</si>
  <si>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</si>
  <si>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</si>
  <si>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</si>
  <si>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</si>
  <si>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</si>
  <si>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</si>
  <si>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</si>
  <si>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</si>
  <si>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</si>
  <si>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</si>
  <si>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</si>
  <si>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</si>
  <si>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</si>
  <si>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</si>
  <si>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</si>
  <si>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</si>
  <si>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</si>
  <si>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</si>
  <si>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</si>
  <si>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</si>
  <si>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</si>
  <si>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</si>
  <si>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</si>
  <si>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</si>
  <si>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</si>
  <si>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</si>
  <si>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</si>
  <si>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</si>
  <si>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</si>
  <si>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</si>
  <si>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</si>
  <si>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</si>
  <si>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</si>
  <si>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</si>
  <si>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</si>
  <si>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</si>
  <si>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</si>
  <si>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</si>
  <si>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</si>
  <si>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</si>
  <si>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</si>
  <si>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</si>
  <si>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</si>
  <si>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</si>
  <si>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</si>
  <si>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</si>
  <si>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</si>
  <si>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</si>
  <si>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</si>
  <si>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</si>
  <si>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</si>
  <si>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</si>
  <si>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</si>
  <si>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</si>
  <si>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</si>
  <si>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</si>
  <si>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</si>
  <si>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</si>
  <si>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</si>
  <si>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</si>
  <si>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</si>
  <si>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</si>
  <si>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</si>
  <si>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</si>
  <si>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</si>
  <si>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</si>
  <si>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</si>
  <si>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</si>
  <si>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</si>
  <si>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</si>
  <si>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</si>
  <si>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</si>
  <si>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</si>
  <si>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</si>
  <si>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</si>
  <si>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</si>
  <si>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</si>
  <si>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</si>
  <si>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</si>
  <si>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</si>
  <si>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</si>
  <si>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</si>
  <si>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</si>
  <si>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</si>
  <si>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</si>
  <si>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</si>
  <si>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</si>
  <si>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</si>
  <si>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</si>
  <si>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</si>
  <si>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</si>
  <si>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</si>
  <si>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</si>
  <si>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Total sales</t>
  </si>
  <si>
    <t>Dsum</t>
  </si>
  <si>
    <r>
      <t>for multiple catogeries</t>
    </r>
    <r>
      <rPr>
        <b/>
        <sz val="10"/>
        <color rgb="FF00B0F0"/>
        <rFont val="Arial"/>
        <family val="2"/>
      </rPr>
      <t>{OR}</t>
    </r>
    <r>
      <rPr>
        <sz val="10"/>
        <rFont val="Arial"/>
        <family val="2"/>
      </rPr>
      <t xml:space="preserve"> sum (software and telephone)</t>
    </r>
  </si>
  <si>
    <r>
      <t>for multiple catogeries</t>
    </r>
    <r>
      <rPr>
        <b/>
        <sz val="10"/>
        <color rgb="FF00B0F0"/>
        <rFont val="Arial"/>
        <family val="2"/>
      </rPr>
      <t>{AND}</t>
    </r>
    <r>
      <rPr>
        <sz val="10"/>
        <rFont val="Arial"/>
        <family val="2"/>
      </rPr>
      <t xml:space="preserve"> sum (software AND for north division)</t>
    </r>
  </si>
  <si>
    <t>for multiple catogeries both (and &amp; or)</t>
  </si>
  <si>
    <t>DAVERAGE</t>
  </si>
  <si>
    <t>Average sales</t>
  </si>
  <si>
    <t>DCOUNT</t>
  </si>
  <si>
    <t>Total count</t>
  </si>
  <si>
    <t>total sales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</si>
</sst>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dd\-mmm\-yy"/>
    <numFmt numFmtId="169" formatCode="_-[$$-409]* #,##0.00_ ;_-[$$-409]* \-#,##0.00\ ;_-[$$-409]* &quot;-&quot;??_ ;_-@_ "/>
  </numFmts>
  <fonts count="2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0"/>
      <color theme="1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3" fillId="0" borderId="0"/>
    <xf numFmtId="0" fontId="22" fillId="0" borderId="0"/>
  </cellStyleXfs>
  <cellXfs count="89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7" fontId="0" fillId="0" borderId="11" xfId="1" applyNumberFormat="1" applyFont="1" applyBorder="1" applyAlignment="1">
      <alignment horizontal="center"/>
    </xf>
    <xf numFmtId="167" fontId="0" fillId="0" borderId="0" xfId="0" applyNumberFormat="1"/>
    <xf numFmtId="167" fontId="0" fillId="0" borderId="6" xfId="0" applyNumberFormat="1" applyBorder="1"/>
    <xf numFmtId="167" fontId="0" fillId="0" borderId="5" xfId="0" applyNumberFormat="1" applyBorder="1"/>
    <xf numFmtId="167" fontId="0" fillId="0" borderId="7" xfId="0" applyNumberFormat="1" applyBorder="1"/>
    <xf numFmtId="167" fontId="0" fillId="0" borderId="13" xfId="1" applyNumberFormat="1" applyFont="1" applyBorder="1" applyAlignment="1">
      <alignment horizontal="center"/>
    </xf>
    <xf numFmtId="167" fontId="0" fillId="0" borderId="14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67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1" fillId="0" borderId="0" xfId="1" applyNumberFormat="1" applyAlignment="1">
      <alignment horizontal="right"/>
    </xf>
    <xf numFmtId="166" fontId="1" fillId="0" borderId="0" xfId="1"/>
    <xf numFmtId="0" fontId="11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2" fillId="0" borderId="0" xfId="3" applyFont="1" applyAlignment="1">
      <alignment horizontal="center"/>
    </xf>
    <xf numFmtId="165" fontId="8" fillId="0" borderId="0" xfId="2"/>
    <xf numFmtId="0" fontId="13" fillId="0" borderId="1" xfId="5" applyBorder="1" applyAlignment="1">
      <alignment horizontal="center" vertical="center" wrapText="1"/>
    </xf>
    <xf numFmtId="168" fontId="13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3" fillId="0" borderId="17" xfId="5" applyBorder="1" applyAlignment="1">
      <alignment horizontal="center" vertical="center" wrapText="1"/>
    </xf>
    <xf numFmtId="168" fontId="13" fillId="0" borderId="17" xfId="5" applyNumberFormat="1" applyBorder="1" applyAlignment="1">
      <alignment horizontal="center" vertical="center" wrapText="1"/>
    </xf>
    <xf numFmtId="0" fontId="16" fillId="3" borderId="15" xfId="5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/>
    </xf>
    <xf numFmtId="0" fontId="19" fillId="3" borderId="15" xfId="0" applyFont="1" applyFill="1" applyBorder="1"/>
    <xf numFmtId="0" fontId="20" fillId="3" borderId="15" xfId="3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/>
    </xf>
    <xf numFmtId="0" fontId="15" fillId="3" borderId="15" xfId="4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38" fontId="0" fillId="0" borderId="20" xfId="0" applyNumberFormat="1" applyBorder="1"/>
    <xf numFmtId="0" fontId="15" fillId="3" borderId="19" xfId="0" applyFont="1" applyFill="1" applyBorder="1"/>
    <xf numFmtId="0" fontId="4" fillId="0" borderId="11" xfId="0" applyFont="1" applyBorder="1"/>
    <xf numFmtId="0" fontId="15" fillId="3" borderId="19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5" fillId="3" borderId="2" xfId="0" applyFont="1" applyFill="1" applyBorder="1"/>
    <xf numFmtId="0" fontId="23" fillId="0" borderId="1" xfId="6" applyFont="1" applyBorder="1" applyAlignment="1">
      <alignment wrapText="1"/>
    </xf>
    <xf numFmtId="0" fontId="23" fillId="0" borderId="21" xfId="6" applyFont="1" applyBorder="1" applyAlignment="1">
      <alignment wrapText="1"/>
    </xf>
    <xf numFmtId="0" fontId="16" fillId="4" borderId="15" xfId="5" applyFont="1" applyFill="1" applyBorder="1" applyAlignment="1">
      <alignment horizontal="center" vertical="center"/>
    </xf>
    <xf numFmtId="0" fontId="2" fillId="0" borderId="0" xfId="4" applyFont="1"/>
    <xf numFmtId="0" fontId="24" fillId="0" borderId="1" xfId="5" applyFont="1" applyBorder="1" applyAlignment="1">
      <alignment horizontal="center" vertical="center" wrapText="1"/>
    </xf>
    <xf numFmtId="168" fontId="24" fillId="0" borderId="1" xfId="5" applyNumberFormat="1" applyFont="1" applyBorder="1" applyAlignment="1">
      <alignment horizontal="center" vertical="center" wrapText="1"/>
    </xf>
    <xf numFmtId="0" fontId="24" fillId="0" borderId="21" xfId="5" applyFont="1" applyBorder="1" applyAlignment="1">
      <alignment horizontal="center" vertical="center" wrapText="1"/>
    </xf>
    <xf numFmtId="168" fontId="24" fillId="0" borderId="21" xfId="5" applyNumberFormat="1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15" fillId="5" borderId="0" xfId="0" applyFont="1" applyFill="1"/>
    <xf numFmtId="0" fontId="1" fillId="0" borderId="0" xfId="0" applyFont="1"/>
    <xf numFmtId="0" fontId="15" fillId="6" borderId="0" xfId="0" applyFont="1" applyFill="1"/>
    <xf numFmtId="0" fontId="25" fillId="7" borderId="0" xfId="0" applyFont="1" applyFill="1"/>
    <xf numFmtId="0" fontId="0" fillId="7" borderId="0" xfId="0" applyFill="1"/>
    <xf numFmtId="0" fontId="1" fillId="7" borderId="0" xfId="0" applyFont="1" applyFill="1"/>
    <xf numFmtId="0" fontId="1" fillId="0" borderId="0" xfId="0" applyFont="1" applyAlignment="1">
      <alignment horizontal="right"/>
    </xf>
    <xf numFmtId="169" fontId="0" fillId="0" borderId="0" xfId="0" applyNumberFormat="1"/>
    <xf numFmtId="169" fontId="0" fillId="0" borderId="0" xfId="1" applyNumberFormat="1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7" fillId="3" borderId="16" xfId="0" applyFont="1" applyFill="1" applyBorder="1" applyAlignment="1">
      <alignment horizontal="center"/>
    </xf>
    <xf numFmtId="0" fontId="17" fillId="3" borderId="15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4" fillId="0" borderId="0" xfId="3" applyFont="1" applyAlignment="1">
      <alignment horizontal="center"/>
    </xf>
    <xf numFmtId="0" fontId="11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00000000-0005-0000-0000-000003000000}"/>
    <cellStyle name="Normal_EXCEL3-2" xfId="3" xr:uid="{00000000-0005-0000-0000-000004000000}"/>
    <cellStyle name="Normal_Sheet1" xfId="4" xr:uid="{00000000-0005-0000-0000-000005000000}"/>
    <cellStyle name="Normal_Sheet1_1" xfId="5" xr:uid="{00000000-0005-0000-0000-000006000000}"/>
  </cellStyles>
  <dxfs count="35">
    <dxf>
      <font>
        <color rgb="FF9C0006"/>
      </font>
      <fill>
        <patternFill>
          <bgColor rgb="FFFFC7CE"/>
        </patternFill>
      </fill>
    </dxf>
    <dxf>
      <numFmt numFmtId="170" formatCode="m/d/yyyy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8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H51" totalsRowCount="1" headerRowDxfId="34" dataDxfId="32" headerRowBorderDxfId="33" tableBorderDxfId="31" headerRowCellStyle="Normal_Sheet1_1" dataCellStyle="Normal_Sheet1_1">
  <autoFilter ref="A1:H50" xr:uid="{00000000-0009-0000-0100-000003000000}"/>
  <tableColumns count="8">
    <tableColumn id="1" xr3:uid="{00000000-0010-0000-0000-000001000000}" name="Emp ID" totalsRowLabel="Total" totalsRowDxfId="30" dataCellStyle="Normal_Sheet1_1"/>
    <tableColumn id="2" xr3:uid="{00000000-0010-0000-0000-000002000000}" name="Last Name" dataDxfId="29" totalsRowDxfId="28" dataCellStyle="Normal_Sheet1_1"/>
    <tableColumn id="3" xr3:uid="{00000000-0010-0000-0000-000003000000}" name="First Name" dataDxfId="27" totalsRowDxfId="26" dataCellStyle="Normal_Sheet1_1"/>
    <tableColumn id="4" xr3:uid="{00000000-0010-0000-0000-000004000000}" name="Dept" dataDxfId="25" totalsRowDxfId="24" dataCellStyle="Normal_Sheet1_1"/>
    <tableColumn id="5" xr3:uid="{00000000-0010-0000-0000-000005000000}" name="E-mail" dataDxfId="23" totalsRowDxfId="22" dataCellStyle="Normal_Sheet1_1"/>
    <tableColumn id="6" xr3:uid="{00000000-0010-0000-0000-000006000000}" name="Phone Ext" dataDxfId="21" totalsRowDxfId="20" dataCellStyle="Normal_Sheet1_1"/>
    <tableColumn id="7" xr3:uid="{00000000-0010-0000-0000-000007000000}" name="Location" dataDxfId="19" totalsRowDxfId="18" dataCellStyle="Normal_Sheet1_1"/>
    <tableColumn id="8" xr3:uid="{00000000-0010-0000-0000-000008000000}" name="Hire Date" totalsRowFunction="count" dataDxfId="17" totalsRowDxfId="16" dataCellStyle="Normal_Sheet1_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J92" totalsRowShown="0" dataDxfId="15" tableBorderDxfId="14" dataCellStyle="Normal_Customer Info">
  <autoFilter ref="A1:J92" xr:uid="{00000000-0009-0000-0100-000001000000}"/>
  <tableColumns count="10">
    <tableColumn id="1" xr3:uid="{00000000-0010-0000-0100-000001000000}" name="Customer ID" dataDxfId="13" dataCellStyle="Normal_Customer Info"/>
    <tableColumn id="2" xr3:uid="{00000000-0010-0000-0100-000002000000}" name="Company Name" dataDxfId="12" dataCellStyle="Normal_Customer Info"/>
    <tableColumn id="3" xr3:uid="{00000000-0010-0000-0100-000003000000}" name="Contact Name" dataDxfId="11" dataCellStyle="Normal_Customer Info"/>
    <tableColumn id="4" xr3:uid="{00000000-0010-0000-0100-000004000000}" name="Contact Title" dataDxfId="10" dataCellStyle="Normal_Customer Info"/>
    <tableColumn id="5" xr3:uid="{00000000-0010-0000-0100-000005000000}" name="Address" dataDxfId="9" dataCellStyle="Normal_Customer Info"/>
    <tableColumn id="6" xr3:uid="{00000000-0010-0000-0100-000006000000}" name="City" dataDxfId="8" dataCellStyle="Normal_Customer Info"/>
    <tableColumn id="7" xr3:uid="{00000000-0010-0000-0100-000007000000}" name="Region" dataDxfId="7" dataCellStyle="Normal_Customer Info"/>
    <tableColumn id="8" xr3:uid="{00000000-0010-0000-0100-000008000000}" name="Postal Code" dataDxfId="6" dataCellStyle="Normal_Customer Info"/>
    <tableColumn id="9" xr3:uid="{00000000-0010-0000-0100-000009000000}" name="Country" dataDxfId="5" dataCellStyle="Normal_Customer Info"/>
    <tableColumn id="10" xr3:uid="{00000000-0010-0000-0100-00000A000000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200-000001000000}" name="OrderID"/>
    <tableColumn id="2" xr3:uid="{00000000-0010-0000-0200-000002000000}" name="CustomerID"/>
    <tableColumn id="3" xr3:uid="{00000000-0010-0000-0200-000003000000}" name="EmployeeID"/>
    <tableColumn id="4" xr3:uid="{00000000-0010-0000-0200-000004000000}" name="OrderDate" dataDxfId="3"/>
    <tableColumn id="5" xr3:uid="{00000000-0010-0000-0200-000005000000}" name="RequiredDate" dataDxfId="2"/>
    <tableColumn id="6" xr3:uid="{00000000-0010-0000-0200-000006000000}" name="ShippedDate" dataDxfId="1"/>
    <tableColumn id="7" xr3:uid="{00000000-0010-0000-0200-000007000000}" name="ShipVia"/>
    <tableColumn id="8" xr3:uid="{00000000-0010-0000-02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742</v>
      </c>
      <c r="B1" s="1"/>
    </row>
    <row r="3" spans="1:2" ht="13.8" thickBot="1">
      <c r="A3" s="59" t="s">
        <v>0</v>
      </c>
      <c r="B3" s="57" t="s">
        <v>1</v>
      </c>
    </row>
    <row r="4" spans="1:2">
      <c r="A4" s="58" t="s">
        <v>2</v>
      </c>
      <c r="B4" s="56">
        <v>985134</v>
      </c>
    </row>
    <row r="5" spans="1:2">
      <c r="A5" s="7" t="s">
        <v>3</v>
      </c>
      <c r="B5" s="8">
        <v>1369696</v>
      </c>
    </row>
    <row r="6" spans="1:2">
      <c r="A6" s="7" t="s">
        <v>4</v>
      </c>
      <c r="B6" s="8">
        <v>1966973</v>
      </c>
    </row>
    <row r="7" spans="1:2">
      <c r="A7" s="7" t="s">
        <v>5</v>
      </c>
      <c r="B7" s="8">
        <v>1145699</v>
      </c>
    </row>
    <row r="8" spans="1:2">
      <c r="A8" s="7" t="s">
        <v>6</v>
      </c>
      <c r="B8" s="8">
        <v>968645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48"/>
  <sheetViews>
    <sheetView zoomScale="145" zoomScaleNormal="145" workbookViewId="0">
      <selection activeCell="F56" sqref="F56"/>
    </sheetView>
  </sheetViews>
  <sheetFormatPr defaultColWidth="9.109375" defaultRowHeight="13.2" outlineLevelRow="2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>
      <c r="A1" s="52" t="s">
        <v>35</v>
      </c>
      <c r="B1" s="52" t="s">
        <v>36</v>
      </c>
      <c r="C1" s="52" t="s">
        <v>37</v>
      </c>
      <c r="D1" s="52" t="s">
        <v>38</v>
      </c>
      <c r="E1" s="52" t="s">
        <v>39</v>
      </c>
      <c r="F1" s="13"/>
    </row>
    <row r="2" spans="1:6" hidden="1" outlineLevel="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idden="1" outlineLevel="2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collapsed="1">
      <c r="B9" s="66" t="s">
        <v>1427</v>
      </c>
      <c r="D9" s="16"/>
      <c r="E9" s="17">
        <f>SUBTOTAL(9,E2:E8)</f>
        <v>5773.4000000000005</v>
      </c>
      <c r="F9" s="18"/>
    </row>
    <row r="10" spans="1:6" hidden="1" outlineLevel="2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idden="1" outlineLevel="2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idden="1" outlineLevel="2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collapsed="1">
      <c r="B19" s="66" t="s">
        <v>1428</v>
      </c>
      <c r="D19" s="16"/>
      <c r="E19" s="17">
        <f>SUBTOTAL(9,E10:E18)</f>
        <v>7831.2</v>
      </c>
      <c r="F19" s="18"/>
    </row>
    <row r="20" spans="1:6" hidden="1" outlineLevel="2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idden="1" outlineLevel="2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collapsed="1">
      <c r="B30" s="66" t="s">
        <v>1429</v>
      </c>
      <c r="D30" s="16"/>
      <c r="E30" s="17">
        <f>SUBTOTAL(9,E20:E29)</f>
        <v>8922.4500000000007</v>
      </c>
      <c r="F30" s="18"/>
    </row>
    <row r="31" spans="1:6" hidden="1" outlineLevel="2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idden="1" outlineLevel="2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idden="1" outlineLevel="2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idden="1" outlineLevel="2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idden="1" outlineLevel="2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collapsed="1">
      <c r="B47" s="66" t="s">
        <v>1430</v>
      </c>
      <c r="D47" s="16"/>
      <c r="E47" s="17">
        <f>SUBTOTAL(9,E31:E46)</f>
        <v>13519.55</v>
      </c>
      <c r="F47" s="18"/>
    </row>
    <row r="48" spans="1:6">
      <c r="B48" s="6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3">
    <sortCondition ref="B2:B43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3.2"/>
  <cols>
    <col min="1" max="1" width="14.44140625" customWidth="1"/>
    <col min="2" max="5" width="10.33203125" customWidth="1"/>
  </cols>
  <sheetData>
    <row r="1" spans="1:6" ht="18" thickBot="1">
      <c r="A1" s="84" t="s">
        <v>51</v>
      </c>
      <c r="B1" s="85"/>
      <c r="C1" s="85"/>
      <c r="D1" s="85"/>
      <c r="E1" s="85"/>
      <c r="F1" s="85"/>
    </row>
    <row r="2" spans="1:6" ht="13.8" thickBot="1"/>
    <row r="3" spans="1:6" ht="13.8">
      <c r="A3" s="53" t="s">
        <v>52</v>
      </c>
      <c r="B3" s="54" t="s">
        <v>53</v>
      </c>
      <c r="C3" s="54" t="s">
        <v>54</v>
      </c>
      <c r="D3" s="54" t="s">
        <v>55</v>
      </c>
      <c r="E3" s="54" t="s">
        <v>56</v>
      </c>
      <c r="F3" s="55" t="s">
        <v>57</v>
      </c>
    </row>
    <row r="4" spans="1:6" ht="13.8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3.8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3.8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3.8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3.8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41"/>
  <sheetViews>
    <sheetView zoomScale="115" zoomScaleNormal="115" workbookViewId="0">
      <selection activeCell="F12" sqref="F12"/>
    </sheetView>
  </sheetViews>
  <sheetFormatPr defaultRowHeight="13.2"/>
  <cols>
    <col min="1" max="1" width="13" customWidth="1"/>
    <col min="2" max="5" width="13" style="33" customWidth="1"/>
    <col min="7" max="7" width="8.109375" customWidth="1"/>
    <col min="8" max="8" width="13.44140625" customWidth="1"/>
  </cols>
  <sheetData>
    <row r="1" spans="1:11" ht="18" thickBot="1">
      <c r="A1" s="48" t="s">
        <v>73</v>
      </c>
      <c r="B1" s="48" t="s">
        <v>74</v>
      </c>
      <c r="C1" s="48" t="s">
        <v>75</v>
      </c>
      <c r="D1" s="48" t="s">
        <v>76</v>
      </c>
      <c r="E1" s="48" t="s">
        <v>77</v>
      </c>
      <c r="G1" s="31"/>
      <c r="H1" s="32"/>
      <c r="I1" s="32"/>
      <c r="J1" s="32"/>
      <c r="K1" s="32"/>
    </row>
    <row r="2" spans="1:11" ht="13.8" thickTop="1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>
      <c r="A3" t="s">
        <v>84</v>
      </c>
      <c r="B3" s="33">
        <v>2015</v>
      </c>
      <c r="C3" s="34">
        <v>1105</v>
      </c>
      <c r="D3" s="33">
        <v>70</v>
      </c>
      <c r="E3" s="33" t="s">
        <v>79</v>
      </c>
      <c r="J3" s="33"/>
      <c r="K3" s="33"/>
    </row>
    <row r="4" spans="1:11">
      <c r="A4" t="s">
        <v>84</v>
      </c>
      <c r="B4" s="33">
        <v>2015</v>
      </c>
      <c r="C4" s="34">
        <v>1200</v>
      </c>
      <c r="D4" s="33">
        <v>161</v>
      </c>
      <c r="E4" s="33" t="s">
        <v>69</v>
      </c>
      <c r="J4" s="33"/>
      <c r="K4" s="33"/>
    </row>
    <row r="5" spans="1:11">
      <c r="A5" t="s">
        <v>84</v>
      </c>
      <c r="B5" s="33">
        <v>2015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>
      <c r="A10" t="s">
        <v>87</v>
      </c>
      <c r="B10" s="33">
        <v>2015</v>
      </c>
      <c r="C10" s="34">
        <v>1200</v>
      </c>
      <c r="D10" s="33">
        <v>70</v>
      </c>
      <c r="E10" s="33" t="s">
        <v>69</v>
      </c>
    </row>
    <row r="11" spans="1:11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>
      <c r="A12" t="s">
        <v>87</v>
      </c>
      <c r="B12" s="33">
        <v>2015</v>
      </c>
      <c r="C12" s="34">
        <v>1435</v>
      </c>
      <c r="D12" s="33">
        <v>111</v>
      </c>
      <c r="E12" s="33" t="s">
        <v>80</v>
      </c>
    </row>
    <row r="13" spans="1:11">
      <c r="A13" t="s">
        <v>87</v>
      </c>
      <c r="B13" s="33">
        <v>2015</v>
      </c>
      <c r="C13" s="34">
        <v>1672</v>
      </c>
      <c r="D13" s="33">
        <v>101</v>
      </c>
      <c r="E13" s="33" t="s">
        <v>81</v>
      </c>
    </row>
    <row r="14" spans="1:11">
      <c r="A14" t="s">
        <v>78</v>
      </c>
      <c r="B14" s="33">
        <v>2015</v>
      </c>
      <c r="C14" s="34">
        <v>1200</v>
      </c>
      <c r="D14" s="33">
        <v>125</v>
      </c>
      <c r="E14" s="33" t="s">
        <v>69</v>
      </c>
    </row>
    <row r="15" spans="1:11">
      <c r="A15" t="s">
        <v>78</v>
      </c>
      <c r="B15" s="33">
        <v>2015</v>
      </c>
      <c r="C15" s="34">
        <v>1350</v>
      </c>
      <c r="D15" s="33">
        <v>131</v>
      </c>
      <c r="E15" s="33" t="s">
        <v>79</v>
      </c>
    </row>
    <row r="16" spans="1:11">
      <c r="A16" t="s">
        <v>78</v>
      </c>
      <c r="B16" s="33">
        <v>2015</v>
      </c>
      <c r="C16" s="34">
        <v>1435</v>
      </c>
      <c r="D16" s="33">
        <v>161</v>
      </c>
      <c r="E16" s="33" t="s">
        <v>80</v>
      </c>
    </row>
    <row r="17" spans="1:5">
      <c r="A17" t="s">
        <v>78</v>
      </c>
      <c r="B17" s="33">
        <v>2015</v>
      </c>
      <c r="C17" s="34">
        <v>1672</v>
      </c>
      <c r="D17" s="33">
        <v>70</v>
      </c>
      <c r="E17" s="33" t="s">
        <v>81</v>
      </c>
    </row>
    <row r="18" spans="1: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9-0000-0000-00000B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3.2"/>
  <cols>
    <col min="1" max="1" width="25" customWidth="1"/>
    <col min="2" max="2" width="10.109375" bestFit="1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>
      <c r="A4" s="49" t="s">
        <v>91</v>
      </c>
      <c r="B4" s="49" t="s">
        <v>63</v>
      </c>
      <c r="C4" s="49" t="s">
        <v>92</v>
      </c>
      <c r="D4" s="49" t="s">
        <v>93</v>
      </c>
      <c r="E4" s="49" t="s">
        <v>94</v>
      </c>
      <c r="F4" s="49" t="s">
        <v>95</v>
      </c>
      <c r="G4" s="49" t="s">
        <v>96</v>
      </c>
    </row>
    <row r="5" spans="1:7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N61"/>
  <sheetViews>
    <sheetView showGridLines="0" topLeftCell="A37" zoomScale="120" zoomScaleNormal="120" workbookViewId="0">
      <selection activeCell="A3" sqref="A3:F61"/>
    </sheetView>
  </sheetViews>
  <sheetFormatPr defaultRowHeight="13.2"/>
  <cols>
    <col min="1" max="1" width="9.44140625" customWidth="1"/>
    <col min="2" max="2" width="18.6640625" style="33" customWidth="1"/>
    <col min="3" max="3" width="12.109375" style="33" customWidth="1"/>
    <col min="4" max="5" width="14" bestFit="1" customWidth="1"/>
    <col min="6" max="6" width="13.6640625" customWidth="1"/>
  </cols>
  <sheetData>
    <row r="1" spans="1:10" ht="25.8" customHeight="1">
      <c r="C1" s="78" t="s">
        <v>1442</v>
      </c>
      <c r="D1" s="79">
        <f>SUM(F3:F61)</f>
        <v>1428320</v>
      </c>
      <c r="E1" s="80">
        <f>SUBTOTAL(9,F3:F61)</f>
        <v>1428320</v>
      </c>
    </row>
    <row r="3" spans="1:10" ht="13.8" thickBot="1">
      <c r="A3" s="72" t="s">
        <v>119</v>
      </c>
      <c r="B3" s="72" t="s">
        <v>120</v>
      </c>
      <c r="C3" s="72" t="s">
        <v>1391</v>
      </c>
      <c r="D3" s="72" t="s">
        <v>1392</v>
      </c>
      <c r="E3" s="72" t="s">
        <v>1393</v>
      </c>
      <c r="F3" s="72" t="s">
        <v>1394</v>
      </c>
      <c r="I3" s="74" t="s">
        <v>1434</v>
      </c>
    </row>
    <row r="4" spans="1:10" ht="13.8" thickTop="1">
      <c r="A4" t="s">
        <v>116</v>
      </c>
      <c r="B4" s="81" t="s">
        <v>66</v>
      </c>
      <c r="C4">
        <v>800</v>
      </c>
      <c r="D4">
        <v>650</v>
      </c>
      <c r="E4">
        <v>700</v>
      </c>
      <c r="F4">
        <f t="shared" ref="F4:F35" si="0">SUM(C4:E4)</f>
        <v>2150</v>
      </c>
    </row>
    <row r="5" spans="1:10">
      <c r="A5" t="s">
        <v>116</v>
      </c>
      <c r="B5" s="82" t="s">
        <v>121</v>
      </c>
      <c r="C5">
        <v>900</v>
      </c>
      <c r="D5">
        <v>850</v>
      </c>
      <c r="E5">
        <v>850</v>
      </c>
      <c r="F5">
        <f t="shared" si="0"/>
        <v>2600</v>
      </c>
      <c r="I5" s="72" t="s">
        <v>120</v>
      </c>
      <c r="J5" s="73" t="s">
        <v>1394</v>
      </c>
    </row>
    <row r="6" spans="1:10">
      <c r="A6" t="s">
        <v>116</v>
      </c>
      <c r="B6" s="82" t="s">
        <v>122</v>
      </c>
      <c r="C6">
        <v>4850</v>
      </c>
      <c r="D6">
        <v>3200</v>
      </c>
      <c r="E6">
        <v>1155</v>
      </c>
      <c r="F6">
        <f t="shared" si="0"/>
        <v>9205</v>
      </c>
      <c r="I6" t="s">
        <v>124</v>
      </c>
      <c r="J6">
        <f>DSUM(A3:F61,F3,I5:I6)</f>
        <v>17215</v>
      </c>
    </row>
    <row r="7" spans="1:10">
      <c r="A7" t="s">
        <v>116</v>
      </c>
      <c r="B7" s="82" t="s">
        <v>123</v>
      </c>
      <c r="C7">
        <v>1250</v>
      </c>
      <c r="D7">
        <v>1250</v>
      </c>
      <c r="E7">
        <v>1250</v>
      </c>
      <c r="F7">
        <f t="shared" si="0"/>
        <v>3750</v>
      </c>
    </row>
    <row r="8" spans="1:10">
      <c r="A8" t="s">
        <v>116</v>
      </c>
      <c r="B8" s="82" t="s">
        <v>124</v>
      </c>
      <c r="C8">
        <v>2025</v>
      </c>
      <c r="D8">
        <v>2200</v>
      </c>
      <c r="E8">
        <v>1650</v>
      </c>
      <c r="F8">
        <f t="shared" si="0"/>
        <v>5875</v>
      </c>
    </row>
    <row r="9" spans="1:10">
      <c r="A9" t="s">
        <v>116</v>
      </c>
      <c r="B9" s="82" t="s">
        <v>125</v>
      </c>
      <c r="C9">
        <v>1350</v>
      </c>
      <c r="D9">
        <v>1500</v>
      </c>
      <c r="E9">
        <v>1700</v>
      </c>
      <c r="F9">
        <f t="shared" si="0"/>
        <v>4550</v>
      </c>
    </row>
    <row r="10" spans="1:10">
      <c r="A10" t="s">
        <v>116</v>
      </c>
      <c r="B10" s="82" t="s">
        <v>126</v>
      </c>
      <c r="C10">
        <v>3300</v>
      </c>
      <c r="D10">
        <v>3500</v>
      </c>
      <c r="E10">
        <v>3700</v>
      </c>
      <c r="F10">
        <f t="shared" si="0"/>
        <v>10500</v>
      </c>
      <c r="I10" s="72" t="s">
        <v>120</v>
      </c>
      <c r="J10" s="73" t="s">
        <v>1394</v>
      </c>
    </row>
    <row r="11" spans="1:10">
      <c r="A11" t="s">
        <v>116</v>
      </c>
      <c r="B11" s="82" t="s">
        <v>127</v>
      </c>
      <c r="C11">
        <v>3825</v>
      </c>
      <c r="D11">
        <v>3725</v>
      </c>
      <c r="E11">
        <v>3750</v>
      </c>
      <c r="F11">
        <f t="shared" si="0"/>
        <v>11300</v>
      </c>
      <c r="I11" t="s">
        <v>121</v>
      </c>
      <c r="J11">
        <f>DSUM(A3:F61,F3,I10:I11)</f>
        <v>9780</v>
      </c>
    </row>
    <row r="12" spans="1:10">
      <c r="A12" t="s">
        <v>116</v>
      </c>
      <c r="B12" s="82" t="s">
        <v>128</v>
      </c>
      <c r="C12">
        <v>8900</v>
      </c>
      <c r="D12">
        <v>10315</v>
      </c>
      <c r="E12">
        <v>5250</v>
      </c>
      <c r="F12">
        <f t="shared" si="0"/>
        <v>24465</v>
      </c>
    </row>
    <row r="13" spans="1:10">
      <c r="A13" t="s">
        <v>116</v>
      </c>
      <c r="B13" s="82" t="s">
        <v>129</v>
      </c>
      <c r="C13">
        <v>6250</v>
      </c>
      <c r="D13">
        <v>6000</v>
      </c>
      <c r="E13">
        <v>6500</v>
      </c>
      <c r="F13">
        <f t="shared" si="0"/>
        <v>18750</v>
      </c>
    </row>
    <row r="14" spans="1:10">
      <c r="A14" t="s">
        <v>116</v>
      </c>
      <c r="B14" s="82" t="s">
        <v>130</v>
      </c>
      <c r="C14">
        <v>8000</v>
      </c>
      <c r="D14">
        <v>8000</v>
      </c>
      <c r="E14">
        <v>8000</v>
      </c>
      <c r="F14">
        <f t="shared" si="0"/>
        <v>24000</v>
      </c>
      <c r="I14" s="72" t="s">
        <v>120</v>
      </c>
      <c r="J14" s="73" t="s">
        <v>1433</v>
      </c>
    </row>
    <row r="15" spans="1:10">
      <c r="A15" t="s">
        <v>116</v>
      </c>
      <c r="B15" s="82" t="s">
        <v>131</v>
      </c>
      <c r="C15">
        <v>11500</v>
      </c>
      <c r="D15">
        <v>12500</v>
      </c>
      <c r="E15">
        <v>12500</v>
      </c>
      <c r="F15">
        <f t="shared" si="0"/>
        <v>36500</v>
      </c>
      <c r="I15" t="s">
        <v>124</v>
      </c>
      <c r="J15">
        <f>DSUM(A3:F61,F3,I14:I15)</f>
        <v>17215</v>
      </c>
    </row>
    <row r="16" spans="1:10">
      <c r="A16" t="s">
        <v>116</v>
      </c>
      <c r="B16" s="82" t="s">
        <v>132</v>
      </c>
      <c r="C16">
        <v>12250</v>
      </c>
      <c r="D16">
        <v>12250</v>
      </c>
      <c r="E16">
        <v>12750</v>
      </c>
      <c r="F16">
        <f t="shared" si="0"/>
        <v>37250</v>
      </c>
    </row>
    <row r="17" spans="1:14" ht="13.8" thickBot="1">
      <c r="A17" t="s">
        <v>116</v>
      </c>
      <c r="B17" s="83" t="s">
        <v>133</v>
      </c>
      <c r="C17">
        <v>25000</v>
      </c>
      <c r="D17">
        <v>24000</v>
      </c>
      <c r="E17">
        <v>26390</v>
      </c>
      <c r="F17">
        <f t="shared" si="0"/>
        <v>75390</v>
      </c>
      <c r="H17" s="86" t="s">
        <v>1435</v>
      </c>
      <c r="I17" s="86"/>
      <c r="J17" s="86"/>
      <c r="K17" s="86"/>
      <c r="L17" s="86"/>
      <c r="M17" s="86"/>
      <c r="N17" s="86"/>
    </row>
    <row r="18" spans="1:14" ht="13.8" thickTop="1">
      <c r="A18" t="s">
        <v>115</v>
      </c>
      <c r="B18" t="s">
        <v>66</v>
      </c>
      <c r="C18">
        <v>800</v>
      </c>
      <c r="D18">
        <v>950</v>
      </c>
      <c r="E18">
        <v>750</v>
      </c>
      <c r="F18">
        <f t="shared" si="0"/>
        <v>2500</v>
      </c>
      <c r="I18" s="72" t="s">
        <v>120</v>
      </c>
      <c r="J18" s="73" t="s">
        <v>1394</v>
      </c>
    </row>
    <row r="19" spans="1:14">
      <c r="A19" t="s">
        <v>115</v>
      </c>
      <c r="B19" t="s">
        <v>123</v>
      </c>
      <c r="C19">
        <v>850</v>
      </c>
      <c r="D19">
        <v>750</v>
      </c>
      <c r="E19">
        <v>800</v>
      </c>
      <c r="F19">
        <f t="shared" si="0"/>
        <v>2400</v>
      </c>
      <c r="I19" t="s">
        <v>121</v>
      </c>
      <c r="J19">
        <f>DSUM(A3:F61,F3,I18:I20)</f>
        <v>26995</v>
      </c>
    </row>
    <row r="20" spans="1:14">
      <c r="A20" t="s">
        <v>115</v>
      </c>
      <c r="B20" t="s">
        <v>125</v>
      </c>
      <c r="C20">
        <v>940</v>
      </c>
      <c r="D20">
        <v>950</v>
      </c>
      <c r="E20">
        <v>820</v>
      </c>
      <c r="F20">
        <f t="shared" si="0"/>
        <v>2710</v>
      </c>
      <c r="I20" t="s">
        <v>124</v>
      </c>
    </row>
    <row r="21" spans="1:14">
      <c r="A21" t="s">
        <v>115</v>
      </c>
      <c r="B21" t="s">
        <v>121</v>
      </c>
      <c r="C21">
        <v>980</v>
      </c>
      <c r="D21">
        <v>850</v>
      </c>
      <c r="E21">
        <v>950</v>
      </c>
      <c r="F21">
        <f t="shared" si="0"/>
        <v>2780</v>
      </c>
    </row>
    <row r="22" spans="1:14">
      <c r="A22" t="s">
        <v>115</v>
      </c>
      <c r="B22" t="s">
        <v>128</v>
      </c>
      <c r="C22">
        <v>1250</v>
      </c>
      <c r="D22">
        <v>1250</v>
      </c>
      <c r="E22">
        <v>1250</v>
      </c>
      <c r="F22">
        <f t="shared" si="0"/>
        <v>3750</v>
      </c>
      <c r="H22" s="86" t="s">
        <v>1436</v>
      </c>
      <c r="I22" s="86"/>
      <c r="J22" s="86"/>
      <c r="K22" s="86"/>
      <c r="L22" s="86"/>
      <c r="M22" s="86"/>
      <c r="N22" s="86"/>
    </row>
    <row r="23" spans="1:14">
      <c r="A23" t="s">
        <v>115</v>
      </c>
      <c r="B23" t="s">
        <v>124</v>
      </c>
      <c r="C23">
        <v>1150</v>
      </c>
      <c r="D23">
        <v>1255</v>
      </c>
      <c r="E23">
        <v>1400</v>
      </c>
      <c r="F23">
        <f t="shared" si="0"/>
        <v>3805</v>
      </c>
    </row>
    <row r="24" spans="1:14">
      <c r="A24" t="s">
        <v>115</v>
      </c>
      <c r="B24" t="s">
        <v>126</v>
      </c>
      <c r="C24">
        <v>2410</v>
      </c>
      <c r="D24">
        <v>1850</v>
      </c>
      <c r="E24">
        <v>2390</v>
      </c>
      <c r="F24">
        <f t="shared" si="0"/>
        <v>6650</v>
      </c>
      <c r="I24" s="72" t="s">
        <v>119</v>
      </c>
      <c r="J24" s="72" t="s">
        <v>120</v>
      </c>
      <c r="K24" s="73" t="s">
        <v>1433</v>
      </c>
    </row>
    <row r="25" spans="1:14">
      <c r="A25" t="s">
        <v>115</v>
      </c>
      <c r="B25" t="s">
        <v>127</v>
      </c>
      <c r="C25">
        <v>3200</v>
      </c>
      <c r="D25">
        <v>3760</v>
      </c>
      <c r="E25">
        <v>3750</v>
      </c>
      <c r="F25">
        <f t="shared" si="0"/>
        <v>10710</v>
      </c>
      <c r="I25" t="s">
        <v>115</v>
      </c>
      <c r="J25" t="s">
        <v>130</v>
      </c>
      <c r="K25">
        <f>DSUM(A3:F61,F3,I24:J25)</f>
        <v>18060</v>
      </c>
    </row>
    <row r="26" spans="1:14">
      <c r="A26" t="s">
        <v>115</v>
      </c>
      <c r="B26" t="s">
        <v>122</v>
      </c>
      <c r="C26">
        <v>5000</v>
      </c>
      <c r="D26">
        <v>4800</v>
      </c>
      <c r="E26">
        <v>4500</v>
      </c>
      <c r="F26">
        <f t="shared" si="0"/>
        <v>14300</v>
      </c>
    </row>
    <row r="27" spans="1:14">
      <c r="A27" t="s">
        <v>115</v>
      </c>
      <c r="B27" t="s">
        <v>129</v>
      </c>
      <c r="C27">
        <v>5250</v>
      </c>
      <c r="D27">
        <v>8990</v>
      </c>
      <c r="E27">
        <v>5515</v>
      </c>
      <c r="F27">
        <f t="shared" si="0"/>
        <v>19755</v>
      </c>
    </row>
    <row r="28" spans="1:14">
      <c r="A28" t="s">
        <v>115</v>
      </c>
      <c r="B28" t="s">
        <v>130</v>
      </c>
      <c r="C28">
        <v>6020</v>
      </c>
      <c r="D28">
        <v>6020</v>
      </c>
      <c r="E28">
        <v>6020</v>
      </c>
      <c r="F28">
        <f t="shared" si="0"/>
        <v>18060</v>
      </c>
    </row>
    <row r="29" spans="1:14">
      <c r="A29" t="s">
        <v>115</v>
      </c>
      <c r="B29" t="s">
        <v>131</v>
      </c>
      <c r="C29">
        <v>12940</v>
      </c>
      <c r="D29">
        <v>11300</v>
      </c>
      <c r="E29">
        <v>11500</v>
      </c>
      <c r="F29">
        <f t="shared" si="0"/>
        <v>35740</v>
      </c>
      <c r="H29" s="86" t="s">
        <v>1437</v>
      </c>
      <c r="I29" s="86"/>
      <c r="J29" s="86"/>
      <c r="K29" s="86"/>
      <c r="L29" s="86"/>
      <c r="M29" s="86"/>
      <c r="N29" s="86"/>
    </row>
    <row r="30" spans="1:14">
      <c r="A30" t="s">
        <v>115</v>
      </c>
      <c r="B30" t="s">
        <v>132</v>
      </c>
      <c r="C30">
        <v>14250</v>
      </c>
      <c r="D30">
        <v>15250</v>
      </c>
      <c r="E30">
        <v>12050</v>
      </c>
      <c r="F30">
        <f t="shared" si="0"/>
        <v>41550</v>
      </c>
    </row>
    <row r="31" spans="1:14">
      <c r="A31" t="s">
        <v>115</v>
      </c>
      <c r="B31" t="s">
        <v>133</v>
      </c>
      <c r="C31">
        <v>25700</v>
      </c>
      <c r="D31">
        <v>24200</v>
      </c>
      <c r="E31">
        <v>26930</v>
      </c>
      <c r="F31">
        <f t="shared" si="0"/>
        <v>76830</v>
      </c>
    </row>
    <row r="32" spans="1:14">
      <c r="A32" t="s">
        <v>118</v>
      </c>
      <c r="B32" t="s">
        <v>123</v>
      </c>
      <c r="C32">
        <v>2140</v>
      </c>
      <c r="D32">
        <v>2310</v>
      </c>
      <c r="E32">
        <v>2000</v>
      </c>
      <c r="F32">
        <f t="shared" si="0"/>
        <v>6450</v>
      </c>
      <c r="I32" s="72" t="s">
        <v>119</v>
      </c>
      <c r="J32" s="72" t="s">
        <v>120</v>
      </c>
      <c r="K32" s="73" t="s">
        <v>1433</v>
      </c>
    </row>
    <row r="33" spans="1:11">
      <c r="A33" t="s">
        <v>118</v>
      </c>
      <c r="B33" t="s">
        <v>66</v>
      </c>
      <c r="C33">
        <v>730</v>
      </c>
      <c r="D33">
        <v>525</v>
      </c>
      <c r="E33">
        <v>430</v>
      </c>
      <c r="F33">
        <f t="shared" si="0"/>
        <v>1685</v>
      </c>
      <c r="I33" t="s">
        <v>115</v>
      </c>
      <c r="J33" t="s">
        <v>130</v>
      </c>
      <c r="K33">
        <f>DSUM(A3:F61,F3,I32:J35)</f>
        <v>57735</v>
      </c>
    </row>
    <row r="34" spans="1:11">
      <c r="A34" t="s">
        <v>118</v>
      </c>
      <c r="B34" t="s">
        <v>121</v>
      </c>
      <c r="C34">
        <v>700</v>
      </c>
      <c r="D34">
        <v>750</v>
      </c>
      <c r="E34">
        <v>750</v>
      </c>
      <c r="F34">
        <f t="shared" si="0"/>
        <v>2200</v>
      </c>
      <c r="I34" t="s">
        <v>116</v>
      </c>
      <c r="J34" t="s">
        <v>132</v>
      </c>
    </row>
    <row r="35" spans="1:11">
      <c r="A35" t="s">
        <v>118</v>
      </c>
      <c r="B35" t="s">
        <v>125</v>
      </c>
      <c r="C35">
        <v>2000</v>
      </c>
      <c r="D35">
        <v>950</v>
      </c>
      <c r="E35">
        <v>800</v>
      </c>
      <c r="F35">
        <f t="shared" si="0"/>
        <v>3750</v>
      </c>
      <c r="I35" t="s">
        <v>118</v>
      </c>
      <c r="J35" t="s">
        <v>126</v>
      </c>
    </row>
    <row r="36" spans="1:11">
      <c r="A36" t="s">
        <v>118</v>
      </c>
      <c r="B36" t="s">
        <v>126</v>
      </c>
      <c r="C36">
        <v>745</v>
      </c>
      <c r="D36">
        <v>780</v>
      </c>
      <c r="E36">
        <v>900</v>
      </c>
      <c r="F36">
        <f t="shared" ref="F36:F61" si="1">SUM(C36:E36)</f>
        <v>2425</v>
      </c>
    </row>
    <row r="37" spans="1:11">
      <c r="A37" t="s">
        <v>118</v>
      </c>
      <c r="B37" t="s">
        <v>124</v>
      </c>
      <c r="C37">
        <v>1150</v>
      </c>
      <c r="D37">
        <v>1200</v>
      </c>
      <c r="E37">
        <v>1400</v>
      </c>
      <c r="F37">
        <f t="shared" si="1"/>
        <v>3750</v>
      </c>
    </row>
    <row r="38" spans="1:11">
      <c r="A38" t="s">
        <v>118</v>
      </c>
      <c r="B38" t="s">
        <v>122</v>
      </c>
      <c r="C38">
        <v>2780</v>
      </c>
      <c r="D38">
        <v>3590</v>
      </c>
      <c r="E38">
        <v>2300</v>
      </c>
      <c r="F38">
        <f t="shared" si="1"/>
        <v>8670</v>
      </c>
      <c r="I38" s="75" t="s">
        <v>1438</v>
      </c>
      <c r="J38" s="76"/>
    </row>
    <row r="39" spans="1:11">
      <c r="A39" t="s">
        <v>118</v>
      </c>
      <c r="B39" t="s">
        <v>128</v>
      </c>
      <c r="C39">
        <v>3490</v>
      </c>
      <c r="D39">
        <v>32840</v>
      </c>
      <c r="E39">
        <v>3070</v>
      </c>
      <c r="F39">
        <f t="shared" si="1"/>
        <v>39400</v>
      </c>
    </row>
    <row r="40" spans="1:11">
      <c r="A40" t="s">
        <v>118</v>
      </c>
      <c r="B40" t="s">
        <v>130</v>
      </c>
      <c r="C40">
        <v>4700</v>
      </c>
      <c r="D40">
        <v>4700</v>
      </c>
      <c r="E40">
        <v>4700</v>
      </c>
      <c r="F40">
        <f t="shared" si="1"/>
        <v>14100</v>
      </c>
      <c r="I40" s="72" t="s">
        <v>120</v>
      </c>
      <c r="J40" s="73" t="s">
        <v>1439</v>
      </c>
    </row>
    <row r="41" spans="1:11">
      <c r="A41" t="s">
        <v>118</v>
      </c>
      <c r="B41" t="s">
        <v>129</v>
      </c>
      <c r="C41">
        <v>5250</v>
      </c>
      <c r="D41">
        <v>5000</v>
      </c>
      <c r="E41">
        <v>5500</v>
      </c>
      <c r="F41">
        <f t="shared" si="1"/>
        <v>15750</v>
      </c>
      <c r="I41" t="s">
        <v>130</v>
      </c>
      <c r="J41">
        <f>DAVERAGE(A3:F61,F3,I40:I41)</f>
        <v>17790</v>
      </c>
    </row>
    <row r="42" spans="1:11">
      <c r="A42" t="s">
        <v>118</v>
      </c>
      <c r="B42" t="s">
        <v>127</v>
      </c>
      <c r="C42">
        <v>6980</v>
      </c>
      <c r="D42">
        <v>6310</v>
      </c>
      <c r="E42">
        <v>6375</v>
      </c>
      <c r="F42">
        <f t="shared" si="1"/>
        <v>19665</v>
      </c>
    </row>
    <row r="43" spans="1:11">
      <c r="A43" t="s">
        <v>118</v>
      </c>
      <c r="B43" t="s">
        <v>132</v>
      </c>
      <c r="C43">
        <v>11250</v>
      </c>
      <c r="D43">
        <v>11250</v>
      </c>
      <c r="E43">
        <v>11750</v>
      </c>
      <c r="F43">
        <f t="shared" si="1"/>
        <v>34250</v>
      </c>
    </row>
    <row r="44" spans="1:11">
      <c r="A44" t="s">
        <v>118</v>
      </c>
      <c r="B44" t="s">
        <v>131</v>
      </c>
      <c r="C44">
        <v>24500</v>
      </c>
      <c r="D44">
        <v>23500</v>
      </c>
      <c r="E44">
        <v>24500</v>
      </c>
      <c r="F44">
        <f t="shared" si="1"/>
        <v>72500</v>
      </c>
      <c r="I44" s="77" t="s">
        <v>1440</v>
      </c>
      <c r="J44" s="76"/>
    </row>
    <row r="45" spans="1:11">
      <c r="A45" t="s">
        <v>118</v>
      </c>
      <c r="B45" t="s">
        <v>134</v>
      </c>
      <c r="C45">
        <v>56900</v>
      </c>
      <c r="D45">
        <v>62800</v>
      </c>
      <c r="E45">
        <v>60870</v>
      </c>
      <c r="F45">
        <f t="shared" si="1"/>
        <v>180570</v>
      </c>
    </row>
    <row r="46" spans="1:11">
      <c r="A46" t="s">
        <v>118</v>
      </c>
      <c r="B46" t="s">
        <v>133</v>
      </c>
      <c r="C46">
        <v>24290</v>
      </c>
      <c r="D46">
        <v>24050</v>
      </c>
      <c r="E46">
        <v>26600</v>
      </c>
      <c r="F46">
        <f t="shared" si="1"/>
        <v>74940</v>
      </c>
      <c r="I46" s="72" t="s">
        <v>120</v>
      </c>
      <c r="J46" s="73" t="s">
        <v>1441</v>
      </c>
    </row>
    <row r="47" spans="1:11">
      <c r="A47" t="s">
        <v>117</v>
      </c>
      <c r="B47" t="s">
        <v>123</v>
      </c>
      <c r="C47">
        <v>775</v>
      </c>
      <c r="D47">
        <v>750</v>
      </c>
      <c r="E47">
        <v>700</v>
      </c>
      <c r="F47">
        <f t="shared" si="1"/>
        <v>2225</v>
      </c>
      <c r="I47" t="s">
        <v>132</v>
      </c>
      <c r="J47">
        <f>DCOUNT(A3:F61,F3,I46:I47)</f>
        <v>4</v>
      </c>
    </row>
    <row r="48" spans="1:11">
      <c r="A48" t="s">
        <v>117</v>
      </c>
      <c r="B48" t="s">
        <v>121</v>
      </c>
      <c r="C48">
        <v>700</v>
      </c>
      <c r="D48">
        <v>750</v>
      </c>
      <c r="E48">
        <v>750</v>
      </c>
      <c r="F48">
        <f t="shared" si="1"/>
        <v>2200</v>
      </c>
    </row>
    <row r="49" spans="1:6">
      <c r="A49" t="s">
        <v>117</v>
      </c>
      <c r="B49" t="s">
        <v>66</v>
      </c>
      <c r="C49">
        <v>300</v>
      </c>
      <c r="D49">
        <v>100</v>
      </c>
      <c r="E49">
        <v>150</v>
      </c>
      <c r="F49">
        <f t="shared" si="1"/>
        <v>550</v>
      </c>
    </row>
    <row r="50" spans="1:6">
      <c r="A50" t="s">
        <v>117</v>
      </c>
      <c r="B50" t="s">
        <v>126</v>
      </c>
      <c r="C50">
        <v>2000</v>
      </c>
      <c r="D50">
        <v>1800</v>
      </c>
      <c r="E50">
        <v>1900</v>
      </c>
      <c r="F50">
        <f t="shared" si="1"/>
        <v>5700</v>
      </c>
    </row>
    <row r="51" spans="1:6">
      <c r="A51" t="s">
        <v>117</v>
      </c>
      <c r="B51" t="s">
        <v>125</v>
      </c>
      <c r="C51">
        <v>2000</v>
      </c>
      <c r="D51">
        <v>950</v>
      </c>
      <c r="E51">
        <v>800</v>
      </c>
      <c r="F51">
        <f t="shared" si="1"/>
        <v>3750</v>
      </c>
    </row>
    <row r="52" spans="1:6">
      <c r="A52" t="s">
        <v>117</v>
      </c>
      <c r="B52" t="s">
        <v>128</v>
      </c>
      <c r="C52">
        <v>1250</v>
      </c>
      <c r="D52">
        <v>1250</v>
      </c>
      <c r="E52">
        <v>1250</v>
      </c>
      <c r="F52">
        <f t="shared" si="1"/>
        <v>3750</v>
      </c>
    </row>
    <row r="53" spans="1:6">
      <c r="A53" t="s">
        <v>117</v>
      </c>
      <c r="B53" t="s">
        <v>124</v>
      </c>
      <c r="C53">
        <v>1150</v>
      </c>
      <c r="D53">
        <v>1200</v>
      </c>
      <c r="E53">
        <v>1435</v>
      </c>
      <c r="F53">
        <f t="shared" si="1"/>
        <v>3785</v>
      </c>
    </row>
    <row r="54" spans="1:6">
      <c r="A54" t="s">
        <v>117</v>
      </c>
      <c r="B54" t="s">
        <v>127</v>
      </c>
      <c r="C54">
        <v>3800</v>
      </c>
      <c r="D54">
        <v>3700</v>
      </c>
      <c r="E54">
        <v>3750</v>
      </c>
      <c r="F54">
        <f t="shared" si="1"/>
        <v>11250</v>
      </c>
    </row>
    <row r="55" spans="1:6">
      <c r="A55" t="s">
        <v>117</v>
      </c>
      <c r="B55" t="s">
        <v>122</v>
      </c>
      <c r="C55">
        <v>5000</v>
      </c>
      <c r="D55">
        <v>4800</v>
      </c>
      <c r="E55">
        <v>4545</v>
      </c>
      <c r="F55">
        <f t="shared" si="1"/>
        <v>14345</v>
      </c>
    </row>
    <row r="56" spans="1:6">
      <c r="A56" t="s">
        <v>117</v>
      </c>
      <c r="B56" t="s">
        <v>130</v>
      </c>
      <c r="C56">
        <v>5000</v>
      </c>
      <c r="D56">
        <v>5000</v>
      </c>
      <c r="E56">
        <v>5000</v>
      </c>
      <c r="F56">
        <f t="shared" si="1"/>
        <v>15000</v>
      </c>
    </row>
    <row r="57" spans="1:6">
      <c r="A57" t="s">
        <v>117</v>
      </c>
      <c r="B57" t="s">
        <v>129</v>
      </c>
      <c r="C57">
        <v>5250</v>
      </c>
      <c r="D57">
        <v>5335</v>
      </c>
      <c r="E57">
        <v>5500</v>
      </c>
      <c r="F57">
        <f t="shared" si="1"/>
        <v>16085</v>
      </c>
    </row>
    <row r="58" spans="1:6">
      <c r="A58" t="s">
        <v>117</v>
      </c>
      <c r="B58" t="s">
        <v>132</v>
      </c>
      <c r="C58">
        <v>10250</v>
      </c>
      <c r="D58">
        <v>10250</v>
      </c>
      <c r="E58">
        <v>10750</v>
      </c>
      <c r="F58">
        <f t="shared" si="1"/>
        <v>31250</v>
      </c>
    </row>
    <row r="59" spans="1:6">
      <c r="A59" t="s">
        <v>117</v>
      </c>
      <c r="B59" t="s">
        <v>131</v>
      </c>
      <c r="C59">
        <v>14500</v>
      </c>
      <c r="D59">
        <v>13500</v>
      </c>
      <c r="E59">
        <v>15500</v>
      </c>
      <c r="F59">
        <f t="shared" si="1"/>
        <v>43500</v>
      </c>
    </row>
    <row r="60" spans="1:6">
      <c r="A60" t="s">
        <v>117</v>
      </c>
      <c r="B60" t="s">
        <v>134</v>
      </c>
      <c r="C60">
        <v>72000</v>
      </c>
      <c r="D60">
        <v>70000</v>
      </c>
      <c r="E60">
        <v>70000</v>
      </c>
      <c r="F60">
        <f t="shared" si="1"/>
        <v>212000</v>
      </c>
    </row>
    <row r="61" spans="1:6">
      <c r="A61" t="s">
        <v>117</v>
      </c>
      <c r="B61" t="s">
        <v>133</v>
      </c>
      <c r="C61">
        <v>25000</v>
      </c>
      <c r="D61">
        <v>24000</v>
      </c>
      <c r="E61">
        <v>26000</v>
      </c>
      <c r="F61">
        <f t="shared" si="1"/>
        <v>75000</v>
      </c>
    </row>
  </sheetData>
  <mergeCells count="3">
    <mergeCell ref="H17:N17"/>
    <mergeCell ref="H22:N22"/>
    <mergeCell ref="H29:N29"/>
  </mergeCells>
  <phoneticPr fontId="0" type="noConversion"/>
  <dataValidations count="1">
    <dataValidation type="list" allowBlank="1" showInputMessage="1" showErrorMessage="1" sqref="I6" xr:uid="{00000000-0002-0000-0D00-000000000000}">
      <formula1>$B$4:$B$17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448"/>
  <sheetViews>
    <sheetView tabSelected="1" workbookViewId="0">
      <selection activeCell="F351" sqref="F351:F448"/>
    </sheetView>
  </sheetViews>
  <sheetFormatPr defaultColWidth="9.109375" defaultRowHeight="13.2"/>
  <cols>
    <col min="1" max="1" width="9.109375" style="15"/>
    <col min="2" max="2" width="12.109375" style="15" customWidth="1"/>
    <col min="3" max="3" width="12.88671875" style="15" customWidth="1"/>
    <col min="4" max="4" width="15.6640625" style="15" customWidth="1"/>
    <col min="5" max="5" width="9.5546875" style="15" customWidth="1"/>
    <col min="6" max="6" width="10.77734375" style="15" bestFit="1" customWidth="1"/>
    <col min="7" max="7" width="11.109375" style="15" customWidth="1"/>
    <col min="8" max="16384" width="9.109375" style="15"/>
  </cols>
  <sheetData>
    <row r="1" spans="1:8" ht="17.399999999999999">
      <c r="A1" s="87" t="s">
        <v>294</v>
      </c>
      <c r="B1" s="87"/>
      <c r="C1" s="87"/>
      <c r="D1" s="87"/>
      <c r="E1" s="87"/>
      <c r="F1" s="87"/>
      <c r="G1" s="87"/>
      <c r="H1" s="87"/>
    </row>
    <row r="2" spans="1:8" ht="17.399999999999999">
      <c r="A2" s="88" t="s">
        <v>743</v>
      </c>
      <c r="B2" s="88"/>
      <c r="C2" s="88"/>
      <c r="D2" s="88"/>
      <c r="E2" s="88"/>
      <c r="F2" s="88"/>
      <c r="G2" s="88"/>
      <c r="H2" s="88"/>
    </row>
    <row r="3" spans="1:8" ht="8.25" customHeight="1">
      <c r="B3" s="36"/>
      <c r="C3" s="37"/>
      <c r="D3" s="36"/>
      <c r="E3" s="37"/>
      <c r="F3" s="37"/>
      <c r="G3" s="37"/>
    </row>
    <row r="4" spans="1:8" s="38" customFormat="1" ht="16.2" thickBot="1">
      <c r="A4" s="50" t="s">
        <v>74</v>
      </c>
      <c r="B4" s="50" t="s">
        <v>73</v>
      </c>
      <c r="C4" s="50" t="s">
        <v>135</v>
      </c>
      <c r="D4" s="50" t="s">
        <v>35</v>
      </c>
      <c r="E4" s="50" t="s">
        <v>114</v>
      </c>
      <c r="F4" s="50" t="s">
        <v>39</v>
      </c>
      <c r="G4" s="50" t="s">
        <v>37</v>
      </c>
      <c r="H4" s="50" t="s">
        <v>295</v>
      </c>
    </row>
    <row r="5" spans="1:8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39">
        <f t="shared" ref="F5:F10" si="0">G5*1.5</f>
        <v>2395.5</v>
      </c>
      <c r="G5" s="15">
        <v>1597</v>
      </c>
      <c r="H5" s="43" t="s">
        <v>296</v>
      </c>
    </row>
    <row r="6" spans="1:8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39">
        <f t="shared" si="0"/>
        <v>11761.5</v>
      </c>
      <c r="G6" s="15">
        <v>7841</v>
      </c>
      <c r="H6" s="43" t="s">
        <v>297</v>
      </c>
    </row>
    <row r="7" spans="1:8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39">
        <f t="shared" si="0"/>
        <v>8943</v>
      </c>
      <c r="G7" s="15">
        <v>5962</v>
      </c>
      <c r="H7" s="43" t="s">
        <v>298</v>
      </c>
    </row>
    <row r="8" spans="1:8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39">
        <f t="shared" si="0"/>
        <v>2395.5</v>
      </c>
      <c r="G8" s="15">
        <v>1597</v>
      </c>
      <c r="H8" s="43" t="s">
        <v>299</v>
      </c>
    </row>
    <row r="9" spans="1:8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39">
        <f t="shared" si="0"/>
        <v>11761.5</v>
      </c>
      <c r="G9" s="15">
        <v>7841</v>
      </c>
      <c r="H9" s="43" t="s">
        <v>300</v>
      </c>
    </row>
    <row r="10" spans="1:8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39">
        <f t="shared" si="0"/>
        <v>8943</v>
      </c>
      <c r="G10" s="15">
        <v>5962</v>
      </c>
      <c r="H10" s="43" t="s">
        <v>301</v>
      </c>
    </row>
    <row r="11" spans="1:8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39">
        <v>14596.5</v>
      </c>
      <c r="G11" s="15">
        <v>9731</v>
      </c>
      <c r="H11" s="43" t="s">
        <v>302</v>
      </c>
    </row>
    <row r="12" spans="1:8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39">
        <v>8793</v>
      </c>
      <c r="G12" s="15">
        <v>5862</v>
      </c>
      <c r="H12" s="43" t="s">
        <v>303</v>
      </c>
    </row>
    <row r="13" spans="1:8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39">
        <v>14596.5</v>
      </c>
      <c r="G13" s="15">
        <v>9731</v>
      </c>
      <c r="H13" s="43" t="s">
        <v>304</v>
      </c>
    </row>
    <row r="14" spans="1:8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39">
        <v>8793</v>
      </c>
      <c r="G14" s="15">
        <v>5862</v>
      </c>
      <c r="H14" s="43" t="s">
        <v>305</v>
      </c>
    </row>
    <row r="15" spans="1:8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39">
        <v>4666</v>
      </c>
      <c r="G15" s="15">
        <v>5623</v>
      </c>
      <c r="H15" s="43" t="s">
        <v>306</v>
      </c>
    </row>
    <row r="16" spans="1:8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39">
        <f>G16*1.5</f>
        <v>7318.5</v>
      </c>
      <c r="G16" s="15">
        <v>4879</v>
      </c>
      <c r="H16" s="43" t="s">
        <v>307</v>
      </c>
    </row>
    <row r="17" spans="1:8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39">
        <v>5500</v>
      </c>
      <c r="G17" s="15">
        <v>5623</v>
      </c>
      <c r="H17" s="43" t="s">
        <v>308</v>
      </c>
    </row>
    <row r="18" spans="1:8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39">
        <f t="shared" ref="F18:F26" si="1">G18*1.5</f>
        <v>7318.5</v>
      </c>
      <c r="G18" s="15">
        <v>4879</v>
      </c>
      <c r="H18" s="43" t="s">
        <v>309</v>
      </c>
    </row>
    <row r="19" spans="1:8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39">
        <f t="shared" si="1"/>
        <v>3553.5</v>
      </c>
      <c r="G19" s="15">
        <v>2369</v>
      </c>
      <c r="H19" s="43" t="s">
        <v>310</v>
      </c>
    </row>
    <row r="20" spans="1:8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39">
        <f t="shared" si="1"/>
        <v>3553.5</v>
      </c>
      <c r="G20" s="15">
        <v>2369</v>
      </c>
      <c r="H20" s="43" t="s">
        <v>311</v>
      </c>
    </row>
    <row r="21" spans="1:8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39">
        <f t="shared" si="1"/>
        <v>14596.5</v>
      </c>
      <c r="G21" s="15">
        <v>9731</v>
      </c>
      <c r="H21" s="43" t="s">
        <v>312</v>
      </c>
    </row>
    <row r="22" spans="1:8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39">
        <f t="shared" si="1"/>
        <v>8793</v>
      </c>
      <c r="G22" s="15">
        <v>5862</v>
      </c>
      <c r="H22" s="43" t="s">
        <v>313</v>
      </c>
    </row>
    <row r="23" spans="1:8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39">
        <f t="shared" si="1"/>
        <v>14596.5</v>
      </c>
      <c r="G23" s="15">
        <v>9731</v>
      </c>
      <c r="H23" s="43" t="s">
        <v>314</v>
      </c>
    </row>
    <row r="24" spans="1:8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39">
        <f t="shared" si="1"/>
        <v>8793</v>
      </c>
      <c r="G24" s="15">
        <v>5862</v>
      </c>
      <c r="H24" s="43" t="s">
        <v>315</v>
      </c>
    </row>
    <row r="25" spans="1:8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39">
        <f t="shared" si="1"/>
        <v>4887</v>
      </c>
      <c r="G25" s="15">
        <v>3258</v>
      </c>
      <c r="H25" s="43" t="s">
        <v>316</v>
      </c>
    </row>
    <row r="26" spans="1:8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39">
        <f t="shared" si="1"/>
        <v>4887</v>
      </c>
      <c r="G26" s="15">
        <v>3258</v>
      </c>
      <c r="H26" s="43" t="s">
        <v>317</v>
      </c>
    </row>
    <row r="27" spans="1:8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39">
        <v>11122.5</v>
      </c>
      <c r="G27" s="15">
        <v>7415</v>
      </c>
      <c r="H27" s="43" t="s">
        <v>318</v>
      </c>
    </row>
    <row r="28" spans="1:8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39">
        <v>13428</v>
      </c>
      <c r="G28" s="15">
        <v>8952</v>
      </c>
      <c r="H28" s="43" t="s">
        <v>319</v>
      </c>
    </row>
    <row r="29" spans="1:8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39">
        <v>14000</v>
      </c>
      <c r="G29" s="15">
        <v>7415</v>
      </c>
      <c r="H29" s="43" t="s">
        <v>320</v>
      </c>
    </row>
    <row r="30" spans="1:8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39">
        <v>13428</v>
      </c>
      <c r="G30" s="15">
        <v>8952</v>
      </c>
      <c r="H30" s="43" t="s">
        <v>321</v>
      </c>
    </row>
    <row r="31" spans="1:8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39">
        <v>3897</v>
      </c>
      <c r="G31" s="15">
        <v>2598</v>
      </c>
      <c r="H31" s="43" t="s">
        <v>322</v>
      </c>
    </row>
    <row r="32" spans="1:8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39">
        <v>8832</v>
      </c>
      <c r="G32" s="15">
        <v>5888</v>
      </c>
      <c r="H32" s="43" t="s">
        <v>323</v>
      </c>
    </row>
    <row r="33" spans="1:8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39">
        <v>3000</v>
      </c>
      <c r="G33" s="15">
        <v>2598</v>
      </c>
      <c r="H33" s="43" t="s">
        <v>324</v>
      </c>
    </row>
    <row r="34" spans="1:8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39">
        <v>8832</v>
      </c>
      <c r="G34" s="15">
        <v>5888</v>
      </c>
      <c r="H34" s="43" t="s">
        <v>325</v>
      </c>
    </row>
    <row r="35" spans="1:8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39">
        <f t="shared" ref="F35" si="2">G35*1.5</f>
        <v>11122.5</v>
      </c>
      <c r="G35" s="15">
        <v>7415</v>
      </c>
      <c r="H35" s="43" t="s">
        <v>326</v>
      </c>
    </row>
    <row r="36" spans="1:8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39">
        <f>G36*1.25</f>
        <v>12206.25</v>
      </c>
      <c r="G36" s="15">
        <v>9765</v>
      </c>
      <c r="H36" s="43" t="s">
        <v>327</v>
      </c>
    </row>
    <row r="37" spans="1:8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39">
        <f t="shared" ref="F37:F100" si="3">G37*1.25</f>
        <v>9268.75</v>
      </c>
      <c r="G37" s="15">
        <v>7415</v>
      </c>
      <c r="H37" s="43" t="s">
        <v>328</v>
      </c>
    </row>
    <row r="38" spans="1:8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39">
        <f t="shared" si="3"/>
        <v>12206.25</v>
      </c>
      <c r="G38" s="15">
        <v>9765</v>
      </c>
      <c r="H38" s="43" t="s">
        <v>329</v>
      </c>
    </row>
    <row r="39" spans="1:8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39">
        <f t="shared" si="3"/>
        <v>11190</v>
      </c>
      <c r="G39" s="15">
        <v>8952</v>
      </c>
      <c r="H39" s="43" t="s">
        <v>330</v>
      </c>
    </row>
    <row r="40" spans="1:8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39">
        <f t="shared" si="3"/>
        <v>6233.75</v>
      </c>
      <c r="G40" s="15">
        <v>4987</v>
      </c>
      <c r="H40" s="43" t="s">
        <v>331</v>
      </c>
    </row>
    <row r="41" spans="1:8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39">
        <f t="shared" si="3"/>
        <v>11190</v>
      </c>
      <c r="G41" s="15">
        <v>8952</v>
      </c>
      <c r="H41" s="43" t="s">
        <v>332</v>
      </c>
    </row>
    <row r="42" spans="1:8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39">
        <f t="shared" si="3"/>
        <v>6233.75</v>
      </c>
      <c r="G42" s="15">
        <v>4987</v>
      </c>
      <c r="H42" s="43" t="s">
        <v>333</v>
      </c>
    </row>
    <row r="43" spans="1:8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39">
        <f t="shared" si="3"/>
        <v>12182.5</v>
      </c>
      <c r="G43" s="15">
        <v>9746</v>
      </c>
      <c r="H43" s="43" t="s">
        <v>334</v>
      </c>
    </row>
    <row r="44" spans="1:8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39">
        <f t="shared" si="3"/>
        <v>722.5</v>
      </c>
      <c r="G44" s="15">
        <v>578</v>
      </c>
      <c r="H44" s="43" t="s">
        <v>335</v>
      </c>
    </row>
    <row r="45" spans="1:8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39">
        <f t="shared" si="3"/>
        <v>12182.5</v>
      </c>
      <c r="G45" s="15">
        <v>9746</v>
      </c>
      <c r="H45" s="43" t="s">
        <v>336</v>
      </c>
    </row>
    <row r="46" spans="1:8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39">
        <f t="shared" si="3"/>
        <v>722.5</v>
      </c>
      <c r="G46" s="15">
        <v>578</v>
      </c>
      <c r="H46" s="43" t="s">
        <v>337</v>
      </c>
    </row>
    <row r="47" spans="1:8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39">
        <f t="shared" si="3"/>
        <v>12182.5</v>
      </c>
      <c r="G47" s="15">
        <v>9746</v>
      </c>
      <c r="H47" s="43" t="s">
        <v>338</v>
      </c>
    </row>
    <row r="48" spans="1:8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39">
        <f t="shared" si="3"/>
        <v>4483.75</v>
      </c>
      <c r="G48" s="15">
        <v>3587</v>
      </c>
      <c r="H48" s="43" t="s">
        <v>339</v>
      </c>
    </row>
    <row r="49" spans="1:8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39">
        <f t="shared" si="3"/>
        <v>12182.5</v>
      </c>
      <c r="G49" s="15">
        <v>9746</v>
      </c>
      <c r="H49" s="43" t="s">
        <v>340</v>
      </c>
    </row>
    <row r="50" spans="1:8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39">
        <f t="shared" si="3"/>
        <v>4483.75</v>
      </c>
      <c r="G50" s="15">
        <v>3587</v>
      </c>
      <c r="H50" s="43" t="s">
        <v>341</v>
      </c>
    </row>
    <row r="51" spans="1:8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39">
        <f t="shared" si="3"/>
        <v>2956.25</v>
      </c>
      <c r="G51" s="15">
        <v>2365</v>
      </c>
      <c r="H51" s="43" t="s">
        <v>342</v>
      </c>
    </row>
    <row r="52" spans="1:8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39">
        <f t="shared" si="3"/>
        <v>12163.75</v>
      </c>
      <c r="G52" s="15">
        <v>9731</v>
      </c>
      <c r="H52" s="43" t="s">
        <v>343</v>
      </c>
    </row>
    <row r="53" spans="1:8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39">
        <f t="shared" si="3"/>
        <v>2956.25</v>
      </c>
      <c r="G53" s="15">
        <v>2365</v>
      </c>
      <c r="H53" s="43" t="s">
        <v>344</v>
      </c>
    </row>
    <row r="54" spans="1:8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39">
        <f t="shared" si="3"/>
        <v>12163.75</v>
      </c>
      <c r="G54" s="15">
        <v>9731</v>
      </c>
      <c r="H54" s="43" t="s">
        <v>345</v>
      </c>
    </row>
    <row r="55" spans="1:8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39">
        <f t="shared" si="3"/>
        <v>1248.75</v>
      </c>
      <c r="G55" s="15">
        <v>999</v>
      </c>
      <c r="H55" s="43" t="s">
        <v>346</v>
      </c>
    </row>
    <row r="56" spans="1:8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39">
        <f t="shared" si="3"/>
        <v>196.25</v>
      </c>
      <c r="G56" s="15">
        <v>157</v>
      </c>
      <c r="H56" s="43" t="s">
        <v>347</v>
      </c>
    </row>
    <row r="57" spans="1:8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39">
        <f t="shared" si="3"/>
        <v>1248.75</v>
      </c>
      <c r="G57" s="15">
        <v>999</v>
      </c>
      <c r="H57" s="43" t="s">
        <v>348</v>
      </c>
    </row>
    <row r="58" spans="1:8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39">
        <f t="shared" si="3"/>
        <v>196.25</v>
      </c>
      <c r="G58" s="15">
        <v>157</v>
      </c>
      <c r="H58" s="43" t="s">
        <v>349</v>
      </c>
    </row>
    <row r="59" spans="1:8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39">
        <f t="shared" si="3"/>
        <v>4483.75</v>
      </c>
      <c r="G59" s="15">
        <v>3587</v>
      </c>
      <c r="H59" s="43" t="s">
        <v>350</v>
      </c>
    </row>
    <row r="60" spans="1:8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39">
        <f t="shared" si="3"/>
        <v>12038.75</v>
      </c>
      <c r="G60" s="15">
        <v>9631</v>
      </c>
      <c r="H60" s="43" t="s">
        <v>351</v>
      </c>
    </row>
    <row r="61" spans="1:8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39">
        <f t="shared" si="3"/>
        <v>4483.75</v>
      </c>
      <c r="G61" s="15">
        <v>3587</v>
      </c>
      <c r="H61" s="43" t="s">
        <v>352</v>
      </c>
    </row>
    <row r="62" spans="1:8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39">
        <f t="shared" si="3"/>
        <v>12038.75</v>
      </c>
      <c r="G62" s="15">
        <v>9631</v>
      </c>
      <c r="H62" s="43" t="s">
        <v>353</v>
      </c>
    </row>
    <row r="63" spans="1:8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39">
        <f t="shared" si="3"/>
        <v>1972.5</v>
      </c>
      <c r="G63" s="15">
        <v>1578</v>
      </c>
      <c r="H63" s="43" t="s">
        <v>354</v>
      </c>
    </row>
    <row r="64" spans="1:8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39">
        <f t="shared" si="3"/>
        <v>5733.75</v>
      </c>
      <c r="G64" s="15">
        <v>4587</v>
      </c>
      <c r="H64" s="43" t="s">
        <v>355</v>
      </c>
    </row>
    <row r="65" spans="1:8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39">
        <f t="shared" si="3"/>
        <v>1972.5</v>
      </c>
      <c r="G65" s="15">
        <v>1578</v>
      </c>
      <c r="H65" s="43" t="s">
        <v>356</v>
      </c>
    </row>
    <row r="66" spans="1:8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39">
        <f t="shared" si="3"/>
        <v>5733.75</v>
      </c>
      <c r="G66" s="15">
        <v>4587</v>
      </c>
      <c r="H66" s="43" t="s">
        <v>357</v>
      </c>
    </row>
    <row r="67" spans="1:8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39">
        <f t="shared" si="3"/>
        <v>9865</v>
      </c>
      <c r="G67" s="15">
        <v>7892</v>
      </c>
      <c r="H67" s="43" t="s">
        <v>358</v>
      </c>
    </row>
    <row r="68" spans="1:8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39">
        <f t="shared" si="3"/>
        <v>1972.5</v>
      </c>
      <c r="G68" s="15">
        <v>1578</v>
      </c>
      <c r="H68" s="43" t="s">
        <v>359</v>
      </c>
    </row>
    <row r="69" spans="1:8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39">
        <f t="shared" si="3"/>
        <v>5858.75</v>
      </c>
      <c r="G69" s="15">
        <v>4687</v>
      </c>
      <c r="H69" s="43" t="s">
        <v>360</v>
      </c>
    </row>
    <row r="70" spans="1:8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39">
        <f t="shared" si="3"/>
        <v>1705</v>
      </c>
      <c r="G70" s="15">
        <v>1364</v>
      </c>
      <c r="H70" s="43" t="s">
        <v>361</v>
      </c>
    </row>
    <row r="71" spans="1:8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39">
        <f t="shared" si="3"/>
        <v>9865</v>
      </c>
      <c r="G71" s="15">
        <v>7892</v>
      </c>
      <c r="H71" s="43" t="s">
        <v>362</v>
      </c>
    </row>
    <row r="72" spans="1:8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39">
        <f t="shared" si="3"/>
        <v>1972.5</v>
      </c>
      <c r="G72" s="15">
        <v>1578</v>
      </c>
      <c r="H72" s="43" t="s">
        <v>363</v>
      </c>
    </row>
    <row r="73" spans="1:8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39">
        <f t="shared" si="3"/>
        <v>5858.75</v>
      </c>
      <c r="G73" s="15">
        <v>4687</v>
      </c>
      <c r="H73" s="43" t="s">
        <v>364</v>
      </c>
    </row>
    <row r="74" spans="1:8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39">
        <f t="shared" si="3"/>
        <v>1705</v>
      </c>
      <c r="G74" s="15">
        <v>1364</v>
      </c>
      <c r="H74" s="43" t="s">
        <v>365</v>
      </c>
    </row>
    <row r="75" spans="1:8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39">
        <f t="shared" si="3"/>
        <v>7327.5</v>
      </c>
      <c r="G75" s="15">
        <v>5862</v>
      </c>
      <c r="H75" s="43" t="s">
        <v>366</v>
      </c>
    </row>
    <row r="76" spans="1:8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39">
        <f t="shared" si="3"/>
        <v>9268.75</v>
      </c>
      <c r="G76" s="15">
        <v>7415</v>
      </c>
      <c r="H76" s="43" t="s">
        <v>367</v>
      </c>
    </row>
    <row r="77" spans="1:8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39">
        <f t="shared" si="3"/>
        <v>11190</v>
      </c>
      <c r="G77" s="15">
        <v>8952</v>
      </c>
      <c r="H77" s="43" t="s">
        <v>368</v>
      </c>
    </row>
    <row r="78" spans="1:8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39">
        <f t="shared" si="3"/>
        <v>12182.5</v>
      </c>
      <c r="G78" s="15">
        <v>9746</v>
      </c>
      <c r="H78" s="43" t="s">
        <v>369</v>
      </c>
    </row>
    <row r="79" spans="1:8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39">
        <f t="shared" si="3"/>
        <v>1972.5</v>
      </c>
      <c r="G79" s="15">
        <v>1578</v>
      </c>
      <c r="H79" s="43" t="s">
        <v>370</v>
      </c>
    </row>
    <row r="80" spans="1:8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39">
        <f t="shared" si="3"/>
        <v>7327.5</v>
      </c>
      <c r="G80" s="15">
        <v>5862</v>
      </c>
      <c r="H80" s="43" t="s">
        <v>371</v>
      </c>
    </row>
    <row r="81" spans="1:8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39">
        <f t="shared" si="3"/>
        <v>9268.75</v>
      </c>
      <c r="G81" s="15">
        <v>7415</v>
      </c>
      <c r="H81" s="43" t="s">
        <v>372</v>
      </c>
    </row>
    <row r="82" spans="1:8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39">
        <f t="shared" si="3"/>
        <v>11190</v>
      </c>
      <c r="G82" s="15">
        <v>8952</v>
      </c>
      <c r="H82" s="43" t="s">
        <v>373</v>
      </c>
    </row>
    <row r="83" spans="1:8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39">
        <f t="shared" si="3"/>
        <v>12182.5</v>
      </c>
      <c r="G83" s="15">
        <v>9746</v>
      </c>
      <c r="H83" s="43" t="s">
        <v>374</v>
      </c>
    </row>
    <row r="84" spans="1:8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39">
        <f t="shared" si="3"/>
        <v>1972.5</v>
      </c>
      <c r="G84" s="15">
        <v>1578</v>
      </c>
      <c r="H84" s="43" t="s">
        <v>375</v>
      </c>
    </row>
    <row r="85" spans="1:8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39">
        <f t="shared" si="3"/>
        <v>9865</v>
      </c>
      <c r="G85" s="15">
        <v>7892</v>
      </c>
      <c r="H85" s="43" t="s">
        <v>376</v>
      </c>
    </row>
    <row r="86" spans="1:8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39">
        <f t="shared" si="3"/>
        <v>9982.5</v>
      </c>
      <c r="G86" s="15">
        <v>7986</v>
      </c>
      <c r="H86" s="43" t="s">
        <v>377</v>
      </c>
    </row>
    <row r="87" spans="1:8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39">
        <f t="shared" si="3"/>
        <v>9865</v>
      </c>
      <c r="G87" s="15">
        <v>7892</v>
      </c>
      <c r="H87" s="43" t="s">
        <v>378</v>
      </c>
    </row>
    <row r="88" spans="1:8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39">
        <f t="shared" si="3"/>
        <v>9982.5</v>
      </c>
      <c r="G88" s="15">
        <v>7986</v>
      </c>
      <c r="H88" s="43" t="s">
        <v>379</v>
      </c>
    </row>
    <row r="89" spans="1:8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39">
        <f t="shared" si="3"/>
        <v>5858.75</v>
      </c>
      <c r="G89" s="15">
        <v>4687</v>
      </c>
      <c r="H89" s="43" t="s">
        <v>380</v>
      </c>
    </row>
    <row r="90" spans="1:8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39">
        <f t="shared" si="3"/>
        <v>1705</v>
      </c>
      <c r="G90" s="15">
        <v>1364</v>
      </c>
      <c r="H90" s="43" t="s">
        <v>381</v>
      </c>
    </row>
    <row r="91" spans="1:8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39">
        <f t="shared" si="3"/>
        <v>5858.75</v>
      </c>
      <c r="G91" s="15">
        <v>4687</v>
      </c>
      <c r="H91" s="43" t="s">
        <v>382</v>
      </c>
    </row>
    <row r="92" spans="1:8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39">
        <f t="shared" si="3"/>
        <v>1705</v>
      </c>
      <c r="G92" s="15">
        <v>1364</v>
      </c>
      <c r="H92" s="43" t="s">
        <v>383</v>
      </c>
    </row>
    <row r="93" spans="1:8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39">
        <f t="shared" si="3"/>
        <v>622.5</v>
      </c>
      <c r="G93" s="15">
        <v>498</v>
      </c>
      <c r="H93" s="43" t="s">
        <v>384</v>
      </c>
    </row>
    <row r="94" spans="1:8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39">
        <f t="shared" si="3"/>
        <v>6118.75</v>
      </c>
      <c r="G94" s="15">
        <v>4895</v>
      </c>
      <c r="H94" s="43" t="s">
        <v>385</v>
      </c>
    </row>
    <row r="95" spans="1:8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39">
        <f t="shared" si="3"/>
        <v>622.5</v>
      </c>
      <c r="G95" s="15">
        <v>498</v>
      </c>
      <c r="H95" s="43" t="s">
        <v>386</v>
      </c>
    </row>
    <row r="96" spans="1:8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39">
        <f t="shared" si="3"/>
        <v>6118.75</v>
      </c>
      <c r="G96" s="15">
        <v>4895</v>
      </c>
      <c r="H96" s="43" t="s">
        <v>387</v>
      </c>
    </row>
    <row r="97" spans="1:8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39">
        <f t="shared" si="3"/>
        <v>6120</v>
      </c>
      <c r="G97" s="15">
        <v>4896</v>
      </c>
      <c r="H97" s="43" t="s">
        <v>388</v>
      </c>
    </row>
    <row r="98" spans="1:8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39">
        <f t="shared" si="3"/>
        <v>5733.75</v>
      </c>
      <c r="G98" s="15">
        <v>4587</v>
      </c>
      <c r="H98" s="43" t="s">
        <v>389</v>
      </c>
    </row>
    <row r="99" spans="1:8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39">
        <f t="shared" si="3"/>
        <v>6120</v>
      </c>
      <c r="G99" s="15">
        <v>4896</v>
      </c>
      <c r="H99" s="43" t="s">
        <v>390</v>
      </c>
    </row>
    <row r="100" spans="1:8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39">
        <f t="shared" si="3"/>
        <v>5733.75</v>
      </c>
      <c r="G100" s="15">
        <v>4587</v>
      </c>
      <c r="H100" s="43" t="s">
        <v>391</v>
      </c>
    </row>
    <row r="101" spans="1:8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39">
        <f t="shared" ref="F101:F152" si="4">G101*1.25</f>
        <v>4483.75</v>
      </c>
      <c r="G101" s="15">
        <v>3587</v>
      </c>
      <c r="H101" s="43" t="s">
        <v>392</v>
      </c>
    </row>
    <row r="102" spans="1:8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39">
        <f t="shared" si="4"/>
        <v>9865</v>
      </c>
      <c r="G102" s="15">
        <v>7892</v>
      </c>
      <c r="H102" s="43" t="s">
        <v>393</v>
      </c>
    </row>
    <row r="103" spans="1:8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39">
        <f t="shared" si="4"/>
        <v>4483.75</v>
      </c>
      <c r="G103" s="15">
        <v>3587</v>
      </c>
      <c r="H103" s="43" t="s">
        <v>394</v>
      </c>
    </row>
    <row r="104" spans="1:8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39">
        <f t="shared" si="4"/>
        <v>9865</v>
      </c>
      <c r="G104" s="15">
        <v>7892</v>
      </c>
      <c r="H104" s="43" t="s">
        <v>395</v>
      </c>
    </row>
    <row r="105" spans="1:8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39">
        <f t="shared" si="4"/>
        <v>6120</v>
      </c>
      <c r="G105" s="15">
        <v>4896</v>
      </c>
      <c r="H105" s="43" t="s">
        <v>396</v>
      </c>
    </row>
    <row r="106" spans="1:8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39">
        <f t="shared" si="4"/>
        <v>5733.75</v>
      </c>
      <c r="G106" s="15">
        <v>4587</v>
      </c>
      <c r="H106" s="43" t="s">
        <v>397</v>
      </c>
    </row>
    <row r="107" spans="1:8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39">
        <f t="shared" si="4"/>
        <v>6098.75</v>
      </c>
      <c r="G107" s="15">
        <v>4879</v>
      </c>
      <c r="H107" s="43" t="s">
        <v>398</v>
      </c>
    </row>
    <row r="108" spans="1:8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39">
        <f t="shared" si="4"/>
        <v>6120</v>
      </c>
      <c r="G108" s="15">
        <v>4896</v>
      </c>
      <c r="H108" s="43" t="s">
        <v>399</v>
      </c>
    </row>
    <row r="109" spans="1:8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39">
        <f t="shared" si="4"/>
        <v>5733.75</v>
      </c>
      <c r="G109" s="15">
        <v>4587</v>
      </c>
      <c r="H109" s="43" t="s">
        <v>400</v>
      </c>
    </row>
    <row r="110" spans="1:8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39">
        <f t="shared" si="4"/>
        <v>6098.75</v>
      </c>
      <c r="G110" s="15">
        <v>4879</v>
      </c>
      <c r="H110" s="43" t="s">
        <v>401</v>
      </c>
    </row>
    <row r="111" spans="1:8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39">
        <f t="shared" si="4"/>
        <v>5733.75</v>
      </c>
      <c r="G111" s="15">
        <v>4587</v>
      </c>
      <c r="H111" s="43" t="s">
        <v>402</v>
      </c>
    </row>
    <row r="112" spans="1:8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39">
        <f t="shared" si="4"/>
        <v>7905</v>
      </c>
      <c r="G112" s="15">
        <v>6324</v>
      </c>
      <c r="H112" s="43" t="s">
        <v>403</v>
      </c>
    </row>
    <row r="113" spans="1:8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39">
        <f t="shared" si="4"/>
        <v>5733.75</v>
      </c>
      <c r="G113" s="15">
        <v>4587</v>
      </c>
      <c r="H113" s="43" t="s">
        <v>404</v>
      </c>
    </row>
    <row r="114" spans="1:8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39">
        <f t="shared" si="4"/>
        <v>7905</v>
      </c>
      <c r="G114" s="15">
        <v>6324</v>
      </c>
      <c r="H114" s="43" t="s">
        <v>405</v>
      </c>
    </row>
    <row r="115" spans="1:8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39">
        <f t="shared" si="4"/>
        <v>7028.75</v>
      </c>
      <c r="G115" s="15">
        <v>5623</v>
      </c>
      <c r="H115" s="43" t="s">
        <v>406</v>
      </c>
    </row>
    <row r="116" spans="1:8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39">
        <f t="shared" si="4"/>
        <v>9160</v>
      </c>
      <c r="G116" s="15">
        <v>7328</v>
      </c>
      <c r="H116" s="43" t="s">
        <v>407</v>
      </c>
    </row>
    <row r="117" spans="1:8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39">
        <f t="shared" si="4"/>
        <v>7028.75</v>
      </c>
      <c r="G117" s="15">
        <v>5623</v>
      </c>
      <c r="H117" s="43" t="s">
        <v>408</v>
      </c>
    </row>
    <row r="118" spans="1:8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39">
        <f t="shared" si="4"/>
        <v>9160</v>
      </c>
      <c r="G118" s="15">
        <v>7328</v>
      </c>
      <c r="H118" s="43" t="s">
        <v>409</v>
      </c>
    </row>
    <row r="119" spans="1:8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39">
        <f t="shared" si="4"/>
        <v>7028.75</v>
      </c>
      <c r="G119" s="15">
        <v>5623</v>
      </c>
      <c r="H119" s="43" t="s">
        <v>410</v>
      </c>
    </row>
    <row r="120" spans="1:8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39">
        <f t="shared" si="4"/>
        <v>3247.5</v>
      </c>
      <c r="G120" s="15">
        <v>2598</v>
      </c>
      <c r="H120" s="43" t="s">
        <v>411</v>
      </c>
    </row>
    <row r="121" spans="1:8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39">
        <f t="shared" si="4"/>
        <v>7028.75</v>
      </c>
      <c r="G121" s="15">
        <v>5623</v>
      </c>
      <c r="H121" s="43" t="s">
        <v>412</v>
      </c>
    </row>
    <row r="122" spans="1:8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39">
        <f t="shared" si="4"/>
        <v>3247.5</v>
      </c>
      <c r="G122" s="15">
        <v>2598</v>
      </c>
      <c r="H122" s="43" t="s">
        <v>413</v>
      </c>
    </row>
    <row r="123" spans="1:8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39">
        <f t="shared" si="4"/>
        <v>622.5</v>
      </c>
      <c r="G123" s="15">
        <v>498</v>
      </c>
      <c r="H123" s="43" t="s">
        <v>414</v>
      </c>
    </row>
    <row r="124" spans="1:8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39">
        <f t="shared" si="4"/>
        <v>5733.75</v>
      </c>
      <c r="G124" s="15">
        <v>4587</v>
      </c>
      <c r="H124" s="43" t="s">
        <v>415</v>
      </c>
    </row>
    <row r="125" spans="1:8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39">
        <f t="shared" si="4"/>
        <v>622.5</v>
      </c>
      <c r="G125" s="15">
        <v>498</v>
      </c>
      <c r="H125" s="43" t="s">
        <v>416</v>
      </c>
    </row>
    <row r="126" spans="1:8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39">
        <f t="shared" si="4"/>
        <v>5733.75</v>
      </c>
      <c r="G126" s="15">
        <v>4587</v>
      </c>
      <c r="H126" s="43" t="s">
        <v>417</v>
      </c>
    </row>
    <row r="127" spans="1:8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39">
        <f t="shared" si="4"/>
        <v>3247.5</v>
      </c>
      <c r="G127" s="15">
        <v>2598</v>
      </c>
      <c r="H127" s="43" t="s">
        <v>418</v>
      </c>
    </row>
    <row r="128" spans="1:8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39">
        <f t="shared" si="4"/>
        <v>2570</v>
      </c>
      <c r="G128" s="15">
        <v>2056</v>
      </c>
      <c r="H128" s="43" t="s">
        <v>419</v>
      </c>
    </row>
    <row r="129" spans="1:8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39">
        <f t="shared" si="4"/>
        <v>3247.5</v>
      </c>
      <c r="G129" s="15">
        <v>2598</v>
      </c>
      <c r="H129" s="43" t="s">
        <v>420</v>
      </c>
    </row>
    <row r="130" spans="1:8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39">
        <f t="shared" si="4"/>
        <v>2570</v>
      </c>
      <c r="G130" s="15">
        <v>2056</v>
      </c>
      <c r="H130" s="43" t="s">
        <v>421</v>
      </c>
    </row>
    <row r="131" spans="1:8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39">
        <f t="shared" si="4"/>
        <v>10308.75</v>
      </c>
      <c r="G131" s="15">
        <v>8247</v>
      </c>
      <c r="H131" s="43" t="s">
        <v>422</v>
      </c>
    </row>
    <row r="132" spans="1:8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39">
        <f t="shared" si="4"/>
        <v>11026.25</v>
      </c>
      <c r="G132" s="15">
        <v>8821</v>
      </c>
      <c r="H132" s="43" t="s">
        <v>423</v>
      </c>
    </row>
    <row r="133" spans="1:8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39">
        <f t="shared" si="4"/>
        <v>10308.75</v>
      </c>
      <c r="G133" s="15">
        <v>8247</v>
      </c>
      <c r="H133" s="43" t="s">
        <v>424</v>
      </c>
    </row>
    <row r="134" spans="1:8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39">
        <f t="shared" si="4"/>
        <v>11026.25</v>
      </c>
      <c r="G134" s="15">
        <v>8821</v>
      </c>
      <c r="H134" s="43" t="s">
        <v>425</v>
      </c>
    </row>
    <row r="135" spans="1:8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39">
        <f t="shared" si="4"/>
        <v>7360</v>
      </c>
      <c r="G135" s="15">
        <v>5888</v>
      </c>
      <c r="H135" s="43" t="s">
        <v>426</v>
      </c>
    </row>
    <row r="136" spans="1:8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39">
        <f t="shared" si="4"/>
        <v>11177.5</v>
      </c>
      <c r="G136" s="15">
        <v>8942</v>
      </c>
      <c r="H136" s="43" t="s">
        <v>427</v>
      </c>
    </row>
    <row r="137" spans="1:8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39">
        <f t="shared" si="4"/>
        <v>3355</v>
      </c>
      <c r="G137" s="15">
        <v>2684</v>
      </c>
      <c r="H137" s="43" t="s">
        <v>428</v>
      </c>
    </row>
    <row r="138" spans="1:8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39">
        <f t="shared" si="4"/>
        <v>7360</v>
      </c>
      <c r="G138" s="15">
        <v>5888</v>
      </c>
      <c r="H138" s="43" t="s">
        <v>429</v>
      </c>
    </row>
    <row r="139" spans="1:8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39">
        <f t="shared" si="4"/>
        <v>11177.5</v>
      </c>
      <c r="G139" s="15">
        <v>8942</v>
      </c>
      <c r="H139" s="43" t="s">
        <v>430</v>
      </c>
    </row>
    <row r="140" spans="1:8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39">
        <f t="shared" si="4"/>
        <v>3355</v>
      </c>
      <c r="G140" s="15">
        <v>2684</v>
      </c>
      <c r="H140" s="43" t="s">
        <v>431</v>
      </c>
    </row>
    <row r="141" spans="1:8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39">
        <f t="shared" si="4"/>
        <v>7360</v>
      </c>
      <c r="G141" s="15">
        <v>5888</v>
      </c>
      <c r="H141" s="43" t="s">
        <v>432</v>
      </c>
    </row>
    <row r="142" spans="1:8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39">
        <f t="shared" si="4"/>
        <v>2956.25</v>
      </c>
      <c r="G142" s="15">
        <v>2365</v>
      </c>
      <c r="H142" s="43" t="s">
        <v>433</v>
      </c>
    </row>
    <row r="143" spans="1:8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39">
        <f t="shared" si="4"/>
        <v>7360</v>
      </c>
      <c r="G143" s="15">
        <v>5888</v>
      </c>
      <c r="H143" s="43" t="s">
        <v>434</v>
      </c>
    </row>
    <row r="144" spans="1:8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39">
        <f t="shared" si="4"/>
        <v>2956.25</v>
      </c>
      <c r="G144" s="15">
        <v>2365</v>
      </c>
      <c r="H144" s="43" t="s">
        <v>435</v>
      </c>
    </row>
    <row r="145" spans="1:8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39">
        <f t="shared" si="4"/>
        <v>7905</v>
      </c>
      <c r="G145" s="15">
        <v>6324</v>
      </c>
      <c r="H145" s="43" t="s">
        <v>436</v>
      </c>
    </row>
    <row r="146" spans="1:8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39">
        <f t="shared" si="4"/>
        <v>6118.75</v>
      </c>
      <c r="G146" s="15">
        <v>4895</v>
      </c>
      <c r="H146" s="43" t="s">
        <v>437</v>
      </c>
    </row>
    <row r="147" spans="1:8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39">
        <f t="shared" si="4"/>
        <v>7905</v>
      </c>
      <c r="G147" s="15">
        <v>6324</v>
      </c>
      <c r="H147" s="43" t="s">
        <v>438</v>
      </c>
    </row>
    <row r="148" spans="1:8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39">
        <f t="shared" si="4"/>
        <v>6118.75</v>
      </c>
      <c r="G148" s="15">
        <v>4895</v>
      </c>
      <c r="H148" s="43" t="s">
        <v>439</v>
      </c>
    </row>
    <row r="149" spans="1:8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39">
        <f t="shared" si="4"/>
        <v>2956.25</v>
      </c>
      <c r="G149" s="15">
        <v>2365</v>
      </c>
      <c r="H149" s="43" t="s">
        <v>440</v>
      </c>
    </row>
    <row r="150" spans="1:8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39">
        <f t="shared" si="4"/>
        <v>2698.75</v>
      </c>
      <c r="G150" s="15">
        <v>2159</v>
      </c>
      <c r="H150" s="43" t="s">
        <v>441</v>
      </c>
    </row>
    <row r="151" spans="1:8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39">
        <f t="shared" si="4"/>
        <v>2956.25</v>
      </c>
      <c r="G151" s="15">
        <v>2365</v>
      </c>
      <c r="H151" s="43" t="s">
        <v>442</v>
      </c>
    </row>
    <row r="152" spans="1:8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39">
        <f t="shared" si="4"/>
        <v>2698.75</v>
      </c>
      <c r="G152" s="15">
        <v>2159</v>
      </c>
      <c r="H152" s="43" t="s">
        <v>443</v>
      </c>
    </row>
    <row r="153" spans="1:8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39">
        <f t="shared" ref="F153:F158" si="5">G153*1.5</f>
        <v>2395.5</v>
      </c>
      <c r="G153" s="15">
        <v>1597</v>
      </c>
      <c r="H153" s="43" t="s">
        <v>444</v>
      </c>
    </row>
    <row r="154" spans="1:8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39">
        <f t="shared" si="5"/>
        <v>11761.5</v>
      </c>
      <c r="G154" s="15">
        <v>7841</v>
      </c>
      <c r="H154" s="43" t="s">
        <v>445</v>
      </c>
    </row>
    <row r="155" spans="1:8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39">
        <f t="shared" si="5"/>
        <v>8943</v>
      </c>
      <c r="G155" s="15">
        <v>5962</v>
      </c>
      <c r="H155" s="43" t="s">
        <v>446</v>
      </c>
    </row>
    <row r="156" spans="1:8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39">
        <f t="shared" si="5"/>
        <v>2395.5</v>
      </c>
      <c r="G156" s="15">
        <v>1597</v>
      </c>
      <c r="H156" s="43" t="s">
        <v>447</v>
      </c>
    </row>
    <row r="157" spans="1:8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39">
        <f t="shared" si="5"/>
        <v>11761.5</v>
      </c>
      <c r="G157" s="15">
        <v>7841</v>
      </c>
      <c r="H157" s="43" t="s">
        <v>448</v>
      </c>
    </row>
    <row r="158" spans="1:8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39">
        <f t="shared" si="5"/>
        <v>8943</v>
      </c>
      <c r="G158" s="15">
        <v>5962</v>
      </c>
      <c r="H158" s="43" t="s">
        <v>449</v>
      </c>
    </row>
    <row r="159" spans="1:8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39">
        <v>14596.5</v>
      </c>
      <c r="G159" s="15">
        <v>9731</v>
      </c>
      <c r="H159" s="43" t="s">
        <v>450</v>
      </c>
    </row>
    <row r="160" spans="1:8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39">
        <v>8793</v>
      </c>
      <c r="G160" s="15">
        <v>5862</v>
      </c>
      <c r="H160" s="43" t="s">
        <v>451</v>
      </c>
    </row>
    <row r="161" spans="1:8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39">
        <v>14596.5</v>
      </c>
      <c r="G161" s="15">
        <v>9731</v>
      </c>
      <c r="H161" s="43" t="s">
        <v>452</v>
      </c>
    </row>
    <row r="162" spans="1:8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39">
        <v>8793</v>
      </c>
      <c r="G162" s="15">
        <v>5862</v>
      </c>
      <c r="H162" s="43" t="s">
        <v>453</v>
      </c>
    </row>
    <row r="163" spans="1:8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39">
        <v>4666</v>
      </c>
      <c r="G163" s="15">
        <v>5623</v>
      </c>
      <c r="H163" s="43" t="s">
        <v>454</v>
      </c>
    </row>
    <row r="164" spans="1:8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39">
        <f>G164*1.5</f>
        <v>7318.5</v>
      </c>
      <c r="G164" s="15">
        <v>4879</v>
      </c>
      <c r="H164" s="43" t="s">
        <v>455</v>
      </c>
    </row>
    <row r="165" spans="1:8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39">
        <v>4666</v>
      </c>
      <c r="G165" s="15">
        <v>5623</v>
      </c>
      <c r="H165" s="43" t="s">
        <v>456</v>
      </c>
    </row>
    <row r="166" spans="1:8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39">
        <f t="shared" ref="F166:F174" si="6">G166*1.5</f>
        <v>7318.5</v>
      </c>
      <c r="G166" s="15">
        <v>4879</v>
      </c>
      <c r="H166" s="43" t="s">
        <v>457</v>
      </c>
    </row>
    <row r="167" spans="1:8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39">
        <f t="shared" si="6"/>
        <v>3553.5</v>
      </c>
      <c r="G167" s="15">
        <v>2369</v>
      </c>
      <c r="H167" s="43" t="s">
        <v>458</v>
      </c>
    </row>
    <row r="168" spans="1:8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39">
        <f t="shared" si="6"/>
        <v>3553.5</v>
      </c>
      <c r="G168" s="15">
        <v>2369</v>
      </c>
      <c r="H168" s="43" t="s">
        <v>459</v>
      </c>
    </row>
    <row r="169" spans="1:8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39">
        <f t="shared" si="6"/>
        <v>14596.5</v>
      </c>
      <c r="G169" s="15">
        <v>9731</v>
      </c>
      <c r="H169" s="43" t="s">
        <v>460</v>
      </c>
    </row>
    <row r="170" spans="1:8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39">
        <f t="shared" si="6"/>
        <v>8793</v>
      </c>
      <c r="G170" s="15">
        <v>5862</v>
      </c>
      <c r="H170" s="43" t="s">
        <v>461</v>
      </c>
    </row>
    <row r="171" spans="1:8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39">
        <f t="shared" si="6"/>
        <v>14596.5</v>
      </c>
      <c r="G171" s="15">
        <v>9731</v>
      </c>
      <c r="H171" s="43" t="s">
        <v>462</v>
      </c>
    </row>
    <row r="172" spans="1:8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39">
        <f t="shared" si="6"/>
        <v>8793</v>
      </c>
      <c r="G172" s="15">
        <v>5862</v>
      </c>
      <c r="H172" s="43" t="s">
        <v>463</v>
      </c>
    </row>
    <row r="173" spans="1:8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39">
        <f t="shared" si="6"/>
        <v>4887</v>
      </c>
      <c r="G173" s="15">
        <v>3258</v>
      </c>
      <c r="H173" s="43" t="s">
        <v>464</v>
      </c>
    </row>
    <row r="174" spans="1:8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39">
        <f t="shared" si="6"/>
        <v>4887</v>
      </c>
      <c r="G174" s="15">
        <v>3258</v>
      </c>
      <c r="H174" s="43" t="s">
        <v>465</v>
      </c>
    </row>
    <row r="175" spans="1:8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39">
        <v>11122.5</v>
      </c>
      <c r="G175" s="15">
        <v>7415</v>
      </c>
      <c r="H175" s="43" t="s">
        <v>466</v>
      </c>
    </row>
    <row r="176" spans="1:8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39">
        <v>13428</v>
      </c>
      <c r="G176" s="15">
        <v>8952</v>
      </c>
      <c r="H176" s="43" t="s">
        <v>467</v>
      </c>
    </row>
    <row r="177" spans="1:8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39">
        <v>11122.5</v>
      </c>
      <c r="G177" s="15">
        <v>7415</v>
      </c>
      <c r="H177" s="43" t="s">
        <v>468</v>
      </c>
    </row>
    <row r="178" spans="1:8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39">
        <v>13428</v>
      </c>
      <c r="G178" s="15">
        <v>8952</v>
      </c>
      <c r="H178" s="43" t="s">
        <v>469</v>
      </c>
    </row>
    <row r="179" spans="1:8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39">
        <v>3897</v>
      </c>
      <c r="G179" s="15">
        <v>2598</v>
      </c>
      <c r="H179" s="43" t="s">
        <v>470</v>
      </c>
    </row>
    <row r="180" spans="1:8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39">
        <v>8832</v>
      </c>
      <c r="G180" s="15">
        <v>5888</v>
      </c>
      <c r="H180" s="43" t="s">
        <v>471</v>
      </c>
    </row>
    <row r="181" spans="1:8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39">
        <v>3897</v>
      </c>
      <c r="G181" s="15">
        <v>2598</v>
      </c>
      <c r="H181" s="43" t="s">
        <v>472</v>
      </c>
    </row>
    <row r="182" spans="1:8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39">
        <v>8832</v>
      </c>
      <c r="G182" s="15">
        <v>5888</v>
      </c>
      <c r="H182" s="43" t="s">
        <v>473</v>
      </c>
    </row>
    <row r="183" spans="1:8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39">
        <f t="shared" ref="F183:F194" si="7">G183*1.5</f>
        <v>11122.5</v>
      </c>
      <c r="G183" s="15">
        <v>7415</v>
      </c>
      <c r="H183" s="43" t="s">
        <v>474</v>
      </c>
    </row>
    <row r="184" spans="1:8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39">
        <f t="shared" si="7"/>
        <v>14647.5</v>
      </c>
      <c r="G184" s="15">
        <v>9765</v>
      </c>
      <c r="H184" s="43" t="s">
        <v>475</v>
      </c>
    </row>
    <row r="185" spans="1:8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39">
        <f t="shared" si="7"/>
        <v>11122.5</v>
      </c>
      <c r="G185" s="15">
        <v>7415</v>
      </c>
      <c r="H185" s="43" t="s">
        <v>476</v>
      </c>
    </row>
    <row r="186" spans="1:8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39">
        <f t="shared" si="7"/>
        <v>14647.5</v>
      </c>
      <c r="G186" s="15">
        <v>9765</v>
      </c>
      <c r="H186" s="43" t="s">
        <v>477</v>
      </c>
    </row>
    <row r="187" spans="1:8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39">
        <f t="shared" si="7"/>
        <v>13428</v>
      </c>
      <c r="G187" s="15">
        <v>8952</v>
      </c>
      <c r="H187" s="43" t="s">
        <v>478</v>
      </c>
    </row>
    <row r="188" spans="1:8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39">
        <f t="shared" si="7"/>
        <v>7480.5</v>
      </c>
      <c r="G188" s="15">
        <v>4987</v>
      </c>
      <c r="H188" s="43" t="s">
        <v>479</v>
      </c>
    </row>
    <row r="189" spans="1:8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39">
        <f t="shared" si="7"/>
        <v>13428</v>
      </c>
      <c r="G189" s="15">
        <v>8952</v>
      </c>
      <c r="H189" s="43" t="s">
        <v>480</v>
      </c>
    </row>
    <row r="190" spans="1:8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39">
        <f t="shared" si="7"/>
        <v>7480.5</v>
      </c>
      <c r="G190" s="15">
        <v>4987</v>
      </c>
      <c r="H190" s="43" t="s">
        <v>481</v>
      </c>
    </row>
    <row r="191" spans="1:8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39">
        <f t="shared" si="7"/>
        <v>14619</v>
      </c>
      <c r="G191" s="15">
        <v>9746</v>
      </c>
      <c r="H191" s="43" t="s">
        <v>482</v>
      </c>
    </row>
    <row r="192" spans="1:8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39">
        <f t="shared" si="7"/>
        <v>867</v>
      </c>
      <c r="G192" s="15">
        <v>578</v>
      </c>
      <c r="H192" s="43" t="s">
        <v>483</v>
      </c>
    </row>
    <row r="193" spans="1:8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39">
        <f t="shared" si="7"/>
        <v>14619</v>
      </c>
      <c r="G193" s="15">
        <v>9746</v>
      </c>
      <c r="H193" s="43" t="s">
        <v>484</v>
      </c>
    </row>
    <row r="194" spans="1:8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39">
        <f t="shared" si="7"/>
        <v>867</v>
      </c>
      <c r="G194" s="15">
        <v>578</v>
      </c>
      <c r="H194" s="43" t="s">
        <v>485</v>
      </c>
    </row>
    <row r="195" spans="1:8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39">
        <v>14619</v>
      </c>
      <c r="G195" s="15">
        <v>9746</v>
      </c>
      <c r="H195" s="43" t="s">
        <v>486</v>
      </c>
    </row>
    <row r="196" spans="1:8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39">
        <v>5380.5</v>
      </c>
      <c r="G196" s="15">
        <v>3587</v>
      </c>
      <c r="H196" s="43" t="s">
        <v>487</v>
      </c>
    </row>
    <row r="197" spans="1:8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39">
        <v>14619</v>
      </c>
      <c r="G197" s="15">
        <v>9746</v>
      </c>
      <c r="H197" s="43" t="s">
        <v>488</v>
      </c>
    </row>
    <row r="198" spans="1:8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39">
        <v>5380.5</v>
      </c>
      <c r="G198" s="15">
        <v>3587</v>
      </c>
      <c r="H198" s="43" t="s">
        <v>489</v>
      </c>
    </row>
    <row r="199" spans="1:8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39">
        <v>3547.5</v>
      </c>
      <c r="G199" s="15">
        <v>2365</v>
      </c>
      <c r="H199" s="43" t="s">
        <v>490</v>
      </c>
    </row>
    <row r="200" spans="1:8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39">
        <v>14596.5</v>
      </c>
      <c r="G200" s="15">
        <v>9731</v>
      </c>
      <c r="H200" s="43" t="s">
        <v>491</v>
      </c>
    </row>
    <row r="201" spans="1:8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39">
        <v>3547.5</v>
      </c>
      <c r="G201" s="15">
        <v>2365</v>
      </c>
      <c r="H201" s="43" t="s">
        <v>492</v>
      </c>
    </row>
    <row r="202" spans="1:8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39">
        <v>14596.5</v>
      </c>
      <c r="G202" s="15">
        <v>9731</v>
      </c>
      <c r="H202" s="43" t="s">
        <v>493</v>
      </c>
    </row>
    <row r="203" spans="1:8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39">
        <f t="shared" ref="F203:F214" si="8">G203*1.5</f>
        <v>1498.5</v>
      </c>
      <c r="G203" s="15">
        <v>999</v>
      </c>
      <c r="H203" s="43" t="s">
        <v>494</v>
      </c>
    </row>
    <row r="204" spans="1:8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39">
        <f t="shared" si="8"/>
        <v>235.5</v>
      </c>
      <c r="G204" s="15">
        <v>157</v>
      </c>
      <c r="H204" s="43" t="s">
        <v>495</v>
      </c>
    </row>
    <row r="205" spans="1:8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39">
        <f t="shared" si="8"/>
        <v>1498.5</v>
      </c>
      <c r="G205" s="15">
        <v>999</v>
      </c>
      <c r="H205" s="43" t="s">
        <v>496</v>
      </c>
    </row>
    <row r="206" spans="1:8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39">
        <f t="shared" si="8"/>
        <v>235.5</v>
      </c>
      <c r="G206" s="15">
        <v>157</v>
      </c>
      <c r="H206" s="43" t="s">
        <v>497</v>
      </c>
    </row>
    <row r="207" spans="1:8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39">
        <f t="shared" si="8"/>
        <v>5380.5</v>
      </c>
      <c r="G207" s="15">
        <v>3587</v>
      </c>
      <c r="H207" s="43" t="s">
        <v>498</v>
      </c>
    </row>
    <row r="208" spans="1:8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39">
        <f t="shared" si="8"/>
        <v>14446.5</v>
      </c>
      <c r="G208" s="15">
        <v>9631</v>
      </c>
      <c r="H208" s="43" t="s">
        <v>499</v>
      </c>
    </row>
    <row r="209" spans="1:8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39">
        <f t="shared" si="8"/>
        <v>5380.5</v>
      </c>
      <c r="G209" s="15">
        <v>3587</v>
      </c>
      <c r="H209" s="43" t="s">
        <v>500</v>
      </c>
    </row>
    <row r="210" spans="1:8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39">
        <f t="shared" si="8"/>
        <v>14446.5</v>
      </c>
      <c r="G210" s="15">
        <v>9631</v>
      </c>
      <c r="H210" s="43" t="s">
        <v>501</v>
      </c>
    </row>
    <row r="211" spans="1:8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39">
        <f t="shared" si="8"/>
        <v>2367</v>
      </c>
      <c r="G211" s="15">
        <v>1578</v>
      </c>
      <c r="H211" s="43" t="s">
        <v>502</v>
      </c>
    </row>
    <row r="212" spans="1:8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39">
        <f t="shared" si="8"/>
        <v>6880.5</v>
      </c>
      <c r="G212" s="15">
        <v>4587</v>
      </c>
      <c r="H212" s="43" t="s">
        <v>503</v>
      </c>
    </row>
    <row r="213" spans="1:8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39">
        <f t="shared" si="8"/>
        <v>2367</v>
      </c>
      <c r="G213" s="15">
        <v>1578</v>
      </c>
      <c r="H213" s="43" t="s">
        <v>504</v>
      </c>
    </row>
    <row r="214" spans="1:8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39">
        <f t="shared" si="8"/>
        <v>6880.5</v>
      </c>
      <c r="G214" s="15">
        <v>4587</v>
      </c>
      <c r="H214" s="43" t="s">
        <v>505</v>
      </c>
    </row>
    <row r="215" spans="1:8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39">
        <v>11838</v>
      </c>
      <c r="G215" s="15">
        <v>7892</v>
      </c>
      <c r="H215" s="43" t="s">
        <v>506</v>
      </c>
    </row>
    <row r="216" spans="1:8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39">
        <v>2367</v>
      </c>
      <c r="G216" s="15">
        <v>1578</v>
      </c>
      <c r="H216" s="43" t="s">
        <v>507</v>
      </c>
    </row>
    <row r="217" spans="1:8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39">
        <v>7030.5</v>
      </c>
      <c r="G217" s="15">
        <v>4687</v>
      </c>
      <c r="H217" s="43" t="s">
        <v>508</v>
      </c>
    </row>
    <row r="218" spans="1:8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39">
        <v>2046</v>
      </c>
      <c r="G218" s="15">
        <v>1364</v>
      </c>
      <c r="H218" s="43" t="s">
        <v>509</v>
      </c>
    </row>
    <row r="219" spans="1:8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39">
        <v>11838</v>
      </c>
      <c r="G219" s="15">
        <v>7892</v>
      </c>
      <c r="H219" s="43" t="s">
        <v>510</v>
      </c>
    </row>
    <row r="220" spans="1:8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39">
        <v>2367</v>
      </c>
      <c r="G220" s="15">
        <v>1578</v>
      </c>
      <c r="H220" s="43" t="s">
        <v>511</v>
      </c>
    </row>
    <row r="221" spans="1:8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39">
        <v>7030.5</v>
      </c>
      <c r="G221" s="15">
        <v>4687</v>
      </c>
      <c r="H221" s="43" t="s">
        <v>512</v>
      </c>
    </row>
    <row r="222" spans="1:8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39">
        <v>2046</v>
      </c>
      <c r="G222" s="15">
        <v>1364</v>
      </c>
      <c r="H222" s="43" t="s">
        <v>513</v>
      </c>
    </row>
    <row r="223" spans="1:8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39">
        <v>8793</v>
      </c>
      <c r="G223" s="15">
        <v>5862</v>
      </c>
      <c r="H223" s="43" t="s">
        <v>514</v>
      </c>
    </row>
    <row r="224" spans="1:8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39">
        <v>11122.5</v>
      </c>
      <c r="G224" s="15">
        <v>7415</v>
      </c>
      <c r="H224" s="43" t="s">
        <v>515</v>
      </c>
    </row>
    <row r="225" spans="1:8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39">
        <v>13428</v>
      </c>
      <c r="G225" s="15">
        <v>8952</v>
      </c>
      <c r="H225" s="43" t="s">
        <v>516</v>
      </c>
    </row>
    <row r="226" spans="1:8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39">
        <v>14619</v>
      </c>
      <c r="G226" s="15">
        <v>9746</v>
      </c>
      <c r="H226" s="43" t="s">
        <v>517</v>
      </c>
    </row>
    <row r="227" spans="1:8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39">
        <v>2367</v>
      </c>
      <c r="G227" s="15">
        <v>1578</v>
      </c>
      <c r="H227" s="43" t="s">
        <v>518</v>
      </c>
    </row>
    <row r="228" spans="1:8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39">
        <v>8793</v>
      </c>
      <c r="G228" s="15">
        <v>5862</v>
      </c>
      <c r="H228" s="43" t="s">
        <v>519</v>
      </c>
    </row>
    <row r="229" spans="1:8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39">
        <v>11122.5</v>
      </c>
      <c r="G229" s="15">
        <v>7415</v>
      </c>
      <c r="H229" s="43" t="s">
        <v>520</v>
      </c>
    </row>
    <row r="230" spans="1:8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39">
        <v>13428</v>
      </c>
      <c r="G230" s="15">
        <v>8952</v>
      </c>
      <c r="H230" s="43" t="s">
        <v>521</v>
      </c>
    </row>
    <row r="231" spans="1:8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39">
        <v>14619</v>
      </c>
      <c r="G231" s="15">
        <v>9746</v>
      </c>
      <c r="H231" s="43" t="s">
        <v>522</v>
      </c>
    </row>
    <row r="232" spans="1:8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39">
        <v>2367</v>
      </c>
      <c r="G232" s="15">
        <v>1578</v>
      </c>
      <c r="H232" s="43" t="s">
        <v>523</v>
      </c>
    </row>
    <row r="233" spans="1:8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39">
        <f t="shared" ref="F233:F244" si="9">G233*1.5</f>
        <v>11838</v>
      </c>
      <c r="G233" s="15">
        <v>7892</v>
      </c>
      <c r="H233" s="43" t="s">
        <v>524</v>
      </c>
    </row>
    <row r="234" spans="1:8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39">
        <f t="shared" si="9"/>
        <v>11979</v>
      </c>
      <c r="G234" s="15">
        <v>7986</v>
      </c>
      <c r="H234" s="43" t="s">
        <v>525</v>
      </c>
    </row>
    <row r="235" spans="1:8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39">
        <f t="shared" si="9"/>
        <v>11838</v>
      </c>
      <c r="G235" s="15">
        <v>7892</v>
      </c>
      <c r="H235" s="43" t="s">
        <v>526</v>
      </c>
    </row>
    <row r="236" spans="1:8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39">
        <f t="shared" si="9"/>
        <v>11979</v>
      </c>
      <c r="G236" s="15">
        <v>7986</v>
      </c>
      <c r="H236" s="43" t="s">
        <v>527</v>
      </c>
    </row>
    <row r="237" spans="1:8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39">
        <f t="shared" si="9"/>
        <v>7030.5</v>
      </c>
      <c r="G237" s="15">
        <v>4687</v>
      </c>
      <c r="H237" s="43" t="s">
        <v>528</v>
      </c>
    </row>
    <row r="238" spans="1:8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39">
        <f t="shared" si="9"/>
        <v>2046</v>
      </c>
      <c r="G238" s="15">
        <v>1364</v>
      </c>
      <c r="H238" s="43" t="s">
        <v>529</v>
      </c>
    </row>
    <row r="239" spans="1:8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39">
        <f t="shared" si="9"/>
        <v>7030.5</v>
      </c>
      <c r="G239" s="15">
        <v>4687</v>
      </c>
      <c r="H239" s="43" t="s">
        <v>530</v>
      </c>
    </row>
    <row r="240" spans="1:8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39">
        <f t="shared" si="9"/>
        <v>2046</v>
      </c>
      <c r="G240" s="15">
        <v>1364</v>
      </c>
      <c r="H240" s="43" t="s">
        <v>531</v>
      </c>
    </row>
    <row r="241" spans="1:8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39">
        <f t="shared" si="9"/>
        <v>747</v>
      </c>
      <c r="G241" s="15">
        <v>498</v>
      </c>
      <c r="H241" s="43" t="s">
        <v>532</v>
      </c>
    </row>
    <row r="242" spans="1:8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39">
        <f t="shared" si="9"/>
        <v>7342.5</v>
      </c>
      <c r="G242" s="15">
        <v>4895</v>
      </c>
      <c r="H242" s="43" t="s">
        <v>533</v>
      </c>
    </row>
    <row r="243" spans="1:8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39">
        <f t="shared" si="9"/>
        <v>747</v>
      </c>
      <c r="G243" s="15">
        <v>498</v>
      </c>
      <c r="H243" s="43" t="s">
        <v>534</v>
      </c>
    </row>
    <row r="244" spans="1:8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39">
        <f t="shared" si="9"/>
        <v>7342.5</v>
      </c>
      <c r="G244" s="15">
        <v>4895</v>
      </c>
      <c r="H244" s="43" t="s">
        <v>535</v>
      </c>
    </row>
    <row r="245" spans="1:8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39">
        <v>7344</v>
      </c>
      <c r="G245" s="15">
        <v>4896</v>
      </c>
      <c r="H245" s="43" t="s">
        <v>536</v>
      </c>
    </row>
    <row r="246" spans="1:8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39">
        <v>6880.5</v>
      </c>
      <c r="G246" s="15">
        <v>4587</v>
      </c>
      <c r="H246" s="43" t="s">
        <v>537</v>
      </c>
    </row>
    <row r="247" spans="1:8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39">
        <v>7344</v>
      </c>
      <c r="G247" s="15">
        <v>4896</v>
      </c>
      <c r="H247" s="43" t="s">
        <v>538</v>
      </c>
    </row>
    <row r="248" spans="1:8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39">
        <v>6880.5</v>
      </c>
      <c r="G248" s="15">
        <v>4587</v>
      </c>
      <c r="H248" s="43" t="s">
        <v>539</v>
      </c>
    </row>
    <row r="249" spans="1:8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39">
        <v>5380.5</v>
      </c>
      <c r="G249" s="15">
        <v>3587</v>
      </c>
      <c r="H249" s="43" t="s">
        <v>540</v>
      </c>
    </row>
    <row r="250" spans="1:8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39">
        <v>11838</v>
      </c>
      <c r="G250" s="15">
        <v>7892</v>
      </c>
      <c r="H250" s="43" t="s">
        <v>541</v>
      </c>
    </row>
    <row r="251" spans="1:8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39">
        <v>5380.5</v>
      </c>
      <c r="G251" s="15">
        <v>3587</v>
      </c>
      <c r="H251" s="43" t="s">
        <v>542</v>
      </c>
    </row>
    <row r="252" spans="1:8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39">
        <v>11838</v>
      </c>
      <c r="G252" s="15">
        <v>7892</v>
      </c>
      <c r="H252" s="43" t="s">
        <v>543</v>
      </c>
    </row>
    <row r="253" spans="1:8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39">
        <f t="shared" ref="F253:F262" si="10">G253*1.5</f>
        <v>7344</v>
      </c>
      <c r="G253" s="15">
        <v>4896</v>
      </c>
      <c r="H253" s="43" t="s">
        <v>544</v>
      </c>
    </row>
    <row r="254" spans="1:8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39">
        <f t="shared" si="10"/>
        <v>6880.5</v>
      </c>
      <c r="G254" s="15">
        <v>4587</v>
      </c>
      <c r="H254" s="43" t="s">
        <v>545</v>
      </c>
    </row>
    <row r="255" spans="1:8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39">
        <f t="shared" si="10"/>
        <v>7318.5</v>
      </c>
      <c r="G255" s="15">
        <v>4879</v>
      </c>
      <c r="H255" s="43" t="s">
        <v>546</v>
      </c>
    </row>
    <row r="256" spans="1:8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39">
        <f t="shared" si="10"/>
        <v>7344</v>
      </c>
      <c r="G256" s="15">
        <v>4896</v>
      </c>
      <c r="H256" s="43" t="s">
        <v>547</v>
      </c>
    </row>
    <row r="257" spans="1:8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39">
        <f t="shared" si="10"/>
        <v>6880.5</v>
      </c>
      <c r="G257" s="15">
        <v>4587</v>
      </c>
      <c r="H257" s="43" t="s">
        <v>548</v>
      </c>
    </row>
    <row r="258" spans="1:8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39">
        <f t="shared" si="10"/>
        <v>7318.5</v>
      </c>
      <c r="G258" s="15">
        <v>4879</v>
      </c>
      <c r="H258" s="43" t="s">
        <v>549</v>
      </c>
    </row>
    <row r="259" spans="1:8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39">
        <f t="shared" si="10"/>
        <v>6880.5</v>
      </c>
      <c r="G259" s="15">
        <v>4587</v>
      </c>
      <c r="H259" s="43" t="s">
        <v>550</v>
      </c>
    </row>
    <row r="260" spans="1:8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39">
        <f t="shared" si="10"/>
        <v>9486</v>
      </c>
      <c r="G260" s="15">
        <v>6324</v>
      </c>
      <c r="H260" s="43" t="s">
        <v>551</v>
      </c>
    </row>
    <row r="261" spans="1:8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39">
        <f t="shared" si="10"/>
        <v>6880.5</v>
      </c>
      <c r="G261" s="15">
        <v>4587</v>
      </c>
      <c r="H261" s="43" t="s">
        <v>552</v>
      </c>
    </row>
    <row r="262" spans="1:8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39">
        <f t="shared" si="10"/>
        <v>9486</v>
      </c>
      <c r="G262" s="15">
        <v>6324</v>
      </c>
      <c r="H262" s="43" t="s">
        <v>553</v>
      </c>
    </row>
    <row r="263" spans="1:8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39">
        <v>4666</v>
      </c>
      <c r="G263" s="15">
        <v>5623</v>
      </c>
      <c r="H263" s="43" t="s">
        <v>554</v>
      </c>
    </row>
    <row r="264" spans="1:8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39">
        <f>G264*1.5</f>
        <v>10992</v>
      </c>
      <c r="G264" s="15">
        <v>7328</v>
      </c>
      <c r="H264" s="43" t="s">
        <v>555</v>
      </c>
    </row>
    <row r="265" spans="1:8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39">
        <v>4666</v>
      </c>
      <c r="G265" s="15">
        <v>5623</v>
      </c>
      <c r="H265" s="43" t="s">
        <v>556</v>
      </c>
    </row>
    <row r="266" spans="1:8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39">
        <f>G266*1.5</f>
        <v>10992</v>
      </c>
      <c r="G266" s="15">
        <v>7328</v>
      </c>
      <c r="H266" s="43" t="s">
        <v>557</v>
      </c>
    </row>
    <row r="267" spans="1:8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39">
        <v>4666</v>
      </c>
      <c r="G267" s="15">
        <v>5623</v>
      </c>
      <c r="H267" s="43" t="s">
        <v>558</v>
      </c>
    </row>
    <row r="268" spans="1:8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39">
        <v>3897</v>
      </c>
      <c r="G268" s="15">
        <v>2598</v>
      </c>
      <c r="H268" s="43" t="s">
        <v>559</v>
      </c>
    </row>
    <row r="269" spans="1:8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39">
        <v>4666</v>
      </c>
      <c r="G269" s="15">
        <v>5623</v>
      </c>
      <c r="H269" s="43" t="s">
        <v>560</v>
      </c>
    </row>
    <row r="270" spans="1:8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39">
        <v>3897</v>
      </c>
      <c r="G270" s="15">
        <v>2598</v>
      </c>
      <c r="H270" s="43" t="s">
        <v>561</v>
      </c>
    </row>
    <row r="271" spans="1:8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39">
        <f t="shared" ref="F271:F288" si="11">G271*1.5</f>
        <v>747</v>
      </c>
      <c r="G271" s="15">
        <v>498</v>
      </c>
      <c r="H271" s="43" t="s">
        <v>562</v>
      </c>
    </row>
    <row r="272" spans="1:8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39">
        <f t="shared" si="11"/>
        <v>6880.5</v>
      </c>
      <c r="G272" s="15">
        <v>4587</v>
      </c>
      <c r="H272" s="43" t="s">
        <v>563</v>
      </c>
    </row>
    <row r="273" spans="1:8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39">
        <f t="shared" si="11"/>
        <v>747</v>
      </c>
      <c r="G273" s="15">
        <v>498</v>
      </c>
      <c r="H273" s="43" t="s">
        <v>564</v>
      </c>
    </row>
    <row r="274" spans="1:8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39">
        <f t="shared" si="11"/>
        <v>6880.5</v>
      </c>
      <c r="G274" s="15">
        <v>4587</v>
      </c>
      <c r="H274" s="43" t="s">
        <v>565</v>
      </c>
    </row>
    <row r="275" spans="1:8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39">
        <f t="shared" si="11"/>
        <v>3897</v>
      </c>
      <c r="G275" s="15">
        <v>2598</v>
      </c>
      <c r="H275" s="43" t="s">
        <v>566</v>
      </c>
    </row>
    <row r="276" spans="1:8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39">
        <f t="shared" si="11"/>
        <v>3084</v>
      </c>
      <c r="G276" s="15">
        <v>2056</v>
      </c>
      <c r="H276" s="43" t="s">
        <v>567</v>
      </c>
    </row>
    <row r="277" spans="1:8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39">
        <f t="shared" si="11"/>
        <v>3897</v>
      </c>
      <c r="G277" s="15">
        <v>2598</v>
      </c>
      <c r="H277" s="43" t="s">
        <v>568</v>
      </c>
    </row>
    <row r="278" spans="1:8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39">
        <f t="shared" si="11"/>
        <v>3084</v>
      </c>
      <c r="G278" s="15">
        <v>2056</v>
      </c>
      <c r="H278" s="43" t="s">
        <v>569</v>
      </c>
    </row>
    <row r="279" spans="1:8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39">
        <f t="shared" si="11"/>
        <v>12370.5</v>
      </c>
      <c r="G279" s="15">
        <v>8247</v>
      </c>
      <c r="H279" s="43" t="s">
        <v>570</v>
      </c>
    </row>
    <row r="280" spans="1:8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39">
        <f t="shared" si="11"/>
        <v>13231.5</v>
      </c>
      <c r="G280" s="15">
        <v>8821</v>
      </c>
      <c r="H280" s="43" t="s">
        <v>571</v>
      </c>
    </row>
    <row r="281" spans="1:8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39">
        <f t="shared" si="11"/>
        <v>12370.5</v>
      </c>
      <c r="G281" s="15">
        <v>8247</v>
      </c>
      <c r="H281" s="43" t="s">
        <v>572</v>
      </c>
    </row>
    <row r="282" spans="1:8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39">
        <f t="shared" si="11"/>
        <v>13231.5</v>
      </c>
      <c r="G282" s="15">
        <v>8821</v>
      </c>
      <c r="H282" s="43" t="s">
        <v>573</v>
      </c>
    </row>
    <row r="283" spans="1:8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39">
        <f t="shared" si="11"/>
        <v>8832</v>
      </c>
      <c r="G283" s="15">
        <v>5888</v>
      </c>
      <c r="H283" s="43" t="s">
        <v>574</v>
      </c>
    </row>
    <row r="284" spans="1:8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39">
        <f t="shared" si="11"/>
        <v>13413</v>
      </c>
      <c r="G284" s="15">
        <v>8942</v>
      </c>
      <c r="H284" s="43" t="s">
        <v>575</v>
      </c>
    </row>
    <row r="285" spans="1:8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39">
        <f t="shared" si="11"/>
        <v>4026</v>
      </c>
      <c r="G285" s="15">
        <v>2684</v>
      </c>
      <c r="H285" s="43" t="s">
        <v>576</v>
      </c>
    </row>
    <row r="286" spans="1:8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39">
        <f t="shared" si="11"/>
        <v>8832</v>
      </c>
      <c r="G286" s="15">
        <v>5888</v>
      </c>
      <c r="H286" s="43" t="s">
        <v>577</v>
      </c>
    </row>
    <row r="287" spans="1:8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39">
        <f t="shared" si="11"/>
        <v>13413</v>
      </c>
      <c r="G287" s="15">
        <v>8942</v>
      </c>
      <c r="H287" s="43" t="s">
        <v>578</v>
      </c>
    </row>
    <row r="288" spans="1:8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39">
        <f t="shared" si="11"/>
        <v>4026</v>
      </c>
      <c r="G288" s="15">
        <v>2684</v>
      </c>
      <c r="H288" s="43" t="s">
        <v>579</v>
      </c>
    </row>
    <row r="289" spans="1:8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39">
        <v>8832</v>
      </c>
      <c r="G289" s="15">
        <v>5888</v>
      </c>
      <c r="H289" s="43" t="s">
        <v>580</v>
      </c>
    </row>
    <row r="290" spans="1:8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39">
        <v>3547.5</v>
      </c>
      <c r="G290" s="15">
        <v>2365</v>
      </c>
      <c r="H290" s="43" t="s">
        <v>581</v>
      </c>
    </row>
    <row r="291" spans="1:8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39">
        <v>8832</v>
      </c>
      <c r="G291" s="15">
        <v>5888</v>
      </c>
      <c r="H291" s="43" t="s">
        <v>582</v>
      </c>
    </row>
    <row r="292" spans="1:8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39">
        <v>3547.5</v>
      </c>
      <c r="G292" s="15">
        <v>2365</v>
      </c>
      <c r="H292" s="43" t="s">
        <v>583</v>
      </c>
    </row>
    <row r="293" spans="1:8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39">
        <f t="shared" ref="F293:F306" si="12">G293*1.5</f>
        <v>9486</v>
      </c>
      <c r="G293" s="15">
        <v>6324</v>
      </c>
      <c r="H293" s="43" t="s">
        <v>584</v>
      </c>
    </row>
    <row r="294" spans="1:8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39">
        <f t="shared" si="12"/>
        <v>7342.5</v>
      </c>
      <c r="G294" s="15">
        <v>4895</v>
      </c>
      <c r="H294" s="43" t="s">
        <v>585</v>
      </c>
    </row>
    <row r="295" spans="1:8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39">
        <f t="shared" si="12"/>
        <v>9486</v>
      </c>
      <c r="G295" s="15">
        <v>6324</v>
      </c>
      <c r="H295" s="43" t="s">
        <v>586</v>
      </c>
    </row>
    <row r="296" spans="1:8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39">
        <f t="shared" si="12"/>
        <v>7342.5</v>
      </c>
      <c r="G296" s="15">
        <v>4895</v>
      </c>
      <c r="H296" s="43" t="s">
        <v>587</v>
      </c>
    </row>
    <row r="297" spans="1:8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39">
        <f t="shared" si="12"/>
        <v>3547.5</v>
      </c>
      <c r="G297" s="15">
        <v>2365</v>
      </c>
      <c r="H297" s="43" t="s">
        <v>588</v>
      </c>
    </row>
    <row r="298" spans="1:8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39">
        <f t="shared" si="12"/>
        <v>3238.5</v>
      </c>
      <c r="G298" s="15">
        <v>2159</v>
      </c>
      <c r="H298" s="43" t="s">
        <v>589</v>
      </c>
    </row>
    <row r="299" spans="1:8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39">
        <f t="shared" si="12"/>
        <v>3547.5</v>
      </c>
      <c r="G299" s="15">
        <v>2365</v>
      </c>
      <c r="H299" s="43" t="s">
        <v>590</v>
      </c>
    </row>
    <row r="300" spans="1:8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39">
        <f t="shared" si="12"/>
        <v>3238.5</v>
      </c>
      <c r="G300" s="15">
        <v>2159</v>
      </c>
      <c r="H300" s="43" t="s">
        <v>591</v>
      </c>
    </row>
    <row r="301" spans="1:8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39">
        <f t="shared" si="12"/>
        <v>2395.5</v>
      </c>
      <c r="G301" s="15">
        <v>1597</v>
      </c>
      <c r="H301" s="43" t="s">
        <v>592</v>
      </c>
    </row>
    <row r="302" spans="1:8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39">
        <f t="shared" si="12"/>
        <v>11761.5</v>
      </c>
      <c r="G302" s="15">
        <v>7841</v>
      </c>
      <c r="H302" s="43" t="s">
        <v>593</v>
      </c>
    </row>
    <row r="303" spans="1:8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39">
        <f t="shared" si="12"/>
        <v>8943</v>
      </c>
      <c r="G303" s="15">
        <v>5962</v>
      </c>
      <c r="H303" s="43" t="s">
        <v>594</v>
      </c>
    </row>
    <row r="304" spans="1:8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39">
        <f t="shared" si="12"/>
        <v>2395.5</v>
      </c>
      <c r="G304" s="15">
        <v>1597</v>
      </c>
      <c r="H304" s="43" t="s">
        <v>595</v>
      </c>
    </row>
    <row r="305" spans="1:8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39">
        <f t="shared" si="12"/>
        <v>11761.5</v>
      </c>
      <c r="G305" s="15">
        <v>7841</v>
      </c>
      <c r="H305" s="43" t="s">
        <v>596</v>
      </c>
    </row>
    <row r="306" spans="1:8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39">
        <f t="shared" si="12"/>
        <v>8943</v>
      </c>
      <c r="G306" s="15">
        <v>5962</v>
      </c>
      <c r="H306" s="43" t="s">
        <v>597</v>
      </c>
    </row>
    <row r="307" spans="1:8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39">
        <v>14596.5</v>
      </c>
      <c r="G307" s="15">
        <v>9731</v>
      </c>
      <c r="H307" s="43" t="s">
        <v>598</v>
      </c>
    </row>
    <row r="308" spans="1:8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39">
        <v>8793</v>
      </c>
      <c r="G308" s="15">
        <v>5862</v>
      </c>
      <c r="H308" s="43" t="s">
        <v>599</v>
      </c>
    </row>
    <row r="309" spans="1:8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39">
        <v>14596.5</v>
      </c>
      <c r="G309" s="15">
        <v>9731</v>
      </c>
      <c r="H309" s="43" t="s">
        <v>600</v>
      </c>
    </row>
    <row r="310" spans="1:8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39">
        <v>8793</v>
      </c>
      <c r="G310" s="15">
        <v>5862</v>
      </c>
      <c r="H310" s="43" t="s">
        <v>601</v>
      </c>
    </row>
    <row r="311" spans="1:8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39">
        <v>4666</v>
      </c>
      <c r="G311" s="15">
        <v>5623</v>
      </c>
      <c r="H311" s="43" t="s">
        <v>602</v>
      </c>
    </row>
    <row r="312" spans="1:8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39">
        <f>G312*1.5</f>
        <v>7318.5</v>
      </c>
      <c r="G312" s="15">
        <v>4879</v>
      </c>
      <c r="H312" s="43" t="s">
        <v>603</v>
      </c>
    </row>
    <row r="313" spans="1:8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39">
        <v>4666</v>
      </c>
      <c r="G313" s="15">
        <v>5623</v>
      </c>
      <c r="H313" s="43" t="s">
        <v>604</v>
      </c>
    </row>
    <row r="314" spans="1:8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39">
        <f t="shared" ref="F314:F322" si="13">G314*1.5</f>
        <v>7318.5</v>
      </c>
      <c r="G314" s="15">
        <v>4879</v>
      </c>
      <c r="H314" s="43" t="s">
        <v>605</v>
      </c>
    </row>
    <row r="315" spans="1:8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39">
        <f t="shared" si="13"/>
        <v>3553.5</v>
      </c>
      <c r="G315" s="15">
        <v>2369</v>
      </c>
      <c r="H315" s="43" t="s">
        <v>606</v>
      </c>
    </row>
    <row r="316" spans="1:8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39">
        <f t="shared" si="13"/>
        <v>3553.5</v>
      </c>
      <c r="G316" s="15">
        <v>2369</v>
      </c>
      <c r="H316" s="43" t="s">
        <v>607</v>
      </c>
    </row>
    <row r="317" spans="1:8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39">
        <f t="shared" si="13"/>
        <v>14596.5</v>
      </c>
      <c r="G317" s="15">
        <v>9731</v>
      </c>
      <c r="H317" s="43" t="s">
        <v>608</v>
      </c>
    </row>
    <row r="318" spans="1:8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39">
        <f t="shared" si="13"/>
        <v>8793</v>
      </c>
      <c r="G318" s="15">
        <v>5862</v>
      </c>
      <c r="H318" s="43" t="s">
        <v>609</v>
      </c>
    </row>
    <row r="319" spans="1:8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39">
        <f t="shared" si="13"/>
        <v>14596.5</v>
      </c>
      <c r="G319" s="15">
        <v>9731</v>
      </c>
      <c r="H319" s="43" t="s">
        <v>610</v>
      </c>
    </row>
    <row r="320" spans="1:8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39">
        <f t="shared" si="13"/>
        <v>8793</v>
      </c>
      <c r="G320" s="15">
        <v>5862</v>
      </c>
      <c r="H320" s="43" t="s">
        <v>611</v>
      </c>
    </row>
    <row r="321" spans="1:8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39">
        <f t="shared" si="13"/>
        <v>4887</v>
      </c>
      <c r="G321" s="15">
        <v>3258</v>
      </c>
      <c r="H321" s="43" t="s">
        <v>612</v>
      </c>
    </row>
    <row r="322" spans="1:8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39">
        <f t="shared" si="13"/>
        <v>4887</v>
      </c>
      <c r="G322" s="15">
        <v>3258</v>
      </c>
      <c r="H322" s="43" t="s">
        <v>613</v>
      </c>
    </row>
    <row r="323" spans="1:8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39">
        <v>11122.5</v>
      </c>
      <c r="G323" s="15">
        <v>7415</v>
      </c>
      <c r="H323" s="43" t="s">
        <v>614</v>
      </c>
    </row>
    <row r="324" spans="1:8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39">
        <v>13428</v>
      </c>
      <c r="G324" s="15">
        <v>8952</v>
      </c>
      <c r="H324" s="43" t="s">
        <v>615</v>
      </c>
    </row>
    <row r="325" spans="1:8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39">
        <v>11122.5</v>
      </c>
      <c r="G325" s="15">
        <v>7415</v>
      </c>
      <c r="H325" s="43" t="s">
        <v>616</v>
      </c>
    </row>
    <row r="326" spans="1:8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39">
        <v>13428</v>
      </c>
      <c r="G326" s="15">
        <v>8952</v>
      </c>
      <c r="H326" s="43" t="s">
        <v>617</v>
      </c>
    </row>
    <row r="327" spans="1:8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39">
        <v>3897</v>
      </c>
      <c r="G327" s="15">
        <v>2598</v>
      </c>
      <c r="H327" s="43" t="s">
        <v>618</v>
      </c>
    </row>
    <row r="328" spans="1:8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39">
        <v>8832</v>
      </c>
      <c r="G328" s="15">
        <v>5888</v>
      </c>
      <c r="H328" s="43" t="s">
        <v>619</v>
      </c>
    </row>
    <row r="329" spans="1:8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39">
        <v>3897</v>
      </c>
      <c r="G329" s="15">
        <v>2598</v>
      </c>
      <c r="H329" s="43" t="s">
        <v>620</v>
      </c>
    </row>
    <row r="330" spans="1:8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39">
        <v>8832</v>
      </c>
      <c r="G330" s="15">
        <v>5888</v>
      </c>
      <c r="H330" s="43" t="s">
        <v>621</v>
      </c>
    </row>
    <row r="331" spans="1:8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39">
        <f t="shared" ref="F331:F342" si="14">G331*1.5</f>
        <v>11122.5</v>
      </c>
      <c r="G331" s="15">
        <v>7415</v>
      </c>
      <c r="H331" s="43" t="s">
        <v>622</v>
      </c>
    </row>
    <row r="332" spans="1:8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39">
        <f t="shared" si="14"/>
        <v>14647.5</v>
      </c>
      <c r="G332" s="15">
        <v>9765</v>
      </c>
      <c r="H332" s="43" t="s">
        <v>623</v>
      </c>
    </row>
    <row r="333" spans="1:8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39">
        <f t="shared" si="14"/>
        <v>11122.5</v>
      </c>
      <c r="G333" s="15">
        <v>7415</v>
      </c>
      <c r="H333" s="43" t="s">
        <v>624</v>
      </c>
    </row>
    <row r="334" spans="1:8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39">
        <f t="shared" si="14"/>
        <v>14647.5</v>
      </c>
      <c r="G334" s="15">
        <v>9765</v>
      </c>
      <c r="H334" s="43" t="s">
        <v>625</v>
      </c>
    </row>
    <row r="335" spans="1:8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39">
        <f t="shared" si="14"/>
        <v>13428</v>
      </c>
      <c r="G335" s="15">
        <v>8952</v>
      </c>
      <c r="H335" s="43" t="s">
        <v>626</v>
      </c>
    </row>
    <row r="336" spans="1:8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39">
        <f t="shared" si="14"/>
        <v>7480.5</v>
      </c>
      <c r="G336" s="15">
        <v>4987</v>
      </c>
      <c r="H336" s="43" t="s">
        <v>627</v>
      </c>
    </row>
    <row r="337" spans="1:8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39">
        <f t="shared" si="14"/>
        <v>13428</v>
      </c>
      <c r="G337" s="15">
        <v>8952</v>
      </c>
      <c r="H337" s="43" t="s">
        <v>628</v>
      </c>
    </row>
    <row r="338" spans="1:8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39">
        <f t="shared" si="14"/>
        <v>7480.5</v>
      </c>
      <c r="G338" s="15">
        <v>4987</v>
      </c>
      <c r="H338" s="43" t="s">
        <v>629</v>
      </c>
    </row>
    <row r="339" spans="1:8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39">
        <f t="shared" si="14"/>
        <v>14619</v>
      </c>
      <c r="G339" s="15">
        <v>9746</v>
      </c>
      <c r="H339" s="43" t="s">
        <v>630</v>
      </c>
    </row>
    <row r="340" spans="1:8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39">
        <f t="shared" si="14"/>
        <v>867</v>
      </c>
      <c r="G340" s="15">
        <v>578</v>
      </c>
      <c r="H340" s="43" t="s">
        <v>631</v>
      </c>
    </row>
    <row r="341" spans="1:8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39">
        <f t="shared" si="14"/>
        <v>14619</v>
      </c>
      <c r="G341" s="15">
        <v>9746</v>
      </c>
      <c r="H341" s="43" t="s">
        <v>632</v>
      </c>
    </row>
    <row r="342" spans="1:8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39">
        <f t="shared" si="14"/>
        <v>867</v>
      </c>
      <c r="G342" s="15">
        <v>578</v>
      </c>
      <c r="H342" s="43" t="s">
        <v>633</v>
      </c>
    </row>
    <row r="343" spans="1:8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39">
        <v>14619</v>
      </c>
      <c r="G343" s="15">
        <v>9746</v>
      </c>
      <c r="H343" s="43" t="s">
        <v>634</v>
      </c>
    </row>
    <row r="344" spans="1:8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39">
        <v>5380.5</v>
      </c>
      <c r="G344" s="15">
        <v>3587</v>
      </c>
      <c r="H344" s="43" t="s">
        <v>635</v>
      </c>
    </row>
    <row r="345" spans="1:8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39">
        <v>14619</v>
      </c>
      <c r="G345" s="15">
        <v>9746</v>
      </c>
      <c r="H345" s="43" t="s">
        <v>636</v>
      </c>
    </row>
    <row r="346" spans="1:8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39">
        <v>5380.5</v>
      </c>
      <c r="G346" s="15">
        <v>3587</v>
      </c>
      <c r="H346" s="43" t="s">
        <v>637</v>
      </c>
    </row>
    <row r="347" spans="1:8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39">
        <v>3547.5</v>
      </c>
      <c r="G347" s="15">
        <v>2365</v>
      </c>
      <c r="H347" s="43" t="s">
        <v>638</v>
      </c>
    </row>
    <row r="348" spans="1:8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39">
        <v>14596.5</v>
      </c>
      <c r="G348" s="15">
        <v>9731</v>
      </c>
      <c r="H348" s="43" t="s">
        <v>639</v>
      </c>
    </row>
    <row r="349" spans="1:8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39">
        <v>3547.5</v>
      </c>
      <c r="G349" s="15">
        <v>2365</v>
      </c>
      <c r="H349" s="43" t="s">
        <v>640</v>
      </c>
    </row>
    <row r="350" spans="1:8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39">
        <v>14596.5</v>
      </c>
      <c r="G350" s="15">
        <v>9731</v>
      </c>
      <c r="H350" s="43" t="s">
        <v>641</v>
      </c>
    </row>
    <row r="351" spans="1:8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39">
        <f>G351*1.4</f>
        <v>1398.6</v>
      </c>
      <c r="G351" s="15">
        <v>999</v>
      </c>
      <c r="H351" s="43" t="s">
        <v>642</v>
      </c>
    </row>
    <row r="352" spans="1:8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39">
        <f t="shared" ref="F352:F415" si="15">G352*1.4</f>
        <v>219.79999999999998</v>
      </c>
      <c r="G352" s="15">
        <v>157</v>
      </c>
      <c r="H352" s="43" t="s">
        <v>643</v>
      </c>
    </row>
    <row r="353" spans="1:8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39">
        <f t="shared" si="15"/>
        <v>1398.6</v>
      </c>
      <c r="G353" s="15">
        <v>999</v>
      </c>
      <c r="H353" s="43" t="s">
        <v>644</v>
      </c>
    </row>
    <row r="354" spans="1:8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39">
        <f t="shared" si="15"/>
        <v>219.79999999999998</v>
      </c>
      <c r="G354" s="15">
        <v>157</v>
      </c>
      <c r="H354" s="43" t="s">
        <v>645</v>
      </c>
    </row>
    <row r="355" spans="1:8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39">
        <f t="shared" si="15"/>
        <v>5021.7999999999993</v>
      </c>
      <c r="G355" s="15">
        <v>3587</v>
      </c>
      <c r="H355" s="43" t="s">
        <v>646</v>
      </c>
    </row>
    <row r="356" spans="1:8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39">
        <f t="shared" si="15"/>
        <v>13483.4</v>
      </c>
      <c r="G356" s="15">
        <v>9631</v>
      </c>
      <c r="H356" s="43" t="s">
        <v>647</v>
      </c>
    </row>
    <row r="357" spans="1:8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39">
        <f t="shared" si="15"/>
        <v>5021.7999999999993</v>
      </c>
      <c r="G357" s="15">
        <v>3587</v>
      </c>
      <c r="H357" s="43" t="s">
        <v>648</v>
      </c>
    </row>
    <row r="358" spans="1:8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39">
        <f t="shared" si="15"/>
        <v>13483.4</v>
      </c>
      <c r="G358" s="15">
        <v>9631</v>
      </c>
      <c r="H358" s="43" t="s">
        <v>649</v>
      </c>
    </row>
    <row r="359" spans="1:8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39">
        <f t="shared" si="15"/>
        <v>2209.1999999999998</v>
      </c>
      <c r="G359" s="15">
        <v>1578</v>
      </c>
      <c r="H359" s="43" t="s">
        <v>650</v>
      </c>
    </row>
    <row r="360" spans="1:8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39">
        <f t="shared" si="15"/>
        <v>6421.7999999999993</v>
      </c>
      <c r="G360" s="15">
        <v>4587</v>
      </c>
      <c r="H360" s="43" t="s">
        <v>651</v>
      </c>
    </row>
    <row r="361" spans="1:8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39">
        <f t="shared" si="15"/>
        <v>2209.1999999999998</v>
      </c>
      <c r="G361" s="15">
        <v>1578</v>
      </c>
      <c r="H361" s="43" t="s">
        <v>652</v>
      </c>
    </row>
    <row r="362" spans="1:8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39">
        <f t="shared" si="15"/>
        <v>6421.7999999999993</v>
      </c>
      <c r="G362" s="15">
        <v>4587</v>
      </c>
      <c r="H362" s="43" t="s">
        <v>653</v>
      </c>
    </row>
    <row r="363" spans="1:8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39">
        <f t="shared" si="15"/>
        <v>11048.8</v>
      </c>
      <c r="G363" s="15">
        <v>7892</v>
      </c>
      <c r="H363" s="43" t="s">
        <v>654</v>
      </c>
    </row>
    <row r="364" spans="1:8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39">
        <f t="shared" si="15"/>
        <v>2209.1999999999998</v>
      </c>
      <c r="G364" s="15">
        <v>1578</v>
      </c>
      <c r="H364" s="43" t="s">
        <v>655</v>
      </c>
    </row>
    <row r="365" spans="1:8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39">
        <f t="shared" si="15"/>
        <v>6561.7999999999993</v>
      </c>
      <c r="G365" s="15">
        <v>4687</v>
      </c>
      <c r="H365" s="43" t="s">
        <v>656</v>
      </c>
    </row>
    <row r="366" spans="1:8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39">
        <f t="shared" si="15"/>
        <v>1909.6</v>
      </c>
      <c r="G366" s="15">
        <v>1364</v>
      </c>
      <c r="H366" s="43" t="s">
        <v>657</v>
      </c>
    </row>
    <row r="367" spans="1:8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39">
        <f t="shared" si="15"/>
        <v>11048.8</v>
      </c>
      <c r="G367" s="15">
        <v>7892</v>
      </c>
      <c r="H367" s="43" t="s">
        <v>658</v>
      </c>
    </row>
    <row r="368" spans="1:8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39">
        <f t="shared" si="15"/>
        <v>2209.1999999999998</v>
      </c>
      <c r="G368" s="15">
        <v>1578</v>
      </c>
      <c r="H368" s="43" t="s">
        <v>659</v>
      </c>
    </row>
    <row r="369" spans="1:8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39">
        <f t="shared" si="15"/>
        <v>6561.7999999999993</v>
      </c>
      <c r="G369" s="15">
        <v>4687</v>
      </c>
      <c r="H369" s="43" t="s">
        <v>660</v>
      </c>
    </row>
    <row r="370" spans="1:8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39">
        <f t="shared" si="15"/>
        <v>1909.6</v>
      </c>
      <c r="G370" s="15">
        <v>1364</v>
      </c>
      <c r="H370" s="43" t="s">
        <v>661</v>
      </c>
    </row>
    <row r="371" spans="1:8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39">
        <f t="shared" si="15"/>
        <v>8206.7999999999993</v>
      </c>
      <c r="G371" s="15">
        <v>5862</v>
      </c>
      <c r="H371" s="43" t="s">
        <v>662</v>
      </c>
    </row>
    <row r="372" spans="1:8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39">
        <f t="shared" si="15"/>
        <v>10381</v>
      </c>
      <c r="G372" s="15">
        <v>7415</v>
      </c>
      <c r="H372" s="43" t="s">
        <v>663</v>
      </c>
    </row>
    <row r="373" spans="1:8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39">
        <f t="shared" si="15"/>
        <v>12532.8</v>
      </c>
      <c r="G373" s="15">
        <v>8952</v>
      </c>
      <c r="H373" s="43" t="s">
        <v>664</v>
      </c>
    </row>
    <row r="374" spans="1:8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39">
        <f t="shared" si="15"/>
        <v>13644.4</v>
      </c>
      <c r="G374" s="15">
        <v>9746</v>
      </c>
      <c r="H374" s="43" t="s">
        <v>665</v>
      </c>
    </row>
    <row r="375" spans="1:8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39">
        <f t="shared" si="15"/>
        <v>2209.1999999999998</v>
      </c>
      <c r="G375" s="15">
        <v>1578</v>
      </c>
      <c r="H375" s="43" t="s">
        <v>666</v>
      </c>
    </row>
    <row r="376" spans="1:8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39">
        <f t="shared" si="15"/>
        <v>8206.7999999999993</v>
      </c>
      <c r="G376" s="15">
        <v>5862</v>
      </c>
      <c r="H376" s="43" t="s">
        <v>667</v>
      </c>
    </row>
    <row r="377" spans="1:8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39">
        <f t="shared" si="15"/>
        <v>10381</v>
      </c>
      <c r="G377" s="15">
        <v>7415</v>
      </c>
      <c r="H377" s="43" t="s">
        <v>668</v>
      </c>
    </row>
    <row r="378" spans="1:8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39">
        <f t="shared" si="15"/>
        <v>12532.8</v>
      </c>
      <c r="G378" s="15">
        <v>8952</v>
      </c>
      <c r="H378" s="43" t="s">
        <v>669</v>
      </c>
    </row>
    <row r="379" spans="1:8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39">
        <f t="shared" si="15"/>
        <v>13644.4</v>
      </c>
      <c r="G379" s="15">
        <v>9746</v>
      </c>
      <c r="H379" s="43" t="s">
        <v>670</v>
      </c>
    </row>
    <row r="380" spans="1:8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39">
        <f t="shared" si="15"/>
        <v>2209.1999999999998</v>
      </c>
      <c r="G380" s="15">
        <v>1578</v>
      </c>
      <c r="H380" s="43" t="s">
        <v>671</v>
      </c>
    </row>
    <row r="381" spans="1:8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39">
        <f t="shared" si="15"/>
        <v>11048.8</v>
      </c>
      <c r="G381" s="15">
        <v>7892</v>
      </c>
      <c r="H381" s="43" t="s">
        <v>672</v>
      </c>
    </row>
    <row r="382" spans="1:8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39">
        <f t="shared" si="15"/>
        <v>11180.4</v>
      </c>
      <c r="G382" s="15">
        <v>7986</v>
      </c>
      <c r="H382" s="43" t="s">
        <v>673</v>
      </c>
    </row>
    <row r="383" spans="1:8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39">
        <f t="shared" si="15"/>
        <v>11048.8</v>
      </c>
      <c r="G383" s="15">
        <v>7892</v>
      </c>
      <c r="H383" s="43" t="s">
        <v>674</v>
      </c>
    </row>
    <row r="384" spans="1:8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39">
        <f t="shared" si="15"/>
        <v>11180.4</v>
      </c>
      <c r="G384" s="15">
        <v>7986</v>
      </c>
      <c r="H384" s="43" t="s">
        <v>675</v>
      </c>
    </row>
    <row r="385" spans="1:8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39">
        <f t="shared" si="15"/>
        <v>6561.7999999999993</v>
      </c>
      <c r="G385" s="15">
        <v>4687</v>
      </c>
      <c r="H385" s="43" t="s">
        <v>676</v>
      </c>
    </row>
    <row r="386" spans="1:8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39">
        <f t="shared" si="15"/>
        <v>1909.6</v>
      </c>
      <c r="G386" s="15">
        <v>1364</v>
      </c>
      <c r="H386" s="43" t="s">
        <v>677</v>
      </c>
    </row>
    <row r="387" spans="1:8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39">
        <f t="shared" si="15"/>
        <v>6561.7999999999993</v>
      </c>
      <c r="G387" s="15">
        <v>4687</v>
      </c>
      <c r="H387" s="43" t="s">
        <v>678</v>
      </c>
    </row>
    <row r="388" spans="1:8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39">
        <f t="shared" si="15"/>
        <v>1909.6</v>
      </c>
      <c r="G388" s="15">
        <v>1364</v>
      </c>
      <c r="H388" s="43" t="s">
        <v>679</v>
      </c>
    </row>
    <row r="389" spans="1:8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39">
        <f t="shared" si="15"/>
        <v>697.19999999999993</v>
      </c>
      <c r="G389" s="15">
        <v>498</v>
      </c>
      <c r="H389" s="43" t="s">
        <v>680</v>
      </c>
    </row>
    <row r="390" spans="1:8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39">
        <f t="shared" si="15"/>
        <v>6853</v>
      </c>
      <c r="G390" s="15">
        <v>4895</v>
      </c>
      <c r="H390" s="43" t="s">
        <v>681</v>
      </c>
    </row>
    <row r="391" spans="1:8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39">
        <f t="shared" si="15"/>
        <v>697.19999999999993</v>
      </c>
      <c r="G391" s="15">
        <v>498</v>
      </c>
      <c r="H391" s="43" t="s">
        <v>682</v>
      </c>
    </row>
    <row r="392" spans="1:8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39">
        <f t="shared" si="15"/>
        <v>6853</v>
      </c>
      <c r="G392" s="15">
        <v>4895</v>
      </c>
      <c r="H392" s="43" t="s">
        <v>683</v>
      </c>
    </row>
    <row r="393" spans="1:8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39">
        <f t="shared" si="15"/>
        <v>6854.4</v>
      </c>
      <c r="G393" s="15">
        <v>4896</v>
      </c>
      <c r="H393" s="43" t="s">
        <v>684</v>
      </c>
    </row>
    <row r="394" spans="1:8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39">
        <f t="shared" si="15"/>
        <v>6421.7999999999993</v>
      </c>
      <c r="G394" s="15">
        <v>4587</v>
      </c>
      <c r="H394" s="43" t="s">
        <v>685</v>
      </c>
    </row>
    <row r="395" spans="1:8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39">
        <f t="shared" si="15"/>
        <v>6854.4</v>
      </c>
      <c r="G395" s="15">
        <v>4896</v>
      </c>
      <c r="H395" s="43" t="s">
        <v>686</v>
      </c>
    </row>
    <row r="396" spans="1:8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39">
        <f t="shared" si="15"/>
        <v>6421.7999999999993</v>
      </c>
      <c r="G396" s="15">
        <v>4587</v>
      </c>
      <c r="H396" s="43" t="s">
        <v>687</v>
      </c>
    </row>
    <row r="397" spans="1:8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39">
        <f t="shared" si="15"/>
        <v>5021.7999999999993</v>
      </c>
      <c r="G397" s="15">
        <v>3587</v>
      </c>
      <c r="H397" s="43" t="s">
        <v>688</v>
      </c>
    </row>
    <row r="398" spans="1:8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39">
        <f t="shared" si="15"/>
        <v>11048.8</v>
      </c>
      <c r="G398" s="15">
        <v>7892</v>
      </c>
      <c r="H398" s="43" t="s">
        <v>689</v>
      </c>
    </row>
    <row r="399" spans="1:8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39">
        <f t="shared" si="15"/>
        <v>5021.7999999999993</v>
      </c>
      <c r="G399" s="15">
        <v>3587</v>
      </c>
      <c r="H399" s="43" t="s">
        <v>690</v>
      </c>
    </row>
    <row r="400" spans="1:8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39">
        <f t="shared" si="15"/>
        <v>11048.8</v>
      </c>
      <c r="G400" s="15">
        <v>7892</v>
      </c>
      <c r="H400" s="43" t="s">
        <v>691</v>
      </c>
    </row>
    <row r="401" spans="1:8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39">
        <f t="shared" si="15"/>
        <v>6854.4</v>
      </c>
      <c r="G401" s="15">
        <v>4896</v>
      </c>
      <c r="H401" s="43" t="s">
        <v>692</v>
      </c>
    </row>
    <row r="402" spans="1:8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39">
        <f t="shared" si="15"/>
        <v>6421.7999999999993</v>
      </c>
      <c r="G402" s="15">
        <v>4587</v>
      </c>
      <c r="H402" s="43" t="s">
        <v>693</v>
      </c>
    </row>
    <row r="403" spans="1:8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39">
        <f t="shared" si="15"/>
        <v>6830.5999999999995</v>
      </c>
      <c r="G403" s="15">
        <v>4879</v>
      </c>
      <c r="H403" s="43" t="s">
        <v>694</v>
      </c>
    </row>
    <row r="404" spans="1:8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39">
        <f t="shared" si="15"/>
        <v>6854.4</v>
      </c>
      <c r="G404" s="15">
        <v>4896</v>
      </c>
      <c r="H404" s="43" t="s">
        <v>695</v>
      </c>
    </row>
    <row r="405" spans="1:8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39">
        <f t="shared" si="15"/>
        <v>6421.7999999999993</v>
      </c>
      <c r="G405" s="15">
        <v>4587</v>
      </c>
      <c r="H405" s="43" t="s">
        <v>696</v>
      </c>
    </row>
    <row r="406" spans="1:8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39">
        <f t="shared" si="15"/>
        <v>6830.5999999999995</v>
      </c>
      <c r="G406" s="15">
        <v>4879</v>
      </c>
      <c r="H406" s="43" t="s">
        <v>697</v>
      </c>
    </row>
    <row r="407" spans="1:8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39">
        <f t="shared" si="15"/>
        <v>6421.7999999999993</v>
      </c>
      <c r="G407" s="15">
        <v>4587</v>
      </c>
      <c r="H407" s="43" t="s">
        <v>698</v>
      </c>
    </row>
    <row r="408" spans="1:8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39">
        <f t="shared" si="15"/>
        <v>8853.5999999999985</v>
      </c>
      <c r="G408" s="15">
        <v>6324</v>
      </c>
      <c r="H408" s="43" t="s">
        <v>699</v>
      </c>
    </row>
    <row r="409" spans="1:8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39">
        <f t="shared" si="15"/>
        <v>6421.7999999999993</v>
      </c>
      <c r="G409" s="15">
        <v>4587</v>
      </c>
      <c r="H409" s="43" t="s">
        <v>700</v>
      </c>
    </row>
    <row r="410" spans="1:8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39">
        <f t="shared" si="15"/>
        <v>8853.5999999999985</v>
      </c>
      <c r="G410" s="15">
        <v>6324</v>
      </c>
      <c r="H410" s="43" t="s">
        <v>701</v>
      </c>
    </row>
    <row r="411" spans="1:8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39">
        <f t="shared" si="15"/>
        <v>7872.2</v>
      </c>
      <c r="G411" s="15">
        <v>5623</v>
      </c>
      <c r="H411" s="43" t="s">
        <v>702</v>
      </c>
    </row>
    <row r="412" spans="1:8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39">
        <f t="shared" si="15"/>
        <v>10259.199999999999</v>
      </c>
      <c r="G412" s="15">
        <v>7328</v>
      </c>
      <c r="H412" s="43" t="s">
        <v>703</v>
      </c>
    </row>
    <row r="413" spans="1:8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39">
        <f t="shared" si="15"/>
        <v>7872.2</v>
      </c>
      <c r="G413" s="15">
        <v>5623</v>
      </c>
      <c r="H413" s="43" t="s">
        <v>704</v>
      </c>
    </row>
    <row r="414" spans="1:8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39">
        <f t="shared" si="15"/>
        <v>10259.199999999999</v>
      </c>
      <c r="G414" s="15">
        <v>7328</v>
      </c>
      <c r="H414" s="43" t="s">
        <v>705</v>
      </c>
    </row>
    <row r="415" spans="1:8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39">
        <f t="shared" si="15"/>
        <v>7872.2</v>
      </c>
      <c r="G415" s="15">
        <v>5623</v>
      </c>
      <c r="H415" s="43" t="s">
        <v>706</v>
      </c>
    </row>
    <row r="416" spans="1:8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39">
        <f t="shared" ref="F416:F448" si="16">G416*1.4</f>
        <v>3637.2</v>
      </c>
      <c r="G416" s="15">
        <v>2598</v>
      </c>
      <c r="H416" s="43" t="s">
        <v>707</v>
      </c>
    </row>
    <row r="417" spans="1:8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39">
        <f t="shared" si="16"/>
        <v>7872.2</v>
      </c>
      <c r="G417" s="15">
        <v>5623</v>
      </c>
      <c r="H417" s="43" t="s">
        <v>708</v>
      </c>
    </row>
    <row r="418" spans="1:8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39">
        <f t="shared" si="16"/>
        <v>3637.2</v>
      </c>
      <c r="G418" s="15">
        <v>2598</v>
      </c>
      <c r="H418" s="43" t="s">
        <v>709</v>
      </c>
    </row>
    <row r="419" spans="1:8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39">
        <f t="shared" si="16"/>
        <v>697.19999999999993</v>
      </c>
      <c r="G419" s="15">
        <v>498</v>
      </c>
      <c r="H419" s="43" t="s">
        <v>710</v>
      </c>
    </row>
    <row r="420" spans="1:8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39">
        <f t="shared" si="16"/>
        <v>6421.7999999999993</v>
      </c>
      <c r="G420" s="15">
        <v>4587</v>
      </c>
      <c r="H420" s="43" t="s">
        <v>711</v>
      </c>
    </row>
    <row r="421" spans="1:8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39">
        <f t="shared" si="16"/>
        <v>697.19999999999993</v>
      </c>
      <c r="G421" s="15">
        <v>498</v>
      </c>
      <c r="H421" s="43" t="s">
        <v>712</v>
      </c>
    </row>
    <row r="422" spans="1:8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39">
        <f t="shared" si="16"/>
        <v>6421.7999999999993</v>
      </c>
      <c r="G422" s="15">
        <v>4587</v>
      </c>
      <c r="H422" s="43" t="s">
        <v>713</v>
      </c>
    </row>
    <row r="423" spans="1:8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39">
        <f t="shared" si="16"/>
        <v>3637.2</v>
      </c>
      <c r="G423" s="15">
        <v>2598</v>
      </c>
      <c r="H423" s="43" t="s">
        <v>714</v>
      </c>
    </row>
    <row r="424" spans="1:8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39">
        <f t="shared" si="16"/>
        <v>2878.3999999999996</v>
      </c>
      <c r="G424" s="15">
        <v>2056</v>
      </c>
      <c r="H424" s="43" t="s">
        <v>715</v>
      </c>
    </row>
    <row r="425" spans="1:8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39">
        <f t="shared" si="16"/>
        <v>3637.2</v>
      </c>
      <c r="G425" s="15">
        <v>2598</v>
      </c>
      <c r="H425" s="43" t="s">
        <v>716</v>
      </c>
    </row>
    <row r="426" spans="1:8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39">
        <f t="shared" si="16"/>
        <v>2878.3999999999996</v>
      </c>
      <c r="G426" s="15">
        <v>2056</v>
      </c>
      <c r="H426" s="43" t="s">
        <v>717</v>
      </c>
    </row>
    <row r="427" spans="1:8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39">
        <f t="shared" si="16"/>
        <v>11545.8</v>
      </c>
      <c r="G427" s="15">
        <v>8247</v>
      </c>
      <c r="H427" s="43" t="s">
        <v>718</v>
      </c>
    </row>
    <row r="428" spans="1:8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39">
        <f t="shared" si="16"/>
        <v>12349.4</v>
      </c>
      <c r="G428" s="15">
        <v>8821</v>
      </c>
      <c r="H428" s="43" t="s">
        <v>719</v>
      </c>
    </row>
    <row r="429" spans="1:8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39">
        <f t="shared" si="16"/>
        <v>11545.8</v>
      </c>
      <c r="G429" s="15">
        <v>8247</v>
      </c>
      <c r="H429" s="43" t="s">
        <v>720</v>
      </c>
    </row>
    <row r="430" spans="1:8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39">
        <f t="shared" si="16"/>
        <v>12349.4</v>
      </c>
      <c r="G430" s="15">
        <v>8821</v>
      </c>
      <c r="H430" s="43" t="s">
        <v>721</v>
      </c>
    </row>
    <row r="431" spans="1:8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39">
        <f t="shared" si="16"/>
        <v>8243.1999999999989</v>
      </c>
      <c r="G431" s="15">
        <v>5888</v>
      </c>
      <c r="H431" s="43" t="s">
        <v>722</v>
      </c>
    </row>
    <row r="432" spans="1:8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39">
        <f t="shared" si="16"/>
        <v>12518.8</v>
      </c>
      <c r="G432" s="15">
        <v>8942</v>
      </c>
      <c r="H432" s="43" t="s">
        <v>723</v>
      </c>
    </row>
    <row r="433" spans="1:8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39">
        <f t="shared" si="16"/>
        <v>3757.6</v>
      </c>
      <c r="G433" s="15">
        <v>2684</v>
      </c>
      <c r="H433" s="43" t="s">
        <v>724</v>
      </c>
    </row>
    <row r="434" spans="1:8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39">
        <f t="shared" si="16"/>
        <v>8243.1999999999989</v>
      </c>
      <c r="G434" s="15">
        <v>5888</v>
      </c>
      <c r="H434" s="43" t="s">
        <v>725</v>
      </c>
    </row>
    <row r="435" spans="1:8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39">
        <f t="shared" si="16"/>
        <v>12518.8</v>
      </c>
      <c r="G435" s="15">
        <v>8942</v>
      </c>
      <c r="H435" s="43" t="s">
        <v>726</v>
      </c>
    </row>
    <row r="436" spans="1:8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39">
        <f t="shared" si="16"/>
        <v>3757.6</v>
      </c>
      <c r="G436" s="15">
        <v>2684</v>
      </c>
      <c r="H436" s="43" t="s">
        <v>727</v>
      </c>
    </row>
    <row r="437" spans="1:8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39">
        <f t="shared" si="16"/>
        <v>8243.1999999999989</v>
      </c>
      <c r="G437" s="15">
        <v>5888</v>
      </c>
      <c r="H437" s="43" t="s">
        <v>728</v>
      </c>
    </row>
    <row r="438" spans="1:8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39">
        <f t="shared" si="16"/>
        <v>3311</v>
      </c>
      <c r="G438" s="15">
        <v>2365</v>
      </c>
      <c r="H438" s="43" t="s">
        <v>729</v>
      </c>
    </row>
    <row r="439" spans="1:8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39">
        <f t="shared" si="16"/>
        <v>8243.1999999999989</v>
      </c>
      <c r="G439" s="15">
        <v>5888</v>
      </c>
      <c r="H439" s="43" t="s">
        <v>730</v>
      </c>
    </row>
    <row r="440" spans="1:8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39">
        <f t="shared" si="16"/>
        <v>3311</v>
      </c>
      <c r="G440" s="15">
        <v>2365</v>
      </c>
      <c r="H440" s="43" t="s">
        <v>731</v>
      </c>
    </row>
    <row r="441" spans="1:8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39">
        <f t="shared" si="16"/>
        <v>8853.5999999999985</v>
      </c>
      <c r="G441" s="15">
        <v>6324</v>
      </c>
      <c r="H441" s="43" t="s">
        <v>732</v>
      </c>
    </row>
    <row r="442" spans="1:8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39">
        <f t="shared" si="16"/>
        <v>6853</v>
      </c>
      <c r="G442" s="15">
        <v>4895</v>
      </c>
      <c r="H442" s="43" t="s">
        <v>733</v>
      </c>
    </row>
    <row r="443" spans="1:8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39">
        <f t="shared" si="16"/>
        <v>8853.5999999999985</v>
      </c>
      <c r="G443" s="15">
        <v>6324</v>
      </c>
      <c r="H443" s="43" t="s">
        <v>734</v>
      </c>
    </row>
    <row r="444" spans="1:8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39">
        <f t="shared" si="16"/>
        <v>6853</v>
      </c>
      <c r="G444" s="15">
        <v>4895</v>
      </c>
      <c r="H444" s="43" t="s">
        <v>735</v>
      </c>
    </row>
    <row r="445" spans="1:8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39">
        <f t="shared" si="16"/>
        <v>3311</v>
      </c>
      <c r="G445" s="15">
        <v>2365</v>
      </c>
      <c r="H445" s="43" t="s">
        <v>736</v>
      </c>
    </row>
    <row r="446" spans="1:8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39">
        <f t="shared" si="16"/>
        <v>3022.6</v>
      </c>
      <c r="G446" s="15">
        <v>2159</v>
      </c>
      <c r="H446" s="43" t="s">
        <v>737</v>
      </c>
    </row>
    <row r="447" spans="1:8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39">
        <f t="shared" si="16"/>
        <v>3311</v>
      </c>
      <c r="G447" s="15">
        <v>2365</v>
      </c>
      <c r="H447" s="43" t="s">
        <v>738</v>
      </c>
    </row>
    <row r="448" spans="1:8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39">
        <f t="shared" si="16"/>
        <v>3022.6</v>
      </c>
      <c r="G448" s="15">
        <v>2159</v>
      </c>
      <c r="H448" s="43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741</v>
      </c>
      <c r="B1" s="1"/>
    </row>
    <row r="3" spans="1:2" ht="13.8" thickBot="1">
      <c r="A3" s="59" t="s">
        <v>0</v>
      </c>
      <c r="B3" s="57" t="s">
        <v>1</v>
      </c>
    </row>
    <row r="4" spans="1:2">
      <c r="A4" s="60" t="s">
        <v>2</v>
      </c>
      <c r="B4" s="61">
        <v>1075443</v>
      </c>
    </row>
    <row r="5" spans="1:2">
      <c r="A5" s="5" t="s">
        <v>3</v>
      </c>
      <c r="B5" s="6">
        <v>1382143</v>
      </c>
    </row>
    <row r="6" spans="1:2">
      <c r="A6" s="5" t="s">
        <v>4</v>
      </c>
      <c r="B6" s="6">
        <v>1865400</v>
      </c>
    </row>
    <row r="7" spans="1:2">
      <c r="A7" s="5" t="s">
        <v>5</v>
      </c>
      <c r="B7" s="6">
        <v>1113799</v>
      </c>
    </row>
    <row r="8" spans="1:2">
      <c r="A8" s="5" t="s">
        <v>6</v>
      </c>
      <c r="B8" s="6">
        <v>1057665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740</v>
      </c>
      <c r="B1" s="1"/>
    </row>
    <row r="3" spans="1:2" ht="13.8" thickBot="1">
      <c r="A3" s="59" t="s">
        <v>0</v>
      </c>
      <c r="B3" s="62" t="s">
        <v>1</v>
      </c>
    </row>
    <row r="4" spans="1:2">
      <c r="A4" s="60" t="s">
        <v>2</v>
      </c>
      <c r="B4" s="6">
        <v>1185421</v>
      </c>
    </row>
    <row r="5" spans="1:2">
      <c r="A5" s="5" t="s">
        <v>3</v>
      </c>
      <c r="B5" s="6">
        <v>1445600</v>
      </c>
    </row>
    <row r="6" spans="1:2">
      <c r="A6" s="5" t="s">
        <v>4</v>
      </c>
      <c r="B6" s="6">
        <v>1766973</v>
      </c>
    </row>
    <row r="7" spans="1:2">
      <c r="A7" s="5" t="s">
        <v>5</v>
      </c>
      <c r="B7" s="6">
        <v>1033799</v>
      </c>
    </row>
    <row r="8" spans="1:2">
      <c r="A8" s="5" t="s">
        <v>6</v>
      </c>
      <c r="B8" s="6">
        <v>1158667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4" t="s">
        <v>7</v>
      </c>
      <c r="B1" s="1"/>
    </row>
    <row r="3" spans="1:2" ht="13.8" thickBot="1">
      <c r="A3" s="59" t="s">
        <v>0</v>
      </c>
      <c r="B3" s="57" t="s">
        <v>1</v>
      </c>
    </row>
    <row r="4" spans="1:2">
      <c r="A4" s="58" t="s">
        <v>2</v>
      </c>
      <c r="B4" s="56"/>
    </row>
    <row r="5" spans="1:2">
      <c r="A5" s="7" t="s">
        <v>3</v>
      </c>
      <c r="B5" s="8"/>
    </row>
    <row r="6" spans="1:2">
      <c r="A6" s="7" t="s">
        <v>4</v>
      </c>
      <c r="B6" s="8"/>
    </row>
    <row r="7" spans="1:2">
      <c r="A7" s="7" t="s">
        <v>5</v>
      </c>
      <c r="B7" s="8"/>
    </row>
    <row r="8" spans="1:2">
      <c r="A8" s="7" t="s">
        <v>6</v>
      </c>
      <c r="B8" s="8"/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="145" zoomScaleNormal="145" workbookViewId="0">
      <pane ySplit="1" topLeftCell="A2" activePane="bottomLeft" state="frozen"/>
      <selection pane="bottomLeft" activeCell="A2" sqref="A2"/>
    </sheetView>
  </sheetViews>
  <sheetFormatPr defaultRowHeight="14.25" customHeight="1"/>
  <cols>
    <col min="1" max="1" width="12.5546875" style="42" customWidth="1"/>
    <col min="2" max="2" width="13.5546875" style="42" customWidth="1"/>
    <col min="3" max="3" width="13.33203125" style="42" customWidth="1"/>
    <col min="4" max="5" width="12.5546875" style="42" customWidth="1"/>
    <col min="6" max="6" width="13.6640625" style="42" customWidth="1"/>
    <col min="7" max="8" width="12.5546875" style="42" customWidth="1"/>
  </cols>
  <sheetData>
    <row r="1" spans="1:8" ht="24" customHeight="1" thickBot="1">
      <c r="A1" s="47" t="s">
        <v>144</v>
      </c>
      <c r="B1" s="47" t="s">
        <v>145</v>
      </c>
      <c r="C1" s="47" t="s">
        <v>146</v>
      </c>
      <c r="D1" s="47" t="s">
        <v>147</v>
      </c>
      <c r="E1" s="47" t="s">
        <v>148</v>
      </c>
      <c r="F1" s="47" t="s">
        <v>149</v>
      </c>
      <c r="G1" s="47" t="s">
        <v>150</v>
      </c>
      <c r="H1" s="47" t="s">
        <v>63</v>
      </c>
    </row>
    <row r="2" spans="1:8" ht="14.25" customHeight="1">
      <c r="A2" s="45">
        <v>1814</v>
      </c>
      <c r="B2" s="45" t="s">
        <v>250</v>
      </c>
      <c r="C2" s="45" t="s">
        <v>251</v>
      </c>
      <c r="D2" s="45" t="s">
        <v>180</v>
      </c>
      <c r="E2" s="45" t="s">
        <v>252</v>
      </c>
      <c r="F2" s="45">
        <v>103</v>
      </c>
      <c r="G2" s="45" t="s">
        <v>154</v>
      </c>
      <c r="H2" s="46">
        <v>32571</v>
      </c>
    </row>
    <row r="3" spans="1:8" ht="14.25" customHeight="1">
      <c r="A3" s="40">
        <v>1721</v>
      </c>
      <c r="B3" s="40" t="s">
        <v>239</v>
      </c>
      <c r="C3" s="40" t="s">
        <v>240</v>
      </c>
      <c r="D3" s="40" t="s">
        <v>180</v>
      </c>
      <c r="E3" s="40" t="s">
        <v>241</v>
      </c>
      <c r="F3" s="40">
        <v>102</v>
      </c>
      <c r="G3" s="40" t="s">
        <v>154</v>
      </c>
      <c r="H3" s="41">
        <v>33091</v>
      </c>
    </row>
    <row r="4" spans="1:8" ht="14.25" customHeight="1">
      <c r="A4" s="40">
        <v>1999</v>
      </c>
      <c r="B4" s="40" t="s">
        <v>290</v>
      </c>
      <c r="C4" s="40" t="s">
        <v>71</v>
      </c>
      <c r="D4" s="40" t="s">
        <v>180</v>
      </c>
      <c r="E4" s="40" t="s">
        <v>291</v>
      </c>
      <c r="F4" s="40">
        <v>428</v>
      </c>
      <c r="G4" s="40" t="s">
        <v>154</v>
      </c>
      <c r="H4" s="41">
        <v>35981</v>
      </c>
    </row>
    <row r="5" spans="1:8" ht="14.25" customHeight="1">
      <c r="A5" s="40">
        <v>1196</v>
      </c>
      <c r="B5" s="40" t="s">
        <v>178</v>
      </c>
      <c r="C5" s="40" t="s">
        <v>179</v>
      </c>
      <c r="D5" s="40" t="s">
        <v>180</v>
      </c>
      <c r="E5" s="40" t="s">
        <v>181</v>
      </c>
      <c r="F5" s="40">
        <v>289</v>
      </c>
      <c r="G5" s="40" t="s">
        <v>154</v>
      </c>
      <c r="H5" s="41">
        <v>35886</v>
      </c>
    </row>
    <row r="6" spans="1:8" ht="14.25" customHeight="1">
      <c r="A6" s="40">
        <v>1906</v>
      </c>
      <c r="B6" s="40" t="s">
        <v>253</v>
      </c>
      <c r="C6" s="40" t="s">
        <v>254</v>
      </c>
      <c r="D6" s="40" t="s">
        <v>152</v>
      </c>
      <c r="E6" s="40" t="s">
        <v>255</v>
      </c>
      <c r="F6" s="40">
        <v>155</v>
      </c>
      <c r="G6" s="40" t="s">
        <v>154</v>
      </c>
      <c r="H6" s="41">
        <v>32779</v>
      </c>
    </row>
    <row r="7" spans="1:8" ht="14.25" customHeight="1">
      <c r="A7" s="40">
        <v>1792</v>
      </c>
      <c r="B7" s="40" t="s">
        <v>247</v>
      </c>
      <c r="C7" s="40" t="s">
        <v>248</v>
      </c>
      <c r="D7" s="40" t="s">
        <v>155</v>
      </c>
      <c r="E7" s="40" t="s">
        <v>249</v>
      </c>
      <c r="F7" s="40">
        <v>111</v>
      </c>
      <c r="G7" s="40" t="s">
        <v>157</v>
      </c>
      <c r="H7" s="41">
        <v>33231</v>
      </c>
    </row>
    <row r="8" spans="1:8" ht="14.25" customHeight="1">
      <c r="A8" s="40">
        <v>1516</v>
      </c>
      <c r="B8" s="40" t="s">
        <v>220</v>
      </c>
      <c r="C8" s="40" t="s">
        <v>221</v>
      </c>
      <c r="D8" s="40" t="s">
        <v>170</v>
      </c>
      <c r="E8" s="40" t="s">
        <v>222</v>
      </c>
      <c r="F8" s="40">
        <v>105</v>
      </c>
      <c r="G8" s="40" t="s">
        <v>167</v>
      </c>
      <c r="H8" s="41">
        <v>31112</v>
      </c>
    </row>
    <row r="9" spans="1:8" ht="14.25" customHeight="1">
      <c r="A9" s="40">
        <v>1284</v>
      </c>
      <c r="B9" s="40" t="s">
        <v>182</v>
      </c>
      <c r="C9" s="40" t="s">
        <v>72</v>
      </c>
      <c r="D9" s="40" t="s">
        <v>183</v>
      </c>
      <c r="E9" s="40" t="s">
        <v>184</v>
      </c>
      <c r="F9" s="40">
        <v>124</v>
      </c>
      <c r="G9" s="40" t="s">
        <v>157</v>
      </c>
      <c r="H9" s="41">
        <v>31051</v>
      </c>
    </row>
    <row r="10" spans="1:8" ht="14.25" customHeight="1">
      <c r="A10" s="40">
        <v>1982</v>
      </c>
      <c r="B10" s="40" t="s">
        <v>175</v>
      </c>
      <c r="C10" s="40" t="s">
        <v>277</v>
      </c>
      <c r="D10" s="40" t="s">
        <v>152</v>
      </c>
      <c r="E10" s="40" t="s">
        <v>278</v>
      </c>
      <c r="F10" s="40">
        <v>202</v>
      </c>
      <c r="G10" s="40" t="s">
        <v>154</v>
      </c>
      <c r="H10" s="41">
        <v>35523</v>
      </c>
    </row>
    <row r="11" spans="1:8" ht="14.25" customHeight="1">
      <c r="A11" s="40">
        <v>1167</v>
      </c>
      <c r="B11" s="40" t="s">
        <v>175</v>
      </c>
      <c r="C11" s="40" t="s">
        <v>176</v>
      </c>
      <c r="D11" s="40" t="s">
        <v>152</v>
      </c>
      <c r="E11" s="40" t="s">
        <v>177</v>
      </c>
      <c r="F11" s="40">
        <v>119</v>
      </c>
      <c r="G11" s="40" t="s">
        <v>154</v>
      </c>
      <c r="H11" s="41">
        <v>33346</v>
      </c>
    </row>
    <row r="12" spans="1:8" ht="14.25" customHeight="1">
      <c r="A12" s="40">
        <v>1673</v>
      </c>
      <c r="B12" s="40" t="s">
        <v>235</v>
      </c>
      <c r="C12" s="40" t="s">
        <v>72</v>
      </c>
      <c r="D12" s="40" t="s">
        <v>165</v>
      </c>
      <c r="E12" s="40" t="s">
        <v>236</v>
      </c>
      <c r="F12" s="40">
        <v>112</v>
      </c>
      <c r="G12" s="40" t="s">
        <v>167</v>
      </c>
      <c r="H12" s="41">
        <v>33688</v>
      </c>
    </row>
    <row r="13" spans="1:8" ht="14.25" customHeight="1">
      <c r="A13" s="40">
        <v>1758</v>
      </c>
      <c r="B13" s="40" t="s">
        <v>244</v>
      </c>
      <c r="C13" s="40" t="s">
        <v>245</v>
      </c>
      <c r="D13" s="40" t="s">
        <v>170</v>
      </c>
      <c r="E13" s="40" t="s">
        <v>246</v>
      </c>
      <c r="F13" s="40">
        <v>107</v>
      </c>
      <c r="G13" s="40" t="s">
        <v>167</v>
      </c>
      <c r="H13" s="41">
        <v>30028</v>
      </c>
    </row>
    <row r="14" spans="1:8" ht="14.25" customHeight="1">
      <c r="A14" s="40">
        <v>1990</v>
      </c>
      <c r="B14" s="40" t="s">
        <v>284</v>
      </c>
      <c r="C14" s="40" t="s">
        <v>285</v>
      </c>
      <c r="D14" s="40" t="s">
        <v>193</v>
      </c>
      <c r="E14" s="40" t="s">
        <v>286</v>
      </c>
      <c r="F14" s="40">
        <v>198</v>
      </c>
      <c r="G14" s="40" t="s">
        <v>157</v>
      </c>
      <c r="H14" s="41">
        <v>35840</v>
      </c>
    </row>
    <row r="15" spans="1:8" ht="14.25" customHeight="1">
      <c r="A15" s="40">
        <v>1290</v>
      </c>
      <c r="B15" s="40" t="s">
        <v>185</v>
      </c>
      <c r="C15" s="40" t="s">
        <v>186</v>
      </c>
      <c r="D15" s="40" t="s">
        <v>165</v>
      </c>
      <c r="E15" s="40" t="s">
        <v>187</v>
      </c>
      <c r="F15" s="40">
        <v>113</v>
      </c>
      <c r="G15" s="40" t="s">
        <v>167</v>
      </c>
      <c r="H15" s="41">
        <v>31050</v>
      </c>
    </row>
    <row r="16" spans="1:8" ht="14.25" customHeight="1">
      <c r="A16" s="40">
        <v>1966</v>
      </c>
      <c r="B16" s="40" t="s">
        <v>271</v>
      </c>
      <c r="C16" s="40" t="s">
        <v>272</v>
      </c>
      <c r="D16" s="40" t="s">
        <v>152</v>
      </c>
      <c r="E16" s="40" t="s">
        <v>273</v>
      </c>
      <c r="F16" s="40">
        <v>159</v>
      </c>
      <c r="G16" s="40" t="s">
        <v>154</v>
      </c>
      <c r="H16" s="41">
        <v>30054</v>
      </c>
    </row>
    <row r="17" spans="1:8" ht="14.25" customHeight="1">
      <c r="A17" s="40">
        <v>1983</v>
      </c>
      <c r="B17" s="40" t="s">
        <v>268</v>
      </c>
      <c r="C17" s="40" t="s">
        <v>279</v>
      </c>
      <c r="D17" s="40" t="s">
        <v>155</v>
      </c>
      <c r="E17" s="40" t="s">
        <v>280</v>
      </c>
      <c r="F17" s="40">
        <v>154</v>
      </c>
      <c r="G17" s="40" t="s">
        <v>157</v>
      </c>
      <c r="H17" s="41">
        <v>35609</v>
      </c>
    </row>
    <row r="18" spans="1:8" ht="14.25" customHeight="1">
      <c r="A18" s="40">
        <v>1964</v>
      </c>
      <c r="B18" s="40" t="s">
        <v>268</v>
      </c>
      <c r="C18" s="40" t="s">
        <v>269</v>
      </c>
      <c r="D18" s="40" t="s">
        <v>170</v>
      </c>
      <c r="E18" s="40" t="s">
        <v>270</v>
      </c>
      <c r="F18" s="40">
        <v>108</v>
      </c>
      <c r="G18" s="40" t="s">
        <v>167</v>
      </c>
      <c r="H18" s="41">
        <v>33559</v>
      </c>
    </row>
    <row r="19" spans="1:8" ht="14.25" customHeight="1">
      <c r="A19" s="40">
        <v>1293</v>
      </c>
      <c r="B19" s="40" t="s">
        <v>188</v>
      </c>
      <c r="C19" s="40" t="s">
        <v>189</v>
      </c>
      <c r="D19" s="40" t="s">
        <v>180</v>
      </c>
      <c r="E19" s="40" t="s">
        <v>190</v>
      </c>
      <c r="F19" s="40">
        <v>205</v>
      </c>
      <c r="G19" s="40" t="s">
        <v>154</v>
      </c>
      <c r="H19" s="41">
        <v>30939</v>
      </c>
    </row>
    <row r="20" spans="1:8" ht="14.25" customHeight="1">
      <c r="A20" s="40">
        <v>1672</v>
      </c>
      <c r="B20" s="40" t="s">
        <v>232</v>
      </c>
      <c r="C20" s="40" t="s">
        <v>233</v>
      </c>
      <c r="D20" s="40" t="s">
        <v>193</v>
      </c>
      <c r="E20" s="40" t="s">
        <v>234</v>
      </c>
      <c r="F20" s="40">
        <v>114</v>
      </c>
      <c r="G20" s="40" t="s">
        <v>157</v>
      </c>
      <c r="H20" s="41">
        <v>32979</v>
      </c>
    </row>
    <row r="21" spans="1:8" ht="14.25" customHeight="1">
      <c r="A21" s="40">
        <v>1960</v>
      </c>
      <c r="B21" s="40" t="s">
        <v>265</v>
      </c>
      <c r="C21" s="40" t="s">
        <v>266</v>
      </c>
      <c r="D21" s="40" t="s">
        <v>193</v>
      </c>
      <c r="E21" s="40" t="s">
        <v>267</v>
      </c>
      <c r="F21" s="40">
        <v>150</v>
      </c>
      <c r="G21" s="40" t="s">
        <v>157</v>
      </c>
      <c r="H21" s="41">
        <v>31729</v>
      </c>
    </row>
    <row r="22" spans="1:8" ht="14.25" customHeight="1">
      <c r="A22" s="40">
        <v>1975</v>
      </c>
      <c r="B22" s="40" t="s">
        <v>274</v>
      </c>
      <c r="C22" s="40" t="s">
        <v>275</v>
      </c>
      <c r="D22" s="40" t="s">
        <v>170</v>
      </c>
      <c r="E22" s="40" t="s">
        <v>276</v>
      </c>
      <c r="F22" s="40">
        <v>125</v>
      </c>
      <c r="G22" s="40" t="s">
        <v>167</v>
      </c>
      <c r="H22" s="41">
        <v>35125</v>
      </c>
    </row>
    <row r="23" spans="1:8" ht="14.25" customHeight="1">
      <c r="A23" s="40">
        <v>1056</v>
      </c>
      <c r="B23" s="40" t="s">
        <v>81</v>
      </c>
      <c r="C23" s="40" t="s">
        <v>158</v>
      </c>
      <c r="D23" s="40" t="s">
        <v>155</v>
      </c>
      <c r="E23" s="40" t="s">
        <v>159</v>
      </c>
      <c r="F23" s="40">
        <v>121</v>
      </c>
      <c r="G23" s="40" t="s">
        <v>157</v>
      </c>
      <c r="H23" s="41">
        <v>29153</v>
      </c>
    </row>
    <row r="24" spans="1:8" ht="14.25" customHeight="1">
      <c r="A24" s="40">
        <v>1078</v>
      </c>
      <c r="B24" s="40" t="s">
        <v>168</v>
      </c>
      <c r="C24" s="40" t="s">
        <v>169</v>
      </c>
      <c r="D24" s="40" t="s">
        <v>170</v>
      </c>
      <c r="E24" s="40" t="s">
        <v>171</v>
      </c>
      <c r="F24" s="40">
        <v>101</v>
      </c>
      <c r="G24" s="40" t="s">
        <v>167</v>
      </c>
      <c r="H24" s="41">
        <v>31503</v>
      </c>
    </row>
    <row r="25" spans="1:8" ht="14.25" customHeight="1">
      <c r="A25" s="40">
        <v>1152</v>
      </c>
      <c r="B25" s="40" t="s">
        <v>172</v>
      </c>
      <c r="C25" s="40" t="s">
        <v>173</v>
      </c>
      <c r="D25" s="40" t="s">
        <v>165</v>
      </c>
      <c r="E25" s="40" t="s">
        <v>174</v>
      </c>
      <c r="F25" s="40">
        <v>118</v>
      </c>
      <c r="G25" s="40" t="s">
        <v>167</v>
      </c>
      <c r="H25" s="41">
        <v>32894</v>
      </c>
    </row>
    <row r="26" spans="1:8" ht="14.25" customHeight="1">
      <c r="A26" s="40">
        <v>1075</v>
      </c>
      <c r="B26" s="40" t="s">
        <v>163</v>
      </c>
      <c r="C26" s="40" t="s">
        <v>164</v>
      </c>
      <c r="D26" s="40" t="s">
        <v>165</v>
      </c>
      <c r="E26" s="40" t="s">
        <v>166</v>
      </c>
      <c r="F26" s="40">
        <v>126</v>
      </c>
      <c r="G26" s="40" t="s">
        <v>167</v>
      </c>
      <c r="H26" s="41">
        <v>33823</v>
      </c>
    </row>
    <row r="27" spans="1:8" ht="14.25" customHeight="1">
      <c r="A27" s="40">
        <v>1509</v>
      </c>
      <c r="B27" s="40" t="s">
        <v>217</v>
      </c>
      <c r="C27" s="40" t="s">
        <v>218</v>
      </c>
      <c r="D27" s="40" t="s">
        <v>155</v>
      </c>
      <c r="E27" s="40" t="s">
        <v>219</v>
      </c>
      <c r="F27" s="40">
        <v>135</v>
      </c>
      <c r="G27" s="40" t="s">
        <v>157</v>
      </c>
      <c r="H27" s="41">
        <v>31217</v>
      </c>
    </row>
    <row r="28" spans="1:8" ht="14.25" customHeight="1">
      <c r="A28" s="40">
        <v>1529</v>
      </c>
      <c r="B28" s="40" t="s">
        <v>223</v>
      </c>
      <c r="C28" s="40" t="s">
        <v>224</v>
      </c>
      <c r="D28" s="40" t="s">
        <v>183</v>
      </c>
      <c r="E28" s="40" t="s">
        <v>225</v>
      </c>
      <c r="F28" s="40">
        <v>129</v>
      </c>
      <c r="G28" s="40" t="s">
        <v>157</v>
      </c>
      <c r="H28" s="41">
        <v>31805</v>
      </c>
    </row>
    <row r="29" spans="1:8" ht="14.25" customHeight="1">
      <c r="A29" s="40">
        <v>1656</v>
      </c>
      <c r="B29" s="40" t="s">
        <v>229</v>
      </c>
      <c r="C29" s="40" t="s">
        <v>230</v>
      </c>
      <c r="D29" s="40" t="s">
        <v>193</v>
      </c>
      <c r="E29" s="40" t="s">
        <v>231</v>
      </c>
      <c r="F29" s="40">
        <v>149</v>
      </c>
      <c r="G29" s="40" t="s">
        <v>157</v>
      </c>
      <c r="H29" s="41">
        <v>32125</v>
      </c>
    </row>
    <row r="30" spans="1:8" ht="14.25" customHeight="1">
      <c r="A30" s="40">
        <v>1426</v>
      </c>
      <c r="B30" s="40" t="s">
        <v>215</v>
      </c>
      <c r="C30" s="40" t="s">
        <v>65</v>
      </c>
      <c r="D30" s="40" t="s">
        <v>152</v>
      </c>
      <c r="E30" s="40" t="s">
        <v>216</v>
      </c>
      <c r="F30" s="40">
        <v>128</v>
      </c>
      <c r="G30" s="40" t="s">
        <v>154</v>
      </c>
      <c r="H30" s="41">
        <v>28376</v>
      </c>
    </row>
    <row r="31" spans="1:8" ht="14.25" customHeight="1">
      <c r="A31" s="40">
        <v>1984</v>
      </c>
      <c r="B31" s="40" t="s">
        <v>281</v>
      </c>
      <c r="C31" s="40" t="s">
        <v>282</v>
      </c>
      <c r="D31" s="40" t="s">
        <v>152</v>
      </c>
      <c r="E31" s="40" t="s">
        <v>283</v>
      </c>
      <c r="F31" s="40">
        <v>204</v>
      </c>
      <c r="G31" s="40" t="s">
        <v>154</v>
      </c>
      <c r="H31" s="41">
        <v>35765</v>
      </c>
    </row>
    <row r="32" spans="1:8" ht="14.25" customHeight="1">
      <c r="A32" s="40">
        <v>1676</v>
      </c>
      <c r="B32" s="40" t="s">
        <v>67</v>
      </c>
      <c r="C32" s="40" t="s">
        <v>237</v>
      </c>
      <c r="D32" s="40" t="s">
        <v>183</v>
      </c>
      <c r="E32" s="40" t="s">
        <v>238</v>
      </c>
      <c r="F32" s="40">
        <v>115</v>
      </c>
      <c r="G32" s="40" t="s">
        <v>157</v>
      </c>
      <c r="H32" s="41">
        <v>29885</v>
      </c>
    </row>
    <row r="33" spans="1:8" ht="14.25" customHeight="1">
      <c r="A33" s="40">
        <v>1995</v>
      </c>
      <c r="B33" s="40" t="s">
        <v>287</v>
      </c>
      <c r="C33" s="40" t="s">
        <v>288</v>
      </c>
      <c r="D33" s="40" t="s">
        <v>155</v>
      </c>
      <c r="E33" s="40" t="s">
        <v>289</v>
      </c>
      <c r="F33" s="40">
        <v>198</v>
      </c>
      <c r="G33" s="40" t="s">
        <v>157</v>
      </c>
      <c r="H33" s="41">
        <v>35855</v>
      </c>
    </row>
    <row r="34" spans="1:8" ht="14.25" customHeight="1">
      <c r="A34" s="40">
        <v>1359</v>
      </c>
      <c r="B34" s="40" t="s">
        <v>209</v>
      </c>
      <c r="C34" s="40" t="s">
        <v>210</v>
      </c>
      <c r="D34" s="40" t="s">
        <v>152</v>
      </c>
      <c r="E34" s="40" t="s">
        <v>211</v>
      </c>
      <c r="F34" s="40">
        <v>153</v>
      </c>
      <c r="G34" s="40" t="s">
        <v>154</v>
      </c>
      <c r="H34" s="41">
        <v>33094</v>
      </c>
    </row>
    <row r="35" spans="1:8" ht="14.25" customHeight="1">
      <c r="A35" s="40">
        <v>1931</v>
      </c>
      <c r="B35" s="40" t="s">
        <v>260</v>
      </c>
      <c r="C35" s="40" t="s">
        <v>64</v>
      </c>
      <c r="D35" s="40" t="s">
        <v>170</v>
      </c>
      <c r="E35" s="40" t="s">
        <v>261</v>
      </c>
      <c r="F35" s="40">
        <v>110</v>
      </c>
      <c r="G35" s="40" t="s">
        <v>167</v>
      </c>
      <c r="H35" s="41">
        <v>32679</v>
      </c>
    </row>
    <row r="36" spans="1:8" ht="14.25" customHeight="1">
      <c r="A36" s="40">
        <v>1723</v>
      </c>
      <c r="B36" s="40" t="s">
        <v>242</v>
      </c>
      <c r="C36" s="40" t="s">
        <v>173</v>
      </c>
      <c r="D36" s="40" t="s">
        <v>183</v>
      </c>
      <c r="E36" s="40" t="s">
        <v>243</v>
      </c>
      <c r="F36" s="40">
        <v>145</v>
      </c>
      <c r="G36" s="40" t="s">
        <v>157</v>
      </c>
      <c r="H36" s="41">
        <v>28531</v>
      </c>
    </row>
    <row r="37" spans="1:8" ht="14.25" customHeight="1">
      <c r="A37" s="40">
        <v>1949</v>
      </c>
      <c r="B37" s="40" t="s">
        <v>262</v>
      </c>
      <c r="C37" s="40" t="s">
        <v>263</v>
      </c>
      <c r="D37" s="40" t="s">
        <v>152</v>
      </c>
      <c r="E37" s="40" t="s">
        <v>264</v>
      </c>
      <c r="F37" s="40">
        <v>147</v>
      </c>
      <c r="G37" s="40" t="s">
        <v>154</v>
      </c>
      <c r="H37" s="41">
        <v>29871</v>
      </c>
    </row>
    <row r="38" spans="1:8" ht="14.25" customHeight="1">
      <c r="A38" s="40">
        <v>1067</v>
      </c>
      <c r="B38" s="40" t="s">
        <v>160</v>
      </c>
      <c r="C38" s="40" t="s">
        <v>161</v>
      </c>
      <c r="D38" s="40" t="s">
        <v>155</v>
      </c>
      <c r="E38" s="40" t="s">
        <v>162</v>
      </c>
      <c r="F38" s="40">
        <v>123</v>
      </c>
      <c r="G38" s="40" t="s">
        <v>157</v>
      </c>
      <c r="H38" s="41">
        <v>32040</v>
      </c>
    </row>
    <row r="39" spans="1:8" ht="14.25" customHeight="1">
      <c r="A39" s="40">
        <v>1299</v>
      </c>
      <c r="B39" s="40" t="s">
        <v>191</v>
      </c>
      <c r="C39" s="40" t="s">
        <v>192</v>
      </c>
      <c r="D39" s="40" t="s">
        <v>193</v>
      </c>
      <c r="E39" s="40" t="s">
        <v>194</v>
      </c>
      <c r="F39" s="40">
        <v>127</v>
      </c>
      <c r="G39" s="40" t="s">
        <v>157</v>
      </c>
      <c r="H39" s="41">
        <v>32863</v>
      </c>
    </row>
    <row r="40" spans="1:8" ht="14.25" customHeight="1">
      <c r="A40" s="40">
        <v>1302</v>
      </c>
      <c r="B40" s="40" t="s">
        <v>195</v>
      </c>
      <c r="C40" s="40" t="s">
        <v>196</v>
      </c>
      <c r="D40" s="40" t="s">
        <v>183</v>
      </c>
      <c r="E40" s="40" t="s">
        <v>197</v>
      </c>
      <c r="F40" s="40">
        <v>139</v>
      </c>
      <c r="G40" s="40" t="s">
        <v>157</v>
      </c>
      <c r="H40" s="41">
        <v>30900</v>
      </c>
    </row>
    <row r="41" spans="1:8" ht="14.25" customHeight="1">
      <c r="A41" s="40">
        <v>1922</v>
      </c>
      <c r="B41" s="40" t="s">
        <v>49</v>
      </c>
      <c r="C41" s="40" t="s">
        <v>258</v>
      </c>
      <c r="D41" s="40" t="s">
        <v>152</v>
      </c>
      <c r="E41" s="40" t="s">
        <v>259</v>
      </c>
      <c r="F41" s="40">
        <v>146</v>
      </c>
      <c r="G41" s="40" t="s">
        <v>154</v>
      </c>
      <c r="H41" s="41">
        <v>31751</v>
      </c>
    </row>
    <row r="42" spans="1:8" ht="14.25" customHeight="1">
      <c r="A42" s="40">
        <v>1310</v>
      </c>
      <c r="B42" s="40" t="s">
        <v>49</v>
      </c>
      <c r="C42" s="40" t="s">
        <v>198</v>
      </c>
      <c r="D42" s="40" t="s">
        <v>193</v>
      </c>
      <c r="E42" s="40" t="s">
        <v>199</v>
      </c>
      <c r="F42" s="40">
        <v>137</v>
      </c>
      <c r="G42" s="40" t="s">
        <v>157</v>
      </c>
      <c r="H42" s="41">
        <v>31689</v>
      </c>
    </row>
    <row r="43" spans="1:8" ht="14.25" customHeight="1">
      <c r="A43" s="40">
        <v>9999</v>
      </c>
      <c r="B43" s="40" t="s">
        <v>49</v>
      </c>
      <c r="C43" s="40" t="s">
        <v>151</v>
      </c>
      <c r="D43" s="40" t="s">
        <v>152</v>
      </c>
      <c r="E43" s="40" t="s">
        <v>153</v>
      </c>
      <c r="F43" s="40">
        <v>109</v>
      </c>
      <c r="G43" s="40" t="s">
        <v>154</v>
      </c>
      <c r="H43" s="41">
        <v>31446</v>
      </c>
    </row>
    <row r="44" spans="1:8" ht="14.25" customHeight="1">
      <c r="A44" s="40">
        <v>1054</v>
      </c>
      <c r="B44" s="40" t="s">
        <v>49</v>
      </c>
      <c r="C44" s="40" t="s">
        <v>70</v>
      </c>
      <c r="D44" s="40" t="s">
        <v>155</v>
      </c>
      <c r="E44" s="40" t="s">
        <v>156</v>
      </c>
      <c r="F44" s="40">
        <v>148</v>
      </c>
      <c r="G44" s="40" t="s">
        <v>157</v>
      </c>
      <c r="H44" s="41">
        <v>33344</v>
      </c>
    </row>
    <row r="45" spans="1:8" ht="14.25" customHeight="1">
      <c r="A45" s="40">
        <v>1333</v>
      </c>
      <c r="B45" s="40" t="s">
        <v>203</v>
      </c>
      <c r="C45" s="40" t="s">
        <v>204</v>
      </c>
      <c r="D45" s="40" t="s">
        <v>180</v>
      </c>
      <c r="E45" s="40" t="s">
        <v>205</v>
      </c>
      <c r="F45" s="40">
        <v>122</v>
      </c>
      <c r="G45" s="40" t="s">
        <v>154</v>
      </c>
      <c r="H45" s="41">
        <v>32979</v>
      </c>
    </row>
    <row r="46" spans="1:8" ht="14.25" customHeight="1">
      <c r="A46" s="40">
        <v>1572</v>
      </c>
      <c r="B46" s="40" t="s">
        <v>226</v>
      </c>
      <c r="C46" s="40" t="s">
        <v>227</v>
      </c>
      <c r="D46" s="40" t="s">
        <v>152</v>
      </c>
      <c r="E46" s="40" t="s">
        <v>228</v>
      </c>
      <c r="F46" s="40">
        <v>116</v>
      </c>
      <c r="G46" s="40" t="s">
        <v>154</v>
      </c>
      <c r="H46" s="41">
        <v>32339</v>
      </c>
    </row>
    <row r="47" spans="1:8" ht="14.25" customHeight="1">
      <c r="A47" s="40">
        <v>1329</v>
      </c>
      <c r="B47" s="40" t="s">
        <v>200</v>
      </c>
      <c r="C47" s="40" t="s">
        <v>201</v>
      </c>
      <c r="D47" s="40" t="s">
        <v>170</v>
      </c>
      <c r="E47" s="40" t="s">
        <v>202</v>
      </c>
      <c r="F47" s="40">
        <v>151</v>
      </c>
      <c r="G47" s="40" t="s">
        <v>167</v>
      </c>
      <c r="H47" s="41">
        <v>32561</v>
      </c>
    </row>
    <row r="48" spans="1:8" ht="14.25" customHeight="1">
      <c r="A48" s="40">
        <v>1368</v>
      </c>
      <c r="B48" s="40" t="s">
        <v>212</v>
      </c>
      <c r="C48" s="40" t="s">
        <v>213</v>
      </c>
      <c r="D48" s="40" t="s">
        <v>165</v>
      </c>
      <c r="E48" s="40" t="s">
        <v>214</v>
      </c>
      <c r="F48" s="40">
        <v>132</v>
      </c>
      <c r="G48" s="40" t="s">
        <v>167</v>
      </c>
      <c r="H48" s="41">
        <v>30386</v>
      </c>
    </row>
    <row r="49" spans="1:8" ht="14.25" customHeight="1">
      <c r="A49" s="40">
        <v>1352</v>
      </c>
      <c r="B49" s="40" t="s">
        <v>206</v>
      </c>
      <c r="C49" s="40" t="s">
        <v>207</v>
      </c>
      <c r="D49" s="40" t="s">
        <v>152</v>
      </c>
      <c r="E49" s="40" t="s">
        <v>208</v>
      </c>
      <c r="F49" s="40">
        <v>100</v>
      </c>
      <c r="G49" s="40" t="s">
        <v>154</v>
      </c>
      <c r="H49" s="41">
        <v>30212</v>
      </c>
    </row>
    <row r="50" spans="1:8" ht="14.25" customHeight="1">
      <c r="A50" s="40">
        <v>1908</v>
      </c>
      <c r="B50" s="40" t="s">
        <v>256</v>
      </c>
      <c r="C50" s="40" t="s">
        <v>68</v>
      </c>
      <c r="D50" s="40" t="s">
        <v>155</v>
      </c>
      <c r="E50" s="40" t="s">
        <v>257</v>
      </c>
      <c r="F50" s="40">
        <v>152</v>
      </c>
      <c r="G50" s="40" t="s">
        <v>157</v>
      </c>
      <c r="H50" s="41">
        <v>30817</v>
      </c>
    </row>
    <row r="51" spans="1:8" ht="14.25" customHeight="1">
      <c r="A51" s="71" t="s">
        <v>1432</v>
      </c>
      <c r="B51" s="71"/>
      <c r="C51" s="71"/>
      <c r="D51" s="71"/>
      <c r="E51" s="71"/>
      <c r="F51" s="71"/>
      <c r="G51" s="71"/>
      <c r="H51" s="71">
        <f>SUBTOTAL(103,Table3[Hire Date])</f>
        <v>49</v>
      </c>
    </row>
    <row r="52" spans="1:8" ht="14.25" customHeight="1">
      <c r="A52"/>
      <c r="B52"/>
      <c r="C52"/>
      <c r="D52"/>
      <c r="E52"/>
      <c r="F52"/>
      <c r="G52"/>
      <c r="H52"/>
    </row>
    <row r="53" spans="1:8" ht="14.25" customHeight="1">
      <c r="A53"/>
      <c r="B53"/>
      <c r="C53"/>
      <c r="D53"/>
      <c r="E53"/>
      <c r="F53"/>
      <c r="G53"/>
      <c r="H53"/>
    </row>
    <row r="54" spans="1:8" ht="14.25" customHeight="1">
      <c r="A54"/>
      <c r="B54"/>
      <c r="C54"/>
      <c r="D54"/>
      <c r="E54"/>
      <c r="F54"/>
      <c r="G54"/>
      <c r="H54"/>
    </row>
    <row r="55" spans="1:8" ht="14.25" customHeight="1">
      <c r="A55"/>
      <c r="B55"/>
      <c r="C55"/>
      <c r="D55"/>
      <c r="E55"/>
      <c r="F55"/>
      <c r="G55"/>
      <c r="H55"/>
    </row>
    <row r="56" spans="1:8" ht="14.25" customHeight="1">
      <c r="A56" s="67"/>
      <c r="B56" s="67"/>
      <c r="C56" s="67"/>
      <c r="D56" s="67"/>
      <c r="E56" s="67"/>
      <c r="F56" s="67"/>
      <c r="G56" s="67"/>
      <c r="H56" s="68"/>
    </row>
    <row r="57" spans="1:8" ht="14.25" customHeight="1">
      <c r="A57" s="67"/>
      <c r="B57" s="67"/>
      <c r="C57" s="67"/>
      <c r="D57" s="67"/>
      <c r="E57" s="67"/>
      <c r="F57" s="67"/>
      <c r="G57" s="67"/>
      <c r="H57" s="68"/>
    </row>
    <row r="58" spans="1:8" ht="14.25" customHeight="1">
      <c r="A58" s="69"/>
      <c r="B58" s="69"/>
      <c r="C58" s="69"/>
      <c r="D58" s="69"/>
      <c r="E58" s="69"/>
      <c r="F58" s="69"/>
      <c r="G58" s="69"/>
      <c r="H58" s="70"/>
    </row>
    <row r="59" spans="1:8" ht="14.25" customHeight="1">
      <c r="H59" s="44"/>
    </row>
    <row r="60" spans="1:8" ht="14.25" customHeight="1">
      <c r="H60" s="44"/>
    </row>
    <row r="61" spans="1:8" ht="14.25" customHeight="1">
      <c r="H61" s="44"/>
    </row>
    <row r="62" spans="1:8" ht="14.25" customHeight="1">
      <c r="H62" s="44"/>
    </row>
    <row r="63" spans="1:8" ht="14.25" customHeight="1">
      <c r="H63" s="44"/>
    </row>
  </sheetData>
  <sortState xmlns:xlrd2="http://schemas.microsoft.com/office/spreadsheetml/2017/richdata2" ref="A2:H54">
    <sortCondition ref="B2:B54"/>
    <sortCondition ref="C2:C54"/>
  </sortState>
  <phoneticPr fontId="0" type="noConversion"/>
  <conditionalFormatting sqref="A3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2"/>
  <sheetViews>
    <sheetView zoomScale="130" zoomScaleNormal="130" workbookViewId="0"/>
  </sheetViews>
  <sheetFormatPr defaultRowHeight="14.25" customHeight="1"/>
  <cols>
    <col min="1" max="1" width="12.5546875" style="42" customWidth="1"/>
    <col min="2" max="2" width="13.5546875" style="42" customWidth="1"/>
    <col min="3" max="3" width="13.33203125" style="42" customWidth="1"/>
    <col min="4" max="5" width="12.5546875" style="42" customWidth="1"/>
    <col min="6" max="6" width="13.6640625" style="42" customWidth="1"/>
    <col min="7" max="8" width="12.5546875" style="42" customWidth="1"/>
  </cols>
  <sheetData>
    <row r="1" spans="1:8" ht="24" customHeight="1" thickBot="1">
      <c r="A1" s="65" t="s">
        <v>144</v>
      </c>
      <c r="B1" s="65" t="s">
        <v>145</v>
      </c>
      <c r="C1" s="65" t="s">
        <v>146</v>
      </c>
      <c r="D1" s="65" t="s">
        <v>147</v>
      </c>
      <c r="E1" s="65" t="s">
        <v>148</v>
      </c>
      <c r="F1" s="65" t="s">
        <v>149</v>
      </c>
      <c r="G1" s="65" t="s">
        <v>150</v>
      </c>
      <c r="H1" s="65" t="s">
        <v>63</v>
      </c>
    </row>
    <row r="2" spans="1:8" ht="14.25" customHeight="1">
      <c r="A2" s="45">
        <v>1814</v>
      </c>
      <c r="B2" s="45" t="s">
        <v>250</v>
      </c>
      <c r="C2" s="45" t="s">
        <v>251</v>
      </c>
      <c r="D2" s="45" t="s">
        <v>180</v>
      </c>
      <c r="E2" s="45" t="s">
        <v>252</v>
      </c>
      <c r="F2" s="45">
        <v>103</v>
      </c>
      <c r="G2" s="45" t="s">
        <v>154</v>
      </c>
      <c r="H2" s="46">
        <v>32571</v>
      </c>
    </row>
    <row r="3" spans="1:8" ht="14.25" customHeight="1">
      <c r="A3" s="40">
        <v>1721</v>
      </c>
      <c r="B3" s="40" t="s">
        <v>239</v>
      </c>
      <c r="C3" s="40" t="s">
        <v>240</v>
      </c>
      <c r="D3" s="40" t="s">
        <v>180</v>
      </c>
      <c r="E3" s="40" t="s">
        <v>241</v>
      </c>
      <c r="F3" s="40">
        <v>102</v>
      </c>
      <c r="G3" s="40" t="s">
        <v>154</v>
      </c>
      <c r="H3" s="41">
        <v>33091</v>
      </c>
    </row>
    <row r="4" spans="1:8" ht="14.25" customHeight="1">
      <c r="A4" s="40">
        <v>1999</v>
      </c>
      <c r="B4" s="40" t="s">
        <v>290</v>
      </c>
      <c r="C4" s="40" t="s">
        <v>71</v>
      </c>
      <c r="D4" s="40" t="s">
        <v>180</v>
      </c>
      <c r="E4" s="40" t="s">
        <v>291</v>
      </c>
      <c r="F4" s="40">
        <v>428</v>
      </c>
      <c r="G4" s="40" t="s">
        <v>154</v>
      </c>
      <c r="H4" s="41">
        <v>35981</v>
      </c>
    </row>
    <row r="5" spans="1:8" ht="14.25" customHeight="1">
      <c r="A5" s="40">
        <v>1196</v>
      </c>
      <c r="B5" s="40" t="s">
        <v>178</v>
      </c>
      <c r="C5" s="40" t="s">
        <v>179</v>
      </c>
      <c r="D5" s="40" t="s">
        <v>180</v>
      </c>
      <c r="E5" s="40" t="s">
        <v>181</v>
      </c>
      <c r="F5" s="40">
        <v>289</v>
      </c>
      <c r="G5" s="40" t="s">
        <v>154</v>
      </c>
      <c r="H5" s="41">
        <v>35886</v>
      </c>
    </row>
    <row r="6" spans="1:8" ht="14.25" customHeight="1">
      <c r="A6" s="40">
        <v>1906</v>
      </c>
      <c r="B6" s="40" t="s">
        <v>253</v>
      </c>
      <c r="C6" s="40" t="s">
        <v>254</v>
      </c>
      <c r="D6" s="40" t="s">
        <v>152</v>
      </c>
      <c r="E6" s="40" t="s">
        <v>255</v>
      </c>
      <c r="F6" s="40">
        <v>155</v>
      </c>
      <c r="G6" s="40" t="s">
        <v>154</v>
      </c>
      <c r="H6" s="41">
        <v>32779</v>
      </c>
    </row>
    <row r="7" spans="1:8" ht="14.25" customHeight="1">
      <c r="A7" s="40">
        <v>1792</v>
      </c>
      <c r="B7" s="40" t="s">
        <v>247</v>
      </c>
      <c r="C7" s="40" t="s">
        <v>248</v>
      </c>
      <c r="D7" s="40" t="s">
        <v>155</v>
      </c>
      <c r="E7" s="40" t="s">
        <v>249</v>
      </c>
      <c r="F7" s="40">
        <v>111</v>
      </c>
      <c r="G7" s="40" t="s">
        <v>157</v>
      </c>
      <c r="H7" s="41">
        <v>33231</v>
      </c>
    </row>
    <row r="8" spans="1:8" ht="14.25" customHeight="1">
      <c r="A8" s="40">
        <v>1516</v>
      </c>
      <c r="B8" s="40" t="s">
        <v>220</v>
      </c>
      <c r="C8" s="40" t="s">
        <v>221</v>
      </c>
      <c r="D8" s="40" t="s">
        <v>170</v>
      </c>
      <c r="E8" s="40" t="s">
        <v>222</v>
      </c>
      <c r="F8" s="40">
        <v>105</v>
      </c>
      <c r="G8" s="40" t="s">
        <v>167</v>
      </c>
      <c r="H8" s="41">
        <v>31112</v>
      </c>
    </row>
    <row r="9" spans="1:8" ht="14.25" customHeight="1">
      <c r="A9" s="40">
        <v>1284</v>
      </c>
      <c r="B9" s="40" t="s">
        <v>182</v>
      </c>
      <c r="C9" s="40" t="s">
        <v>72</v>
      </c>
      <c r="D9" s="40" t="s">
        <v>183</v>
      </c>
      <c r="E9" s="40" t="s">
        <v>184</v>
      </c>
      <c r="F9" s="40">
        <v>124</v>
      </c>
      <c r="G9" s="40" t="s">
        <v>157</v>
      </c>
      <c r="H9" s="41">
        <v>31051</v>
      </c>
    </row>
    <row r="10" spans="1:8" ht="14.25" customHeight="1">
      <c r="A10" s="40">
        <v>1982</v>
      </c>
      <c r="B10" s="40" t="s">
        <v>175</v>
      </c>
      <c r="C10" s="40" t="s">
        <v>277</v>
      </c>
      <c r="D10" s="40" t="s">
        <v>152</v>
      </c>
      <c r="E10" s="40" t="s">
        <v>278</v>
      </c>
      <c r="F10" s="40">
        <v>202</v>
      </c>
      <c r="G10" s="40" t="s">
        <v>154</v>
      </c>
      <c r="H10" s="41">
        <v>35523</v>
      </c>
    </row>
    <row r="11" spans="1:8" ht="14.25" customHeight="1">
      <c r="A11" s="40">
        <v>1167</v>
      </c>
      <c r="B11" s="40" t="s">
        <v>175</v>
      </c>
      <c r="C11" s="40" t="s">
        <v>176</v>
      </c>
      <c r="D11" s="40" t="s">
        <v>152</v>
      </c>
      <c r="E11" s="40" t="s">
        <v>177</v>
      </c>
      <c r="F11" s="40">
        <v>119</v>
      </c>
      <c r="G11" s="40" t="s">
        <v>154</v>
      </c>
      <c r="H11" s="41">
        <v>33346</v>
      </c>
    </row>
    <row r="12" spans="1:8" ht="14.25" customHeight="1">
      <c r="A12" s="40">
        <v>1673</v>
      </c>
      <c r="B12" s="40" t="s">
        <v>235</v>
      </c>
      <c r="C12" s="40" t="s">
        <v>72</v>
      </c>
      <c r="D12" s="40" t="s">
        <v>165</v>
      </c>
      <c r="E12" s="40" t="s">
        <v>236</v>
      </c>
      <c r="F12" s="40">
        <v>112</v>
      </c>
      <c r="G12" s="40" t="s">
        <v>167</v>
      </c>
      <c r="H12" s="41">
        <v>33688</v>
      </c>
    </row>
    <row r="13" spans="1:8" ht="14.25" customHeight="1">
      <c r="A13" s="40">
        <v>1758</v>
      </c>
      <c r="B13" s="40" t="s">
        <v>244</v>
      </c>
      <c r="C13" s="40" t="s">
        <v>245</v>
      </c>
      <c r="D13" s="40" t="s">
        <v>170</v>
      </c>
      <c r="E13" s="40" t="s">
        <v>246</v>
      </c>
      <c r="F13" s="40">
        <v>107</v>
      </c>
      <c r="G13" s="40" t="s">
        <v>167</v>
      </c>
      <c r="H13" s="41">
        <v>30028</v>
      </c>
    </row>
    <row r="14" spans="1:8" ht="14.25" customHeight="1">
      <c r="A14" s="40">
        <v>1990</v>
      </c>
      <c r="B14" s="40" t="s">
        <v>284</v>
      </c>
      <c r="C14" s="40" t="s">
        <v>285</v>
      </c>
      <c r="D14" s="40" t="s">
        <v>193</v>
      </c>
      <c r="E14" s="40" t="s">
        <v>286</v>
      </c>
      <c r="F14" s="40">
        <v>198</v>
      </c>
      <c r="G14" s="40" t="s">
        <v>157</v>
      </c>
      <c r="H14" s="41">
        <v>35840</v>
      </c>
    </row>
    <row r="15" spans="1:8" ht="14.25" customHeight="1">
      <c r="A15" s="40">
        <v>1290</v>
      </c>
      <c r="B15" s="40" t="s">
        <v>185</v>
      </c>
      <c r="C15" s="40" t="s">
        <v>186</v>
      </c>
      <c r="D15" s="40" t="s">
        <v>165</v>
      </c>
      <c r="E15" s="40" t="s">
        <v>187</v>
      </c>
      <c r="F15" s="40">
        <v>113</v>
      </c>
      <c r="G15" s="40" t="s">
        <v>167</v>
      </c>
      <c r="H15" s="41">
        <v>31050</v>
      </c>
    </row>
    <row r="16" spans="1:8" ht="14.25" customHeight="1">
      <c r="A16" s="40">
        <v>1966</v>
      </c>
      <c r="B16" s="40" t="s">
        <v>271</v>
      </c>
      <c r="C16" s="40" t="s">
        <v>272</v>
      </c>
      <c r="D16" s="40" t="s">
        <v>152</v>
      </c>
      <c r="E16" s="40" t="s">
        <v>273</v>
      </c>
      <c r="F16" s="40">
        <v>159</v>
      </c>
      <c r="G16" s="40" t="s">
        <v>154</v>
      </c>
      <c r="H16" s="41">
        <v>30054</v>
      </c>
    </row>
    <row r="17" spans="1:8" ht="14.25" customHeight="1">
      <c r="A17" s="40">
        <v>1983</v>
      </c>
      <c r="B17" s="40" t="s">
        <v>268</v>
      </c>
      <c r="C17" s="40" t="s">
        <v>279</v>
      </c>
      <c r="D17" s="40" t="s">
        <v>155</v>
      </c>
      <c r="E17" s="40" t="s">
        <v>280</v>
      </c>
      <c r="F17" s="40">
        <v>154</v>
      </c>
      <c r="G17" s="40" t="s">
        <v>157</v>
      </c>
      <c r="H17" s="41">
        <v>35609</v>
      </c>
    </row>
    <row r="18" spans="1:8" ht="14.25" customHeight="1">
      <c r="A18" s="40">
        <v>1964</v>
      </c>
      <c r="B18" s="40" t="s">
        <v>268</v>
      </c>
      <c r="C18" s="40" t="s">
        <v>269</v>
      </c>
      <c r="D18" s="40" t="s">
        <v>170</v>
      </c>
      <c r="E18" s="40" t="s">
        <v>270</v>
      </c>
      <c r="F18" s="40">
        <v>108</v>
      </c>
      <c r="G18" s="40" t="s">
        <v>167</v>
      </c>
      <c r="H18" s="41">
        <v>33559</v>
      </c>
    </row>
    <row r="19" spans="1:8" ht="14.25" customHeight="1">
      <c r="A19" s="40">
        <v>1293</v>
      </c>
      <c r="B19" s="40" t="s">
        <v>188</v>
      </c>
      <c r="C19" s="40" t="s">
        <v>189</v>
      </c>
      <c r="D19" s="40" t="s">
        <v>180</v>
      </c>
      <c r="E19" s="40" t="s">
        <v>190</v>
      </c>
      <c r="F19" s="40">
        <v>205</v>
      </c>
      <c r="G19" s="40" t="s">
        <v>154</v>
      </c>
      <c r="H19" s="41">
        <v>30939</v>
      </c>
    </row>
    <row r="20" spans="1:8" ht="14.25" customHeight="1">
      <c r="A20" s="40">
        <v>1672</v>
      </c>
      <c r="B20" s="40" t="s">
        <v>232</v>
      </c>
      <c r="C20" s="40" t="s">
        <v>233</v>
      </c>
      <c r="D20" s="40" t="s">
        <v>193</v>
      </c>
      <c r="E20" s="40" t="s">
        <v>234</v>
      </c>
      <c r="F20" s="40">
        <v>114</v>
      </c>
      <c r="G20" s="40" t="s">
        <v>157</v>
      </c>
      <c r="H20" s="41">
        <v>32979</v>
      </c>
    </row>
    <row r="21" spans="1:8" ht="14.25" customHeight="1">
      <c r="A21" s="40">
        <v>1960</v>
      </c>
      <c r="B21" s="40" t="s">
        <v>265</v>
      </c>
      <c r="C21" s="40" t="s">
        <v>266</v>
      </c>
      <c r="D21" s="40" t="s">
        <v>193</v>
      </c>
      <c r="E21" s="40" t="s">
        <v>267</v>
      </c>
      <c r="F21" s="40">
        <v>150</v>
      </c>
      <c r="G21" s="40" t="s">
        <v>157</v>
      </c>
      <c r="H21" s="41">
        <v>31729</v>
      </c>
    </row>
    <row r="22" spans="1:8" ht="14.25" customHeight="1">
      <c r="A22" s="40">
        <v>1975</v>
      </c>
      <c r="B22" s="40" t="s">
        <v>274</v>
      </c>
      <c r="C22" s="40" t="s">
        <v>275</v>
      </c>
      <c r="D22" s="40" t="s">
        <v>170</v>
      </c>
      <c r="E22" s="40" t="s">
        <v>276</v>
      </c>
      <c r="F22" s="40">
        <v>125</v>
      </c>
      <c r="G22" s="40" t="s">
        <v>167</v>
      </c>
      <c r="H22" s="41">
        <v>35125</v>
      </c>
    </row>
    <row r="23" spans="1:8" ht="14.25" customHeight="1">
      <c r="A23" s="40">
        <v>1056</v>
      </c>
      <c r="B23" s="40" t="s">
        <v>81</v>
      </c>
      <c r="C23" s="40" t="s">
        <v>158</v>
      </c>
      <c r="D23" s="40" t="s">
        <v>155</v>
      </c>
      <c r="E23" s="40" t="s">
        <v>159</v>
      </c>
      <c r="F23" s="40">
        <v>121</v>
      </c>
      <c r="G23" s="40" t="s">
        <v>157</v>
      </c>
      <c r="H23" s="41">
        <v>29153</v>
      </c>
    </row>
    <row r="24" spans="1:8" ht="14.25" customHeight="1">
      <c r="A24" s="40">
        <v>1078</v>
      </c>
      <c r="B24" s="40" t="s">
        <v>168</v>
      </c>
      <c r="C24" s="40" t="s">
        <v>169</v>
      </c>
      <c r="D24" s="40" t="s">
        <v>170</v>
      </c>
      <c r="E24" s="40" t="s">
        <v>171</v>
      </c>
      <c r="F24" s="40">
        <v>101</v>
      </c>
      <c r="G24" s="40" t="s">
        <v>167</v>
      </c>
      <c r="H24" s="41">
        <v>31503</v>
      </c>
    </row>
    <row r="25" spans="1:8" ht="14.25" customHeight="1">
      <c r="A25" s="40">
        <v>1152</v>
      </c>
      <c r="B25" s="40" t="s">
        <v>172</v>
      </c>
      <c r="C25" s="40" t="s">
        <v>173</v>
      </c>
      <c r="D25" s="40" t="s">
        <v>165</v>
      </c>
      <c r="E25" s="40" t="s">
        <v>174</v>
      </c>
      <c r="F25" s="40">
        <v>118</v>
      </c>
      <c r="G25" s="40" t="s">
        <v>167</v>
      </c>
      <c r="H25" s="41">
        <v>32894</v>
      </c>
    </row>
    <row r="26" spans="1:8" ht="14.25" customHeight="1">
      <c r="A26" s="40">
        <v>1075</v>
      </c>
      <c r="B26" s="40" t="s">
        <v>163</v>
      </c>
      <c r="C26" s="40" t="s">
        <v>164</v>
      </c>
      <c r="D26" s="40" t="s">
        <v>165</v>
      </c>
      <c r="E26" s="40" t="s">
        <v>166</v>
      </c>
      <c r="F26" s="40">
        <v>126</v>
      </c>
      <c r="G26" s="40" t="s">
        <v>167</v>
      </c>
      <c r="H26" s="41">
        <v>33823</v>
      </c>
    </row>
    <row r="27" spans="1:8" ht="14.25" customHeight="1">
      <c r="A27" s="40">
        <v>1509</v>
      </c>
      <c r="B27" s="40" t="s">
        <v>217</v>
      </c>
      <c r="C27" s="40" t="s">
        <v>218</v>
      </c>
      <c r="D27" s="40" t="s">
        <v>155</v>
      </c>
      <c r="E27" s="40" t="s">
        <v>219</v>
      </c>
      <c r="F27" s="40">
        <v>135</v>
      </c>
      <c r="G27" s="40" t="s">
        <v>157</v>
      </c>
      <c r="H27" s="41">
        <v>31217</v>
      </c>
    </row>
    <row r="28" spans="1:8" ht="14.25" customHeight="1">
      <c r="A28" s="40">
        <v>1529</v>
      </c>
      <c r="B28" s="40" t="s">
        <v>223</v>
      </c>
      <c r="C28" s="40" t="s">
        <v>224</v>
      </c>
      <c r="D28" s="40" t="s">
        <v>183</v>
      </c>
      <c r="E28" s="40" t="s">
        <v>225</v>
      </c>
      <c r="F28" s="40">
        <v>129</v>
      </c>
      <c r="G28" s="40" t="s">
        <v>157</v>
      </c>
      <c r="H28" s="41">
        <v>31805</v>
      </c>
    </row>
    <row r="29" spans="1:8" ht="14.25" customHeight="1">
      <c r="A29" s="40">
        <v>1656</v>
      </c>
      <c r="B29" s="40" t="s">
        <v>229</v>
      </c>
      <c r="C29" s="40" t="s">
        <v>230</v>
      </c>
      <c r="D29" s="40" t="s">
        <v>193</v>
      </c>
      <c r="E29" s="40" t="s">
        <v>231</v>
      </c>
      <c r="F29" s="40">
        <v>149</v>
      </c>
      <c r="G29" s="40" t="s">
        <v>157</v>
      </c>
      <c r="H29" s="41">
        <v>32125</v>
      </c>
    </row>
    <row r="30" spans="1:8" ht="14.25" customHeight="1">
      <c r="A30" s="40">
        <v>1426</v>
      </c>
      <c r="B30" s="40" t="s">
        <v>215</v>
      </c>
      <c r="C30" s="40" t="s">
        <v>65</v>
      </c>
      <c r="D30" s="40" t="s">
        <v>152</v>
      </c>
      <c r="E30" s="40" t="s">
        <v>216</v>
      </c>
      <c r="F30" s="40">
        <v>128</v>
      </c>
      <c r="G30" s="40" t="s">
        <v>154</v>
      </c>
      <c r="H30" s="41">
        <v>28376</v>
      </c>
    </row>
    <row r="31" spans="1:8" ht="14.25" customHeight="1">
      <c r="A31" s="40">
        <v>1984</v>
      </c>
      <c r="B31" s="40" t="s">
        <v>281</v>
      </c>
      <c r="C31" s="40" t="s">
        <v>282</v>
      </c>
      <c r="D31" s="40" t="s">
        <v>152</v>
      </c>
      <c r="E31" s="40" t="s">
        <v>283</v>
      </c>
      <c r="F31" s="40">
        <v>204</v>
      </c>
      <c r="G31" s="40" t="s">
        <v>154</v>
      </c>
      <c r="H31" s="41">
        <v>35765</v>
      </c>
    </row>
    <row r="32" spans="1:8" ht="14.25" customHeight="1">
      <c r="A32" s="40">
        <v>1676</v>
      </c>
      <c r="B32" s="40" t="s">
        <v>67</v>
      </c>
      <c r="C32" s="40" t="s">
        <v>237</v>
      </c>
      <c r="D32" s="40" t="s">
        <v>183</v>
      </c>
      <c r="E32" s="40" t="s">
        <v>238</v>
      </c>
      <c r="F32" s="40">
        <v>115</v>
      </c>
      <c r="G32" s="40" t="s">
        <v>157</v>
      </c>
      <c r="H32" s="41">
        <v>29885</v>
      </c>
    </row>
    <row r="33" spans="1:8" ht="14.25" customHeight="1">
      <c r="A33" s="40">
        <v>1995</v>
      </c>
      <c r="B33" s="40" t="s">
        <v>287</v>
      </c>
      <c r="C33" s="40" t="s">
        <v>288</v>
      </c>
      <c r="D33" s="40" t="s">
        <v>155</v>
      </c>
      <c r="E33" s="40" t="s">
        <v>289</v>
      </c>
      <c r="F33" s="40">
        <v>198</v>
      </c>
      <c r="G33" s="40" t="s">
        <v>157</v>
      </c>
      <c r="H33" s="41">
        <v>35855</v>
      </c>
    </row>
    <row r="34" spans="1:8" ht="14.25" customHeight="1">
      <c r="A34" s="40">
        <v>1359</v>
      </c>
      <c r="B34" s="40" t="s">
        <v>209</v>
      </c>
      <c r="C34" s="40" t="s">
        <v>210</v>
      </c>
      <c r="D34" s="40" t="s">
        <v>152</v>
      </c>
      <c r="E34" s="40" t="s">
        <v>211</v>
      </c>
      <c r="F34" s="40">
        <v>153</v>
      </c>
      <c r="G34" s="40" t="s">
        <v>154</v>
      </c>
      <c r="H34" s="41">
        <v>33094</v>
      </c>
    </row>
    <row r="35" spans="1:8" ht="14.25" customHeight="1">
      <c r="A35" s="40">
        <v>1931</v>
      </c>
      <c r="B35" s="40" t="s">
        <v>260</v>
      </c>
      <c r="C35" s="40" t="s">
        <v>64</v>
      </c>
      <c r="D35" s="40" t="s">
        <v>170</v>
      </c>
      <c r="E35" s="40" t="s">
        <v>261</v>
      </c>
      <c r="F35" s="40">
        <v>110</v>
      </c>
      <c r="G35" s="40" t="s">
        <v>167</v>
      </c>
      <c r="H35" s="41">
        <v>32679</v>
      </c>
    </row>
    <row r="36" spans="1:8" ht="14.25" customHeight="1">
      <c r="A36" s="40">
        <v>1723</v>
      </c>
      <c r="B36" s="40" t="s">
        <v>242</v>
      </c>
      <c r="C36" s="40" t="s">
        <v>173</v>
      </c>
      <c r="D36" s="40" t="s">
        <v>183</v>
      </c>
      <c r="E36" s="40" t="s">
        <v>243</v>
      </c>
      <c r="F36" s="40">
        <v>145</v>
      </c>
      <c r="G36" s="40" t="s">
        <v>157</v>
      </c>
      <c r="H36" s="41">
        <v>28531</v>
      </c>
    </row>
    <row r="37" spans="1:8" ht="14.25" customHeight="1">
      <c r="A37" s="40">
        <v>1949</v>
      </c>
      <c r="B37" s="40" t="s">
        <v>262</v>
      </c>
      <c r="C37" s="40" t="s">
        <v>263</v>
      </c>
      <c r="D37" s="40" t="s">
        <v>152</v>
      </c>
      <c r="E37" s="40" t="s">
        <v>264</v>
      </c>
      <c r="F37" s="40">
        <v>147</v>
      </c>
      <c r="G37" s="40" t="s">
        <v>154</v>
      </c>
      <c r="H37" s="41">
        <v>29871</v>
      </c>
    </row>
    <row r="38" spans="1:8" ht="14.25" customHeight="1">
      <c r="A38" s="40">
        <v>1067</v>
      </c>
      <c r="B38" s="40" t="s">
        <v>160</v>
      </c>
      <c r="C38" s="40" t="s">
        <v>161</v>
      </c>
      <c r="D38" s="40" t="s">
        <v>155</v>
      </c>
      <c r="E38" s="40" t="s">
        <v>162</v>
      </c>
      <c r="F38" s="40">
        <v>123</v>
      </c>
      <c r="G38" s="40" t="s">
        <v>157</v>
      </c>
      <c r="H38" s="41">
        <v>32040</v>
      </c>
    </row>
    <row r="39" spans="1:8" ht="14.25" customHeight="1">
      <c r="A39" s="40">
        <v>1299</v>
      </c>
      <c r="B39" s="40" t="s">
        <v>191</v>
      </c>
      <c r="C39" s="40" t="s">
        <v>192</v>
      </c>
      <c r="D39" s="40" t="s">
        <v>193</v>
      </c>
      <c r="E39" s="40" t="s">
        <v>194</v>
      </c>
      <c r="F39" s="40">
        <v>127</v>
      </c>
      <c r="G39" s="40" t="s">
        <v>157</v>
      </c>
      <c r="H39" s="41">
        <v>32863</v>
      </c>
    </row>
    <row r="40" spans="1:8" ht="14.25" customHeight="1">
      <c r="A40" s="40">
        <v>1302</v>
      </c>
      <c r="B40" s="40" t="s">
        <v>195</v>
      </c>
      <c r="C40" s="40" t="s">
        <v>196</v>
      </c>
      <c r="D40" s="40" t="s">
        <v>183</v>
      </c>
      <c r="E40" s="40" t="s">
        <v>197</v>
      </c>
      <c r="F40" s="40">
        <v>139</v>
      </c>
      <c r="G40" s="40" t="s">
        <v>157</v>
      </c>
      <c r="H40" s="41">
        <v>30900</v>
      </c>
    </row>
    <row r="41" spans="1:8" ht="14.25" customHeight="1">
      <c r="A41" s="40">
        <v>1922</v>
      </c>
      <c r="B41" s="40" t="s">
        <v>49</v>
      </c>
      <c r="C41" s="40" t="s">
        <v>258</v>
      </c>
      <c r="D41" s="40" t="s">
        <v>152</v>
      </c>
      <c r="E41" s="40" t="s">
        <v>259</v>
      </c>
      <c r="F41" s="40">
        <v>146</v>
      </c>
      <c r="G41" s="40" t="s">
        <v>154</v>
      </c>
      <c r="H41" s="41">
        <v>31751</v>
      </c>
    </row>
    <row r="42" spans="1:8" ht="14.25" customHeight="1">
      <c r="A42" s="40">
        <v>1310</v>
      </c>
      <c r="B42" s="40" t="s">
        <v>49</v>
      </c>
      <c r="C42" s="40" t="s">
        <v>198</v>
      </c>
      <c r="D42" s="40" t="s">
        <v>193</v>
      </c>
      <c r="E42" s="40" t="s">
        <v>199</v>
      </c>
      <c r="F42" s="40">
        <v>137</v>
      </c>
      <c r="G42" s="40" t="s">
        <v>157</v>
      </c>
      <c r="H42" s="41">
        <v>31689</v>
      </c>
    </row>
    <row r="43" spans="1:8" ht="14.25" customHeight="1">
      <c r="A43" s="40">
        <v>9999</v>
      </c>
      <c r="B43" s="40" t="s">
        <v>49</v>
      </c>
      <c r="C43" s="40" t="s">
        <v>151</v>
      </c>
      <c r="D43" s="40" t="s">
        <v>152</v>
      </c>
      <c r="E43" s="40" t="s">
        <v>153</v>
      </c>
      <c r="F43" s="40">
        <v>109</v>
      </c>
      <c r="G43" s="40" t="s">
        <v>154</v>
      </c>
      <c r="H43" s="41">
        <v>31446</v>
      </c>
    </row>
    <row r="44" spans="1:8" ht="14.25" customHeight="1">
      <c r="A44" s="40">
        <v>1054</v>
      </c>
      <c r="B44" s="40" t="s">
        <v>49</v>
      </c>
      <c r="C44" s="40" t="s">
        <v>70</v>
      </c>
      <c r="D44" s="40" t="s">
        <v>155</v>
      </c>
      <c r="E44" s="40" t="s">
        <v>156</v>
      </c>
      <c r="F44" s="40">
        <v>148</v>
      </c>
      <c r="G44" s="40" t="s">
        <v>157</v>
      </c>
      <c r="H44" s="41">
        <v>33344</v>
      </c>
    </row>
    <row r="45" spans="1:8" ht="14.25" customHeight="1">
      <c r="A45" s="40">
        <v>1333</v>
      </c>
      <c r="B45" s="40" t="s">
        <v>203</v>
      </c>
      <c r="C45" s="40" t="s">
        <v>204</v>
      </c>
      <c r="D45" s="40" t="s">
        <v>180</v>
      </c>
      <c r="E45" s="40" t="s">
        <v>205</v>
      </c>
      <c r="F45" s="40">
        <v>122</v>
      </c>
      <c r="G45" s="40" t="s">
        <v>154</v>
      </c>
      <c r="H45" s="41">
        <v>32979</v>
      </c>
    </row>
    <row r="46" spans="1:8" ht="14.25" customHeight="1">
      <c r="A46" s="40">
        <v>1572</v>
      </c>
      <c r="B46" s="40" t="s">
        <v>226</v>
      </c>
      <c r="C46" s="40" t="s">
        <v>227</v>
      </c>
      <c r="D46" s="40" t="s">
        <v>152</v>
      </c>
      <c r="E46" s="40" t="s">
        <v>228</v>
      </c>
      <c r="F46" s="40">
        <v>116</v>
      </c>
      <c r="G46" s="40" t="s">
        <v>154</v>
      </c>
      <c r="H46" s="41">
        <v>32339</v>
      </c>
    </row>
    <row r="47" spans="1:8" ht="14.25" customHeight="1">
      <c r="A47" s="40">
        <v>1329</v>
      </c>
      <c r="B47" s="40" t="s">
        <v>200</v>
      </c>
      <c r="C47" s="40" t="s">
        <v>201</v>
      </c>
      <c r="D47" s="40" t="s">
        <v>170</v>
      </c>
      <c r="E47" s="40" t="s">
        <v>202</v>
      </c>
      <c r="F47" s="40">
        <v>151</v>
      </c>
      <c r="G47" s="40" t="s">
        <v>167</v>
      </c>
      <c r="H47" s="41">
        <v>32561</v>
      </c>
    </row>
    <row r="48" spans="1:8" ht="14.25" customHeight="1">
      <c r="A48" s="40">
        <v>1368</v>
      </c>
      <c r="B48" s="40" t="s">
        <v>212</v>
      </c>
      <c r="C48" s="40" t="s">
        <v>213</v>
      </c>
      <c r="D48" s="40" t="s">
        <v>165</v>
      </c>
      <c r="E48" s="40" t="s">
        <v>214</v>
      </c>
      <c r="F48" s="40">
        <v>132</v>
      </c>
      <c r="G48" s="40" t="s">
        <v>167</v>
      </c>
      <c r="H48" s="41">
        <v>30386</v>
      </c>
    </row>
    <row r="49" spans="1:8" ht="14.25" customHeight="1">
      <c r="A49" s="40">
        <v>1352</v>
      </c>
      <c r="B49" s="40" t="s">
        <v>206</v>
      </c>
      <c r="C49" s="40" t="s">
        <v>207</v>
      </c>
      <c r="D49" s="40" t="s">
        <v>152</v>
      </c>
      <c r="E49" s="40" t="s">
        <v>208</v>
      </c>
      <c r="F49" s="40">
        <v>100</v>
      </c>
      <c r="G49" s="40" t="s">
        <v>154</v>
      </c>
      <c r="H49" s="41">
        <v>30212</v>
      </c>
    </row>
    <row r="50" spans="1:8" ht="14.25" customHeight="1">
      <c r="A50" s="40">
        <v>1908</v>
      </c>
      <c r="B50" s="40" t="s">
        <v>256</v>
      </c>
      <c r="C50" s="40" t="s">
        <v>68</v>
      </c>
      <c r="D50" s="40" t="s">
        <v>155</v>
      </c>
      <c r="E50" s="40" t="s">
        <v>257</v>
      </c>
      <c r="F50" s="40">
        <v>152</v>
      </c>
      <c r="G50" s="40" t="s">
        <v>157</v>
      </c>
      <c r="H50" s="41">
        <v>30817</v>
      </c>
    </row>
    <row r="51" spans="1:8" ht="14.25" customHeight="1">
      <c r="A51" s="40">
        <v>1290</v>
      </c>
      <c r="B51" s="40" t="s">
        <v>185</v>
      </c>
      <c r="C51" s="40" t="s">
        <v>186</v>
      </c>
      <c r="D51" s="40" t="s">
        <v>165</v>
      </c>
      <c r="E51" s="40" t="s">
        <v>187</v>
      </c>
      <c r="F51" s="40">
        <v>113</v>
      </c>
      <c r="G51" s="40" t="s">
        <v>167</v>
      </c>
      <c r="H51" s="41">
        <v>31050</v>
      </c>
    </row>
    <row r="52" spans="1:8" ht="14.25" customHeight="1">
      <c r="A52" s="40">
        <v>1078</v>
      </c>
      <c r="B52" s="40" t="s">
        <v>168</v>
      </c>
      <c r="C52" s="40" t="s">
        <v>169</v>
      </c>
      <c r="D52" s="40" t="s">
        <v>170</v>
      </c>
      <c r="E52" s="40" t="s">
        <v>171</v>
      </c>
      <c r="F52" s="40">
        <v>101</v>
      </c>
      <c r="G52" s="40" t="s">
        <v>167</v>
      </c>
      <c r="H52" s="41">
        <v>31503</v>
      </c>
    </row>
    <row r="53" spans="1:8" ht="14.25" customHeight="1">
      <c r="A53" s="40">
        <v>1426</v>
      </c>
      <c r="B53" s="40" t="s">
        <v>215</v>
      </c>
      <c r="C53" s="40" t="s">
        <v>65</v>
      </c>
      <c r="D53" s="40" t="s">
        <v>152</v>
      </c>
      <c r="E53" s="40" t="s">
        <v>216</v>
      </c>
      <c r="F53" s="40">
        <v>128</v>
      </c>
      <c r="G53" s="40" t="s">
        <v>154</v>
      </c>
      <c r="H53" s="41">
        <v>28376</v>
      </c>
    </row>
    <row r="54" spans="1:8" ht="14.25" customHeight="1">
      <c r="A54" s="40">
        <v>1949</v>
      </c>
      <c r="B54" s="40" t="s">
        <v>262</v>
      </c>
      <c r="C54" s="40" t="s">
        <v>263</v>
      </c>
      <c r="D54" s="40" t="s">
        <v>152</v>
      </c>
      <c r="E54" s="40" t="s">
        <v>264</v>
      </c>
      <c r="F54" s="40">
        <v>147</v>
      </c>
      <c r="G54" s="40" t="s">
        <v>154</v>
      </c>
      <c r="H54" s="41">
        <v>29871</v>
      </c>
    </row>
    <row r="55" spans="1:8" ht="14.25" customHeight="1">
      <c r="H55" s="44"/>
    </row>
    <row r="56" spans="1:8" ht="14.25" customHeight="1">
      <c r="H56" s="44"/>
    </row>
    <row r="57" spans="1:8" ht="14.25" customHeight="1">
      <c r="H57" s="44"/>
    </row>
    <row r="58" spans="1:8" ht="14.25" customHeight="1">
      <c r="H58" s="44"/>
    </row>
    <row r="59" spans="1:8" ht="14.25" customHeight="1">
      <c r="H59" s="44"/>
    </row>
    <row r="60" spans="1:8" ht="14.25" customHeight="1">
      <c r="H60" s="44"/>
    </row>
    <row r="61" spans="1:8" ht="14.25" customHeight="1">
      <c r="H61" s="44"/>
    </row>
    <row r="62" spans="1:8" ht="14.25" customHeight="1">
      <c r="H62" s="4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92"/>
  <sheetViews>
    <sheetView workbookViewId="0">
      <selection activeCell="A2" sqref="A2"/>
    </sheetView>
  </sheetViews>
  <sheetFormatPr defaultRowHeight="13.2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0" width="16.109375" customWidth="1"/>
  </cols>
  <sheetData>
    <row r="1" spans="1:10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>
      <c r="A2" s="63" t="s">
        <v>749</v>
      </c>
      <c r="B2" s="63" t="s">
        <v>750</v>
      </c>
      <c r="C2" s="63" t="s">
        <v>751</v>
      </c>
      <c r="D2" s="63" t="s">
        <v>1400</v>
      </c>
      <c r="E2" s="63" t="s">
        <v>752</v>
      </c>
      <c r="F2" s="63" t="s">
        <v>753</v>
      </c>
      <c r="G2" s="63" t="s">
        <v>1401</v>
      </c>
      <c r="H2" s="63" t="s">
        <v>754</v>
      </c>
      <c r="I2" s="63" t="s">
        <v>755</v>
      </c>
      <c r="J2" s="63" t="s">
        <v>756</v>
      </c>
    </row>
    <row r="3" spans="1:10" ht="14.4">
      <c r="A3" s="63" t="s">
        <v>757</v>
      </c>
      <c r="B3" s="63" t="s">
        <v>758</v>
      </c>
      <c r="C3" s="63" t="s">
        <v>759</v>
      </c>
      <c r="D3" s="63" t="s">
        <v>1402</v>
      </c>
      <c r="E3" s="63" t="s">
        <v>760</v>
      </c>
      <c r="F3" s="63" t="s">
        <v>761</v>
      </c>
      <c r="G3" s="63" t="s">
        <v>1401</v>
      </c>
      <c r="H3" s="63" t="s">
        <v>762</v>
      </c>
      <c r="I3" s="63" t="s">
        <v>763</v>
      </c>
      <c r="J3" s="63" t="s">
        <v>764</v>
      </c>
    </row>
    <row r="4" spans="1:10" ht="14.4">
      <c r="A4" s="63" t="s">
        <v>765</v>
      </c>
      <c r="B4" s="63" t="s">
        <v>766</v>
      </c>
      <c r="C4" s="63" t="s">
        <v>767</v>
      </c>
      <c r="D4" s="63" t="s">
        <v>1402</v>
      </c>
      <c r="E4" s="63" t="s">
        <v>768</v>
      </c>
      <c r="F4" s="63" t="s">
        <v>761</v>
      </c>
      <c r="G4" s="63" t="s">
        <v>1401</v>
      </c>
      <c r="H4" s="63" t="s">
        <v>769</v>
      </c>
      <c r="I4" s="63" t="s">
        <v>763</v>
      </c>
      <c r="J4" s="63" t="s">
        <v>770</v>
      </c>
    </row>
    <row r="5" spans="1:10" ht="14.4">
      <c r="A5" s="63" t="s">
        <v>771</v>
      </c>
      <c r="B5" s="63" t="s">
        <v>772</v>
      </c>
      <c r="C5" s="63" t="s">
        <v>773</v>
      </c>
      <c r="D5" s="63" t="s">
        <v>1400</v>
      </c>
      <c r="E5" s="63" t="s">
        <v>774</v>
      </c>
      <c r="F5" s="63" t="s">
        <v>775</v>
      </c>
      <c r="G5" s="63" t="s">
        <v>1401</v>
      </c>
      <c r="H5" s="63" t="s">
        <v>776</v>
      </c>
      <c r="I5" s="63" t="s">
        <v>777</v>
      </c>
      <c r="J5" s="63" t="s">
        <v>778</v>
      </c>
    </row>
    <row r="6" spans="1:10" ht="14.4">
      <c r="A6" s="63" t="s">
        <v>779</v>
      </c>
      <c r="B6" s="63" t="s">
        <v>780</v>
      </c>
      <c r="C6" s="63" t="s">
        <v>781</v>
      </c>
      <c r="D6" s="63" t="s">
        <v>1403</v>
      </c>
      <c r="E6" s="63" t="s">
        <v>782</v>
      </c>
      <c r="F6" s="63" t="s">
        <v>783</v>
      </c>
      <c r="G6" s="63" t="s">
        <v>1401</v>
      </c>
      <c r="H6" s="63" t="s">
        <v>784</v>
      </c>
      <c r="I6" s="63" t="s">
        <v>785</v>
      </c>
      <c r="J6" s="63" t="s">
        <v>786</v>
      </c>
    </row>
    <row r="7" spans="1:10" ht="14.4">
      <c r="A7" s="63" t="s">
        <v>787</v>
      </c>
      <c r="B7" s="63" t="s">
        <v>788</v>
      </c>
      <c r="C7" s="63" t="s">
        <v>789</v>
      </c>
      <c r="D7" s="63" t="s">
        <v>1400</v>
      </c>
      <c r="E7" s="63" t="s">
        <v>790</v>
      </c>
      <c r="F7" s="63" t="s">
        <v>791</v>
      </c>
      <c r="G7" s="63" t="s">
        <v>1401</v>
      </c>
      <c r="H7" s="63" t="s">
        <v>792</v>
      </c>
      <c r="I7" s="63" t="s">
        <v>755</v>
      </c>
      <c r="J7" s="63" t="s">
        <v>793</v>
      </c>
    </row>
    <row r="8" spans="1:10" ht="14.4">
      <c r="A8" s="63" t="s">
        <v>794</v>
      </c>
      <c r="B8" s="63" t="s">
        <v>795</v>
      </c>
      <c r="C8" s="63" t="s">
        <v>796</v>
      </c>
      <c r="D8" s="63" t="s">
        <v>1404</v>
      </c>
      <c r="E8" s="63" t="s">
        <v>797</v>
      </c>
      <c r="F8" s="63" t="s">
        <v>798</v>
      </c>
      <c r="G8" s="63" t="s">
        <v>1401</v>
      </c>
      <c r="H8" s="63" t="s">
        <v>799</v>
      </c>
      <c r="I8" s="63" t="s">
        <v>800</v>
      </c>
      <c r="J8" s="63" t="s">
        <v>801</v>
      </c>
    </row>
    <row r="9" spans="1:10" ht="14.4">
      <c r="A9" s="63" t="s">
        <v>802</v>
      </c>
      <c r="B9" s="63" t="s">
        <v>803</v>
      </c>
      <c r="C9" s="63" t="s">
        <v>804</v>
      </c>
      <c r="D9" s="63" t="s">
        <v>1402</v>
      </c>
      <c r="E9" s="63" t="s">
        <v>805</v>
      </c>
      <c r="F9" s="63" t="s">
        <v>806</v>
      </c>
      <c r="G9" s="63" t="s">
        <v>1401</v>
      </c>
      <c r="H9" s="63" t="s">
        <v>807</v>
      </c>
      <c r="I9" s="63" t="s">
        <v>808</v>
      </c>
      <c r="J9" s="63" t="s">
        <v>809</v>
      </c>
    </row>
    <row r="10" spans="1:10" ht="14.4">
      <c r="A10" s="63" t="s">
        <v>810</v>
      </c>
      <c r="B10" s="63" t="s">
        <v>811</v>
      </c>
      <c r="C10" s="63" t="s">
        <v>812</v>
      </c>
      <c r="D10" s="63" t="s">
        <v>1402</v>
      </c>
      <c r="E10" s="63" t="s">
        <v>813</v>
      </c>
      <c r="F10" s="63" t="s">
        <v>814</v>
      </c>
      <c r="G10" s="63" t="s">
        <v>1401</v>
      </c>
      <c r="H10" s="63" t="s">
        <v>815</v>
      </c>
      <c r="I10" s="63" t="s">
        <v>800</v>
      </c>
      <c r="J10" s="63" t="s">
        <v>816</v>
      </c>
    </row>
    <row r="11" spans="1:10" ht="14.4">
      <c r="A11" s="63" t="s">
        <v>817</v>
      </c>
      <c r="B11" s="63" t="s">
        <v>818</v>
      </c>
      <c r="C11" s="63" t="s">
        <v>819</v>
      </c>
      <c r="D11" s="63" t="s">
        <v>1405</v>
      </c>
      <c r="E11" s="63" t="s">
        <v>820</v>
      </c>
      <c r="F11" s="63" t="s">
        <v>821</v>
      </c>
      <c r="G11" s="63" t="s">
        <v>822</v>
      </c>
      <c r="H11" s="63" t="s">
        <v>823</v>
      </c>
      <c r="I11" s="63" t="s">
        <v>824</v>
      </c>
      <c r="J11" s="63" t="s">
        <v>825</v>
      </c>
    </row>
    <row r="12" spans="1:10" ht="14.4">
      <c r="A12" s="63" t="s">
        <v>826</v>
      </c>
      <c r="B12" s="63" t="s">
        <v>827</v>
      </c>
      <c r="C12" s="63" t="s">
        <v>828</v>
      </c>
      <c r="D12" s="63" t="s">
        <v>1400</v>
      </c>
      <c r="E12" s="63" t="s">
        <v>829</v>
      </c>
      <c r="F12" s="63" t="s">
        <v>775</v>
      </c>
      <c r="G12" s="63" t="s">
        <v>1401</v>
      </c>
      <c r="H12" s="63" t="s">
        <v>830</v>
      </c>
      <c r="I12" s="63" t="s">
        <v>777</v>
      </c>
      <c r="J12" s="63" t="s">
        <v>831</v>
      </c>
    </row>
    <row r="13" spans="1:10" ht="14.4">
      <c r="A13" s="63" t="s">
        <v>832</v>
      </c>
      <c r="B13" s="63" t="s">
        <v>833</v>
      </c>
      <c r="C13" s="63" t="s">
        <v>834</v>
      </c>
      <c r="D13" s="63" t="s">
        <v>1406</v>
      </c>
      <c r="E13" s="63" t="s">
        <v>835</v>
      </c>
      <c r="F13" s="63" t="s">
        <v>836</v>
      </c>
      <c r="G13" s="63" t="s">
        <v>1401</v>
      </c>
      <c r="H13" s="63" t="s">
        <v>837</v>
      </c>
      <c r="I13" s="63" t="s">
        <v>838</v>
      </c>
      <c r="J13" s="63" t="s">
        <v>839</v>
      </c>
    </row>
    <row r="14" spans="1:10" ht="14.4">
      <c r="A14" s="63" t="s">
        <v>840</v>
      </c>
      <c r="B14" s="63" t="s">
        <v>841</v>
      </c>
      <c r="C14" s="63" t="s">
        <v>842</v>
      </c>
      <c r="D14" s="63" t="s">
        <v>1404</v>
      </c>
      <c r="E14" s="63" t="s">
        <v>843</v>
      </c>
      <c r="F14" s="63" t="s">
        <v>761</v>
      </c>
      <c r="G14" s="63" t="s">
        <v>1401</v>
      </c>
      <c r="H14" s="63" t="s">
        <v>844</v>
      </c>
      <c r="I14" s="63" t="s">
        <v>763</v>
      </c>
      <c r="J14" s="63" t="s">
        <v>845</v>
      </c>
    </row>
    <row r="15" spans="1:10" ht="14.4">
      <c r="A15" s="63" t="s">
        <v>846</v>
      </c>
      <c r="B15" s="63" t="s">
        <v>847</v>
      </c>
      <c r="C15" s="63" t="s">
        <v>848</v>
      </c>
      <c r="D15" s="63" t="s">
        <v>1402</v>
      </c>
      <c r="E15" s="63" t="s">
        <v>849</v>
      </c>
      <c r="F15" s="63" t="s">
        <v>850</v>
      </c>
      <c r="G15" s="63" t="s">
        <v>1401</v>
      </c>
      <c r="H15" s="63" t="s">
        <v>851</v>
      </c>
      <c r="I15" s="63" t="s">
        <v>852</v>
      </c>
      <c r="J15" s="63" t="s">
        <v>853</v>
      </c>
    </row>
    <row r="16" spans="1:10" ht="14.4">
      <c r="A16" s="63" t="s">
        <v>854</v>
      </c>
      <c r="B16" s="63" t="s">
        <v>855</v>
      </c>
      <c r="C16" s="63" t="s">
        <v>856</v>
      </c>
      <c r="D16" s="63" t="s">
        <v>1407</v>
      </c>
      <c r="E16" s="63" t="s">
        <v>857</v>
      </c>
      <c r="F16" s="63" t="s">
        <v>858</v>
      </c>
      <c r="G16" s="63" t="s">
        <v>859</v>
      </c>
      <c r="H16" s="63" t="s">
        <v>860</v>
      </c>
      <c r="I16" s="63" t="s">
        <v>861</v>
      </c>
      <c r="J16" s="63" t="s">
        <v>862</v>
      </c>
    </row>
    <row r="17" spans="1:10" ht="14.4">
      <c r="A17" s="63" t="s">
        <v>863</v>
      </c>
      <c r="B17" s="63" t="s">
        <v>864</v>
      </c>
      <c r="C17" s="63" t="s">
        <v>865</v>
      </c>
      <c r="D17" s="63" t="s">
        <v>1400</v>
      </c>
      <c r="E17" s="63" t="s">
        <v>1426</v>
      </c>
      <c r="F17" s="63" t="s">
        <v>775</v>
      </c>
      <c r="G17" s="63" t="s">
        <v>1401</v>
      </c>
      <c r="H17" s="63" t="s">
        <v>866</v>
      </c>
      <c r="I17" s="63" t="s">
        <v>777</v>
      </c>
      <c r="J17" s="63" t="s">
        <v>867</v>
      </c>
    </row>
    <row r="18" spans="1:10" ht="14.4">
      <c r="A18" s="63" t="s">
        <v>868</v>
      </c>
      <c r="B18" s="63" t="s">
        <v>869</v>
      </c>
      <c r="C18" s="63" t="s">
        <v>870</v>
      </c>
      <c r="D18" s="63" t="s">
        <v>1403</v>
      </c>
      <c r="E18" s="63" t="s">
        <v>871</v>
      </c>
      <c r="F18" s="63" t="s">
        <v>872</v>
      </c>
      <c r="G18" s="63" t="s">
        <v>1401</v>
      </c>
      <c r="H18" s="63" t="s">
        <v>873</v>
      </c>
      <c r="I18" s="63" t="s">
        <v>755</v>
      </c>
      <c r="J18" s="63" t="s">
        <v>874</v>
      </c>
    </row>
    <row r="19" spans="1:10" ht="14.4">
      <c r="A19" s="63" t="s">
        <v>875</v>
      </c>
      <c r="B19" s="63" t="s">
        <v>876</v>
      </c>
      <c r="C19" s="63" t="s">
        <v>877</v>
      </c>
      <c r="D19" s="63" t="s">
        <v>1402</v>
      </c>
      <c r="E19" s="63" t="s">
        <v>878</v>
      </c>
      <c r="F19" s="63" t="s">
        <v>879</v>
      </c>
      <c r="G19" s="63" t="s">
        <v>1401</v>
      </c>
      <c r="H19" s="63" t="s">
        <v>880</v>
      </c>
      <c r="I19" s="63" t="s">
        <v>800</v>
      </c>
      <c r="J19" s="63" t="s">
        <v>881</v>
      </c>
    </row>
    <row r="20" spans="1:10" ht="14.4">
      <c r="A20" s="63" t="s">
        <v>882</v>
      </c>
      <c r="B20" s="63" t="s">
        <v>883</v>
      </c>
      <c r="C20" s="63" t="s">
        <v>884</v>
      </c>
      <c r="D20" s="63" t="s">
        <v>1406</v>
      </c>
      <c r="E20" s="63" t="s">
        <v>885</v>
      </c>
      <c r="F20" s="63" t="s">
        <v>775</v>
      </c>
      <c r="G20" s="63" t="s">
        <v>1401</v>
      </c>
      <c r="H20" s="63" t="s">
        <v>886</v>
      </c>
      <c r="I20" s="63" t="s">
        <v>777</v>
      </c>
      <c r="J20" s="63" t="s">
        <v>887</v>
      </c>
    </row>
    <row r="21" spans="1:10" ht="14.4">
      <c r="A21" s="63" t="s">
        <v>888</v>
      </c>
      <c r="B21" s="63" t="s">
        <v>889</v>
      </c>
      <c r="C21" s="63" t="s">
        <v>890</v>
      </c>
      <c r="D21" s="63" t="s">
        <v>1408</v>
      </c>
      <c r="E21" s="63" t="s">
        <v>891</v>
      </c>
      <c r="F21" s="63" t="s">
        <v>892</v>
      </c>
      <c r="G21" s="63" t="s">
        <v>1401</v>
      </c>
      <c r="H21" s="63" t="s">
        <v>893</v>
      </c>
      <c r="I21" s="63" t="s">
        <v>894</v>
      </c>
      <c r="J21" s="63" t="s">
        <v>895</v>
      </c>
    </row>
    <row r="22" spans="1:10" ht="14.4">
      <c r="A22" s="63" t="s">
        <v>896</v>
      </c>
      <c r="B22" s="63" t="s">
        <v>897</v>
      </c>
      <c r="C22" s="63" t="s">
        <v>898</v>
      </c>
      <c r="D22" s="63" t="s">
        <v>1409</v>
      </c>
      <c r="E22" s="63" t="s">
        <v>899</v>
      </c>
      <c r="F22" s="63" t="s">
        <v>858</v>
      </c>
      <c r="G22" s="63" t="s">
        <v>859</v>
      </c>
      <c r="H22" s="63" t="s">
        <v>900</v>
      </c>
      <c r="I22" s="63" t="s">
        <v>861</v>
      </c>
      <c r="J22" s="63" t="s">
        <v>901</v>
      </c>
    </row>
    <row r="23" spans="1:10" ht="14.4">
      <c r="A23" s="63" t="s">
        <v>1410</v>
      </c>
      <c r="B23" s="63" t="s">
        <v>1411</v>
      </c>
      <c r="C23" s="63" t="s">
        <v>902</v>
      </c>
      <c r="D23" s="63" t="s">
        <v>1405</v>
      </c>
      <c r="E23" s="63" t="s">
        <v>903</v>
      </c>
      <c r="F23" s="63" t="s">
        <v>806</v>
      </c>
      <c r="G23" s="63" t="s">
        <v>1401</v>
      </c>
      <c r="H23" s="63" t="s">
        <v>904</v>
      </c>
      <c r="I23" s="63" t="s">
        <v>808</v>
      </c>
      <c r="J23" s="63" t="s">
        <v>905</v>
      </c>
    </row>
    <row r="24" spans="1:10" ht="14.4">
      <c r="A24" s="63" t="s">
        <v>906</v>
      </c>
      <c r="B24" s="63" t="s">
        <v>907</v>
      </c>
      <c r="C24" s="63" t="s">
        <v>908</v>
      </c>
      <c r="D24" s="63" t="s">
        <v>1412</v>
      </c>
      <c r="E24" s="63" t="s">
        <v>909</v>
      </c>
      <c r="F24" s="63" t="s">
        <v>910</v>
      </c>
      <c r="G24" s="63" t="s">
        <v>1401</v>
      </c>
      <c r="H24" s="63" t="s">
        <v>911</v>
      </c>
      <c r="I24" s="63" t="s">
        <v>800</v>
      </c>
      <c r="J24" s="63" t="s">
        <v>912</v>
      </c>
    </row>
    <row r="25" spans="1:10" ht="14.4">
      <c r="A25" s="63" t="s">
        <v>913</v>
      </c>
      <c r="B25" s="63" t="s">
        <v>914</v>
      </c>
      <c r="C25" s="63" t="s">
        <v>915</v>
      </c>
      <c r="D25" s="63" t="s">
        <v>1402</v>
      </c>
      <c r="E25" s="63" t="s">
        <v>916</v>
      </c>
      <c r="F25" s="63" t="s">
        <v>917</v>
      </c>
      <c r="G25" s="63" t="s">
        <v>1401</v>
      </c>
      <c r="H25" s="63" t="s">
        <v>918</v>
      </c>
      <c r="I25" s="63" t="s">
        <v>785</v>
      </c>
      <c r="J25" s="63" t="s">
        <v>919</v>
      </c>
    </row>
    <row r="26" spans="1:10" ht="14.4">
      <c r="A26" s="63" t="s">
        <v>920</v>
      </c>
      <c r="B26" s="63" t="s">
        <v>921</v>
      </c>
      <c r="C26" s="63" t="s">
        <v>922</v>
      </c>
      <c r="D26" s="63" t="s">
        <v>1404</v>
      </c>
      <c r="E26" s="63" t="s">
        <v>923</v>
      </c>
      <c r="F26" s="63" t="s">
        <v>924</v>
      </c>
      <c r="G26" s="63" t="s">
        <v>1401</v>
      </c>
      <c r="H26" s="63" t="s">
        <v>925</v>
      </c>
      <c r="I26" s="63" t="s">
        <v>755</v>
      </c>
      <c r="J26" s="63" t="s">
        <v>926</v>
      </c>
    </row>
    <row r="27" spans="1:10" ht="14.4">
      <c r="A27" s="63" t="s">
        <v>927</v>
      </c>
      <c r="B27" s="63" t="s">
        <v>928</v>
      </c>
      <c r="C27" s="63" t="s">
        <v>929</v>
      </c>
      <c r="D27" s="63" t="s">
        <v>1404</v>
      </c>
      <c r="E27" s="63" t="s">
        <v>930</v>
      </c>
      <c r="F27" s="63" t="s">
        <v>879</v>
      </c>
      <c r="G27" s="63" t="s">
        <v>1401</v>
      </c>
      <c r="H27" s="63" t="s">
        <v>880</v>
      </c>
      <c r="I27" s="63" t="s">
        <v>800</v>
      </c>
      <c r="J27" s="63" t="s">
        <v>931</v>
      </c>
    </row>
    <row r="28" spans="1:10" ht="14.4">
      <c r="A28" s="63" t="s">
        <v>932</v>
      </c>
      <c r="B28" s="63" t="s">
        <v>933</v>
      </c>
      <c r="C28" s="63" t="s">
        <v>934</v>
      </c>
      <c r="D28" s="63" t="s">
        <v>1400</v>
      </c>
      <c r="E28" s="63" t="s">
        <v>935</v>
      </c>
      <c r="F28" s="63" t="s">
        <v>936</v>
      </c>
      <c r="G28" s="63" t="s">
        <v>1401</v>
      </c>
      <c r="H28" s="63" t="s">
        <v>937</v>
      </c>
      <c r="I28" s="63" t="s">
        <v>938</v>
      </c>
      <c r="J28" s="63" t="s">
        <v>939</v>
      </c>
    </row>
    <row r="29" spans="1:10" ht="14.4">
      <c r="A29" s="63" t="s">
        <v>940</v>
      </c>
      <c r="B29" s="63" t="s">
        <v>941</v>
      </c>
      <c r="C29" s="63" t="s">
        <v>942</v>
      </c>
      <c r="D29" s="63" t="s">
        <v>1408</v>
      </c>
      <c r="E29" s="63" t="s">
        <v>943</v>
      </c>
      <c r="F29" s="63" t="s">
        <v>944</v>
      </c>
      <c r="G29" s="63" t="s">
        <v>1401</v>
      </c>
      <c r="H29" s="63" t="s">
        <v>945</v>
      </c>
      <c r="I29" s="63" t="s">
        <v>946</v>
      </c>
      <c r="J29" s="63" t="s">
        <v>947</v>
      </c>
    </row>
    <row r="30" spans="1:10" ht="14.4">
      <c r="A30" s="63" t="s">
        <v>948</v>
      </c>
      <c r="B30" s="63" t="s">
        <v>1413</v>
      </c>
      <c r="C30" s="63" t="s">
        <v>949</v>
      </c>
      <c r="D30" s="63" t="s">
        <v>1404</v>
      </c>
      <c r="E30" s="63" t="s">
        <v>950</v>
      </c>
      <c r="F30" s="63" t="s">
        <v>951</v>
      </c>
      <c r="G30" s="63" t="s">
        <v>1401</v>
      </c>
      <c r="H30" s="63" t="s">
        <v>952</v>
      </c>
      <c r="I30" s="63" t="s">
        <v>808</v>
      </c>
      <c r="J30" s="63" t="s">
        <v>953</v>
      </c>
    </row>
    <row r="31" spans="1:10" ht="14.4">
      <c r="A31" s="63" t="s">
        <v>954</v>
      </c>
      <c r="B31" s="63" t="s">
        <v>955</v>
      </c>
      <c r="C31" s="63" t="s">
        <v>956</v>
      </c>
      <c r="D31" s="63" t="s">
        <v>1408</v>
      </c>
      <c r="E31" s="63" t="s">
        <v>957</v>
      </c>
      <c r="F31" s="63" t="s">
        <v>958</v>
      </c>
      <c r="G31" s="63" t="s">
        <v>1401</v>
      </c>
      <c r="H31" s="63" t="s">
        <v>959</v>
      </c>
      <c r="I31" s="63" t="s">
        <v>808</v>
      </c>
      <c r="J31" s="63" t="s">
        <v>960</v>
      </c>
    </row>
    <row r="32" spans="1:10" ht="14.4">
      <c r="A32" s="63" t="s">
        <v>961</v>
      </c>
      <c r="B32" s="63" t="s">
        <v>962</v>
      </c>
      <c r="C32" s="63" t="s">
        <v>963</v>
      </c>
      <c r="D32" s="63" t="s">
        <v>1407</v>
      </c>
      <c r="E32" s="63" t="s">
        <v>964</v>
      </c>
      <c r="F32" s="63" t="s">
        <v>965</v>
      </c>
      <c r="G32" s="63" t="s">
        <v>859</v>
      </c>
      <c r="H32" s="63" t="s">
        <v>966</v>
      </c>
      <c r="I32" s="63" t="s">
        <v>861</v>
      </c>
      <c r="J32" s="63" t="s">
        <v>967</v>
      </c>
    </row>
    <row r="33" spans="1:10" ht="14.4">
      <c r="A33" s="63" t="s">
        <v>968</v>
      </c>
      <c r="B33" s="63" t="s">
        <v>969</v>
      </c>
      <c r="C33" s="63" t="s">
        <v>970</v>
      </c>
      <c r="D33" s="63" t="s">
        <v>1404</v>
      </c>
      <c r="E33" s="63" t="s">
        <v>971</v>
      </c>
      <c r="F33" s="63" t="s">
        <v>972</v>
      </c>
      <c r="G33" s="63" t="s">
        <v>973</v>
      </c>
      <c r="H33" s="63" t="s">
        <v>974</v>
      </c>
      <c r="I33" s="63" t="s">
        <v>975</v>
      </c>
      <c r="J33" s="63" t="s">
        <v>976</v>
      </c>
    </row>
    <row r="34" spans="1:10" ht="14.4">
      <c r="A34" s="63" t="s">
        <v>977</v>
      </c>
      <c r="B34" s="63" t="s">
        <v>978</v>
      </c>
      <c r="C34" s="63" t="s">
        <v>979</v>
      </c>
      <c r="D34" s="63" t="s">
        <v>1402</v>
      </c>
      <c r="E34" s="63" t="s">
        <v>980</v>
      </c>
      <c r="F34" s="63" t="s">
        <v>981</v>
      </c>
      <c r="G34" s="63" t="s">
        <v>982</v>
      </c>
      <c r="H34" s="63" t="s">
        <v>983</v>
      </c>
      <c r="I34" s="63" t="s">
        <v>984</v>
      </c>
      <c r="J34" s="63" t="s">
        <v>985</v>
      </c>
    </row>
    <row r="35" spans="1:10" ht="14.4">
      <c r="A35" s="63" t="s">
        <v>986</v>
      </c>
      <c r="B35" s="63" t="s">
        <v>987</v>
      </c>
      <c r="C35" s="63" t="s">
        <v>988</v>
      </c>
      <c r="D35" s="63" t="s">
        <v>1405</v>
      </c>
      <c r="E35" s="63" t="s">
        <v>989</v>
      </c>
      <c r="F35" s="63" t="s">
        <v>990</v>
      </c>
      <c r="G35" s="63" t="s">
        <v>991</v>
      </c>
      <c r="H35" s="63" t="s">
        <v>992</v>
      </c>
      <c r="I35" s="63" t="s">
        <v>861</v>
      </c>
      <c r="J35" s="63" t="s">
        <v>993</v>
      </c>
    </row>
    <row r="36" spans="1:10" ht="14.4">
      <c r="A36" s="63" t="s">
        <v>994</v>
      </c>
      <c r="B36" s="63" t="s">
        <v>995</v>
      </c>
      <c r="C36" s="63" t="s">
        <v>996</v>
      </c>
      <c r="D36" s="63" t="s">
        <v>1400</v>
      </c>
      <c r="E36" s="63" t="s">
        <v>997</v>
      </c>
      <c r="F36" s="63" t="s">
        <v>998</v>
      </c>
      <c r="G36" s="63" t="s">
        <v>999</v>
      </c>
      <c r="H36" s="63" t="s">
        <v>1000</v>
      </c>
      <c r="I36" s="63" t="s">
        <v>984</v>
      </c>
      <c r="J36" s="63" t="s">
        <v>1001</v>
      </c>
    </row>
    <row r="37" spans="1:10" ht="14.4">
      <c r="A37" s="63" t="s">
        <v>1002</v>
      </c>
      <c r="B37" s="63" t="s">
        <v>1003</v>
      </c>
      <c r="C37" s="63" t="s">
        <v>1004</v>
      </c>
      <c r="D37" s="63" t="s">
        <v>1400</v>
      </c>
      <c r="E37" s="63" t="s">
        <v>1424</v>
      </c>
      <c r="F37" s="63" t="s">
        <v>1005</v>
      </c>
      <c r="G37" s="63" t="s">
        <v>973</v>
      </c>
      <c r="H37" s="63" t="s">
        <v>1006</v>
      </c>
      <c r="I37" s="63" t="s">
        <v>975</v>
      </c>
      <c r="J37" s="63" t="s">
        <v>1007</v>
      </c>
    </row>
    <row r="38" spans="1:10" ht="14.4">
      <c r="A38" s="63" t="s">
        <v>1008</v>
      </c>
      <c r="B38" s="63" t="s">
        <v>1009</v>
      </c>
      <c r="C38" s="63" t="s">
        <v>1010</v>
      </c>
      <c r="D38" s="63" t="s">
        <v>1407</v>
      </c>
      <c r="E38" s="63" t="s">
        <v>1011</v>
      </c>
      <c r="F38" s="63" t="s">
        <v>1012</v>
      </c>
      <c r="G38" s="63" t="s">
        <v>1013</v>
      </c>
      <c r="H38" s="63" t="s">
        <v>1401</v>
      </c>
      <c r="I38" s="63" t="s">
        <v>1014</v>
      </c>
      <c r="J38" s="63" t="s">
        <v>1015</v>
      </c>
    </row>
    <row r="39" spans="1:10" ht="14.4">
      <c r="A39" s="63" t="s">
        <v>1016</v>
      </c>
      <c r="B39" s="63" t="s">
        <v>1017</v>
      </c>
      <c r="C39" s="63" t="s">
        <v>1018</v>
      </c>
      <c r="D39" s="63" t="s">
        <v>1404</v>
      </c>
      <c r="E39" s="63" t="s">
        <v>1425</v>
      </c>
      <c r="F39" s="63" t="s">
        <v>1019</v>
      </c>
      <c r="G39" s="63" t="s">
        <v>1020</v>
      </c>
      <c r="H39" s="63" t="s">
        <v>1021</v>
      </c>
      <c r="I39" s="63" t="s">
        <v>777</v>
      </c>
      <c r="J39" s="63" t="s">
        <v>1022</v>
      </c>
    </row>
    <row r="40" spans="1:10" ht="14.4">
      <c r="A40" s="63" t="s">
        <v>1023</v>
      </c>
      <c r="B40" s="63" t="s">
        <v>1024</v>
      </c>
      <c r="C40" s="63" t="s">
        <v>1025</v>
      </c>
      <c r="D40" s="63" t="s">
        <v>1407</v>
      </c>
      <c r="E40" s="63" t="s">
        <v>1026</v>
      </c>
      <c r="F40" s="63" t="s">
        <v>1027</v>
      </c>
      <c r="G40" s="63" t="s">
        <v>1401</v>
      </c>
      <c r="H40" s="63" t="s">
        <v>1028</v>
      </c>
      <c r="I40" s="63" t="s">
        <v>755</v>
      </c>
      <c r="J40" s="63" t="s">
        <v>1029</v>
      </c>
    </row>
    <row r="41" spans="1:10" ht="14.4">
      <c r="A41" s="63" t="s">
        <v>1030</v>
      </c>
      <c r="B41" s="63" t="s">
        <v>1031</v>
      </c>
      <c r="C41" s="63" t="s">
        <v>1032</v>
      </c>
      <c r="D41" s="63" t="s">
        <v>1400</v>
      </c>
      <c r="E41" s="63" t="s">
        <v>1033</v>
      </c>
      <c r="F41" s="63" t="s">
        <v>1034</v>
      </c>
      <c r="G41" s="63" t="s">
        <v>1401</v>
      </c>
      <c r="H41" s="63" t="s">
        <v>1035</v>
      </c>
      <c r="I41" s="63" t="s">
        <v>800</v>
      </c>
      <c r="J41" s="63" t="s">
        <v>1036</v>
      </c>
    </row>
    <row r="42" spans="1:10" ht="14.4">
      <c r="A42" s="63" t="s">
        <v>1037</v>
      </c>
      <c r="B42" s="63" t="s">
        <v>1038</v>
      </c>
      <c r="C42" s="63" t="s">
        <v>1039</v>
      </c>
      <c r="D42" s="63" t="s">
        <v>1408</v>
      </c>
      <c r="E42" s="63" t="s">
        <v>1040</v>
      </c>
      <c r="F42" s="63" t="s">
        <v>1041</v>
      </c>
      <c r="G42" s="63" t="s">
        <v>1401</v>
      </c>
      <c r="H42" s="63" t="s">
        <v>1042</v>
      </c>
      <c r="I42" s="63" t="s">
        <v>800</v>
      </c>
      <c r="J42" s="63" t="s">
        <v>1043</v>
      </c>
    </row>
    <row r="43" spans="1:10" ht="14.4">
      <c r="A43" s="63" t="s">
        <v>1044</v>
      </c>
      <c r="B43" s="63" t="s">
        <v>1045</v>
      </c>
      <c r="C43" s="63" t="s">
        <v>1046</v>
      </c>
      <c r="D43" s="63" t="s">
        <v>1409</v>
      </c>
      <c r="E43" s="63" t="s">
        <v>1047</v>
      </c>
      <c r="F43" s="63" t="s">
        <v>1048</v>
      </c>
      <c r="G43" s="63" t="s">
        <v>822</v>
      </c>
      <c r="H43" s="63" t="s">
        <v>1049</v>
      </c>
      <c r="I43" s="63" t="s">
        <v>824</v>
      </c>
      <c r="J43" s="63" t="s">
        <v>1050</v>
      </c>
    </row>
    <row r="44" spans="1:10" ht="14.4">
      <c r="A44" s="63" t="s">
        <v>1051</v>
      </c>
      <c r="B44" s="63" t="s">
        <v>1052</v>
      </c>
      <c r="C44" s="63" t="s">
        <v>1053</v>
      </c>
      <c r="D44" s="63" t="s">
        <v>1404</v>
      </c>
      <c r="E44" s="63" t="s">
        <v>1054</v>
      </c>
      <c r="F44" s="63" t="s">
        <v>1055</v>
      </c>
      <c r="G44" s="63" t="s">
        <v>1056</v>
      </c>
      <c r="H44" s="63" t="s">
        <v>1057</v>
      </c>
      <c r="I44" s="63" t="s">
        <v>975</v>
      </c>
      <c r="J44" s="63" t="s">
        <v>1058</v>
      </c>
    </row>
    <row r="45" spans="1:10" ht="14.4">
      <c r="A45" s="63" t="s">
        <v>1059</v>
      </c>
      <c r="B45" s="63" t="s">
        <v>1060</v>
      </c>
      <c r="C45" s="63" t="s">
        <v>1061</v>
      </c>
      <c r="D45" s="63" t="s">
        <v>1400</v>
      </c>
      <c r="E45" s="63" t="s">
        <v>1062</v>
      </c>
      <c r="F45" s="63" t="s">
        <v>1063</v>
      </c>
      <c r="G45" s="63" t="s">
        <v>1401</v>
      </c>
      <c r="H45" s="63" t="s">
        <v>1064</v>
      </c>
      <c r="I45" s="63" t="s">
        <v>755</v>
      </c>
      <c r="J45" s="63" t="s">
        <v>1065</v>
      </c>
    </row>
    <row r="46" spans="1:10" ht="14.4">
      <c r="A46" s="63" t="s">
        <v>1066</v>
      </c>
      <c r="B46" s="63" t="s">
        <v>1067</v>
      </c>
      <c r="C46" s="63" t="s">
        <v>1068</v>
      </c>
      <c r="D46" s="63" t="s">
        <v>1402</v>
      </c>
      <c r="E46" s="63" t="s">
        <v>1421</v>
      </c>
      <c r="F46" s="63" t="s">
        <v>1069</v>
      </c>
      <c r="G46" s="63" t="s">
        <v>1070</v>
      </c>
      <c r="H46" s="63" t="s">
        <v>1071</v>
      </c>
      <c r="I46" s="63" t="s">
        <v>975</v>
      </c>
      <c r="J46" s="63" t="s">
        <v>1072</v>
      </c>
    </row>
    <row r="47" spans="1:10" ht="14.4">
      <c r="A47" s="63" t="s">
        <v>1073</v>
      </c>
      <c r="B47" s="63" t="s">
        <v>1074</v>
      </c>
      <c r="C47" s="63" t="s">
        <v>1075</v>
      </c>
      <c r="D47" s="63" t="s">
        <v>1405</v>
      </c>
      <c r="E47" s="63" t="s">
        <v>1076</v>
      </c>
      <c r="F47" s="63" t="s">
        <v>1077</v>
      </c>
      <c r="G47" s="63" t="s">
        <v>1078</v>
      </c>
      <c r="H47" s="63" t="s">
        <v>1079</v>
      </c>
      <c r="I47" s="63" t="s">
        <v>984</v>
      </c>
      <c r="J47" s="63" t="s">
        <v>1080</v>
      </c>
    </row>
    <row r="48" spans="1:10" ht="14.4">
      <c r="A48" s="63" t="s">
        <v>1081</v>
      </c>
      <c r="B48" s="63" t="s">
        <v>1082</v>
      </c>
      <c r="C48" s="63" t="s">
        <v>1083</v>
      </c>
      <c r="D48" s="63" t="s">
        <v>1402</v>
      </c>
      <c r="E48" s="63" t="s">
        <v>1084</v>
      </c>
      <c r="F48" s="63" t="s">
        <v>1085</v>
      </c>
      <c r="G48" s="63" t="s">
        <v>1086</v>
      </c>
      <c r="H48" s="63" t="s">
        <v>1087</v>
      </c>
      <c r="I48" s="63" t="s">
        <v>984</v>
      </c>
      <c r="J48" s="63" t="s">
        <v>1088</v>
      </c>
    </row>
    <row r="49" spans="1:10" ht="14.4">
      <c r="A49" s="63" t="s">
        <v>1089</v>
      </c>
      <c r="B49" s="63" t="s">
        <v>1090</v>
      </c>
      <c r="C49" s="63" t="s">
        <v>1091</v>
      </c>
      <c r="D49" s="63" t="s">
        <v>1408</v>
      </c>
      <c r="E49" s="63" t="s">
        <v>1092</v>
      </c>
      <c r="F49" s="63" t="s">
        <v>1093</v>
      </c>
      <c r="G49" s="63" t="s">
        <v>973</v>
      </c>
      <c r="H49" s="63" t="s">
        <v>1094</v>
      </c>
      <c r="I49" s="63" t="s">
        <v>975</v>
      </c>
      <c r="J49" s="63" t="s">
        <v>1095</v>
      </c>
    </row>
    <row r="50" spans="1:10" ht="14.4">
      <c r="A50" s="63" t="s">
        <v>1096</v>
      </c>
      <c r="B50" s="63" t="s">
        <v>1097</v>
      </c>
      <c r="C50" s="63" t="s">
        <v>1098</v>
      </c>
      <c r="D50" s="63" t="s">
        <v>1404</v>
      </c>
      <c r="E50" s="63" t="s">
        <v>1099</v>
      </c>
      <c r="F50" s="63" t="s">
        <v>1100</v>
      </c>
      <c r="G50" s="63" t="s">
        <v>1401</v>
      </c>
      <c r="H50" s="63" t="s">
        <v>1101</v>
      </c>
      <c r="I50" s="63" t="s">
        <v>938</v>
      </c>
      <c r="J50" s="63" t="s">
        <v>1102</v>
      </c>
    </row>
    <row r="51" spans="1:10" ht="14.4">
      <c r="A51" s="63" t="s">
        <v>1103</v>
      </c>
      <c r="B51" s="63" t="s">
        <v>1104</v>
      </c>
      <c r="C51" s="63" t="s">
        <v>1105</v>
      </c>
      <c r="D51" s="63" t="s">
        <v>1406</v>
      </c>
      <c r="E51" s="63" t="s">
        <v>1106</v>
      </c>
      <c r="F51" s="63" t="s">
        <v>1107</v>
      </c>
      <c r="G51" s="63" t="s">
        <v>1401</v>
      </c>
      <c r="H51" s="63" t="s">
        <v>1108</v>
      </c>
      <c r="I51" s="63" t="s">
        <v>1109</v>
      </c>
      <c r="J51" s="63" t="s">
        <v>1110</v>
      </c>
    </row>
    <row r="52" spans="1:10" ht="14.4">
      <c r="A52" s="63" t="s">
        <v>1111</v>
      </c>
      <c r="B52" s="63" t="s">
        <v>1112</v>
      </c>
      <c r="C52" s="63" t="s">
        <v>1113</v>
      </c>
      <c r="D52" s="63" t="s">
        <v>1409</v>
      </c>
      <c r="E52" s="63" t="s">
        <v>1114</v>
      </c>
      <c r="F52" s="63" t="s">
        <v>1115</v>
      </c>
      <c r="G52" s="63" t="s">
        <v>1116</v>
      </c>
      <c r="H52" s="63" t="s">
        <v>1117</v>
      </c>
      <c r="I52" s="63" t="s">
        <v>824</v>
      </c>
      <c r="J52" s="63" t="s">
        <v>1118</v>
      </c>
    </row>
    <row r="53" spans="1:10" ht="14.4">
      <c r="A53" s="63" t="s">
        <v>1119</v>
      </c>
      <c r="B53" s="63" t="s">
        <v>1120</v>
      </c>
      <c r="C53" s="63" t="s">
        <v>1121</v>
      </c>
      <c r="D53" s="63" t="s">
        <v>1409</v>
      </c>
      <c r="E53" s="63" t="s">
        <v>1122</v>
      </c>
      <c r="F53" s="63" t="s">
        <v>1123</v>
      </c>
      <c r="G53" s="63" t="s">
        <v>1401</v>
      </c>
      <c r="H53" s="63" t="s">
        <v>1124</v>
      </c>
      <c r="I53" s="63" t="s">
        <v>755</v>
      </c>
      <c r="J53" s="63" t="s">
        <v>1125</v>
      </c>
    </row>
    <row r="54" spans="1:10" ht="14.4">
      <c r="A54" s="63" t="s">
        <v>1126</v>
      </c>
      <c r="B54" s="63" t="s">
        <v>1127</v>
      </c>
      <c r="C54" s="63" t="s">
        <v>1128</v>
      </c>
      <c r="D54" s="63" t="s">
        <v>1407</v>
      </c>
      <c r="E54" s="63" t="s">
        <v>1422</v>
      </c>
      <c r="F54" s="63" t="s">
        <v>775</v>
      </c>
      <c r="G54" s="63" t="s">
        <v>1401</v>
      </c>
      <c r="H54" s="63" t="s">
        <v>1129</v>
      </c>
      <c r="I54" s="63" t="s">
        <v>777</v>
      </c>
      <c r="J54" s="63" t="s">
        <v>1130</v>
      </c>
    </row>
    <row r="55" spans="1:10" ht="14.4">
      <c r="A55" s="63" t="s">
        <v>1131</v>
      </c>
      <c r="B55" s="63" t="s">
        <v>1132</v>
      </c>
      <c r="C55" s="63" t="s">
        <v>1133</v>
      </c>
      <c r="D55" s="63" t="s">
        <v>1406</v>
      </c>
      <c r="E55" s="63" t="s">
        <v>1423</v>
      </c>
      <c r="F55" s="63" t="s">
        <v>836</v>
      </c>
      <c r="G55" s="63" t="s">
        <v>1401</v>
      </c>
      <c r="H55" s="63" t="s">
        <v>837</v>
      </c>
      <c r="I55" s="63" t="s">
        <v>838</v>
      </c>
      <c r="J55" s="63" t="s">
        <v>1134</v>
      </c>
    </row>
    <row r="56" spans="1:10" ht="14.4">
      <c r="A56" s="63" t="s">
        <v>1135</v>
      </c>
      <c r="B56" s="63" t="s">
        <v>1136</v>
      </c>
      <c r="C56" s="63" t="s">
        <v>1137</v>
      </c>
      <c r="D56" s="63" t="s">
        <v>1400</v>
      </c>
      <c r="E56" s="63" t="s">
        <v>1138</v>
      </c>
      <c r="F56" s="63" t="s">
        <v>1139</v>
      </c>
      <c r="G56" s="63" t="s">
        <v>1140</v>
      </c>
      <c r="H56" s="63" t="s">
        <v>1141</v>
      </c>
      <c r="I56" s="63" t="s">
        <v>975</v>
      </c>
      <c r="J56" s="63" t="s">
        <v>1142</v>
      </c>
    </row>
    <row r="57" spans="1:10" ht="14.4">
      <c r="A57" s="63" t="s">
        <v>1143</v>
      </c>
      <c r="B57" s="63" t="s">
        <v>1144</v>
      </c>
      <c r="C57" s="63" t="s">
        <v>1145</v>
      </c>
      <c r="D57" s="63" t="s">
        <v>1402</v>
      </c>
      <c r="E57" s="63" t="s">
        <v>1146</v>
      </c>
      <c r="F57" s="63" t="s">
        <v>1147</v>
      </c>
      <c r="G57" s="63" t="s">
        <v>1401</v>
      </c>
      <c r="H57" s="63" t="s">
        <v>1148</v>
      </c>
      <c r="I57" s="63" t="s">
        <v>755</v>
      </c>
      <c r="J57" s="63" t="s">
        <v>1149</v>
      </c>
    </row>
    <row r="58" spans="1:10" ht="14.4">
      <c r="A58" s="63" t="s">
        <v>1414</v>
      </c>
      <c r="B58" s="63" t="s">
        <v>1415</v>
      </c>
      <c r="C58" s="63" t="s">
        <v>1150</v>
      </c>
      <c r="D58" s="63" t="s">
        <v>1402</v>
      </c>
      <c r="E58" s="63" t="s">
        <v>1151</v>
      </c>
      <c r="F58" s="63" t="s">
        <v>1152</v>
      </c>
      <c r="G58" s="63" t="s">
        <v>1401</v>
      </c>
      <c r="H58" s="63" t="s">
        <v>1153</v>
      </c>
      <c r="I58" s="63" t="s">
        <v>800</v>
      </c>
      <c r="J58" s="63" t="s">
        <v>1154</v>
      </c>
    </row>
    <row r="59" spans="1:10" ht="14.4">
      <c r="A59" s="63" t="s">
        <v>1155</v>
      </c>
      <c r="B59" s="63" t="s">
        <v>1156</v>
      </c>
      <c r="C59" s="63" t="s">
        <v>1157</v>
      </c>
      <c r="D59" s="63" t="s">
        <v>1400</v>
      </c>
      <c r="E59" s="63" t="s">
        <v>1158</v>
      </c>
      <c r="F59" s="63" t="s">
        <v>761</v>
      </c>
      <c r="G59" s="63" t="s">
        <v>1401</v>
      </c>
      <c r="H59" s="63" t="s">
        <v>1159</v>
      </c>
      <c r="I59" s="63" t="s">
        <v>763</v>
      </c>
      <c r="J59" s="63" t="s">
        <v>1160</v>
      </c>
    </row>
    <row r="60" spans="1:10" ht="14.4">
      <c r="A60" s="63" t="s">
        <v>1161</v>
      </c>
      <c r="B60" s="63" t="s">
        <v>1162</v>
      </c>
      <c r="C60" s="63" t="s">
        <v>1163</v>
      </c>
      <c r="D60" s="63" t="s">
        <v>1408</v>
      </c>
      <c r="E60" s="63" t="s">
        <v>1164</v>
      </c>
      <c r="F60" s="63" t="s">
        <v>1165</v>
      </c>
      <c r="G60" s="63" t="s">
        <v>1401</v>
      </c>
      <c r="H60" s="63" t="s">
        <v>1166</v>
      </c>
      <c r="I60" s="63" t="s">
        <v>894</v>
      </c>
      <c r="J60" s="63" t="s">
        <v>1167</v>
      </c>
    </row>
    <row r="61" spans="1:10" ht="14.4">
      <c r="A61" s="63" t="s">
        <v>1168</v>
      </c>
      <c r="B61" s="63" t="s">
        <v>1169</v>
      </c>
      <c r="C61" s="63" t="s">
        <v>1170</v>
      </c>
      <c r="D61" s="63" t="s">
        <v>1400</v>
      </c>
      <c r="E61" s="63" t="s">
        <v>1171</v>
      </c>
      <c r="F61" s="63" t="s">
        <v>944</v>
      </c>
      <c r="G61" s="63" t="s">
        <v>1401</v>
      </c>
      <c r="H61" s="63" t="s">
        <v>1172</v>
      </c>
      <c r="I61" s="63" t="s">
        <v>946</v>
      </c>
      <c r="J61" s="63" t="s">
        <v>1173</v>
      </c>
    </row>
    <row r="62" spans="1:10" ht="14.4">
      <c r="A62" s="63" t="s">
        <v>1174</v>
      </c>
      <c r="B62" s="63" t="s">
        <v>1175</v>
      </c>
      <c r="C62" s="63" t="s">
        <v>1176</v>
      </c>
      <c r="D62" s="63" t="s">
        <v>1405</v>
      </c>
      <c r="E62" s="63" t="s">
        <v>1177</v>
      </c>
      <c r="F62" s="63" t="s">
        <v>990</v>
      </c>
      <c r="G62" s="63" t="s">
        <v>991</v>
      </c>
      <c r="H62" s="63" t="s">
        <v>1178</v>
      </c>
      <c r="I62" s="63" t="s">
        <v>861</v>
      </c>
      <c r="J62" s="63" t="s">
        <v>1179</v>
      </c>
    </row>
    <row r="63" spans="1:10" ht="14.4">
      <c r="A63" s="63" t="s">
        <v>1180</v>
      </c>
      <c r="B63" s="63" t="s">
        <v>1181</v>
      </c>
      <c r="C63" s="63" t="s">
        <v>1182</v>
      </c>
      <c r="D63" s="63" t="s">
        <v>1409</v>
      </c>
      <c r="E63" s="63" t="s">
        <v>1183</v>
      </c>
      <c r="F63" s="63" t="s">
        <v>858</v>
      </c>
      <c r="G63" s="63" t="s">
        <v>859</v>
      </c>
      <c r="H63" s="63" t="s">
        <v>1184</v>
      </c>
      <c r="I63" s="63" t="s">
        <v>861</v>
      </c>
      <c r="J63" s="63" t="s">
        <v>1185</v>
      </c>
    </row>
    <row r="64" spans="1:10" ht="14.4">
      <c r="A64" s="63" t="s">
        <v>1186</v>
      </c>
      <c r="B64" s="63" t="s">
        <v>1187</v>
      </c>
      <c r="C64" s="63" t="s">
        <v>1188</v>
      </c>
      <c r="D64" s="63" t="s">
        <v>1405</v>
      </c>
      <c r="E64" s="63" t="s">
        <v>1189</v>
      </c>
      <c r="F64" s="63" t="s">
        <v>1190</v>
      </c>
      <c r="G64" s="63" t="s">
        <v>1401</v>
      </c>
      <c r="H64" s="63" t="s">
        <v>1191</v>
      </c>
      <c r="I64" s="63" t="s">
        <v>755</v>
      </c>
      <c r="J64" s="63" t="s">
        <v>1192</v>
      </c>
    </row>
    <row r="65" spans="1:10" ht="14.4">
      <c r="A65" s="63" t="s">
        <v>1193</v>
      </c>
      <c r="B65" s="63" t="s">
        <v>1194</v>
      </c>
      <c r="C65" s="63" t="s">
        <v>1195</v>
      </c>
      <c r="D65" s="63" t="s">
        <v>1400</v>
      </c>
      <c r="E65" s="63" t="s">
        <v>1196</v>
      </c>
      <c r="F65" s="63" t="s">
        <v>836</v>
      </c>
      <c r="G65" s="63" t="s">
        <v>1401</v>
      </c>
      <c r="H65" s="63" t="s">
        <v>837</v>
      </c>
      <c r="I65" s="63" t="s">
        <v>838</v>
      </c>
      <c r="J65" s="63" t="s">
        <v>1197</v>
      </c>
    </row>
    <row r="66" spans="1:10" ht="14.4">
      <c r="A66" s="63" t="s">
        <v>1198</v>
      </c>
      <c r="B66" s="63" t="s">
        <v>1199</v>
      </c>
      <c r="C66" s="63" t="s">
        <v>1200</v>
      </c>
      <c r="D66" s="63" t="s">
        <v>1416</v>
      </c>
      <c r="E66" s="63" t="s">
        <v>1201</v>
      </c>
      <c r="F66" s="63" t="s">
        <v>1202</v>
      </c>
      <c r="G66" s="63" t="s">
        <v>1203</v>
      </c>
      <c r="H66" s="63" t="s">
        <v>1204</v>
      </c>
      <c r="I66" s="63" t="s">
        <v>975</v>
      </c>
      <c r="J66" s="63" t="s">
        <v>1205</v>
      </c>
    </row>
    <row r="67" spans="1:10" ht="14.4">
      <c r="A67" s="63" t="s">
        <v>1206</v>
      </c>
      <c r="B67" s="63" t="s">
        <v>1207</v>
      </c>
      <c r="C67" s="63" t="s">
        <v>1208</v>
      </c>
      <c r="D67" s="63" t="s">
        <v>1407</v>
      </c>
      <c r="E67" s="63" t="s">
        <v>1209</v>
      </c>
      <c r="F67" s="63" t="s">
        <v>1210</v>
      </c>
      <c r="G67" s="63" t="s">
        <v>1401</v>
      </c>
      <c r="H67" s="63" t="s">
        <v>1211</v>
      </c>
      <c r="I67" s="63" t="s">
        <v>938</v>
      </c>
      <c r="J67" s="63" t="s">
        <v>1212</v>
      </c>
    </row>
    <row r="68" spans="1:10" ht="14.4">
      <c r="A68" s="63" t="s">
        <v>1213</v>
      </c>
      <c r="B68" s="63" t="s">
        <v>1214</v>
      </c>
      <c r="C68" s="63" t="s">
        <v>1215</v>
      </c>
      <c r="D68" s="63" t="s">
        <v>1412</v>
      </c>
      <c r="E68" s="63" t="s">
        <v>1216</v>
      </c>
      <c r="F68" s="63" t="s">
        <v>990</v>
      </c>
      <c r="G68" s="63" t="s">
        <v>991</v>
      </c>
      <c r="H68" s="63" t="s">
        <v>1217</v>
      </c>
      <c r="I68" s="63" t="s">
        <v>861</v>
      </c>
      <c r="J68" s="63" t="s">
        <v>1218</v>
      </c>
    </row>
    <row r="69" spans="1:10" ht="14.4">
      <c r="A69" s="63" t="s">
        <v>1219</v>
      </c>
      <c r="B69" s="63" t="s">
        <v>1220</v>
      </c>
      <c r="C69" s="63" t="s">
        <v>1221</v>
      </c>
      <c r="D69" s="63" t="s">
        <v>1408</v>
      </c>
      <c r="E69" s="63" t="s">
        <v>1222</v>
      </c>
      <c r="F69" s="63" t="s">
        <v>1223</v>
      </c>
      <c r="G69" s="63" t="s">
        <v>1401</v>
      </c>
      <c r="H69" s="63" t="s">
        <v>1224</v>
      </c>
      <c r="I69" s="63" t="s">
        <v>852</v>
      </c>
      <c r="J69" s="63" t="s">
        <v>1225</v>
      </c>
    </row>
    <row r="70" spans="1:10" ht="14.4">
      <c r="A70" s="63" t="s">
        <v>1226</v>
      </c>
      <c r="B70" s="63" t="s">
        <v>1227</v>
      </c>
      <c r="C70" s="63" t="s">
        <v>1228</v>
      </c>
      <c r="D70" s="63" t="s">
        <v>1405</v>
      </c>
      <c r="E70" s="63" t="s">
        <v>1229</v>
      </c>
      <c r="F70" s="63" t="s">
        <v>806</v>
      </c>
      <c r="G70" s="63" t="s">
        <v>1401</v>
      </c>
      <c r="H70" s="63" t="s">
        <v>1230</v>
      </c>
      <c r="I70" s="63" t="s">
        <v>808</v>
      </c>
      <c r="J70" s="63" t="s">
        <v>1231</v>
      </c>
    </row>
    <row r="71" spans="1:10" ht="14.4">
      <c r="A71" s="63" t="s">
        <v>1232</v>
      </c>
      <c r="B71" s="63" t="s">
        <v>1233</v>
      </c>
      <c r="C71" s="63" t="s">
        <v>1234</v>
      </c>
      <c r="D71" s="63" t="s">
        <v>1402</v>
      </c>
      <c r="E71" s="63" t="s">
        <v>1235</v>
      </c>
      <c r="F71" s="63" t="s">
        <v>1236</v>
      </c>
      <c r="G71" s="63" t="s">
        <v>1401</v>
      </c>
      <c r="H71" s="63" t="s">
        <v>1237</v>
      </c>
      <c r="I71" s="63" t="s">
        <v>1238</v>
      </c>
      <c r="J71" s="63" t="s">
        <v>1239</v>
      </c>
    </row>
    <row r="72" spans="1:10" ht="14.4">
      <c r="A72" s="63" t="s">
        <v>1240</v>
      </c>
      <c r="B72" s="63" t="s">
        <v>1241</v>
      </c>
      <c r="C72" s="63" t="s">
        <v>1242</v>
      </c>
      <c r="D72" s="63" t="s">
        <v>1400</v>
      </c>
      <c r="E72" s="63" t="s">
        <v>1243</v>
      </c>
      <c r="F72" s="63" t="s">
        <v>1244</v>
      </c>
      <c r="G72" s="63" t="s">
        <v>1245</v>
      </c>
      <c r="H72" s="63" t="s">
        <v>1246</v>
      </c>
      <c r="I72" s="63" t="s">
        <v>975</v>
      </c>
      <c r="J72" s="63" t="s">
        <v>1247</v>
      </c>
    </row>
    <row r="73" spans="1:10" ht="14.4">
      <c r="A73" s="63" t="s">
        <v>1248</v>
      </c>
      <c r="B73" s="63" t="s">
        <v>1249</v>
      </c>
      <c r="C73" s="63" t="s">
        <v>1250</v>
      </c>
      <c r="D73" s="63" t="s">
        <v>1408</v>
      </c>
      <c r="E73" s="63" t="s">
        <v>1251</v>
      </c>
      <c r="F73" s="63" t="s">
        <v>775</v>
      </c>
      <c r="G73" s="63" t="s">
        <v>1401</v>
      </c>
      <c r="H73" s="63" t="s">
        <v>1252</v>
      </c>
      <c r="I73" s="63" t="s">
        <v>777</v>
      </c>
      <c r="J73" s="63" t="s">
        <v>1253</v>
      </c>
    </row>
    <row r="74" spans="1:10" ht="14.4">
      <c r="A74" s="63" t="s">
        <v>1254</v>
      </c>
      <c r="B74" s="63" t="s">
        <v>1255</v>
      </c>
      <c r="C74" s="63" t="s">
        <v>1256</v>
      </c>
      <c r="D74" s="63" t="s">
        <v>1402</v>
      </c>
      <c r="E74" s="63" t="s">
        <v>1257</v>
      </c>
      <c r="F74" s="63" t="s">
        <v>1258</v>
      </c>
      <c r="G74" s="63" t="s">
        <v>1401</v>
      </c>
      <c r="H74" s="63" t="s">
        <v>1259</v>
      </c>
      <c r="I74" s="63" t="s">
        <v>1260</v>
      </c>
      <c r="J74" s="63" t="s">
        <v>1261</v>
      </c>
    </row>
    <row r="75" spans="1:10" ht="14.4">
      <c r="A75" s="63" t="s">
        <v>1262</v>
      </c>
      <c r="B75" s="63" t="s">
        <v>1263</v>
      </c>
      <c r="C75" s="63" t="s">
        <v>1264</v>
      </c>
      <c r="D75" s="63" t="s">
        <v>1404</v>
      </c>
      <c r="E75" s="63" t="s">
        <v>1265</v>
      </c>
      <c r="F75" s="63" t="s">
        <v>1152</v>
      </c>
      <c r="G75" s="63" t="s">
        <v>1401</v>
      </c>
      <c r="H75" s="63" t="s">
        <v>1266</v>
      </c>
      <c r="I75" s="63" t="s">
        <v>800</v>
      </c>
      <c r="J75" s="63" t="s">
        <v>1267</v>
      </c>
    </row>
    <row r="76" spans="1:10" ht="14.4">
      <c r="A76" s="63" t="s">
        <v>1268</v>
      </c>
      <c r="B76" s="63" t="s">
        <v>1269</v>
      </c>
      <c r="C76" s="63" t="s">
        <v>1270</v>
      </c>
      <c r="D76" s="63" t="s">
        <v>1408</v>
      </c>
      <c r="E76" s="63" t="s">
        <v>1271</v>
      </c>
      <c r="F76" s="63" t="s">
        <v>1272</v>
      </c>
      <c r="G76" s="63" t="s">
        <v>1273</v>
      </c>
      <c r="H76" s="63" t="s">
        <v>1274</v>
      </c>
      <c r="I76" s="63" t="s">
        <v>975</v>
      </c>
      <c r="J76" s="63" t="s">
        <v>1275</v>
      </c>
    </row>
    <row r="77" spans="1:10" ht="14.4">
      <c r="A77" s="63" t="s">
        <v>1276</v>
      </c>
      <c r="B77" s="63" t="s">
        <v>1277</v>
      </c>
      <c r="C77" s="63" t="s">
        <v>1278</v>
      </c>
      <c r="D77" s="63" t="s">
        <v>1405</v>
      </c>
      <c r="E77" s="63" t="s">
        <v>1279</v>
      </c>
      <c r="F77" s="63" t="s">
        <v>1280</v>
      </c>
      <c r="G77" s="63" t="s">
        <v>1401</v>
      </c>
      <c r="H77" s="63" t="s">
        <v>1281</v>
      </c>
      <c r="I77" s="63" t="s">
        <v>1109</v>
      </c>
      <c r="J77" s="63" t="s">
        <v>1282</v>
      </c>
    </row>
    <row r="78" spans="1:10" ht="28.8">
      <c r="A78" s="63" t="s">
        <v>1283</v>
      </c>
      <c r="B78" s="63" t="s">
        <v>1284</v>
      </c>
      <c r="C78" s="63" t="s">
        <v>1285</v>
      </c>
      <c r="D78" s="63" t="s">
        <v>1404</v>
      </c>
      <c r="E78" s="63" t="s">
        <v>1417</v>
      </c>
      <c r="F78" s="63" t="s">
        <v>1093</v>
      </c>
      <c r="G78" s="63" t="s">
        <v>973</v>
      </c>
      <c r="H78" s="63" t="s">
        <v>1286</v>
      </c>
      <c r="I78" s="63" t="s">
        <v>975</v>
      </c>
      <c r="J78" s="63" t="s">
        <v>1287</v>
      </c>
    </row>
    <row r="79" spans="1:10" ht="14.4">
      <c r="A79" s="63" t="s">
        <v>1288</v>
      </c>
      <c r="B79" s="63" t="s">
        <v>1289</v>
      </c>
      <c r="C79" s="63" t="s">
        <v>1290</v>
      </c>
      <c r="D79" s="63" t="s">
        <v>1409</v>
      </c>
      <c r="E79" s="63" t="s">
        <v>1291</v>
      </c>
      <c r="F79" s="63" t="s">
        <v>1292</v>
      </c>
      <c r="G79" s="63" t="s">
        <v>1293</v>
      </c>
      <c r="H79" s="63" t="s">
        <v>1294</v>
      </c>
      <c r="I79" s="63" t="s">
        <v>975</v>
      </c>
      <c r="J79" s="63" t="s">
        <v>1295</v>
      </c>
    </row>
    <row r="80" spans="1:10" ht="14.4">
      <c r="A80" s="63" t="s">
        <v>1296</v>
      </c>
      <c r="B80" s="63" t="s">
        <v>1297</v>
      </c>
      <c r="C80" s="63" t="s">
        <v>1298</v>
      </c>
      <c r="D80" s="63" t="s">
        <v>1404</v>
      </c>
      <c r="E80" s="63" t="s">
        <v>1299</v>
      </c>
      <c r="F80" s="63" t="s">
        <v>1300</v>
      </c>
      <c r="G80" s="63" t="s">
        <v>1401</v>
      </c>
      <c r="H80" s="63" t="s">
        <v>1301</v>
      </c>
      <c r="I80" s="63" t="s">
        <v>755</v>
      </c>
      <c r="J80" s="63" t="s">
        <v>1302</v>
      </c>
    </row>
    <row r="81" spans="1:10" ht="14.4">
      <c r="A81" s="63" t="s">
        <v>1303</v>
      </c>
      <c r="B81" s="63" t="s">
        <v>1304</v>
      </c>
      <c r="C81" s="63" t="s">
        <v>1305</v>
      </c>
      <c r="D81" s="63" t="s">
        <v>1402</v>
      </c>
      <c r="E81" s="63" t="s">
        <v>1306</v>
      </c>
      <c r="F81" s="63" t="s">
        <v>761</v>
      </c>
      <c r="G81" s="63" t="s">
        <v>1401</v>
      </c>
      <c r="H81" s="63" t="s">
        <v>1159</v>
      </c>
      <c r="I81" s="63" t="s">
        <v>763</v>
      </c>
      <c r="J81" s="63" t="s">
        <v>1307</v>
      </c>
    </row>
    <row r="82" spans="1:10" ht="14.4">
      <c r="A82" s="63" t="s">
        <v>1308</v>
      </c>
      <c r="B82" s="63" t="s">
        <v>1309</v>
      </c>
      <c r="C82" s="63" t="s">
        <v>1310</v>
      </c>
      <c r="D82" s="63" t="s">
        <v>1400</v>
      </c>
      <c r="E82" s="63" t="s">
        <v>1311</v>
      </c>
      <c r="F82" s="63" t="s">
        <v>858</v>
      </c>
      <c r="G82" s="63" t="s">
        <v>859</v>
      </c>
      <c r="H82" s="63" t="s">
        <v>1312</v>
      </c>
      <c r="I82" s="63" t="s">
        <v>861</v>
      </c>
      <c r="J82" s="63" t="s">
        <v>1313</v>
      </c>
    </row>
    <row r="83" spans="1:10" ht="14.4">
      <c r="A83" s="63" t="s">
        <v>1314</v>
      </c>
      <c r="B83" s="63" t="s">
        <v>1315</v>
      </c>
      <c r="C83" s="63" t="s">
        <v>1316</v>
      </c>
      <c r="D83" s="63" t="s">
        <v>1407</v>
      </c>
      <c r="E83" s="63" t="s">
        <v>1317</v>
      </c>
      <c r="F83" s="63" t="s">
        <v>1318</v>
      </c>
      <c r="G83" s="63" t="s">
        <v>1056</v>
      </c>
      <c r="H83" s="63" t="s">
        <v>1319</v>
      </c>
      <c r="I83" s="63" t="s">
        <v>975</v>
      </c>
      <c r="J83" s="63" t="s">
        <v>1320</v>
      </c>
    </row>
    <row r="84" spans="1:10" ht="14.4">
      <c r="A84" s="63" t="s">
        <v>1321</v>
      </c>
      <c r="B84" s="63" t="s">
        <v>1322</v>
      </c>
      <c r="C84" s="63" t="s">
        <v>1323</v>
      </c>
      <c r="D84" s="63" t="s">
        <v>1408</v>
      </c>
      <c r="E84" s="63" t="s">
        <v>1324</v>
      </c>
      <c r="F84" s="63" t="s">
        <v>1325</v>
      </c>
      <c r="G84" s="63" t="s">
        <v>1401</v>
      </c>
      <c r="H84" s="63" t="s">
        <v>1326</v>
      </c>
      <c r="I84" s="63" t="s">
        <v>1260</v>
      </c>
      <c r="J84" s="63" t="s">
        <v>1327</v>
      </c>
    </row>
    <row r="85" spans="1:10" ht="14.4">
      <c r="A85" s="63" t="s">
        <v>1328</v>
      </c>
      <c r="B85" s="63" t="s">
        <v>1329</v>
      </c>
      <c r="C85" s="63" t="s">
        <v>1330</v>
      </c>
      <c r="D85" s="63" t="s">
        <v>1406</v>
      </c>
      <c r="E85" s="63" t="s">
        <v>1331</v>
      </c>
      <c r="F85" s="63" t="s">
        <v>1332</v>
      </c>
      <c r="G85" s="63" t="s">
        <v>1401</v>
      </c>
      <c r="H85" s="63" t="s">
        <v>1333</v>
      </c>
      <c r="I85" s="63" t="s">
        <v>800</v>
      </c>
      <c r="J85" s="63" t="s">
        <v>1334</v>
      </c>
    </row>
    <row r="86" spans="1:10" ht="14.4">
      <c r="A86" s="63" t="s">
        <v>1335</v>
      </c>
      <c r="B86" s="63" t="s">
        <v>1336</v>
      </c>
      <c r="C86" s="63" t="s">
        <v>1337</v>
      </c>
      <c r="D86" s="63" t="s">
        <v>1405</v>
      </c>
      <c r="E86" s="63" t="s">
        <v>1338</v>
      </c>
      <c r="F86" s="63" t="s">
        <v>1339</v>
      </c>
      <c r="G86" s="63" t="s">
        <v>1401</v>
      </c>
      <c r="H86" s="63" t="s">
        <v>1340</v>
      </c>
      <c r="I86" s="63" t="s">
        <v>800</v>
      </c>
      <c r="J86" s="63" t="s">
        <v>1341</v>
      </c>
    </row>
    <row r="87" spans="1:10" ht="14.4">
      <c r="A87" s="63" t="s">
        <v>1342</v>
      </c>
      <c r="B87" s="63" t="s">
        <v>1343</v>
      </c>
      <c r="C87" s="63" t="s">
        <v>1344</v>
      </c>
      <c r="D87" s="63" t="s">
        <v>1400</v>
      </c>
      <c r="E87" s="63" t="s">
        <v>1345</v>
      </c>
      <c r="F87" s="63" t="s">
        <v>1346</v>
      </c>
      <c r="G87" s="63" t="s">
        <v>1401</v>
      </c>
      <c r="H87" s="63" t="s">
        <v>1347</v>
      </c>
      <c r="I87" s="63" t="s">
        <v>755</v>
      </c>
      <c r="J87" s="63" t="s">
        <v>1348</v>
      </c>
    </row>
    <row r="88" spans="1:10" ht="14.4">
      <c r="A88" s="63" t="s">
        <v>1349</v>
      </c>
      <c r="B88" s="63" t="s">
        <v>1350</v>
      </c>
      <c r="C88" s="63" t="s">
        <v>1351</v>
      </c>
      <c r="D88" s="63" t="s">
        <v>1405</v>
      </c>
      <c r="E88" s="63" t="s">
        <v>1352</v>
      </c>
      <c r="F88" s="63" t="s">
        <v>1353</v>
      </c>
      <c r="G88" s="63" t="s">
        <v>1401</v>
      </c>
      <c r="H88" s="63" t="s">
        <v>1354</v>
      </c>
      <c r="I88" s="63" t="s">
        <v>1355</v>
      </c>
      <c r="J88" s="63" t="s">
        <v>1356</v>
      </c>
    </row>
    <row r="89" spans="1:10" ht="14.4">
      <c r="A89" s="63" t="s">
        <v>1357</v>
      </c>
      <c r="B89" s="63" t="s">
        <v>1358</v>
      </c>
      <c r="C89" s="63" t="s">
        <v>1359</v>
      </c>
      <c r="D89" s="63" t="s">
        <v>1408</v>
      </c>
      <c r="E89" s="63" t="s">
        <v>1360</v>
      </c>
      <c r="F89" s="63" t="s">
        <v>1361</v>
      </c>
      <c r="G89" s="63" t="s">
        <v>859</v>
      </c>
      <c r="H89" s="63" t="s">
        <v>1362</v>
      </c>
      <c r="I89" s="63" t="s">
        <v>861</v>
      </c>
      <c r="J89" s="63" t="s">
        <v>1363</v>
      </c>
    </row>
    <row r="90" spans="1:10" ht="14.4">
      <c r="A90" s="63" t="s">
        <v>1364</v>
      </c>
      <c r="B90" s="63" t="s">
        <v>1365</v>
      </c>
      <c r="C90" s="63" t="s">
        <v>1366</v>
      </c>
      <c r="D90" s="63" t="s">
        <v>1402</v>
      </c>
      <c r="E90" s="63" t="s">
        <v>1420</v>
      </c>
      <c r="F90" s="63" t="s">
        <v>1367</v>
      </c>
      <c r="G90" s="63" t="s">
        <v>1056</v>
      </c>
      <c r="H90" s="63" t="s">
        <v>1368</v>
      </c>
      <c r="I90" s="63" t="s">
        <v>975</v>
      </c>
      <c r="J90" s="63" t="s">
        <v>1369</v>
      </c>
    </row>
    <row r="91" spans="1:10" ht="14.4">
      <c r="A91" s="63" t="s">
        <v>1370</v>
      </c>
      <c r="B91" s="63" t="s">
        <v>1371</v>
      </c>
      <c r="C91" s="63" t="s">
        <v>1372</v>
      </c>
      <c r="D91" s="63" t="s">
        <v>1418</v>
      </c>
      <c r="E91" s="63" t="s">
        <v>1373</v>
      </c>
      <c r="F91" s="63" t="s">
        <v>1374</v>
      </c>
      <c r="G91" s="63" t="s">
        <v>1401</v>
      </c>
      <c r="H91" s="63" t="s">
        <v>1375</v>
      </c>
      <c r="I91" s="63" t="s">
        <v>1355</v>
      </c>
      <c r="J91" s="63" t="s">
        <v>1376</v>
      </c>
    </row>
    <row r="92" spans="1:10" ht="14.4">
      <c r="A92" s="64" t="s">
        <v>1377</v>
      </c>
      <c r="B92" s="64" t="s">
        <v>1419</v>
      </c>
      <c r="C92" s="64" t="s">
        <v>1378</v>
      </c>
      <c r="D92" s="64" t="s">
        <v>1402</v>
      </c>
      <c r="E92" s="64" t="s">
        <v>1379</v>
      </c>
      <c r="F92" s="64" t="s">
        <v>1380</v>
      </c>
      <c r="G92" s="64" t="s">
        <v>1401</v>
      </c>
      <c r="H92" s="64" t="s">
        <v>1381</v>
      </c>
      <c r="I92" s="64" t="s">
        <v>1382</v>
      </c>
      <c r="J92" s="6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831"/>
  <sheetViews>
    <sheetView workbookViewId="0">
      <selection activeCell="A2" sqref="A2"/>
    </sheetView>
  </sheetViews>
  <sheetFormatPr defaultRowHeight="13.2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</cols>
  <sheetData>
    <row r="1" spans="1:8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19"/>
  <sheetViews>
    <sheetView topLeftCell="A13" zoomScale="130" zoomScaleNormal="130" workbookViewId="0">
      <selection activeCell="I24" sqref="I24"/>
    </sheetView>
  </sheetViews>
  <sheetFormatPr defaultRowHeight="13.2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>
      <c r="A1" s="9" t="s">
        <v>8</v>
      </c>
    </row>
    <row r="3" spans="1:9" ht="16.2" thickBot="1">
      <c r="A3" s="51" t="s">
        <v>9</v>
      </c>
      <c r="B3" s="51" t="s">
        <v>10</v>
      </c>
      <c r="C3" s="51" t="s">
        <v>11</v>
      </c>
      <c r="D3" s="51" t="s">
        <v>12</v>
      </c>
      <c r="E3" s="51" t="s">
        <v>13</v>
      </c>
      <c r="F3" s="51" t="s">
        <v>14</v>
      </c>
      <c r="G3" s="51" t="s">
        <v>15</v>
      </c>
      <c r="H3" s="51" t="s">
        <v>16</v>
      </c>
      <c r="I3" s="51" t="s">
        <v>17</v>
      </c>
    </row>
    <row r="4" spans="1:9" ht="13.8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dataValidations count="3">
    <dataValidation type="list" allowBlank="1" showInputMessage="1" showErrorMessage="1" sqref="B3" xr:uid="{00000000-0002-0000-0800-000000000000}">
      <formula1>"Chevy, Oldsmobile, Ford, Pontiac, Dodge"</formula1>
    </dataValidation>
    <dataValidation type="decimal" allowBlank="1" showInputMessage="1" showErrorMessage="1" errorTitle="excuse me !" error="I only accept values ranging from 19.25 to 39.95. Thank you" sqref="I4:I30" xr:uid="{00000000-0002-0000-0800-000001000000}">
      <formula1>19.95</formula1>
      <formula2>34.95</formula2>
    </dataValidation>
    <dataValidation type="list" allowBlank="1" showInputMessage="1" showErrorMessage="1" errorTitle="what u got" error="Please choose only from the values displayed inside the box." sqref="B4:B30" xr:uid="{00000000-0002-0000-0800-000002000000}">
      <formula1>"Chevy, Oldsmobile, Ford, Pontiac, Dodge"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THE BEAST</cp:lastModifiedBy>
  <dcterms:created xsi:type="dcterms:W3CDTF">1998-08-21T01:22:16Z</dcterms:created>
  <dcterms:modified xsi:type="dcterms:W3CDTF">2023-12-10T07:18:13Z</dcterms:modified>
</cp:coreProperties>
</file>