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SHIVAM\OneDrive\Desktop\"/>
    </mc:Choice>
  </mc:AlternateContent>
  <xr:revisionPtr revIDLastSave="0" documentId="13_ncr:1_{1B8F44AA-9CD5-4E2B-B07F-592AF9590C04}" xr6:coauthVersionLast="47" xr6:coauthVersionMax="47" xr10:uidLastSave="{00000000-0000-0000-0000-000000000000}"/>
  <bookViews>
    <workbookView xWindow="-108" yWindow="-108" windowWidth="23256" windowHeight="12456" firstSheet="1" activeTab="3" xr2:uid="{00000000-000D-0000-FFFF-FFFF00000000}"/>
  </bookViews>
  <sheets>
    <sheet name="combo chart" sheetId="3" r:id="rId1"/>
    <sheet name="waterfall chart" sheetId="4" r:id="rId2"/>
    <sheet name="pie chart" sheetId="8" r:id="rId3"/>
    <sheet name="Dashboard" sheetId="14" r:id="rId4"/>
    <sheet name="Map chart" sheetId="9" r:id="rId5"/>
    <sheet name="top 5 subc" sheetId="11" r:id="rId6"/>
    <sheet name="KPIs" sheetId="12" r:id="rId7"/>
    <sheet name="kpi yoy" sheetId="13" r:id="rId8"/>
    <sheet name="Data" sheetId="1" r:id="rId9"/>
  </sheets>
  <definedNames>
    <definedName name="_xlchart.v1.0" hidden="1">'waterfall chart'!$D$4:$D$7</definedName>
    <definedName name="_xlchart.v1.1" hidden="1">'waterfall chart'!$E$3</definedName>
    <definedName name="_xlchart.v1.2" hidden="1">'waterfall chart'!$E$4:$E$7</definedName>
    <definedName name="_xlchart.v1.3" hidden="1">'waterfall chart'!$D$4:$D$7</definedName>
    <definedName name="_xlchart.v1.4" hidden="1">'waterfall chart'!$E$3</definedName>
    <definedName name="_xlchart.v1.5" hidden="1">'waterfall chart'!$E$4:$E$7</definedName>
    <definedName name="_xlchart.v5.10" hidden="1">'Map chart'!$E$2</definedName>
    <definedName name="_xlchart.v5.11" hidden="1">'Map chart'!$E$3:$E$51</definedName>
    <definedName name="_xlchart.v5.12" hidden="1">'Map chart'!$F$2</definedName>
    <definedName name="_xlchart.v5.13" hidden="1">'Map chart'!$F$3:$F$51</definedName>
    <definedName name="_xlchart.v5.6" hidden="1">'Map chart'!$E$2</definedName>
    <definedName name="_xlchart.v5.7" hidden="1">'Map chart'!$E$3:$E$51</definedName>
    <definedName name="_xlchart.v5.8" hidden="1">'Map chart'!$F$2</definedName>
    <definedName name="_xlchart.v5.9" hidden="1">'Map chart'!$F$3:$F$51</definedName>
    <definedName name="_xlcn.WorksheetConnection_EcommerceSalesAnalysis.xlsxTable_11" hidden="1">Table_1[]</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3" i="9" l="1"/>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D4" i="4"/>
  <c r="D5" i="4"/>
  <c r="D6" i="4"/>
  <c r="D7"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8" i="13"/>
  <c r="J8" i="13"/>
  <c r="K8" i="13"/>
  <c r="H8" i="13"/>
  <c r="L8" i="13"/>
  <c r="F45" i="9"/>
  <c r="F26" i="9"/>
  <c r="F15" i="9"/>
  <c r="F47" i="9"/>
  <c r="J18" i="12"/>
  <c r="F35" i="9"/>
  <c r="F23" i="9"/>
  <c r="F6" i="9"/>
  <c r="F5" i="9"/>
  <c r="F21" i="9"/>
  <c r="F48" i="9"/>
  <c r="F27" i="9"/>
  <c r="F3" i="9"/>
  <c r="M18" i="12"/>
  <c r="E5" i="4"/>
  <c r="F49" i="9"/>
  <c r="F36" i="9"/>
  <c r="D17" i="12"/>
  <c r="F7" i="9"/>
  <c r="F10" i="9"/>
  <c r="F33" i="9"/>
  <c r="F18" i="9"/>
  <c r="F39" i="9"/>
  <c r="F32" i="9"/>
  <c r="F4" i="9"/>
  <c r="F40" i="9"/>
  <c r="F11" i="9"/>
  <c r="F20" i="9"/>
  <c r="F25" i="9"/>
  <c r="F30" i="9"/>
  <c r="F38" i="9"/>
  <c r="F17" i="9"/>
  <c r="F22" i="9"/>
  <c r="F28" i="9"/>
  <c r="F13" i="9"/>
  <c r="F31" i="9"/>
  <c r="F37" i="9"/>
  <c r="F34" i="9"/>
  <c r="F8" i="9"/>
  <c r="F24" i="9"/>
  <c r="F44" i="9"/>
  <c r="F43" i="9"/>
  <c r="F42" i="9"/>
  <c r="F46" i="9"/>
  <c r="F19" i="9"/>
  <c r="G18" i="12"/>
  <c r="F16" i="9"/>
  <c r="B17" i="12"/>
  <c r="F9" i="9"/>
  <c r="F29" i="9"/>
  <c r="F14" i="9"/>
  <c r="F12" i="9"/>
  <c r="E7" i="4"/>
  <c r="E6" i="4"/>
  <c r="F50" i="9"/>
  <c r="F41" i="9"/>
  <c r="F51" i="9"/>
  <c r="E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0BFD68-591F-4C09-9B91-8D3ADBB03C0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B4B7402-17B7-4EA4-A559-5C8841CCFCAD}" name="WorksheetConnection_Ecommerce Sales Analysis.xlsx!Table_1" type="102" refreshedVersion="8" minRefreshableVersion="5">
    <extLst>
      <ext xmlns:x15="http://schemas.microsoft.com/office/spreadsheetml/2010/11/main" uri="{DE250136-89BD-433C-8126-D09CA5730AF9}">
        <x15:connection id="Table_1">
          <x15:rangePr sourceName="_xlcn.WorksheetConnection_EcommerceSalesAnalysis.xlsxTable_11"/>
        </x15:connection>
      </ext>
    </extLst>
  </connection>
</connections>
</file>

<file path=xl/sharedStrings.xml><?xml version="1.0" encoding="utf-8"?>
<sst xmlns="http://schemas.openxmlformats.org/spreadsheetml/2006/main" count="130135" uniqueCount="10957">
  <si>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</si>
  <si>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</si>
  <si>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</si>
  <si>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</si>
  <si>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</si>
  <si>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</si>
  <si>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</si>
  <si>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</si>
  <si>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</si>
  <si>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</si>
  <si>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</si>
  <si>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</si>
  <si>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</si>
  <si>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</si>
  <si>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</si>
  <si>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</si>
  <si>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</si>
  <si>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</si>
  <si>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</si>
  <si>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</si>
  <si>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</si>
  <si>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</si>
  <si>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</si>
  <si>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</si>
  <si>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</si>
  <si>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</si>
  <si>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</si>
  <si>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</si>
  <si>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</si>
  <si>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</si>
  <si>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</si>
  <si>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</si>
  <si>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</si>
  <si>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</si>
  <si>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</si>
  <si>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</si>
  <si>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</si>
  <si>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</si>
  <si>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</si>
  <si>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</si>
  <si>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</si>
  <si>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</si>
  <si>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</si>
  <si>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</si>
  <si>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</si>
  <si>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</si>
  <si>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</si>
  <si>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</si>
  <si>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</si>
  <si>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</si>
  <si>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</si>
  <si>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</si>
  <si>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</si>
  <si>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</si>
  <si>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</si>
  <si>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</si>
  <si>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</si>
  <si>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</si>
  <si>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</si>
  <si>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</si>
  <si>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</si>
  <si>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</si>
  <si>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</si>
  <si>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</si>
  <si>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</si>
  <si>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</si>
  <si>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</si>
  <si>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</si>
  <si>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</si>
  <si>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</si>
  <si>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</si>
  <si>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</si>
  <si>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</si>
  <si>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</si>
  <si>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</si>
  <si>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</si>
  <si>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</si>
  <si>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</si>
  <si>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</si>
  <si>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</si>
  <si>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</si>
  <si>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</si>
  <si>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</si>
  <si>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</si>
  <si>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</si>
  <si>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</si>
  <si>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</si>
  <si>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</si>
  <si>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</si>
  <si>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</si>
  <si>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</si>
  <si>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</si>
  <si>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</si>
  <si>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</si>
  <si>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</si>
  <si>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</si>
  <si>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</si>
  <si>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</si>
  <si>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</si>
  <si>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</si>
  <si>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</si>
  <si>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</si>
  <si>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</si>
  <si>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</si>
  <si>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</si>
  <si>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</si>
  <si>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</si>
  <si>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</si>
  <si>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</si>
  <si>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</si>
  <si>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</si>
  <si>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</si>
  <si>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</si>
  <si>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</si>
  <si>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</si>
  <si>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</si>
  <si>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</si>
  <si>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</si>
  <si>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</si>
  <si>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</si>
  <si>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</si>
  <si>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</si>
  <si>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</si>
  <si>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</si>
  <si>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</si>
  <si>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</si>
  <si>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</si>
  <si>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</si>
  <si>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</si>
  <si>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</si>
  <si>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</si>
  <si>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</si>
  <si>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</si>
  <si>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</si>
  <si>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</si>
  <si>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</si>
  <si>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</si>
  <si>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</si>
  <si>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</si>
  <si>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</si>
  <si>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</si>
  <si>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</si>
  <si>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</si>
  <si>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</si>
  <si>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</si>
  <si>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</si>
  <si>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</si>
  <si>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</si>
  <si>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</si>
  <si>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</si>
  <si>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</si>
  <si>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</si>
  <si>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</si>
  <si>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</si>
  <si>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</si>
  <si>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</si>
  <si>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</si>
  <si>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</si>
  <si>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</si>
  <si>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</si>
  <si>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</si>
  <si>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</si>
  <si>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</si>
  <si>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</si>
  <si>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</si>
  <si>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</si>
  <si>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</si>
  <si>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</si>
  <si>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</si>
  <si>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</si>
  <si>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</si>
  <si>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</si>
  <si>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</si>
  <si>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</si>
  <si>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</si>
  <si>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</si>
  <si>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</si>
  <si>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</si>
  <si>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</si>
  <si>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</si>
  <si>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</si>
  <si>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</si>
  <si>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</si>
  <si>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</si>
  <si>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</si>
  <si>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</si>
  <si>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</si>
  <si>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</si>
  <si>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</si>
  <si>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</si>
  <si>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</si>
  <si>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</si>
  <si>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</si>
  <si>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</si>
  <si>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</si>
  <si>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</si>
  <si>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</si>
  <si>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</si>
  <si>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</si>
  <si>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</si>
  <si>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</si>
  <si>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</si>
  <si>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</si>
  <si>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</si>
  <si>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</si>
  <si>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</si>
  <si>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</si>
  <si>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</si>
  <si>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</si>
  <si>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</si>
  <si>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</si>
  <si>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</si>
  <si>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</si>
  <si>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</si>
  <si>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</si>
  <si>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</si>
  <si>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</si>
  <si>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</si>
  <si>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</si>
  <si>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</si>
  <si>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</si>
  <si>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</si>
  <si>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</si>
  <si>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</si>
  <si>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</si>
  <si>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</si>
  <si>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</si>
  <si>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</si>
  <si>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</si>
  <si>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</si>
  <si>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</si>
  <si>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</si>
  <si>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</si>
  <si>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</si>
  <si>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</si>
  <si>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</si>
  <si>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</si>
  <si>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</si>
  <si>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</si>
  <si>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</si>
  <si>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</si>
  <si>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</si>
  <si>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</si>
  <si>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</si>
  <si>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</si>
  <si>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</si>
  <si>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</si>
  <si>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</si>
  <si>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</si>
  <si>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</si>
  <si>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</si>
  <si>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</si>
  <si>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</si>
  <si>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</si>
  <si>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</si>
  <si>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</si>
  <si>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</si>
  <si>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</si>
  <si>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</si>
  <si>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</si>
  <si>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</si>
  <si>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</si>
  <si>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</si>
  <si>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</si>
  <si>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</si>
  <si>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</si>
  <si>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</si>
  <si>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</si>
  <si>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</si>
  <si>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</si>
  <si>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</si>
  <si>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</si>
  <si>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</si>
  <si>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</si>
  <si>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</si>
  <si>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</si>
  <si>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</si>
  <si>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</si>
  <si>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</si>
  <si>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</si>
  <si>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</si>
  <si>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</si>
  <si>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</si>
  <si>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</si>
  <si>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</si>
  <si>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</si>
  <si>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</si>
  <si>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</si>
  <si>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</si>
  <si>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</si>
  <si>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</si>
  <si>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</si>
  <si>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</si>
  <si>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</si>
  <si>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</si>
  <si>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</si>
  <si>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</si>
  <si>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</si>
  <si>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</si>
  <si>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</si>
  <si>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</si>
  <si>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</si>
  <si>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</si>
  <si>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</si>
  <si>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</si>
  <si>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</si>
  <si>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</si>
  <si>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</si>
  <si>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</si>
  <si>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</si>
  <si>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</si>
  <si>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</si>
  <si>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</si>
  <si>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</si>
  <si>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</si>
  <si>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</si>
  <si>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</si>
  <si>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</si>
  <si>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</si>
  <si>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</si>
  <si>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</si>
  <si>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</si>
  <si>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</si>
  <si>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</si>
  <si>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</si>
  <si>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</si>
  <si>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</si>
  <si>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</si>
  <si>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</si>
  <si>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</si>
  <si>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</si>
  <si>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</si>
  <si>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</si>
  <si>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</si>
  <si>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</si>
  <si>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</si>
  <si>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</si>
  <si>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</si>
  <si>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</si>
  <si>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</si>
  <si>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</si>
  <si>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</si>
  <si>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</si>
  <si>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</si>
  <si>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</si>
  <si>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</si>
  <si>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</si>
  <si>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</si>
  <si>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</si>
  <si>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</si>
  <si>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</si>
  <si>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</si>
  <si>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</si>
  <si>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</si>
  <si>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</si>
  <si>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</si>
  <si>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</si>
  <si>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</si>
  <si>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</si>
  <si>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</si>
  <si>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</si>
  <si>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</si>
  <si>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</si>
  <si>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</si>
  <si>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</si>
  <si>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</si>
  <si>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</si>
  <si>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</si>
  <si>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</si>
  <si>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</si>
  <si>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</si>
  <si>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</si>
  <si>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</si>
  <si>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</si>
  <si>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</si>
  <si>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</si>
  <si>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</si>
  <si>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</si>
  <si>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</si>
  <si>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</si>
  <si>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</si>
  <si>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</si>
  <si>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</si>
  <si>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</si>
  <si>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</si>
  <si>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</si>
  <si>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</si>
  <si>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</si>
  <si>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</si>
  <si>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</si>
  <si>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</si>
  <si>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</si>
  <si>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</si>
  <si>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</si>
  <si>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</si>
  <si>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</si>
  <si>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</si>
  <si>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</si>
  <si>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</si>
  <si>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</si>
  <si>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</si>
  <si>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</si>
  <si>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</si>
  <si>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</si>
  <si>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</si>
  <si>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</si>
  <si>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</si>
  <si>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</si>
  <si>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</si>
  <si>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</si>
  <si>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</si>
  <si>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</si>
  <si>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</si>
  <si>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</si>
  <si>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</si>
  <si>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</si>
  <si>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</si>
  <si>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</si>
  <si>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</si>
  <si>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</si>
  <si>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</si>
  <si>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</si>
  <si>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</si>
  <si>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</si>
  <si>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</si>
  <si>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</si>
  <si>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</si>
  <si>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</si>
  <si>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</si>
  <si>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</si>
  <si>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</si>
  <si>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</si>
  <si>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</si>
  <si>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</si>
  <si>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</si>
  <si>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</si>
  <si>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</si>
  <si>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</si>
  <si>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</si>
  <si>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</si>
  <si>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</si>
  <si>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</si>
  <si>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</si>
  <si>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</si>
  <si>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</si>
  <si>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</si>
  <si>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</si>
  <si>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</si>
  <si>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</si>
  <si>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</si>
  <si>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</si>
  <si>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</si>
  <si>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</si>
  <si>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</si>
  <si>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</si>
  <si>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</si>
  <si>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</si>
  <si>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</si>
  <si>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</si>
  <si>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</si>
  <si>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</si>
  <si>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</si>
  <si>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</si>
  <si>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</si>
  <si>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</si>
  <si>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</si>
  <si>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</si>
  <si>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</si>
  <si>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</si>
  <si>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</si>
  <si>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</si>
  <si>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</si>
  <si>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</si>
  <si>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</si>
  <si>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</si>
  <si>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</si>
  <si>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</si>
  <si>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</si>
  <si>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</si>
  <si>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</si>
  <si>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</si>
  <si>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</si>
  <si>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</si>
  <si>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</si>
  <si>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</si>
  <si>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</si>
  <si>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</si>
  <si>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</si>
  <si>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</si>
  <si>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</si>
  <si>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</si>
  <si>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</si>
  <si>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</si>
  <si>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</si>
  <si>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</si>
  <si>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</si>
  <si>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</si>
  <si>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</si>
  <si>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</si>
  <si>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</si>
  <si>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</si>
  <si>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</si>
  <si>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</si>
  <si>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</si>
  <si>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</si>
  <si>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</si>
  <si>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</si>
  <si>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</si>
  <si>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</si>
  <si>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</si>
  <si>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</si>
  <si>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</si>
  <si>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</si>
  <si>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</si>
  <si>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</si>
  <si>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</si>
  <si>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</si>
  <si>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</si>
  <si>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</si>
  <si>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</si>
  <si>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</si>
  <si>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</si>
  <si>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</si>
  <si>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</si>
  <si>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</si>
  <si>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</si>
  <si>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</si>
  <si>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</si>
  <si>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</si>
  <si>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</si>
  <si>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</si>
  <si>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</si>
  <si>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</si>
  <si>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</si>
  <si>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</si>
  <si>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</si>
  <si>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</si>
  <si>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</si>
  <si>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</si>
  <si>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</si>
  <si>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</si>
  <si>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</si>
  <si>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</si>
  <si>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</si>
  <si>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</si>
  <si>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</si>
  <si>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</si>
  <si>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</si>
  <si>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</si>
  <si>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</si>
  <si>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</si>
  <si>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</si>
  <si>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</si>
  <si>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</si>
  <si>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</si>
  <si>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</si>
  <si>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</si>
  <si>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</si>
  <si>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</si>
  <si>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</si>
  <si>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</si>
  <si>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</si>
  <si>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</si>
  <si>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</si>
  <si>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</si>
  <si>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</si>
  <si>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</si>
  <si>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</si>
  <si>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</si>
  <si>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</si>
  <si>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</si>
  <si>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</si>
  <si>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</si>
  <si>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</si>
  <si>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</si>
  <si>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</si>
  <si>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</si>
  <si>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</si>
  <si>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</si>
  <si>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</si>
  <si>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</si>
  <si>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</si>
  <si>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</si>
  <si>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</si>
  <si>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</si>
  <si>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</si>
  <si>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</si>
  <si>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</si>
  <si>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</si>
  <si>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</si>
  <si>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</si>
  <si>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</si>
  <si>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</si>
  <si>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</si>
  <si>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</si>
  <si>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</si>
  <si>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</si>
  <si>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</si>
  <si>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</si>
  <si>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</si>
  <si>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</si>
  <si>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</si>
  <si>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</si>
  <si>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</si>
  <si>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</si>
  <si>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</si>
  <si>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</si>
  <si>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</si>
  <si>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</si>
  <si>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</si>
  <si>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</si>
  <si>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</si>
  <si>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</si>
  <si>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</si>
  <si>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</si>
  <si>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</si>
  <si>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</si>
  <si>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</si>
  <si>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</si>
  <si>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</si>
  <si>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</si>
  <si>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</si>
  <si>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</si>
  <si>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</si>
  <si>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</si>
  <si>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</si>
  <si>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</si>
  <si>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</si>
  <si>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</si>
  <si>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</si>
  <si>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</si>
  <si>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</si>
  <si>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</si>
  <si>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</si>
  <si>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</si>
  <si>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</si>
  <si>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</si>
  <si>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</si>
  <si>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</si>
  <si>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</si>
  <si>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</si>
  <si>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</si>
  <si>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</si>
  <si>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</si>
  <si>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</si>
  <si>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</si>
  <si>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</si>
  <si>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</si>
  <si>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</si>
  <si>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</si>
  <si>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</si>
  <si>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</si>
  <si>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</si>
  <si>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</si>
  <si>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</si>
  <si>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</si>
  <si>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</si>
  <si>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</si>
  <si>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</si>
  <si>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</si>
  <si>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</si>
  <si>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</si>
  <si>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</si>
  <si>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</si>
  <si>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</si>
  <si>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</si>
  <si>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</si>
  <si>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</si>
  <si>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</si>
  <si>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</si>
  <si>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</si>
  <si>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</si>
  <si>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</si>
  <si>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</si>
  <si>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</si>
  <si>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</si>
  <si>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</si>
  <si>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</si>
  <si>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</si>
  <si>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</si>
  <si>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</si>
  <si>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</si>
  <si>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</si>
  <si>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</si>
  <si>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</si>
  <si>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</si>
  <si>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</si>
  <si>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</si>
  <si>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</si>
  <si>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</si>
  <si>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</si>
  <si>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</si>
  <si>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</si>
  <si>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</si>
  <si>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</si>
  <si>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</si>
  <si>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</si>
  <si>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</si>
  <si>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</si>
  <si>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</si>
  <si>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</si>
  <si>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</si>
  <si>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</si>
  <si>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</si>
  <si>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</si>
  <si>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</si>
  <si>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</si>
  <si>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</si>
  <si>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</si>
  <si>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</si>
  <si>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</si>
  <si>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</si>
  <si>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</si>
  <si>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</si>
  <si>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</si>
  <si>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</si>
  <si>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</si>
  <si>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</si>
  <si>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</si>
  <si>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</si>
  <si>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</si>
  <si>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</si>
  <si>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</si>
  <si>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</si>
  <si>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</si>
  <si>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</si>
  <si>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</si>
  <si>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</si>
  <si>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</si>
  <si>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</si>
  <si>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</si>
  <si>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</si>
  <si>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</si>
  <si>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</si>
  <si>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</si>
  <si>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</si>
  <si>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</si>
  <si>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</si>
  <si>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</si>
  <si>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</si>
  <si>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</si>
  <si>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</si>
  <si>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</si>
  <si>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</si>
  <si>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</si>
  <si>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</si>
  <si>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</si>
  <si>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</si>
  <si>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</si>
  <si>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</si>
  <si>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</si>
  <si>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</si>
  <si>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</si>
  <si>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</si>
  <si>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</si>
  <si>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</si>
  <si>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</si>
  <si>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</si>
  <si>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</si>
  <si>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</si>
  <si>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</si>
  <si>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</si>
  <si>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</si>
  <si>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</si>
  <si>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</si>
  <si>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</si>
  <si>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</si>
  <si>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</si>
  <si>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</si>
  <si>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</si>
  <si>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</si>
  <si>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</si>
  <si>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</si>
  <si>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</si>
  <si>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</si>
  <si>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</si>
  <si>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</si>
  <si>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</si>
  <si>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</si>
  <si>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</si>
  <si>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</si>
  <si>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</si>
  <si>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</si>
  <si>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</si>
  <si>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</si>
  <si>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</si>
  <si>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</si>
  <si>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</si>
  <si>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</si>
  <si>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</si>
  <si>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</si>
  <si>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</si>
  <si>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</si>
  <si>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</si>
  <si>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</si>
  <si>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</si>
  <si>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</si>
  <si>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</si>
  <si>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</si>
  <si>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</si>
  <si>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</si>
  <si>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</si>
  <si>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</si>
  <si>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</si>
  <si>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</si>
  <si>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</si>
  <si>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</si>
  <si>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</si>
  <si>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</si>
  <si>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</si>
  <si>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</si>
  <si>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</si>
  <si>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</si>
  <si>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</si>
  <si>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</si>
  <si>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</si>
  <si>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</si>
  <si>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</si>
  <si>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</si>
  <si>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</si>
  <si>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</si>
  <si>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</si>
  <si>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</si>
  <si>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</si>
  <si>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</si>
  <si>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</si>
  <si>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</si>
  <si>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</si>
  <si>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</si>
  <si>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</si>
  <si>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</si>
  <si>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</si>
  <si>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</si>
  <si>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</si>
  <si>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</si>
  <si>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</si>
  <si>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</si>
  <si>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</si>
  <si>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</si>
  <si>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</si>
  <si>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</si>
  <si>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</si>
  <si>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</si>
  <si>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</si>
  <si>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</si>
  <si>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</si>
  <si>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</si>
  <si>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</si>
  <si>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</si>
  <si>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</si>
  <si>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</si>
  <si>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</si>
  <si>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</si>
  <si>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</si>
  <si>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</si>
  <si>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</si>
  <si>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</si>
  <si>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</si>
  <si>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</si>
  <si>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</si>
  <si>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</si>
  <si>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</si>
  <si>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</si>
  <si>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</si>
  <si>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</si>
  <si>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</si>
  <si>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</si>
  <si>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</si>
  <si>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</si>
  <si>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</si>
  <si>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</si>
  <si>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</si>
  <si>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</si>
  <si>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</si>
  <si>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</si>
  <si>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</si>
  <si>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</si>
  <si>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</si>
  <si>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</si>
  <si>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</si>
  <si>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</si>
  <si>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</si>
  <si>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</si>
  <si>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</si>
  <si>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</si>
  <si>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</si>
  <si>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</si>
  <si>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</si>
  <si>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</si>
  <si>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</si>
  <si>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</si>
  <si>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</si>
  <si>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</si>
  <si>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</si>
  <si>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</si>
  <si>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</si>
  <si>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</si>
  <si>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</si>
  <si>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</si>
  <si>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</si>
  <si>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</si>
  <si>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</si>
  <si>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</si>
  <si>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</si>
  <si>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</si>
  <si>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</si>
  <si>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</si>
  <si>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</si>
  <si>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</si>
  <si>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</si>
  <si>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</si>
  <si>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</si>
  <si>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</si>
  <si>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</si>
  <si>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</si>
  <si>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</si>
  <si>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</si>
  <si>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</si>
  <si>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</si>
  <si>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</si>
  <si>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</si>
  <si>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</si>
  <si>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</si>
  <si>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</si>
  <si>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</si>
  <si>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</si>
  <si>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</si>
  <si>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</si>
  <si>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</si>
  <si>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</si>
  <si>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</si>
  <si>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</si>
  <si>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</si>
  <si>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</si>
  <si>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</si>
  <si>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</si>
  <si>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</si>
  <si>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</si>
  <si>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</si>
  <si>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</si>
  <si>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</si>
  <si>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</si>
  <si>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</si>
  <si>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</si>
  <si>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</si>
  <si>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</si>
  <si>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</si>
  <si>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</si>
  <si>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</si>
  <si>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</si>
  <si>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</si>
  <si>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</si>
  <si>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</si>
  <si>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</si>
  <si>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</si>
  <si>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</si>
  <si>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</si>
  <si>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</si>
  <si>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</si>
  <si>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</si>
  <si>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</si>
  <si>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</si>
  <si>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</si>
  <si>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</si>
  <si>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</si>
  <si>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</si>
  <si>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</si>
  <si>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</si>
  <si>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</si>
  <si>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</si>
  <si>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</si>
  <si>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</si>
  <si>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</si>
  <si>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</si>
  <si>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</si>
  <si>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</si>
  <si>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</si>
  <si>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</si>
  <si>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</si>
  <si>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</si>
  <si>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</si>
  <si>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</si>
  <si>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</si>
  <si>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</si>
  <si>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</si>
  <si>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</si>
  <si>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</si>
  <si>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</si>
  <si>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</si>
  <si>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</si>
  <si>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</si>
  <si>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</si>
  <si>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</si>
  <si>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</si>
  <si>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</si>
  <si>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</si>
  <si>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</si>
  <si>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</si>
  <si>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</si>
  <si>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</si>
  <si>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</si>
  <si>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</si>
  <si>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</si>
  <si>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</si>
  <si>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</si>
  <si>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</si>
  <si>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</si>
  <si>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</si>
  <si>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</si>
  <si>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</si>
  <si>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</si>
  <si>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</si>
  <si>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</si>
  <si>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</si>
  <si>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</si>
  <si>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</si>
  <si>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</si>
  <si>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</si>
  <si>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</si>
  <si>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</si>
  <si>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</si>
  <si>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</si>
  <si>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</si>
  <si>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</si>
  <si>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</si>
  <si>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</si>
  <si>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</si>
  <si>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</si>
  <si>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</si>
  <si>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</si>
  <si>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</si>
  <si>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</si>
  <si>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</si>
  <si>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</si>
  <si>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</si>
  <si>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</si>
  <si>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</si>
  <si>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</si>
  <si>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</si>
  <si>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</si>
  <si>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</si>
  <si>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</si>
  <si>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</si>
  <si>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</si>
  <si>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</si>
  <si>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</si>
  <si>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</si>
  <si>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</si>
  <si>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</si>
  <si>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</si>
  <si>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</si>
  <si>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</si>
  <si>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</si>
  <si>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</si>
  <si>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</si>
  <si>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</si>
  <si>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</si>
  <si>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</si>
  <si>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</si>
  <si>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</si>
  <si>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</si>
  <si>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</si>
  <si>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</si>
  <si>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</si>
  <si>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</si>
  <si>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</si>
  <si>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</si>
  <si>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</si>
  <si>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</si>
  <si>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</si>
  <si>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</si>
  <si>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</si>
  <si>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</si>
  <si>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</si>
  <si>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</si>
  <si>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</si>
  <si>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</si>
  <si>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</si>
  <si>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</si>
  <si>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</si>
  <si>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</si>
  <si>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</si>
  <si>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</si>
  <si>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</si>
  <si>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</si>
  <si>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</si>
  <si>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</si>
  <si>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</si>
  <si>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</si>
  <si>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</si>
  <si>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</si>
  <si>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</si>
  <si>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</si>
  <si>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</si>
  <si>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</si>
  <si>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</si>
  <si>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</si>
  <si>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</si>
  <si>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</si>
  <si>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</si>
  <si>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</si>
  <si>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</si>
  <si>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</si>
  <si>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</si>
  <si>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</si>
  <si>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</si>
  <si>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</si>
  <si>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</si>
  <si>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</si>
  <si>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</si>
  <si>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</si>
  <si>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</si>
  <si>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</si>
  <si>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</si>
  <si>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</si>
  <si>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</si>
  <si>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</si>
  <si>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</si>
  <si>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</si>
  <si>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</si>
  <si>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</si>
  <si>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</si>
  <si>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</si>
  <si>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</si>
  <si>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</si>
  <si>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</si>
  <si>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</si>
  <si>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</si>
  <si>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</si>
  <si>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</si>
  <si>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</si>
  <si>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</si>
  <si>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</si>
  <si>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</si>
  <si>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</si>
  <si>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</si>
  <si>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</si>
  <si>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</si>
  <si>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</si>
  <si>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</si>
  <si>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</si>
  <si>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</si>
  <si>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</si>
  <si>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</si>
  <si>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</si>
  <si>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</si>
  <si>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</si>
  <si>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</si>
  <si>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</si>
  <si>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</si>
  <si>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</si>
  <si>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</si>
  <si>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</si>
  <si>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</si>
  <si>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</si>
  <si>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</si>
  <si>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</si>
  <si>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</si>
  <si>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</si>
  <si>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</si>
  <si>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</si>
  <si>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</si>
  <si>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</si>
  <si>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</si>
  <si>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</si>
  <si>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</si>
  <si>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</si>
  <si>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</si>
  <si>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</si>
  <si>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</si>
  <si>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</si>
  <si>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</si>
  <si>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</si>
  <si>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</si>
  <si>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</si>
  <si>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</si>
  <si>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</si>
  <si>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</si>
  <si>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</si>
  <si>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</si>
  <si>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</si>
  <si>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</si>
  <si>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</si>
  <si>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</si>
  <si>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</si>
  <si>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</si>
  <si>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</si>
  <si>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</si>
  <si>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</si>
  <si>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</si>
  <si>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</si>
  <si>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</si>
  <si>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</si>
  <si>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</si>
  <si>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</si>
  <si>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</si>
  <si>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</si>
  <si>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</si>
  <si>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</si>
  <si>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</si>
  <si>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</si>
  <si>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</si>
  <si>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</si>
  <si>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</si>
  <si>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</si>
  <si>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</si>
  <si>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</si>
  <si>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</si>
  <si>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</si>
  <si>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</si>
  <si>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</si>
  <si>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</si>
  <si>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</si>
  <si>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</si>
  <si>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</si>
  <si>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</si>
  <si>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</si>
  <si>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</si>
  <si>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</si>
  <si>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</si>
  <si>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</si>
  <si>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</si>
  <si>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</si>
  <si>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</si>
  <si>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</si>
  <si>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</si>
  <si>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</si>
  <si>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</si>
  <si>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</si>
  <si>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</si>
  <si>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</si>
  <si>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</si>
  <si>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</si>
  <si>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</si>
  <si>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</si>
  <si>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</si>
  <si>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</si>
  <si>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</si>
  <si>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</si>
  <si>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</si>
  <si>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</si>
  <si>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</si>
  <si>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</si>
  <si>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</si>
  <si>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</si>
  <si>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</si>
  <si>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</si>
  <si>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</si>
  <si>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</si>
  <si>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</si>
  <si>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</si>
  <si>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</si>
  <si>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</si>
  <si>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</si>
  <si>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</si>
  <si>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</si>
  <si>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</si>
  <si>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</si>
  <si>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</si>
  <si>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</si>
  <si>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</si>
  <si>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</si>
  <si>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</si>
  <si>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</si>
  <si>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</si>
  <si>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</si>
  <si>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</si>
  <si>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</si>
  <si>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</si>
  <si>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</si>
  <si>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</si>
  <si>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</si>
  <si>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</si>
  <si>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</si>
  <si>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</si>
  <si>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</si>
  <si>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</si>
  <si>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</si>
  <si>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</si>
  <si>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</si>
  <si>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</si>
  <si>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</si>
  <si>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</si>
  <si>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</si>
  <si>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</si>
  <si>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</si>
  <si>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</si>
  <si>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</si>
  <si>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</si>
  <si>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</si>
  <si>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</si>
  <si>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</si>
  <si>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</si>
  <si>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</si>
  <si>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</si>
  <si>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</si>
  <si>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</si>
  <si>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</si>
  <si>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</si>
  <si>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</si>
  <si>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</si>
  <si>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</si>
  <si>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</si>
  <si>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</si>
  <si>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</si>
  <si>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</si>
  <si>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</si>
  <si>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</si>
  <si>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</si>
  <si>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</si>
  <si>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</si>
  <si>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</si>
  <si>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</si>
  <si>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</si>
  <si>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</si>
  <si>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</si>
  <si>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</si>
  <si>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</si>
  <si>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</si>
  <si>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</si>
  <si>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</si>
  <si>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</si>
  <si>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</si>
  <si>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</si>
  <si>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</si>
  <si>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</si>
  <si>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</si>
  <si>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</si>
  <si>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</si>
  <si>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</si>
  <si>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</si>
  <si>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</si>
  <si>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</si>
  <si>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</si>
  <si>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</si>
  <si>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</si>
  <si>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</si>
  <si>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</si>
  <si>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</si>
  <si>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</si>
  <si>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</si>
  <si>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</si>
  <si>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</si>
  <si>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</si>
  <si>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</si>
  <si>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</si>
  <si>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</si>
  <si>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</si>
  <si>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</si>
  <si>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</si>
  <si>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</si>
  <si>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</si>
  <si>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</si>
  <si>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</si>
  <si>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</si>
  <si>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</si>
  <si>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</si>
  <si>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</si>
  <si>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</si>
  <si>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</si>
  <si>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</si>
  <si>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</si>
  <si>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</si>
  <si>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</si>
  <si>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</si>
  <si>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</si>
  <si>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</si>
  <si>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</si>
  <si>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</si>
  <si>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</si>
  <si>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</si>
  <si>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</si>
  <si>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</si>
  <si>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</si>
  <si>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</si>
  <si>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</si>
  <si>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</si>
  <si>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</si>
  <si>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</si>
  <si>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</si>
  <si>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</si>
  <si>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</si>
  <si>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</si>
  <si>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</si>
  <si>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</si>
  <si>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</si>
  <si>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</si>
  <si>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</si>
  <si>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</si>
  <si>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</si>
  <si>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</si>
  <si>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</si>
  <si>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</si>
  <si>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</si>
  <si>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</si>
  <si>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</si>
  <si>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</si>
  <si>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</si>
  <si>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</si>
  <si>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</si>
  <si>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</si>
  <si>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</si>
  <si>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</si>
  <si>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</si>
  <si>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</si>
  <si>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</si>
  <si>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</si>
  <si>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</si>
  <si>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</si>
  <si>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</si>
  <si>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</si>
  <si>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</si>
  <si>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</si>
  <si>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</si>
  <si>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</si>
  <si>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</si>
  <si>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</si>
  <si>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</si>
  <si>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</si>
  <si>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</si>
  <si>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</si>
  <si>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</si>
  <si>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</si>
  <si>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</si>
  <si>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</si>
  <si>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</si>
  <si>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</si>
  <si>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</si>
  <si>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</si>
  <si>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</si>
  <si>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</si>
  <si>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</si>
  <si>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</si>
  <si>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</si>
  <si>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</si>
  <si>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</si>
  <si>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</si>
  <si>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</si>
  <si>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</si>
  <si>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</si>
  <si>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</si>
  <si>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</si>
  <si>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</si>
  <si>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</si>
  <si>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</si>
  <si>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</si>
  <si>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</si>
  <si>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</si>
  <si>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</si>
  <si>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</si>
  <si>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</si>
  <si>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</si>
  <si>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</si>
  <si>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</si>
  <si>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</si>
  <si>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</si>
  <si>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</si>
  <si>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</si>
  <si>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</si>
  <si>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</si>
  <si>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</si>
  <si>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</si>
  <si>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</si>
  <si>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</si>
  <si>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</si>
  <si>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</si>
  <si>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</si>
  <si>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</si>
  <si>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</si>
  <si>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</si>
  <si>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</si>
  <si>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</si>
  <si>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</si>
  <si>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</si>
  <si>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</si>
  <si>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</si>
  <si>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</si>
  <si>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</si>
  <si>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</si>
  <si>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</si>
  <si>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</si>
  <si>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</si>
  <si>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</si>
  <si>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</si>
  <si>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</si>
  <si>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</si>
  <si>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</si>
  <si>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</si>
  <si>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</si>
  <si>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</si>
  <si>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</si>
  <si>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</si>
  <si>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</si>
  <si>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</si>
  <si>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</si>
  <si>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</si>
  <si>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</si>
  <si>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</si>
  <si>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</si>
  <si>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</si>
  <si>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</si>
  <si>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</si>
  <si>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</si>
  <si>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</si>
  <si>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</si>
  <si>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</si>
  <si>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</si>
  <si>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</si>
  <si>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</si>
  <si>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</si>
  <si>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</si>
  <si>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</si>
  <si>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</si>
  <si>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</si>
  <si>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</si>
  <si>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</si>
  <si>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</si>
  <si>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</si>
  <si>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</si>
  <si>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</si>
  <si>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</si>
  <si>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</si>
  <si>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</si>
  <si>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</si>
  <si>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</si>
  <si>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</si>
  <si>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</si>
  <si>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</si>
  <si>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</si>
  <si>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</si>
  <si>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</si>
  <si>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</si>
  <si>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</si>
  <si>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</si>
  <si>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</si>
  <si>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</si>
  <si>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</si>
  <si>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</si>
  <si>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</si>
  <si>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</si>
  <si>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</si>
  <si>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</si>
  <si>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</si>
  <si>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</si>
  <si>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</si>
  <si>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</si>
  <si>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</si>
  <si>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</si>
  <si>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</si>
  <si>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</si>
  <si>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</si>
  <si>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</si>
  <si>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</si>
  <si>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</si>
  <si>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</si>
  <si>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</si>
  <si>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</si>
  <si>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</si>
  <si>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</si>
  <si>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</si>
  <si>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</si>
  <si>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</si>
  <si>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</si>
  <si>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</si>
  <si>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</si>
  <si>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</si>
  <si>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</si>
  <si>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</si>
  <si>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</si>
  <si>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</si>
  <si>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</si>
  <si>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</si>
  <si>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</si>
  <si>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</si>
  <si>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</si>
  <si>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</si>
  <si>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</si>
  <si>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</si>
  <si>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</si>
  <si>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</si>
  <si>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</si>
  <si>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</si>
  <si>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</si>
  <si>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</si>
  <si>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</si>
  <si>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</si>
  <si>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</si>
  <si>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</si>
  <si>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</si>
  <si>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</si>
  <si>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</si>
  <si>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</si>
  <si>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</si>
  <si>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</si>
  <si>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</si>
  <si>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</si>
  <si>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</si>
  <si>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</si>
  <si>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</si>
  <si>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</si>
  <si>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</si>
  <si>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</si>
  <si>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</si>
  <si>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</si>
  <si>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</si>
  <si>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</si>
  <si>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</si>
  <si>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</si>
  <si>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</si>
  <si>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</si>
  <si>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</si>
  <si>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</si>
  <si>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</si>
  <si>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</si>
  <si>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</si>
  <si>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</si>
  <si>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</si>
  <si>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</si>
  <si>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</si>
  <si>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</si>
  <si>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</si>
  <si>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</si>
  <si>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</si>
  <si>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</si>
  <si>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</si>
  <si>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</si>
  <si>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</si>
  <si>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</si>
  <si>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</si>
  <si>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</si>
  <si>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</si>
  <si>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</si>
  <si>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</si>
  <si>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</si>
  <si>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</si>
  <si>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</si>
  <si>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</si>
  <si>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</si>
  <si>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</si>
  <si>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</si>
  <si>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</si>
  <si>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</si>
  <si>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</si>
  <si>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</si>
  <si>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</si>
  <si>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</si>
  <si>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</si>
  <si>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</si>
  <si>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</si>
  <si>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</si>
  <si>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</si>
  <si>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</si>
  <si>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</si>
  <si>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</si>
  <si>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</si>
  <si>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</si>
  <si>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</si>
  <si>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</si>
  <si>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</si>
  <si>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</si>
  <si>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</si>
  <si>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</si>
  <si>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</si>
  <si>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</si>
  <si>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</si>
  <si>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</si>
  <si>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</si>
  <si>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</si>
  <si>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</si>
  <si>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</si>
  <si>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</si>
  <si>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</si>
  <si>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</si>
  <si>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</si>
  <si>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</si>
  <si>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</si>
  <si>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</si>
  <si>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</si>
  <si>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</si>
  <si>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</si>
  <si>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</si>
  <si>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</si>
  <si>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</si>
  <si>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</si>
  <si>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</si>
  <si>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</si>
  <si>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</si>
  <si>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</si>
  <si>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</si>
  <si>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</si>
  <si>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</si>
  <si>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</si>
  <si>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</si>
  <si>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</si>
  <si>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</si>
  <si>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</si>
  <si>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</si>
  <si>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</si>
  <si>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</si>
  <si>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</si>
  <si>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</si>
  <si>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</si>
  <si>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</si>
  <si>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</si>
  <si>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</si>
  <si>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</si>
  <si>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</si>
  <si>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</si>
  <si>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</si>
  <si>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</si>
  <si>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</si>
  <si>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</si>
  <si>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</si>
  <si>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</si>
  <si>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</si>
  <si>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</si>
  <si>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</si>
  <si>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</si>
  <si>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</si>
  <si>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</si>
  <si>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</si>
  <si>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</si>
  <si>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</si>
  <si>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</si>
  <si>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</si>
  <si>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</si>
  <si>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</si>
  <si>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</si>
  <si>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</si>
  <si>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</si>
  <si>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</si>
  <si>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</si>
  <si>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</si>
  <si>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</si>
  <si>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</si>
  <si>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</si>
  <si>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</si>
  <si>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</si>
  <si>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</si>
  <si>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</si>
  <si>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</si>
  <si>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</si>
  <si>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</si>
  <si>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</si>
  <si>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</si>
  <si>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</si>
  <si>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</si>
  <si>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</si>
  <si>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</si>
  <si>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</si>
  <si>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</si>
  <si>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</si>
  <si>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</si>
  <si>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</si>
  <si>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</si>
  <si>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</si>
  <si>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</si>
  <si>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</si>
  <si>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</si>
  <si>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</si>
  <si>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</si>
  <si>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</si>
  <si>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</si>
  <si>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</si>
  <si>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</si>
  <si>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</si>
  <si>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</si>
  <si>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</si>
  <si>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</si>
  <si>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</si>
  <si>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</si>
  <si>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</si>
  <si>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</si>
  <si>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</si>
  <si>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</si>
  <si>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</si>
  <si>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</si>
  <si>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</si>
  <si>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</si>
  <si>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</si>
  <si>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</si>
  <si>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</si>
  <si>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</si>
  <si>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</si>
  <si>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</si>
  <si>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</si>
  <si>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</si>
  <si>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</si>
  <si>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</si>
  <si>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</si>
  <si>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</si>
  <si>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</si>
  <si>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</si>
  <si>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</si>
  <si>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</si>
  <si>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</si>
  <si>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</si>
  <si>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</si>
  <si>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</si>
  <si>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</si>
  <si>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</si>
  <si>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</si>
  <si>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</si>
  <si>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</si>
  <si>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</si>
  <si>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</si>
  <si>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</si>
  <si>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</si>
  <si>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</si>
  <si>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</si>
  <si>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</si>
  <si>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</si>
  <si>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</si>
  <si>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</si>
  <si>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</si>
  <si>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</si>
  <si>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</si>
  <si>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</si>
  <si>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</si>
  <si>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</si>
  <si>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</si>
  <si>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</si>
  <si>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</si>
  <si>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</si>
  <si>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</si>
  <si>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</si>
  <si>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</si>
  <si>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</si>
  <si>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</si>
  <si>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</si>
  <si>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</si>
  <si>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</si>
  <si>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</si>
  <si>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</si>
  <si>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</si>
  <si>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</si>
  <si>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</si>
  <si>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</si>
  <si>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</si>
  <si>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</si>
  <si>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</si>
  <si>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</si>
  <si>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</si>
  <si>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</si>
  <si>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</si>
  <si>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</si>
  <si>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</si>
  <si>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</si>
  <si>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</si>
  <si>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</si>
  <si>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</si>
  <si>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</si>
  <si>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</si>
  <si>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</si>
  <si>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</si>
  <si>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</si>
  <si>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</si>
  <si>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</si>
  <si>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</si>
  <si>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</si>
  <si>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</si>
  <si>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</si>
  <si>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</si>
  <si>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</si>
  <si>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</si>
  <si>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</si>
  <si>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</si>
  <si>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</si>
  <si>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</si>
  <si>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</si>
  <si>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</si>
  <si>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</si>
  <si>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</si>
  <si>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</si>
  <si>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</si>
  <si>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</si>
  <si>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</si>
  <si>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</si>
  <si>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</si>
  <si>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</si>
  <si>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</si>
  <si>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</si>
  <si>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</si>
  <si>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</si>
  <si>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</si>
  <si>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</si>
  <si>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</si>
  <si>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</si>
  <si>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</si>
  <si>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</si>
  <si>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</si>
  <si>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</si>
  <si>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</si>
  <si>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</si>
  <si>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</si>
  <si>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</si>
  <si>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</si>
  <si>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</si>
  <si>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</si>
  <si>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</si>
  <si>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</si>
  <si>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</si>
  <si>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</si>
  <si>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</si>
  <si>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</si>
  <si>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</si>
  <si>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</si>
  <si>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</si>
  <si>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</si>
  <si>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</si>
  <si>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</si>
  <si>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</si>
  <si>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</si>
  <si>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</si>
  <si>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</si>
  <si>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</si>
  <si>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</si>
  <si>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</si>
  <si>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</si>
  <si>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</si>
  <si>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</si>
  <si>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</si>
  <si>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</si>
  <si>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</si>
  <si>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</si>
  <si>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</si>
  <si>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</si>
  <si>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</si>
  <si>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</si>
  <si>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</si>
  <si>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</si>
  <si>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</si>
  <si>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</si>
  <si>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</si>
  <si>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</si>
  <si>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</si>
  <si>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</si>
  <si>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</si>
  <si>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</si>
  <si>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</si>
  <si>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</si>
  <si>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</si>
  <si>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</si>
  <si>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</si>
  <si>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</si>
  <si>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</si>
  <si>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</si>
  <si>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</si>
  <si>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</si>
  <si>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</si>
  <si>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</si>
  <si>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</si>
  <si>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</si>
  <si>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</si>
  <si>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</si>
  <si>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</si>
  <si>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</si>
  <si>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</si>
  <si>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</si>
  <si>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</si>
  <si>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</si>
  <si>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</si>
  <si>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</si>
  <si>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</si>
  <si>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</si>
  <si>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</si>
  <si>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</si>
  <si>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</si>
  <si>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</si>
  <si>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</si>
  <si>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</si>
  <si>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</si>
  <si>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</si>
  <si>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</si>
  <si>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</si>
  <si>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</si>
  <si>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</si>
  <si>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</si>
  <si>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</si>
  <si>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</si>
  <si>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</si>
  <si>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</si>
  <si>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</si>
  <si>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</si>
  <si>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</si>
  <si>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</si>
  <si>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</si>
  <si>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</si>
  <si>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</si>
  <si>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</si>
  <si>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</si>
  <si>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</si>
  <si>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</si>
  <si>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</si>
  <si>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</si>
  <si>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</si>
  <si>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</si>
  <si>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</si>
  <si>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</si>
  <si>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</si>
  <si>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</si>
  <si>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</si>
  <si>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</si>
  <si>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</si>
  <si>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</si>
  <si>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</si>
  <si>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</si>
  <si>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</si>
  <si>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</si>
  <si>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</si>
  <si>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</si>
  <si>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</si>
  <si>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</si>
  <si>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</si>
  <si>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</si>
  <si>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</si>
  <si>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</si>
  <si>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</si>
  <si>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</si>
  <si>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</si>
  <si>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</si>
  <si>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</si>
  <si>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</si>
  <si>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</si>
  <si>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</si>
  <si>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</si>
  <si>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</si>
  <si>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</si>
  <si>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</si>
  <si>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</si>
  <si>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</si>
  <si>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</si>
  <si>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</si>
  <si>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</si>
  <si>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</si>
  <si>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</si>
  <si>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</si>
  <si>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</si>
  <si>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</si>
  <si>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</si>
  <si>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</si>
  <si>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</si>
  <si>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</si>
  <si>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</si>
  <si>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</si>
  <si>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</si>
  <si>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</si>
  <si>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</si>
  <si>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</si>
  <si>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</si>
  <si>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</si>
  <si>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</si>
  <si>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</si>
  <si>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</si>
  <si>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</si>
  <si>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</si>
  <si>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</si>
  <si>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</si>
  <si>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</si>
  <si>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</si>
  <si>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</si>
  <si>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</si>
  <si>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</si>
  <si>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</si>
  <si>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</si>
  <si>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</si>
  <si>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</si>
  <si>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</si>
  <si>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</si>
  <si>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</si>
  <si>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</si>
  <si>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</si>
  <si>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</si>
  <si>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</si>
  <si>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</si>
  <si>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</si>
  <si>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</si>
  <si>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</si>
  <si>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</si>
  <si>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</si>
  <si>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</si>
  <si>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</si>
  <si>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</si>
  <si>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</si>
  <si>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</si>
  <si>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</si>
  <si>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</si>
  <si>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</si>
  <si>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</si>
  <si>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</si>
  <si>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</si>
  <si>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</si>
  <si>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</si>
  <si>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</si>
  <si>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</si>
  <si>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</si>
  <si>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</si>
  <si>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</si>
  <si>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</si>
  <si>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</si>
  <si>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</si>
  <si>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</si>
  <si>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</si>
  <si>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</si>
  <si>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</si>
  <si>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</si>
  <si>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</si>
  <si>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</si>
  <si>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</si>
  <si>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</si>
  <si>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</si>
  <si>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</si>
  <si>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</si>
  <si>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</si>
  <si>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</si>
  <si>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</si>
  <si>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</si>
  <si>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</si>
  <si>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</si>
  <si>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</si>
  <si>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</si>
  <si>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</si>
  <si>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</si>
  <si>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</si>
  <si>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</si>
  <si>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</si>
  <si>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</si>
  <si>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</si>
  <si>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</si>
  <si>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</si>
  <si>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</si>
  <si>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</si>
  <si>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</si>
  <si>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</si>
  <si>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</si>
  <si>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</si>
  <si>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</si>
  <si>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</si>
  <si>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</si>
  <si>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</si>
  <si>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</si>
  <si>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</si>
  <si>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</si>
  <si>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</si>
  <si>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</si>
  <si>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</si>
  <si>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</si>
  <si>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</si>
  <si>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</si>
  <si>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</si>
  <si>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</si>
  <si>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</si>
  <si>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</si>
  <si>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</si>
  <si>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</si>
  <si>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</si>
  <si>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</si>
  <si>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</si>
  <si>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</si>
  <si>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</si>
  <si>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</si>
  <si>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</si>
  <si>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</si>
  <si>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</si>
  <si>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</si>
  <si>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</si>
  <si>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</si>
  <si>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</si>
  <si>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</si>
  <si>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</si>
  <si>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</si>
  <si>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</si>
  <si>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</si>
  <si>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</si>
  <si>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</si>
  <si>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</si>
  <si>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</si>
  <si>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</si>
  <si>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</si>
  <si>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</si>
  <si>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</si>
  <si>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</si>
  <si>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</si>
  <si>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</si>
  <si>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</si>
  <si>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</si>
  <si>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</si>
  <si>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</si>
  <si>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</si>
  <si>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</si>
  <si>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</si>
  <si>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</si>
  <si>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</si>
  <si>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</si>
  <si>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</si>
  <si>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</si>
  <si>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</si>
  <si>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</si>
  <si>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</si>
  <si>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</si>
  <si>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</si>
  <si>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</si>
  <si>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</si>
  <si>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</si>
  <si>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</si>
  <si>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</si>
  <si>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</si>
  <si>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</si>
  <si>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</si>
  <si>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</si>
  <si>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</si>
  <si>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</si>
  <si>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</si>
  <si>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</si>
  <si>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</si>
  <si>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</si>
  <si>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</si>
  <si>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</si>
  <si>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</si>
  <si>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</si>
  <si>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</si>
  <si>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</si>
  <si>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</si>
  <si>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</si>
  <si>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</si>
  <si>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</si>
  <si>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</si>
  <si>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</si>
  <si>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</si>
  <si>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</si>
  <si>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</si>
  <si>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</si>
  <si>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</si>
  <si>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</si>
  <si>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</si>
  <si>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</si>
  <si>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</si>
  <si>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</si>
  <si>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</si>
  <si>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</si>
  <si>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</si>
  <si>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</si>
  <si>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</si>
  <si>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</si>
  <si>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</si>
  <si>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</si>
  <si>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</si>
  <si>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</si>
  <si>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</si>
  <si>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</si>
  <si>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</si>
  <si>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</si>
  <si>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</si>
  <si>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</si>
  <si>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</si>
  <si>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</si>
  <si>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</si>
  <si>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</si>
  <si>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</si>
  <si>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</si>
  <si>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</si>
  <si>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</si>
  <si>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</si>
  <si>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</si>
  <si>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</si>
  <si>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</si>
  <si>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</si>
  <si>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</si>
  <si>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</si>
  <si>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</si>
  <si>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</si>
  <si>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</si>
  <si>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</si>
  <si>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</si>
  <si>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</si>
  <si>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</si>
  <si>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</si>
  <si>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</si>
  <si>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</si>
  <si>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</si>
  <si>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</si>
  <si>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</si>
  <si>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</si>
  <si>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</si>
  <si>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</si>
  <si>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</si>
  <si>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</si>
  <si>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</si>
  <si>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</si>
  <si>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</si>
  <si>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</si>
  <si>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</si>
  <si>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</si>
  <si>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</si>
  <si>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</si>
  <si>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</si>
  <si>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</si>
  <si>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</si>
  <si>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</si>
  <si>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</si>
  <si>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</si>
  <si>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</si>
  <si>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</si>
  <si>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</si>
  <si>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</si>
  <si>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</si>
  <si>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</si>
  <si>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</si>
  <si>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</si>
  <si>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</si>
  <si>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</si>
  <si>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</si>
  <si>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</si>
  <si>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</si>
  <si>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</si>
  <si>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</si>
  <si>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</si>
  <si>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</si>
  <si>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</si>
  <si>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</si>
  <si>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</si>
  <si>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</si>
  <si>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</si>
  <si>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</si>
  <si>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</si>
  <si>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</si>
  <si>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</si>
  <si>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</si>
  <si>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</si>
  <si>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</si>
  <si>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</si>
  <si>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</si>
  <si>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</si>
  <si>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</si>
  <si>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</si>
  <si>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</si>
  <si>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</si>
  <si>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</si>
  <si>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</si>
  <si>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</si>
  <si>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</si>
  <si>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</si>
  <si>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</si>
  <si>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</si>
  <si>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</si>
  <si>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</si>
  <si>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</si>
  <si>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</si>
  <si>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</si>
  <si>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</si>
  <si>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</si>
  <si>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</si>
  <si>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</si>
  <si>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</si>
  <si>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</si>
  <si>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</si>
  <si>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</si>
  <si>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</si>
  <si>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</si>
  <si>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</si>
  <si>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</si>
  <si>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</si>
  <si>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</si>
  <si>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</si>
  <si>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</si>
  <si>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</si>
  <si>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</si>
  <si>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</si>
  <si>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</si>
  <si>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</si>
  <si>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</si>
  <si>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</si>
  <si>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</si>
  <si>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</si>
  <si>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</si>
  <si>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</si>
  <si>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</si>
  <si>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</si>
  <si>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</si>
  <si>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</si>
  <si>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</si>
  <si>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</si>
  <si>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</si>
  <si>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</si>
  <si>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</si>
  <si>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</si>
  <si>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</si>
  <si>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</si>
  <si>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</si>
  <si>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</si>
  <si>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</si>
  <si>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</si>
  <si>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</si>
  <si>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</si>
  <si>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</si>
  <si>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</si>
  <si>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</si>
  <si>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</si>
  <si>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</si>
  <si>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</si>
  <si>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</si>
  <si>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</si>
  <si>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</si>
  <si>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</si>
  <si>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</si>
  <si>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</si>
  <si>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</si>
  <si>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</si>
  <si>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</si>
  <si>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</si>
  <si>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</si>
  <si>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</si>
  <si>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</si>
  <si>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</si>
  <si>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</si>
  <si>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</si>
  <si>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</si>
  <si>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</si>
  <si>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</si>
  <si>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</si>
  <si>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</si>
  <si>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</si>
  <si>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</si>
  <si>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</si>
  <si>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</si>
  <si>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</si>
  <si>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</si>
  <si>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</si>
  <si>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</si>
  <si>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</si>
  <si>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</si>
  <si>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</si>
  <si>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</si>
  <si>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</si>
  <si>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</si>
  <si>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</si>
  <si>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</si>
  <si>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</si>
  <si>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</si>
  <si>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</si>
  <si>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</si>
  <si>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</si>
  <si>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</si>
  <si>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</si>
  <si>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</si>
  <si>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</si>
  <si>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</si>
  <si>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</si>
  <si>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</si>
  <si>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</si>
  <si>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</si>
  <si>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</si>
  <si>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</si>
  <si>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</si>
  <si>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</si>
  <si>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</si>
  <si>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</si>
  <si>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</si>
  <si>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</si>
  <si>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</si>
  <si>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</si>
  <si>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</si>
  <si>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</si>
  <si>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</si>
  <si>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</si>
  <si>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</si>
  <si>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</si>
  <si>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</si>
  <si>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</si>
  <si>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</si>
  <si>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</si>
  <si>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</si>
  <si>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</si>
  <si>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</si>
  <si>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</si>
  <si>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</si>
  <si>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</si>
  <si>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</si>
  <si>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</si>
  <si>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</si>
  <si>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</si>
  <si>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</si>
  <si>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</si>
  <si>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</si>
  <si>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</si>
  <si>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</si>
  <si>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</si>
  <si>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</si>
  <si>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</si>
  <si>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</si>
  <si>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</si>
  <si>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</si>
  <si>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</si>
  <si>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</si>
  <si>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</si>
  <si>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</si>
  <si>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</si>
  <si>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</si>
  <si>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</si>
  <si>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</si>
  <si>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</si>
  <si>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</si>
  <si>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</si>
  <si>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</si>
  <si>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</si>
  <si>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</si>
  <si>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</si>
  <si>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</si>
  <si>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</si>
  <si>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</si>
  <si>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</si>
  <si>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</si>
  <si>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</si>
  <si>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</si>
  <si>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</si>
  <si>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</si>
  <si>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</si>
  <si>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</si>
  <si>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</si>
  <si>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</si>
  <si>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</si>
  <si>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</si>
  <si>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</si>
  <si>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</si>
  <si>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</si>
  <si>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</si>
  <si>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</si>
  <si>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</si>
  <si>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</si>
  <si>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</si>
  <si>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</si>
  <si>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</si>
  <si>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</si>
  <si>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</si>
  <si>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</si>
  <si>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</si>
  <si>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</si>
  <si>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</si>
  <si>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</si>
  <si>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</si>
  <si>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</si>
  <si>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</si>
  <si>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</si>
  <si>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</si>
  <si>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</si>
  <si>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</si>
  <si>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</si>
  <si>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</si>
  <si>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</si>
  <si>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</si>
  <si>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</si>
  <si>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</si>
  <si>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</si>
  <si>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</si>
  <si>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</si>
  <si>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</si>
  <si>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</si>
  <si>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</si>
  <si>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</si>
  <si>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</si>
  <si>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</si>
  <si>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</si>
  <si>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</si>
  <si>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</si>
  <si>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</si>
  <si>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</si>
  <si>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</si>
  <si>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</si>
  <si>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</si>
  <si>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</si>
  <si>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</si>
  <si>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</si>
  <si>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</si>
  <si>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</si>
  <si>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</si>
  <si>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</si>
  <si>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</si>
  <si>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</si>
  <si>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</si>
  <si>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</si>
  <si>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</si>
  <si>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</si>
  <si>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</si>
  <si>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</si>
  <si>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</si>
  <si>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</si>
  <si>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</si>
  <si>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</si>
  <si>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</si>
  <si>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</si>
  <si>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</si>
  <si>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</si>
  <si>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</si>
  <si>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</si>
  <si>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</si>
  <si>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</si>
  <si>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</si>
  <si>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</si>
  <si>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</si>
  <si>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</si>
  <si>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</si>
  <si>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</si>
  <si>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</si>
  <si>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</si>
  <si>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</si>
  <si>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</si>
  <si>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</si>
  <si>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</si>
  <si>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</si>
  <si>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</si>
  <si>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</si>
  <si>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</si>
  <si>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</si>
  <si>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</si>
  <si>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</si>
  <si>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</si>
  <si>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</si>
  <si>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</si>
  <si>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</si>
  <si>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</si>
  <si>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</si>
  <si>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</si>
  <si>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</si>
  <si>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</si>
  <si>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</si>
  <si>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</si>
  <si>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</si>
  <si>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</si>
  <si>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</si>
  <si>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</si>
  <si>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</si>
  <si>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</si>
  <si>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</si>
  <si>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</si>
  <si>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</si>
  <si>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</si>
  <si>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</si>
  <si>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</si>
  <si>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</si>
  <si>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</si>
  <si>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</si>
  <si>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</si>
  <si>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</si>
  <si>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</si>
  <si>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</si>
  <si>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</si>
  <si>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</si>
  <si>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</si>
  <si>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</si>
  <si>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</si>
  <si>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</si>
  <si>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</si>
  <si>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</si>
  <si>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</si>
  <si>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</si>
  <si>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</si>
  <si>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</si>
  <si>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</si>
  <si>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</si>
  <si>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</si>
  <si>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</si>
  <si>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</si>
  <si>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</si>
  <si>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</si>
  <si>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</si>
  <si>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</si>
  <si>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</si>
  <si>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</si>
  <si>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</si>
  <si>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</si>
  <si>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</si>
  <si>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</si>
  <si>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</si>
  <si>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</si>
  <si>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</si>
  <si>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</si>
  <si>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</si>
  <si>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</si>
  <si>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</si>
  <si>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</si>
  <si>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</si>
  <si>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</si>
  <si>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</si>
  <si>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</si>
  <si>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</si>
  <si>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</si>
  <si>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</si>
  <si>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</si>
  <si>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</si>
  <si>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</si>
  <si>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</si>
  <si>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</si>
  <si>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</si>
  <si>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</si>
  <si>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</si>
  <si>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</si>
  <si>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</si>
  <si>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</si>
  <si>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</si>
  <si>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</si>
  <si>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</si>
  <si>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</si>
  <si>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</si>
  <si>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</si>
  <si>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</si>
  <si>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</si>
  <si>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</si>
  <si>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</si>
  <si>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</si>
  <si>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</si>
  <si>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</si>
  <si>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</si>
  <si>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</si>
  <si>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</si>
  <si>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</si>
  <si>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</si>
  <si>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</si>
  <si>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</si>
  <si>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</si>
  <si>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</si>
  <si>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</si>
  <si>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</si>
  <si>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</si>
  <si>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</si>
  <si>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</si>
  <si>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</si>
  <si>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</si>
  <si>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</si>
  <si>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</si>
  <si>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</si>
  <si>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</si>
  <si>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</si>
  <si>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</si>
  <si>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</si>
  <si>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</si>
  <si>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</si>
  <si>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</si>
  <si>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</si>
  <si>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</si>
  <si>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</si>
  <si>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</si>
  <si>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</si>
  <si>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</si>
  <si>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</si>
  <si>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</si>
  <si>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</si>
  <si>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</si>
  <si>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</si>
  <si>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</si>
  <si>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</si>
  <si>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</si>
  <si>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</si>
  <si>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</si>
  <si>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</si>
  <si>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</si>
  <si>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</si>
  <si>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</si>
  <si>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</si>
  <si>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</si>
  <si>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</si>
  <si>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</si>
  <si>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</si>
  <si>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</si>
  <si>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</si>
  <si>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</si>
  <si>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</si>
  <si>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</si>
  <si>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</si>
  <si>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</si>
  <si>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</si>
  <si>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</si>
  <si>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</si>
  <si>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</si>
  <si>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</si>
  <si>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</si>
  <si>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</si>
  <si>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</si>
  <si>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</si>
  <si>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</si>
  <si>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</si>
  <si>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</si>
  <si>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</si>
  <si>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</si>
  <si>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</si>
  <si>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</si>
  <si>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</si>
  <si>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</si>
  <si>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</si>
  <si>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</si>
  <si>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</si>
  <si>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</si>
  <si>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</si>
  <si>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</si>
  <si>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</si>
  <si>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</si>
  <si>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</si>
  <si>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</si>
  <si>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</si>
  <si>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</si>
  <si>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</si>
  <si>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</si>
  <si>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</si>
  <si>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</si>
  <si>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</si>
  <si>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</si>
  <si>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</si>
  <si>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</si>
  <si>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</si>
  <si>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</si>
  <si>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</si>
  <si>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</si>
  <si>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</si>
  <si>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</si>
  <si>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</si>
  <si>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</si>
  <si>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</si>
  <si>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</si>
  <si>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</si>
  <si>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</si>
  <si>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</si>
  <si>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</si>
  <si>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</si>
  <si>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</si>
  <si>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</si>
  <si>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</si>
  <si>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</si>
  <si>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</si>
  <si>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</si>
  <si>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</si>
  <si>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</si>
  <si>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</si>
  <si>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</si>
  <si>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</si>
  <si>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</si>
  <si>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</si>
  <si>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</si>
  <si>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</si>
  <si>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</si>
  <si>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</si>
  <si>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</si>
  <si>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</si>
  <si>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</si>
  <si>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</si>
  <si>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</si>
  <si>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</si>
  <si>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</si>
  <si>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</si>
  <si>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</si>
  <si>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</si>
  <si>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</si>
  <si>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</si>
  <si>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</si>
  <si>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</si>
  <si>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</si>
  <si>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</si>
  <si>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</si>
  <si>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</si>
  <si>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</si>
  <si>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</si>
  <si>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</si>
  <si>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</si>
  <si>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</si>
  <si>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</si>
  <si>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</si>
  <si>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</si>
  <si>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</si>
  <si>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</si>
  <si>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</si>
  <si>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</si>
  <si>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</si>
  <si>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</si>
  <si>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</si>
  <si>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</si>
  <si>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</si>
  <si>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</si>
  <si>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</si>
  <si>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</si>
  <si>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</si>
  <si>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</si>
  <si>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</si>
  <si>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</si>
  <si>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</si>
  <si>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</si>
  <si>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</si>
  <si>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</si>
  <si>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</si>
  <si>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</si>
  <si>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</si>
  <si>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</si>
  <si>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</si>
  <si>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</si>
  <si>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</si>
  <si>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</si>
  <si>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</si>
  <si>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</si>
  <si>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</si>
  <si>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</si>
  <si>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</si>
  <si>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</si>
  <si>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</si>
  <si>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</si>
  <si>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</si>
  <si>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</si>
  <si>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</si>
  <si>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</si>
  <si>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</si>
  <si>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</si>
  <si>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</si>
  <si>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</si>
  <si>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</si>
  <si>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</si>
  <si>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</si>
  <si>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</si>
  <si>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</si>
  <si>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</si>
  <si>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</si>
  <si>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</si>
  <si>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</si>
  <si>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</si>
  <si>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</si>
  <si>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</si>
  <si>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</si>
  <si>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</si>
  <si>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</si>
  <si>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</si>
  <si>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</si>
  <si>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</si>
  <si>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</si>
  <si>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</si>
  <si>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</si>
  <si>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</si>
  <si>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</si>
  <si>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</si>
  <si>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</si>
  <si>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</si>
  <si>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</si>
  <si>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</si>
  <si>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</si>
  <si>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</si>
  <si>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</si>
  <si>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</si>
  <si>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</si>
  <si>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</si>
  <si>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</si>
  <si>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</si>
  <si>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</si>
  <si>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</si>
  <si>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</si>
  <si>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</si>
  <si>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</si>
  <si>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</si>
  <si>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</si>
  <si>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</si>
  <si>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</si>
  <si>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</si>
  <si>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</si>
  <si>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</si>
  <si>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</si>
  <si>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</si>
  <si>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</si>
  <si>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</si>
  <si>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</si>
  <si>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</si>
  <si>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</si>
  <si>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</si>
  <si>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</si>
  <si>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</si>
  <si>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</si>
  <si>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</si>
  <si>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</si>
  <si>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</si>
  <si>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</si>
  <si>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</si>
  <si>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</si>
  <si>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</si>
  <si>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</si>
  <si>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</si>
  <si>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</si>
  <si>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</si>
  <si>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</si>
  <si>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</si>
  <si>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</si>
  <si>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</si>
  <si>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</si>
  <si>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</si>
  <si>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</si>
  <si>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</si>
  <si>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</si>
  <si>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</si>
  <si>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</si>
  <si>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</si>
  <si>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</si>
  <si>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</si>
  <si>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</si>
  <si>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</si>
  <si>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</si>
  <si>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</si>
  <si>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</si>
  <si>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</si>
  <si>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</si>
  <si>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</si>
  <si>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</si>
  <si>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</si>
  <si>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</si>
  <si>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</si>
  <si>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</si>
  <si>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</si>
  <si>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</si>
  <si>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</si>
  <si>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</si>
  <si>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</si>
  <si>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</si>
  <si>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</si>
  <si>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</si>
  <si>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</si>
  <si>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</si>
  <si>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</si>
  <si>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</si>
  <si>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</si>
  <si>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</si>
  <si>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</si>
  <si>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</si>
  <si>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</si>
  <si>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</si>
  <si>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</si>
  <si>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</si>
  <si>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</si>
  <si>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</si>
  <si>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</si>
  <si>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</si>
  <si>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</si>
  <si>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</si>
  <si>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</si>
  <si>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</si>
  <si>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</si>
  <si>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</si>
  <si>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</si>
  <si>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</si>
  <si>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</si>
  <si>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</si>
  <si>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</si>
  <si>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</si>
  <si>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</si>
  <si>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</si>
  <si>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</si>
  <si>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</si>
  <si>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</si>
  <si>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</si>
  <si>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</si>
  <si>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</si>
  <si>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</si>
  <si>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</si>
  <si>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</si>
  <si>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</si>
  <si>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</si>
  <si>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</si>
  <si>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</si>
  <si>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</si>
  <si>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</si>
  <si>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</si>
  <si>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</si>
  <si>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</si>
  <si>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</si>
  <si>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</si>
  <si>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</si>
  <si>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</si>
  <si>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</si>
  <si>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</si>
  <si>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</si>
  <si>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</si>
  <si>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</si>
  <si>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</si>
  <si>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</si>
  <si>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</si>
  <si>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</si>
  <si>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</si>
  <si>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</si>
  <si>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</si>
  <si>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</si>
  <si>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</si>
  <si>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</si>
  <si>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</si>
  <si>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</si>
  <si>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</si>
  <si>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</si>
  <si>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</si>
  <si>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</si>
  <si>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</si>
  <si>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</si>
  <si>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</si>
  <si>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</si>
  <si>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</si>
  <si>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</si>
  <si>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</si>
  <si>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</si>
  <si>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</si>
  <si>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</si>
  <si>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</si>
  <si>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</si>
  <si>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</si>
  <si>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</si>
  <si>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</si>
  <si>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</si>
  <si>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</si>
  <si>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</si>
  <si>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</si>
  <si>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</si>
  <si>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</si>
  <si>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</si>
  <si>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</si>
  <si>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</si>
  <si>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</si>
  <si>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</si>
  <si>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</si>
  <si>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</si>
  <si>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</si>
  <si>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</si>
  <si>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</si>
  <si>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</si>
  <si>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</si>
  <si>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</si>
  <si>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</si>
  <si>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</si>
  <si>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</si>
  <si>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</si>
  <si>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</si>
  <si>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</si>
  <si>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</si>
  <si>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</si>
  <si>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</si>
  <si>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</si>
  <si>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</si>
  <si>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</si>
  <si>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</si>
  <si>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</si>
  <si>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</si>
  <si>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</si>
  <si>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</si>
  <si>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</si>
  <si>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</si>
  <si>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</si>
  <si>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</si>
  <si>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</si>
  <si>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</si>
  <si>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</si>
  <si>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</si>
  <si>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</si>
  <si>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</si>
  <si>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</si>
  <si>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</si>
  <si>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</si>
  <si>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</si>
  <si>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</si>
  <si>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</si>
  <si>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</si>
  <si>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</si>
  <si>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</si>
  <si>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</si>
  <si>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</si>
  <si>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</si>
  <si>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</si>
  <si>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</si>
  <si>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</si>
  <si>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</si>
  <si>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</si>
  <si>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</si>
  <si>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</si>
  <si>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</si>
  <si>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</si>
  <si>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</si>
  <si>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</si>
  <si>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</si>
  <si>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</si>
  <si>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</si>
  <si>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</si>
  <si>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</si>
  <si>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</si>
  <si>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</si>
  <si>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</si>
  <si>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</si>
  <si>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</si>
  <si>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</si>
  <si>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</si>
  <si>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</si>
  <si>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</si>
  <si>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</si>
  <si>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</si>
  <si>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</si>
  <si>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</si>
  <si>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</si>
  <si>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</si>
  <si>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</si>
  <si>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</si>
  <si>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</si>
  <si>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</si>
  <si>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</si>
  <si>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</si>
  <si>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</si>
  <si>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</si>
  <si>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</si>
  <si>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</si>
  <si>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</si>
  <si>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</si>
  <si>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</si>
  <si>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</si>
  <si>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</si>
  <si>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</si>
  <si>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</si>
  <si>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</si>
  <si>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</si>
  <si>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</si>
  <si>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</si>
  <si>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</si>
  <si>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</si>
  <si>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</si>
  <si>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</si>
  <si>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</si>
  <si>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</si>
  <si>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</si>
  <si>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</si>
  <si>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</si>
  <si>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</si>
  <si>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</si>
  <si>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</si>
  <si>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</si>
  <si>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</si>
  <si>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</si>
  <si>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</si>
  <si>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</si>
  <si>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</si>
  <si>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</si>
  <si>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</si>
  <si>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</si>
  <si>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</si>
  <si>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</si>
  <si>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</si>
  <si>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</si>
  <si>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</si>
  <si>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</si>
  <si>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</si>
  <si>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</si>
  <si>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</si>
  <si>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</si>
  <si>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</si>
  <si>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</si>
  <si>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</si>
  <si>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</si>
  <si>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</si>
  <si>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</si>
  <si>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</si>
  <si>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</si>
  <si>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</si>
  <si>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</si>
  <si>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</si>
  <si>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</si>
  <si>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</si>
  <si>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</si>
  <si>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</si>
  <si>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</si>
  <si>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</si>
  <si>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</si>
  <si>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</si>
  <si>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</si>
  <si>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</si>
  <si>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</si>
  <si>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</si>
  <si>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</si>
  <si>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</si>
  <si>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</si>
  <si>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</si>
  <si>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</si>
  <si>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</si>
  <si>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</si>
  <si>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</si>
  <si>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</si>
  <si>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</si>
  <si>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</si>
  <si>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</si>
  <si>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</si>
  <si>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</si>
  <si>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</si>
  <si>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</si>
  <si>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</si>
  <si>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</si>
  <si>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</si>
  <si>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</si>
  <si>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</si>
  <si>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</si>
  <si>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</si>
  <si>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</si>
  <si>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</si>
  <si>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</si>
  <si>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</si>
  <si>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</si>
  <si>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</si>
  <si>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</si>
  <si>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</si>
  <si>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</si>
  <si>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</si>
  <si>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</si>
  <si>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</si>
  <si>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</si>
  <si>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</si>
  <si>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</si>
  <si>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</si>
  <si>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</si>
  <si>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</si>
  <si>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</si>
  <si>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</si>
  <si>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</si>
  <si>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</si>
  <si>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</si>
  <si>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</si>
  <si>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</si>
  <si>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</si>
  <si>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</si>
  <si>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</si>
  <si>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</si>
  <si>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</si>
  <si>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</si>
  <si>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</si>
  <si>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</si>
  <si>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</si>
  <si>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</si>
  <si>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</si>
  <si>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</si>
  <si>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</si>
  <si>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</si>
  <si>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</si>
  <si>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</si>
  <si>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</si>
  <si>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</si>
  <si>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</si>
  <si>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</si>
  <si>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</si>
  <si>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</si>
  <si>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</si>
  <si>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</si>
  <si>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</si>
  <si>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</si>
  <si>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</si>
  <si>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</si>
  <si>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</si>
  <si>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</si>
  <si>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</si>
  <si>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</si>
  <si>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</si>
  <si>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</si>
  <si>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</si>
  <si>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</si>
  <si>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</si>
  <si>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</si>
  <si>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</si>
  <si>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</si>
  <si>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</si>
  <si>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</si>
  <si>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</si>
  <si>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</si>
  <si>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</si>
  <si>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</si>
  <si>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</si>
  <si>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</si>
  <si>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</si>
  <si>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</si>
  <si>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</si>
  <si>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</si>
  <si>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</si>
  <si>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</si>
  <si>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</si>
  <si>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</si>
  <si>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</si>
  <si>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</si>
  <si>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</si>
  <si>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</si>
  <si>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</si>
  <si>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</si>
  <si>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</si>
  <si>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</si>
  <si>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</si>
  <si>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</si>
  <si>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</si>
  <si>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</si>
  <si>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</si>
  <si>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</si>
  <si>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</si>
  <si>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</si>
  <si>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</si>
  <si>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</si>
  <si>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</si>
  <si>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</si>
  <si>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</si>
  <si>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</si>
  <si>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</si>
  <si>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</si>
  <si>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</si>
  <si>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</si>
  <si>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</si>
  <si>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</si>
  <si>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</si>
  <si>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</si>
  <si>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</si>
  <si>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</si>
  <si>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</si>
  <si>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</si>
  <si>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</si>
  <si>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</si>
  <si>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</si>
  <si>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</si>
  <si>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</si>
  <si>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</si>
  <si>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</si>
  <si>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</si>
  <si>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</si>
  <si>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</si>
  <si>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</si>
  <si>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</si>
  <si>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</si>
  <si>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</si>
  <si>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</si>
  <si>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</si>
  <si>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</si>
  <si>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</si>
  <si>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</si>
  <si>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</si>
  <si>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</si>
  <si>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</si>
  <si>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</si>
  <si>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</si>
  <si>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</si>
  <si>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</si>
  <si>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</si>
  <si>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</si>
  <si>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</si>
  <si>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</si>
  <si>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</si>
  <si>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</si>
  <si>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</si>
  <si>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</si>
  <si>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</si>
  <si>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</si>
  <si>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</si>
  <si>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</si>
  <si>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</si>
  <si>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</si>
  <si>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</si>
  <si>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</si>
  <si>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</si>
  <si>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</si>
  <si>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</si>
  <si>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</si>
  <si>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</si>
  <si>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</si>
  <si>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</si>
  <si>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</si>
  <si>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</si>
  <si>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</si>
  <si>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</si>
  <si>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</si>
  <si>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</si>
  <si>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</si>
  <si>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</si>
  <si>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</si>
  <si>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</si>
  <si>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</si>
  <si>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</si>
  <si>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</si>
  <si>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</si>
  <si>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</si>
  <si>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</si>
  <si>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</si>
  <si>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</si>
  <si>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</si>
  <si>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</si>
  <si>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</si>
  <si>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</si>
  <si>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</si>
  <si>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</si>
  <si>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</si>
  <si>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</si>
  <si>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</si>
  <si>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</si>
  <si>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</si>
  <si>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</si>
  <si>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</si>
  <si>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</si>
  <si>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</si>
  <si>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</si>
  <si>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</si>
  <si>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</si>
  <si>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</si>
  <si>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</si>
  <si>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</si>
  <si>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</si>
  <si>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</si>
  <si>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</si>
  <si>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</si>
  <si>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</si>
  <si>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</si>
  <si>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</si>
  <si>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</si>
  <si>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</si>
  <si>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</si>
  <si>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</si>
  <si>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</si>
  <si>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</si>
  <si>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</si>
  <si>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</si>
  <si>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</si>
  <si>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</si>
  <si>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</si>
  <si>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</si>
  <si>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</si>
  <si>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</si>
  <si>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</si>
  <si>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</si>
  <si>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</si>
  <si>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</si>
  <si>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</si>
  <si>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</si>
  <si>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</si>
  <si>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</si>
  <si>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</si>
  <si>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</si>
  <si>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</si>
  <si>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</si>
  <si>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</si>
  <si>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</si>
  <si>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</si>
  <si>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</si>
  <si>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</si>
  <si>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</si>
  <si>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</si>
  <si>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</si>
  <si>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</si>
  <si>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</si>
  <si>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</si>
  <si>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</si>
  <si>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</si>
  <si>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</si>
  <si>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</si>
  <si>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</si>
  <si>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</si>
  <si>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</si>
  <si>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</si>
  <si>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</si>
  <si>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</si>
  <si>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</si>
  <si>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</si>
  <si>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</si>
  <si>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</si>
  <si>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</si>
  <si>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</si>
  <si>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</si>
  <si>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</si>
  <si>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</si>
  <si>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</si>
  <si>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</si>
  <si>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</si>
  <si>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</si>
  <si>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</si>
  <si>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</si>
  <si>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</si>
  <si>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</si>
  <si>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</si>
  <si>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</si>
  <si>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</si>
  <si>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</si>
  <si>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</si>
  <si>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</si>
  <si>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</si>
  <si>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</si>
  <si>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</si>
  <si>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</si>
  <si>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</si>
  <si>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</si>
  <si>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</si>
  <si>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</si>
  <si>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</si>
  <si>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</si>
  <si>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</si>
  <si>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</si>
  <si>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</si>
  <si>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</si>
  <si>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</si>
  <si>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</si>
  <si>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</si>
  <si>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</si>
  <si>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</si>
  <si>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</si>
  <si>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</si>
  <si>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</si>
  <si>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</si>
  <si>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</si>
  <si>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</si>
  <si>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</si>
  <si>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</si>
  <si>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</si>
  <si>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</si>
  <si>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</si>
  <si>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</si>
  <si>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</si>
  <si>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</si>
  <si>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</si>
  <si>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</si>
  <si>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</si>
  <si>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</si>
  <si>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</si>
  <si>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</si>
  <si>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</si>
  <si>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</si>
  <si>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</si>
  <si>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</si>
  <si>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</si>
  <si>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</si>
  <si>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</si>
  <si>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</si>
  <si>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</si>
  <si>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</si>
  <si>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</si>
  <si>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</si>
  <si>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</si>
  <si>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</si>
  <si>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</si>
  <si>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</si>
  <si>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</si>
  <si>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</si>
  <si>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</si>
  <si>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</si>
  <si>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</si>
  <si>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</si>
  <si>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</si>
  <si>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</si>
  <si>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</si>
  <si>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</si>
  <si>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</si>
  <si>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</si>
  <si>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</si>
  <si>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</si>
  <si>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</si>
  <si>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</si>
  <si>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</si>
  <si>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</si>
  <si>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</si>
  <si>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</si>
  <si>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</si>
  <si>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</si>
  <si>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</si>
  <si>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</si>
  <si>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</si>
  <si>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</si>
  <si>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</si>
  <si>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</si>
  <si>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</si>
  <si>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</si>
  <si>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</si>
  <si>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</si>
  <si>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</si>
  <si>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</si>
  <si>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</si>
  <si>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</si>
  <si>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</si>
  <si>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</si>
  <si>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</si>
  <si>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</si>
  <si>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</si>
  <si>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</si>
  <si>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</si>
  <si>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</si>
  <si>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</si>
  <si>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</si>
  <si>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</si>
  <si>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</si>
  <si>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</si>
  <si>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</si>
  <si>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</si>
  <si>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</si>
  <si>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</si>
  <si>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</si>
  <si>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</si>
  <si>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</si>
  <si>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</si>
  <si>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</si>
  <si>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</si>
  <si>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</si>
  <si>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</si>
  <si>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</si>
  <si>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</si>
  <si>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</si>
  <si>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</si>
  <si>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</si>
  <si>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</si>
  <si>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</si>
  <si>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</si>
  <si>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</si>
  <si>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</si>
  <si>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</si>
  <si>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</si>
  <si>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</si>
  <si>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</si>
  <si>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</si>
  <si>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</si>
  <si>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</si>
  <si>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</si>
  <si>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</si>
  <si>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</si>
  <si>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</si>
  <si>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</si>
  <si>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</si>
  <si>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</si>
  <si>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</si>
  <si>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</si>
  <si>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</si>
  <si>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</si>
  <si>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</si>
  <si>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</si>
  <si>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</si>
  <si>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</si>
  <si>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</si>
  <si>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</si>
  <si>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</si>
  <si>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</si>
  <si>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</si>
  <si>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</si>
  <si>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</si>
  <si>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</si>
  <si>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</si>
  <si>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</si>
  <si>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</si>
  <si>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</si>
  <si>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</si>
  <si>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</si>
  <si>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</si>
  <si>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</si>
  <si>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</si>
  <si>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</si>
  <si>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</si>
  <si>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</si>
  <si>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</si>
  <si>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</si>
  <si>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</si>
  <si>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</si>
  <si>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</si>
  <si>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</si>
  <si>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</si>
  <si>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</si>
  <si>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</si>
  <si>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</si>
  <si>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</si>
  <si>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</si>
  <si>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</si>
  <si>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</si>
  <si>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</si>
  <si>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</si>
  <si>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</si>
  <si>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</si>
  <si>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</si>
  <si>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</si>
  <si>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</si>
  <si>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</si>
  <si>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</si>
  <si>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</si>
  <si>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</si>
  <si>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</si>
  <si>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</si>
  <si>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</si>
  <si>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</si>
  <si>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</si>
  <si>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</si>
  <si>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</si>
  <si>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</si>
  <si>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</si>
  <si>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</si>
  <si>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</si>
  <si>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</si>
  <si>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</si>
  <si>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</si>
  <si>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</si>
  <si>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</si>
  <si>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</si>
  <si>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</si>
  <si>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</si>
  <si>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</si>
  <si>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</si>
  <si>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</si>
  <si>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</si>
  <si>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</si>
  <si>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</si>
  <si>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</si>
  <si>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</si>
  <si>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</si>
  <si>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</si>
  <si>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</si>
  <si>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</si>
  <si>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</si>
  <si>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</si>
  <si>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</si>
  <si>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</si>
  <si>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</si>
  <si>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</si>
  <si>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</si>
  <si>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</si>
  <si>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</si>
  <si>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</si>
  <si>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</si>
  <si>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</si>
  <si>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</si>
  <si>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</si>
  <si>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</si>
  <si>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</si>
  <si>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</si>
  <si>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</si>
  <si>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</si>
  <si>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</si>
  <si>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</si>
  <si>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</si>
  <si>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</si>
  <si>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</si>
  <si>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</si>
  <si>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</si>
  <si>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</si>
  <si>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</si>
  <si>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</si>
  <si>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</si>
  <si>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</si>
  <si>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</si>
  <si>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</si>
  <si>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</si>
  <si>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</si>
  <si>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</si>
  <si>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</si>
  <si>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</si>
  <si>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</si>
  <si>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</si>
  <si>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</si>
  <si>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</si>
  <si>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</si>
  <si>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</si>
  <si>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</si>
  <si>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</si>
  <si>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</si>
  <si>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</si>
  <si>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</si>
  <si>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</si>
  <si>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</si>
  <si>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</si>
  <si>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</si>
  <si>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</si>
  <si>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</si>
  <si>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</si>
  <si>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</si>
  <si>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</si>
  <si>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</si>
  <si>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</si>
  <si>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</si>
  <si>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</si>
  <si>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</si>
  <si>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</si>
  <si>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</si>
  <si>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</si>
  <si>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</si>
  <si>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</si>
  <si>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</si>
  <si>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</si>
  <si>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</si>
  <si>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</si>
  <si>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</si>
  <si>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</si>
  <si>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</si>
  <si>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</si>
  <si>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</si>
  <si>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</si>
  <si>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</si>
  <si>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</si>
  <si>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</si>
  <si>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</si>
  <si>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</si>
  <si>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</si>
  <si>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</si>
  <si>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</si>
  <si>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</si>
  <si>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</si>
  <si>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</si>
  <si>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</si>
  <si>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</si>
  <si>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</si>
  <si>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</si>
  <si>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</si>
  <si>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</si>
  <si>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</si>
  <si>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</si>
  <si>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</si>
  <si>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</si>
  <si>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</si>
  <si>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</si>
  <si>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</si>
  <si>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</si>
  <si>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</si>
  <si>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</si>
  <si>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</si>
  <si>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</si>
  <si>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</si>
  <si>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</si>
  <si>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</si>
  <si>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</si>
  <si>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</si>
  <si>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</si>
  <si>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</si>
  <si>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</si>
  <si>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</si>
  <si>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</si>
  <si>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</si>
  <si>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</si>
  <si>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</si>
  <si>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</si>
  <si>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</si>
  <si>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</si>
  <si>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</si>
  <si>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</si>
  <si>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</si>
  <si>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</si>
  <si>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</si>
  <si>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</si>
  <si>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</si>
  <si>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</si>
  <si>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</si>
  <si>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</si>
  <si>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</si>
  <si>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</si>
  <si>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</si>
  <si>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</si>
  <si>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</si>
  <si>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</si>
  <si>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</si>
  <si>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</si>
  <si>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</si>
  <si>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</si>
  <si>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</si>
  <si>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</si>
  <si>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</si>
  <si>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</si>
  <si>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</si>
  <si>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</si>
  <si>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</si>
  <si>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</si>
  <si>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</si>
  <si>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</si>
  <si>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</si>
  <si>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</si>
  <si>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</si>
  <si>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</si>
  <si>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</si>
  <si>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</si>
  <si>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</si>
  <si>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</si>
  <si>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</si>
  <si>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</si>
  <si>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</si>
  <si>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</si>
  <si>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</si>
  <si>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</si>
  <si>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</si>
  <si>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</si>
  <si>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</si>
  <si>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</si>
  <si>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</si>
  <si>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</si>
  <si>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</si>
  <si>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</si>
  <si>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</si>
  <si>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</si>
  <si>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</si>
  <si>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</si>
  <si>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</si>
  <si>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</si>
  <si>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</si>
  <si>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</si>
  <si>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</si>
  <si>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</si>
  <si>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</si>
  <si>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</si>
  <si>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</si>
  <si>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</si>
  <si>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</si>
  <si>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</si>
  <si>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</si>
  <si>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</si>
  <si>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</si>
  <si>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</si>
  <si>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</si>
  <si>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</si>
  <si>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</si>
  <si>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</si>
  <si>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</si>
  <si>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</si>
  <si>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</si>
  <si>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</si>
  <si>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</si>
  <si>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</si>
  <si>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</si>
  <si>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</si>
  <si>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</si>
  <si>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</si>
  <si>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</si>
  <si>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</si>
  <si>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</si>
  <si>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</si>
  <si>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</si>
  <si>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</si>
  <si>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</si>
  <si>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</si>
  <si>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</si>
  <si>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</si>
  <si>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</si>
  <si>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</si>
  <si>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</si>
  <si>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</si>
  <si>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</si>
  <si>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</si>
  <si>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</si>
  <si>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</si>
  <si>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</si>
  <si>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</si>
  <si>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</si>
  <si>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</si>
  <si>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</si>
  <si>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</si>
  <si>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</si>
  <si>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</si>
  <si>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</si>
  <si>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</si>
  <si>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</si>
  <si>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</si>
  <si>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</si>
  <si>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</si>
  <si>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</si>
  <si>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</si>
  <si>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</si>
  <si>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</si>
  <si>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</si>
  <si>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</si>
  <si>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</si>
  <si>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</si>
  <si>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</si>
  <si>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</si>
  <si>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</si>
  <si>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</si>
  <si>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</si>
  <si>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</si>
  <si>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</si>
  <si>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</si>
  <si>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</si>
  <si>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</si>
  <si>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</si>
  <si>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</si>
  <si>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</si>
  <si>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</si>
  <si>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</si>
  <si>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</si>
  <si>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</si>
  <si>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</si>
  <si>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</si>
  <si>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</si>
  <si>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</si>
  <si>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</si>
  <si>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</si>
  <si>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</si>
  <si>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</si>
  <si>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</si>
  <si>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</si>
  <si>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</si>
  <si>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</si>
  <si>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</si>
  <si>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</si>
  <si>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</si>
  <si>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</si>
  <si>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</si>
  <si>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</si>
  <si>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</si>
  <si>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</si>
  <si>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</si>
  <si>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</si>
  <si>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</si>
  <si>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</si>
  <si>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</si>
  <si>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</si>
  <si>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</si>
  <si>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</si>
  <si>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</si>
  <si>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</si>
  <si>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</si>
  <si>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</si>
  <si>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</si>
  <si>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</si>
  <si>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</si>
  <si>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</si>
  <si>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</si>
  <si>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</si>
  <si>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</si>
  <si>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</si>
  <si>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</si>
  <si>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</si>
  <si>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</si>
  <si>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</si>
  <si>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</si>
  <si>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</si>
  <si>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</si>
  <si>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</si>
  <si>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</si>
  <si>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</si>
  <si>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</si>
  <si>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</si>
  <si>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</si>
  <si>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</si>
  <si>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</si>
  <si>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</si>
  <si>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</si>
  <si>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</si>
  <si>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</si>
  <si>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</si>
  <si>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</si>
  <si>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</si>
  <si>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</si>
  <si>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</si>
  <si>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</si>
  <si>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</si>
  <si>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</si>
  <si>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</si>
  <si>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</si>
  <si>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</si>
  <si>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</si>
  <si>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</si>
  <si>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</si>
  <si>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</si>
  <si>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</si>
  <si>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</si>
  <si>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</si>
  <si>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</si>
  <si>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</si>
  <si>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</si>
  <si>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</si>
  <si>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</si>
  <si>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</si>
  <si>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</si>
  <si>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</si>
  <si>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</si>
  <si>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</si>
  <si>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</si>
  <si>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</si>
  <si>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</si>
  <si>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</si>
  <si>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</si>
  <si>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</si>
  <si>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</si>
  <si>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</si>
  <si>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</si>
  <si>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</si>
  <si>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</si>
  <si>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</si>
  <si>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</si>
  <si>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</si>
  <si>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</si>
  <si>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</si>
  <si>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</si>
  <si>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</si>
  <si>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</si>
  <si>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</si>
  <si>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</si>
  <si>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</si>
  <si>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</si>
  <si>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</si>
  <si>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</si>
  <si>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</si>
  <si>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</si>
  <si>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</si>
  <si>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</si>
  <si>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</si>
  <si>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</si>
  <si>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</si>
  <si>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</si>
  <si>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</si>
  <si>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</si>
  <si>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</si>
  <si>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</si>
  <si>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</si>
  <si>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</si>
  <si>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</si>
  <si>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</si>
  <si>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</si>
  <si>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</si>
  <si>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</si>
  <si>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</si>
  <si>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</si>
  <si>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</si>
  <si>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</si>
  <si>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</si>
  <si>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</si>
  <si>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</si>
  <si>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</si>
  <si>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</si>
  <si>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</si>
  <si>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</si>
  <si>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</si>
  <si>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</si>
  <si>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</si>
  <si>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</si>
  <si>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</si>
  <si>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</si>
  <si>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</si>
  <si>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</si>
  <si>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</si>
  <si>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</si>
  <si>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</si>
  <si>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</si>
  <si>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</si>
  <si>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</si>
  <si>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</si>
  <si>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</si>
  <si>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</si>
  <si>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</si>
  <si>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</si>
  <si>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</si>
  <si>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</si>
  <si>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</si>
  <si>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</si>
  <si>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</si>
  <si>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</si>
  <si>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</si>
  <si>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</si>
  <si>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</si>
  <si>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</si>
  <si>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</si>
  <si>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</si>
  <si>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</si>
  <si>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</si>
  <si>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</si>
  <si>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</si>
  <si>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</si>
  <si>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</si>
  <si>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</si>
  <si>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</si>
  <si>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</si>
  <si>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</si>
  <si>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</si>
  <si>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</si>
  <si>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</si>
  <si>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</si>
  <si>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</si>
  <si>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</si>
  <si>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</si>
  <si>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</si>
  <si>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</si>
  <si>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</si>
  <si>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</si>
  <si>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</si>
  <si>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</si>
  <si>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</si>
  <si>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</si>
  <si>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</si>
  <si>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</si>
  <si>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</si>
  <si>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</si>
  <si>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</si>
  <si>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</si>
  <si>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</si>
  <si>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</si>
  <si>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</si>
  <si>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</si>
  <si>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</si>
  <si>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</si>
  <si>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</si>
  <si>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</si>
  <si>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</si>
  <si>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</si>
  <si>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</si>
  <si>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</si>
  <si>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</si>
  <si>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</si>
  <si>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</si>
  <si>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</si>
  <si>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</si>
  <si>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</si>
  <si>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</si>
  <si>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</si>
  <si>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</si>
  <si>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</si>
  <si>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</si>
  <si>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</si>
  <si>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</si>
  <si>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</si>
  <si>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</si>
  <si>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</si>
  <si>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</si>
  <si>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</si>
  <si>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</si>
  <si>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</si>
  <si>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</si>
  <si>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</si>
  <si>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</si>
  <si>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</si>
  <si>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</si>
  <si>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</si>
  <si>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</si>
  <si>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</si>
  <si>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</si>
  <si>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</si>
  <si>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</si>
  <si>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</si>
  <si>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</si>
  <si>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</si>
  <si>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</si>
  <si>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</si>
  <si>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</si>
  <si>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</si>
  <si>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</si>
  <si>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</si>
  <si>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</si>
  <si>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</si>
  <si>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</si>
  <si>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</si>
  <si>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</si>
  <si>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</si>
  <si>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</si>
  <si>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</si>
  <si>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</si>
  <si>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</si>
  <si>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</si>
  <si>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</si>
  <si>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</si>
  <si>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</si>
  <si>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</si>
  <si>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</si>
  <si>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</si>
  <si>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</si>
  <si>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</si>
  <si>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</si>
  <si>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</si>
  <si>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</si>
  <si>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</si>
  <si>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</si>
  <si>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</si>
  <si>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</si>
  <si>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</si>
  <si>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</si>
  <si>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</si>
  <si>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</si>
  <si>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</si>
  <si>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</si>
  <si>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</si>
  <si>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</si>
  <si>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</si>
  <si>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</si>
  <si>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</si>
  <si>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</si>
  <si>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</si>
  <si>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</si>
  <si>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</si>
  <si>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</si>
  <si>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</si>
  <si>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</si>
  <si>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</si>
  <si>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</si>
  <si>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</si>
  <si>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</si>
  <si>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</si>
  <si>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</si>
  <si>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</si>
  <si>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</si>
  <si>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</si>
  <si>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</si>
  <si>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</si>
  <si>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</si>
  <si>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</si>
  <si>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</si>
  <si>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</si>
  <si>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</si>
  <si>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</si>
  <si>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</si>
  <si>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</si>
  <si>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</si>
  <si>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</si>
  <si>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</si>
  <si>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</si>
  <si>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</si>
  <si>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</si>
  <si>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</si>
  <si>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</si>
  <si>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</si>
  <si>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</si>
  <si>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</si>
  <si>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</si>
  <si>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</si>
  <si>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</si>
  <si>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</si>
  <si>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</si>
  <si>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</si>
  <si>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</si>
  <si>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</si>
  <si>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</si>
  <si>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</si>
  <si>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</si>
  <si>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</si>
  <si>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</si>
  <si>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</si>
  <si>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</si>
  <si>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</si>
  <si>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</si>
  <si>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</si>
  <si>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</si>
  <si>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</si>
  <si>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</si>
  <si>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</si>
  <si>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</si>
  <si>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</si>
  <si>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</si>
  <si>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</si>
  <si>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</si>
  <si>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</si>
  <si>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</si>
  <si>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</si>
  <si>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</si>
  <si>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</si>
  <si>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</si>
  <si>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</si>
  <si>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</si>
  <si>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</si>
  <si>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</si>
  <si>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</si>
  <si>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</si>
  <si>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</si>
  <si>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</si>
  <si>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</si>
  <si>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</si>
  <si>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</si>
  <si>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</si>
  <si>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</si>
  <si>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</si>
  <si>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</si>
  <si>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</si>
  <si>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</si>
  <si>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</si>
  <si>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</si>
  <si>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</si>
  <si>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</si>
  <si>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</si>
  <si>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</si>
  <si>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</si>
  <si>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</si>
  <si>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</si>
  <si>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</si>
  <si>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</si>
  <si>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</si>
  <si>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</si>
  <si>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</si>
  <si>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</si>
  <si>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</si>
  <si>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</si>
  <si>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</si>
  <si>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</si>
  <si>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</si>
  <si>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</si>
  <si>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</si>
  <si>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</si>
  <si>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</si>
  <si>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</si>
  <si>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</si>
  <si>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</si>
  <si>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</si>
  <si>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</si>
  <si>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</si>
  <si>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</si>
  <si>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</si>
  <si>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</si>
  <si>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</si>
  <si>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</si>
  <si>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</si>
  <si>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</si>
  <si>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</si>
  <si>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</si>
  <si>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</si>
  <si>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</si>
  <si>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</si>
  <si>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</si>
  <si>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</si>
  <si>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</si>
  <si>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</si>
  <si>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</si>
  <si>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</si>
  <si>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</si>
  <si>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</si>
  <si>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</si>
  <si>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</si>
  <si>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</si>
  <si>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</si>
  <si>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</si>
  <si>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</si>
  <si>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</si>
  <si>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</si>
  <si>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</si>
  <si>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</si>
  <si>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</si>
  <si>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</si>
  <si>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</si>
  <si>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</si>
  <si>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</si>
  <si>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</si>
  <si>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</si>
  <si>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</si>
  <si>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</si>
  <si>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</si>
  <si>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</si>
  <si>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</si>
  <si>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</si>
  <si>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</si>
  <si>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</si>
  <si>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</si>
  <si>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</si>
  <si>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</si>
  <si>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</si>
  <si>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</si>
  <si>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</si>
  <si>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</si>
  <si>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</si>
  <si>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</si>
  <si>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</si>
  <si>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</si>
  <si>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</si>
  <si>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</si>
  <si>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</si>
  <si>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</si>
  <si>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</si>
  <si>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</si>
  <si>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</si>
  <si>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</si>
  <si>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</si>
  <si>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</si>
  <si>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</si>
  <si>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</si>
  <si>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</si>
  <si>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</si>
  <si>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</si>
  <si>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</si>
  <si>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</si>
  <si>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</si>
  <si>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</si>
  <si>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</si>
  <si>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</si>
  <si>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</si>
  <si>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</si>
  <si>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</si>
  <si>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</si>
  <si>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</si>
  <si>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</si>
  <si>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</si>
  <si>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</si>
  <si>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</si>
  <si>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</si>
  <si>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</si>
  <si>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</si>
  <si>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</si>
  <si>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</si>
  <si>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</si>
  <si>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</si>
  <si>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</si>
  <si>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</si>
  <si>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</si>
  <si>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</si>
  <si>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</si>
  <si>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</si>
  <si>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</si>
  <si>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</si>
  <si>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</si>
  <si>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</si>
  <si>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</si>
  <si>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</si>
  <si>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</si>
  <si>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</si>
  <si>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</si>
  <si>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</si>
  <si>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</si>
  <si>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</si>
  <si>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</si>
  <si>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</si>
  <si>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</si>
  <si>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</si>
  <si>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</si>
  <si>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</si>
  <si>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</si>
  <si>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</si>
  <si>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</si>
  <si>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</si>
  <si>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</si>
  <si>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</si>
  <si>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</si>
  <si>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</si>
  <si>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</si>
  <si>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</si>
  <si>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</si>
  <si>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</si>
  <si>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</si>
  <si>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</si>
  <si>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</si>
  <si>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</si>
  <si>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</si>
  <si>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</si>
  <si>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</si>
  <si>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</si>
  <si>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</si>
  <si>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</si>
  <si>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</si>
  <si>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</si>
  <si>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</si>
  <si>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</si>
  <si>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</si>
  <si>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</si>
  <si>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</si>
  <si>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</si>
  <si>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</si>
  <si>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</si>
  <si>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</si>
  <si>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</si>
  <si>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</si>
  <si>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</si>
  <si>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</si>
  <si>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</si>
  <si>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</si>
  <si>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</si>
  <si>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</si>
  <si>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</si>
  <si>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</si>
  <si>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</si>
  <si>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</si>
  <si>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</si>
  <si>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</si>
  <si>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</si>
  <si>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</si>
  <si>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</si>
  <si>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</si>
  <si>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</si>
  <si>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</si>
  <si>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</si>
  <si>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</si>
  <si>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</si>
  <si>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</si>
  <si>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</si>
  <si>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</si>
  <si>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</si>
  <si>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</si>
  <si>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</si>
  <si>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</si>
  <si>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</si>
  <si>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</si>
  <si>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</si>
  <si>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</si>
  <si>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</si>
  <si>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</si>
  <si>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</si>
  <si>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</si>
  <si>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</si>
  <si>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</si>
  <si>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</si>
  <si>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</si>
  <si>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</si>
  <si>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</si>
  <si>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</si>
  <si>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</si>
  <si>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</si>
  <si>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</si>
  <si>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</si>
  <si>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</si>
  <si>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</si>
  <si>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</si>
  <si>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</si>
  <si>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</si>
  <si>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</si>
  <si>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</si>
  <si>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</si>
  <si>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</si>
  <si>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</si>
  <si>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</si>
  <si>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</si>
  <si>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</si>
  <si>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</si>
  <si>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</si>
  <si>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</si>
  <si>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</si>
  <si>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</si>
  <si>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</si>
  <si>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</si>
  <si>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</si>
  <si>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</si>
  <si>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</si>
  <si>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</si>
  <si>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</si>
  <si>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</si>
  <si>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</si>
  <si>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</si>
  <si>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</si>
  <si>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</si>
  <si>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</si>
  <si>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</si>
  <si>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</si>
  <si>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</si>
  <si>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</si>
  <si>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</si>
  <si>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</si>
  <si>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</si>
  <si>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</si>
  <si>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</si>
  <si>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</si>
  <si>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</si>
  <si>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</si>
  <si>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</si>
  <si>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</si>
  <si>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</si>
  <si>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</si>
  <si>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</si>
  <si>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</si>
  <si>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</si>
  <si>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</si>
  <si>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</si>
  <si>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</si>
  <si>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</si>
  <si>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</si>
  <si>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</si>
  <si>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</si>
  <si>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</si>
  <si>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</si>
  <si>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</si>
  <si>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</si>
  <si>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</si>
  <si>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</si>
  <si>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</si>
  <si>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</si>
  <si>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</si>
  <si>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</si>
  <si>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</si>
  <si>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</si>
  <si>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</si>
  <si>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</si>
  <si>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</si>
  <si>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</si>
  <si>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</si>
  <si>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</si>
  <si>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</si>
  <si>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</si>
  <si>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</si>
  <si>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</si>
  <si>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</si>
  <si>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</si>
  <si>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</si>
  <si>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</si>
  <si>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</si>
  <si>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</si>
  <si>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</si>
  <si>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</si>
  <si>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</si>
  <si>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</si>
  <si>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</si>
  <si>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</si>
  <si>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</si>
  <si>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</si>
  <si>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</si>
  <si>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</si>
  <si>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</si>
  <si>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</si>
  <si>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</si>
  <si>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</si>
  <si>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</si>
  <si>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</si>
  <si>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</si>
  <si>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</si>
  <si>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</si>
  <si>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</si>
  <si>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</si>
  <si>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</si>
  <si>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</si>
  <si>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</si>
  <si>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</si>
  <si>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</si>
  <si>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</si>
  <si>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</si>
  <si>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</si>
  <si>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</si>
  <si>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</si>
  <si>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</si>
  <si>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</si>
  <si>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</si>
  <si>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</si>
  <si>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</si>
  <si>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</si>
  <si>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</si>
  <si>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</si>
  <si>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</si>
  <si>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</si>
  <si>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</si>
  <si>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</si>
  <si>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</si>
  <si>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</si>
  <si>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</si>
  <si>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</si>
  <si>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</si>
  <si>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</si>
  <si>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</si>
  <si>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</si>
  <si>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</si>
  <si>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</si>
  <si>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</si>
  <si>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</si>
  <si>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</si>
  <si>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</si>
  <si>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</si>
  <si>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</si>
  <si>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</si>
  <si>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</si>
  <si>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</si>
  <si>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</si>
  <si>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</si>
  <si>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</si>
  <si>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</si>
  <si>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</si>
  <si>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</si>
  <si>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</si>
  <si>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</si>
  <si>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</si>
  <si>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</si>
  <si>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</si>
  <si>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</si>
  <si>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</si>
  <si>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</si>
  <si>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</si>
  <si>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</si>
  <si>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</si>
  <si>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</si>
  <si>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</si>
  <si>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</si>
  <si>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</si>
  <si>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</si>
  <si>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</si>
  <si>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</si>
  <si>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</si>
  <si>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</si>
  <si>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</si>
  <si>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</si>
  <si>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</si>
  <si>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</si>
  <si>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</si>
  <si>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</si>
  <si>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</si>
  <si>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</si>
  <si>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</si>
  <si>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</si>
  <si>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</si>
  <si>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</si>
  <si>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</si>
  <si>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</si>
  <si>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</si>
  <si>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</si>
  <si>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</si>
  <si>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</si>
  <si>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</si>
  <si>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</si>
  <si>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</si>
  <si>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</si>
  <si>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</si>
  <si>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</si>
  <si>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</si>
  <si>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</si>
  <si>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</si>
  <si>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</si>
  <si>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</si>
  <si>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</si>
  <si>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</si>
  <si>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</si>
  <si>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</si>
  <si>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</si>
  <si>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</si>
  <si>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</si>
  <si>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</si>
  <si>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</si>
  <si>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</si>
  <si>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</si>
  <si>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</si>
  <si>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</si>
  <si>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</si>
  <si>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</si>
  <si>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</si>
  <si>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</si>
  <si>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</si>
  <si>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</si>
  <si>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</si>
  <si>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</si>
  <si>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</si>
  <si>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</si>
  <si>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</si>
  <si>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</si>
  <si>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</si>
  <si>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</si>
  <si>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</si>
  <si>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</si>
  <si>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</si>
  <si>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</si>
  <si>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</si>
  <si>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</si>
  <si>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</si>
  <si>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</si>
  <si>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</si>
  <si>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</si>
  <si>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</si>
  <si>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</si>
  <si>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</si>
  <si>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</si>
  <si>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</si>
  <si>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</si>
  <si>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</si>
  <si>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</si>
  <si>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</si>
  <si>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</si>
  <si>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</si>
  <si>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</si>
  <si>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</si>
  <si>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</si>
  <si>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</si>
  <si>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</si>
  <si>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</si>
  <si>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</si>
  <si>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</si>
  <si>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</si>
  <si>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</si>
  <si>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</si>
  <si>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</si>
  <si>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</si>
  <si>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</si>
  <si>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</si>
  <si>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</si>
  <si>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</si>
  <si>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</si>
  <si>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</si>
  <si>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</si>
  <si>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</si>
  <si>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</si>
  <si>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</si>
  <si>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</si>
  <si>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</si>
  <si>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</si>
  <si>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</si>
  <si>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</si>
  <si>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</si>
  <si>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</si>
  <si>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</si>
  <si>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</si>
  <si>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</si>
  <si>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</si>
  <si>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</si>
  <si>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</si>
  <si>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</si>
  <si>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</si>
  <si>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</si>
  <si>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</si>
  <si>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</si>
  <si>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</si>
  <si>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</si>
  <si>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</si>
  <si>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</si>
  <si>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</si>
  <si>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</si>
  <si>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</si>
  <si>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</si>
  <si>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</si>
  <si>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</si>
  <si>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</si>
  <si>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</si>
  <si>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</si>
  <si>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</si>
  <si>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</si>
  <si>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</si>
  <si>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</si>
  <si>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</si>
  <si>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</si>
  <si>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</si>
  <si>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</si>
  <si>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</si>
  <si>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</si>
  <si>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</si>
  <si>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</si>
  <si>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</si>
  <si>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</si>
  <si>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</si>
  <si>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</si>
  <si>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</si>
  <si>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</si>
  <si>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</si>
  <si>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</si>
  <si>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</si>
  <si>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</si>
  <si>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</si>
  <si>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</si>
  <si>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</si>
  <si>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</si>
  <si>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</si>
  <si>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</si>
  <si>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</si>
  <si>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</si>
  <si>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</si>
  <si>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</si>
  <si>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</si>
  <si>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</si>
  <si>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</si>
  <si>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</si>
  <si>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</si>
  <si>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</si>
  <si>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</si>
  <si>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</si>
  <si>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</si>
  <si>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</si>
  <si>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</si>
  <si>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</si>
  <si>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</si>
  <si>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</si>
  <si>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</si>
  <si>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</si>
  <si>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</si>
  <si>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</si>
  <si>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</si>
  <si>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</si>
  <si>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</si>
  <si>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</si>
  <si>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</si>
  <si>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</si>
  <si>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</si>
  <si>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</si>
  <si>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</si>
  <si>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</si>
  <si>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</si>
  <si>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</si>
  <si>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</si>
  <si>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</si>
  <si>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</si>
  <si>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</si>
  <si>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</si>
  <si>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</si>
  <si>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</si>
  <si>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</si>
  <si>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</si>
  <si>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</si>
  <si>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</si>
  <si>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</si>
  <si>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</si>
  <si>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</si>
  <si>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</si>
  <si>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</si>
  <si>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</si>
  <si>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</si>
  <si>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</si>
  <si>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</si>
  <si>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</si>
  <si>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</si>
  <si>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</si>
  <si>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</si>
  <si>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</si>
  <si>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</si>
  <si>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</si>
  <si>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</si>
  <si>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</si>
  <si>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</si>
  <si>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</si>
  <si>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</si>
  <si>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</si>
  <si>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</si>
  <si>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</si>
  <si>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</si>
  <si>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</si>
  <si>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</si>
  <si>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</si>
  <si>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</si>
  <si>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</si>
  <si>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</si>
  <si>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</si>
  <si>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</si>
  <si>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</si>
  <si>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</si>
  <si>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</si>
  <si>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</si>
  <si>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</si>
  <si>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</si>
  <si>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</si>
  <si>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</si>
  <si>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</si>
  <si>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</si>
  <si>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</si>
  <si>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</si>
  <si>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</si>
  <si>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</si>
  <si>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</si>
  <si>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</si>
  <si>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</si>
  <si>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</si>
  <si>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</si>
  <si>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</si>
  <si>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</si>
  <si>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</si>
  <si>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</si>
  <si>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</si>
  <si>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</si>
  <si>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</si>
  <si>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</si>
  <si>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</si>
  <si>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</si>
  <si>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</si>
  <si>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</si>
  <si>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</si>
  <si>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</si>
  <si>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</si>
  <si>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</si>
  <si>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</si>
  <si>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</si>
  <si>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</si>
  <si>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</si>
  <si>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</si>
  <si>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</si>
  <si>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</si>
  <si>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</si>
  <si>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</si>
  <si>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</si>
  <si>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</si>
  <si>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</si>
  <si>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</si>
  <si>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</si>
  <si>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</si>
  <si>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</si>
  <si>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</si>
  <si>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</si>
  <si>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</si>
  <si>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</si>
  <si>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</si>
  <si>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</si>
  <si>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</si>
  <si>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</si>
  <si>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</si>
  <si>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</si>
  <si>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</si>
  <si>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</si>
  <si>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</si>
  <si>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</si>
  <si>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</si>
  <si>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</si>
  <si>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</si>
  <si>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</si>
  <si>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</si>
  <si>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</si>
  <si>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</si>
  <si>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</si>
  <si>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</si>
  <si>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</si>
  <si>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</si>
  <si>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</si>
  <si>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</si>
  <si>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</si>
  <si>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</si>
  <si>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</si>
  <si>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</si>
  <si>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</si>
  <si>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</si>
  <si>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</si>
  <si>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</si>
  <si>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</si>
  <si>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</si>
  <si>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</si>
  <si>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</si>
  <si>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</si>
  <si>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</si>
  <si>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</si>
  <si>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</si>
  <si>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</si>
  <si>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</si>
  <si>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</si>
  <si>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</si>
  <si>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</si>
  <si>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</si>
  <si>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</si>
  <si>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</si>
  <si>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</si>
  <si>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</si>
  <si>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</si>
  <si>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</si>
  <si>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</si>
  <si>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</si>
  <si>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</si>
  <si>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</si>
  <si>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</si>
  <si>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</si>
  <si>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</si>
  <si>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</si>
  <si>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</si>
  <si>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</si>
  <si>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</si>
  <si>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</si>
  <si>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</si>
  <si>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</si>
  <si>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</si>
  <si>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</si>
  <si>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</si>
  <si>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</si>
  <si>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</si>
  <si>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</si>
  <si>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</si>
  <si>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</si>
  <si>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</si>
  <si>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</si>
  <si>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</si>
  <si>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</si>
  <si>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</si>
  <si>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</si>
  <si>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</si>
  <si>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</si>
  <si>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</si>
  <si>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</si>
  <si>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</si>
  <si>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</si>
  <si>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</si>
  <si>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</si>
  <si>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</si>
  <si>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</si>
  <si>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</si>
  <si>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</si>
  <si>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</si>
  <si>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</si>
  <si>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</si>
  <si>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</si>
  <si>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</si>
  <si>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</si>
  <si>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</si>
  <si>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</si>
  <si>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</si>
  <si>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</si>
  <si>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</si>
  <si>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</si>
  <si>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</si>
  <si>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</si>
  <si>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</si>
  <si>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</si>
  <si>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</si>
  <si>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</si>
  <si>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</si>
  <si>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</si>
  <si>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</si>
  <si>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</si>
  <si>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</si>
  <si>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</si>
  <si>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</si>
  <si>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</si>
  <si>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</si>
  <si>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</si>
  <si>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</si>
  <si>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</si>
  <si>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</si>
  <si>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</si>
  <si>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</si>
  <si>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</si>
  <si>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</si>
  <si>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</si>
  <si>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</si>
  <si>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</si>
  <si>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</si>
  <si>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</si>
  <si>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</si>
  <si>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</si>
  <si>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</si>
  <si>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</si>
  <si>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</si>
  <si>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</si>
  <si>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</si>
  <si>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</si>
  <si>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</si>
  <si>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</si>
  <si>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</si>
  <si>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</si>
  <si>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</si>
  <si>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</si>
  <si>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</si>
  <si>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</si>
  <si>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</si>
  <si>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</si>
  <si>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</si>
  <si>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</si>
  <si>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</si>
  <si>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</si>
  <si>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</si>
  <si>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</si>
  <si>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</si>
  <si>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</si>
  <si>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</si>
  <si>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</si>
  <si>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</si>
  <si>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</si>
  <si>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</si>
  <si>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</si>
  <si>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</si>
  <si>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</si>
  <si>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</si>
  <si>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</si>
  <si>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</si>
  <si>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</si>
  <si>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</si>
  <si>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</si>
  <si>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</si>
  <si>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</si>
  <si>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</si>
  <si>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</si>
  <si>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</si>
  <si>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</si>
  <si>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</si>
  <si>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</si>
  <si>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</si>
  <si>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</si>
  <si>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</si>
  <si>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</si>
  <si>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</si>
  <si>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</si>
  <si>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</si>
  <si>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</si>
  <si>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</si>
  <si>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</si>
  <si>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</si>
  <si>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</si>
  <si>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</si>
  <si>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</si>
  <si>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</si>
  <si>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</si>
  <si>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</si>
  <si>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</si>
  <si>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</si>
  <si>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</si>
  <si>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</si>
  <si>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</si>
  <si>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</si>
  <si>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</si>
  <si>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</si>
  <si>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</si>
  <si>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</si>
  <si>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</si>
  <si>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</si>
  <si>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</si>
  <si>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</si>
  <si>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</si>
  <si>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</si>
  <si>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</si>
  <si>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</si>
  <si>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</si>
  <si>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</si>
  <si>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</si>
  <si>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</si>
  <si>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</si>
  <si>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</si>
  <si>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</si>
  <si>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</si>
  <si>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</si>
  <si>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</si>
  <si>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</si>
  <si>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</si>
  <si>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</si>
  <si>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</si>
  <si>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</si>
  <si>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</si>
  <si>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</si>
  <si>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</si>
  <si>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</si>
  <si>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</si>
  <si>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</si>
  <si>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</si>
  <si>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</si>
  <si>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</si>
  <si>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</si>
  <si>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</si>
  <si>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</si>
  <si>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</si>
  <si>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</si>
  <si>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</si>
  <si>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</si>
  <si>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</si>
  <si>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</si>
  <si>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</si>
  <si>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</si>
  <si>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</si>
  <si>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</si>
  <si>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</si>
  <si>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</si>
  <si>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</si>
  <si>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</si>
  <si>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</si>
  <si>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</si>
  <si>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</si>
  <si>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</si>
  <si>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</si>
  <si>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</si>
  <si>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</si>
  <si>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</si>
  <si>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</si>
  <si>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</si>
  <si>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</si>
  <si>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</si>
  <si>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</si>
  <si>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</si>
  <si>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</si>
  <si>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</si>
  <si>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</si>
  <si>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</si>
  <si>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</si>
  <si>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</si>
  <si>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</si>
  <si>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</si>
  <si>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</si>
  <si>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</si>
  <si>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</si>
  <si>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</si>
  <si>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</si>
  <si>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</si>
  <si>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</si>
  <si>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</si>
  <si>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</si>
  <si>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</si>
  <si>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</si>
  <si>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</si>
  <si>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</si>
  <si>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</si>
  <si>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</si>
  <si>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</si>
  <si>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</si>
  <si>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</si>
  <si>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</si>
  <si>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</si>
  <si>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</si>
  <si>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</si>
  <si>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</si>
  <si>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</si>
  <si>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</si>
  <si>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</si>
  <si>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</si>
  <si>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</si>
  <si>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</si>
  <si>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</si>
  <si>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</si>
  <si>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</si>
  <si>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</si>
  <si>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</si>
  <si>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</si>
  <si>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</si>
  <si>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</si>
  <si>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</si>
  <si>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</si>
  <si>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</si>
  <si>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</si>
  <si>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</si>
  <si>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</si>
  <si>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</si>
  <si>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</si>
  <si>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</si>
  <si>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</si>
  <si>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</si>
  <si>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</si>
  <si>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</si>
  <si>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</si>
  <si>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</si>
  <si>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</si>
  <si>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</si>
  <si>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</si>
  <si>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</si>
  <si>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</si>
  <si>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</si>
  <si>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</si>
  <si>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</si>
  <si>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</si>
  <si>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</si>
  <si>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</si>
  <si>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</si>
  <si>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</si>
  <si>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</si>
  <si>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</si>
  <si>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</si>
  <si>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</si>
  <si>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</si>
  <si>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</si>
  <si>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</si>
  <si>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</si>
  <si>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</si>
  <si>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</si>
  <si>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</si>
  <si>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</si>
  <si>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</si>
  <si>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</si>
  <si>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</si>
  <si>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</si>
  <si>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</si>
  <si>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</si>
  <si>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</si>
  <si>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</si>
  <si>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</si>
  <si>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</si>
  <si>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</si>
  <si>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</si>
  <si>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</si>
  <si>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</si>
  <si>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</si>
  <si>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</si>
  <si>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</si>
  <si>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</si>
  <si>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</si>
  <si>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</si>
  <si>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</si>
  <si>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</si>
  <si>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</si>
  <si>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</si>
  <si>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</si>
  <si>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</si>
  <si>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</si>
  <si>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</si>
  <si>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</si>
  <si>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</si>
  <si>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</si>
  <si>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</si>
  <si>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</si>
  <si>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</si>
  <si>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</si>
  <si>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</si>
  <si>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</si>
  <si>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</si>
  <si>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</si>
  <si>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</si>
  <si>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</si>
  <si>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</si>
  <si>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</si>
  <si>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</si>
  <si>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</si>
  <si>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</si>
  <si>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</si>
  <si>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</si>
  <si>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</si>
  <si>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</si>
  <si>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</si>
  <si>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</si>
  <si>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</si>
  <si>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</si>
  <si>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</si>
  <si>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</si>
  <si>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</si>
  <si>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</si>
  <si>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</si>
  <si>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</si>
  <si>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</si>
  <si>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</si>
  <si>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</si>
  <si>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</si>
  <si>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</si>
  <si>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</si>
  <si>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</si>
  <si>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</si>
  <si>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</si>
  <si>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</si>
  <si>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</si>
  <si>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</si>
  <si>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</si>
  <si>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</si>
  <si>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</si>
  <si>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</si>
  <si>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</si>
  <si>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</si>
  <si>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</si>
  <si>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</si>
  <si>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</si>
  <si>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</si>
  <si>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</si>
  <si>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</si>
  <si>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</si>
  <si>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</si>
  <si>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</si>
  <si>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</si>
  <si>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</si>
  <si>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</si>
  <si>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</si>
  <si>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</si>
  <si>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</si>
  <si>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</si>
  <si>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</si>
  <si>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</si>
  <si>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</si>
  <si>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</si>
  <si>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</si>
  <si>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</si>
  <si>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</si>
  <si>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</si>
  <si>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</si>
  <si>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</si>
  <si>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</si>
  <si>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</si>
  <si>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</si>
  <si>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</si>
  <si>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</si>
  <si>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</si>
  <si>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</si>
  <si>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</si>
  <si>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</si>
  <si>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</si>
  <si>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</si>
  <si>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</si>
  <si>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</si>
  <si>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</si>
  <si>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</si>
  <si>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</si>
  <si>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</si>
  <si>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</si>
  <si>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</si>
  <si>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</si>
  <si>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</si>
  <si>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</si>
  <si>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</si>
  <si>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</si>
  <si>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</si>
  <si>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</si>
  <si>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</si>
  <si>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</si>
  <si>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</si>
  <si>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</si>
  <si>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</si>
  <si>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</si>
  <si>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</si>
  <si>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</si>
  <si>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</si>
  <si>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</si>
  <si>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</si>
  <si>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</si>
  <si>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</si>
  <si>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</si>
  <si>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</si>
  <si>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</si>
  <si>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</si>
  <si>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</si>
  <si>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</si>
  <si>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</si>
  <si>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</si>
  <si>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</si>
  <si>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</si>
  <si>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</si>
  <si>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</si>
  <si>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</si>
  <si>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</si>
  <si>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</si>
  <si>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</si>
  <si>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</si>
  <si>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</si>
  <si>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</si>
  <si>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</si>
  <si>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</si>
  <si>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</si>
  <si>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</si>
  <si>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</si>
  <si>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</si>
  <si>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</si>
  <si>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</si>
  <si>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</si>
  <si>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</si>
  <si>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</si>
  <si>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</si>
  <si>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</si>
  <si>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</si>
  <si>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</si>
  <si>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</si>
  <si>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</si>
  <si>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</si>
  <si>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</si>
  <si>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</si>
  <si>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</si>
  <si>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</si>
  <si>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</si>
  <si>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</si>
  <si>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</si>
  <si>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</si>
  <si>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</si>
  <si>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</si>
  <si>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</si>
  <si>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</si>
  <si>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</si>
  <si>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</si>
  <si>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</si>
  <si>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</si>
  <si>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</si>
  <si>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</si>
  <si>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</si>
  <si>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</si>
  <si>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</si>
  <si>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</si>
  <si>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</si>
  <si>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</si>
  <si>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</si>
  <si>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</si>
  <si>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</si>
  <si>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</si>
  <si>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</si>
  <si>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</si>
  <si>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</si>
  <si>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</si>
  <si>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</si>
  <si>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</si>
  <si>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</si>
  <si>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</si>
  <si>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</si>
  <si>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</si>
  <si>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</si>
  <si>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</si>
  <si>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</si>
  <si>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</si>
  <si>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</si>
  <si>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</si>
  <si>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</si>
  <si>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</si>
  <si>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</si>
  <si>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</si>
  <si>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</si>
  <si>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</si>
  <si>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</si>
  <si>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</si>
  <si>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</si>
  <si>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</si>
  <si>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</si>
  <si>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</si>
  <si>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</si>
  <si>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</si>
  <si>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</si>
  <si>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</si>
  <si>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</si>
  <si>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</si>
  <si>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</si>
  <si>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</si>
  <si>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</si>
  <si>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</si>
  <si>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</si>
  <si>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</si>
  <si>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</si>
  <si>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</si>
  <si>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</si>
  <si>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</si>
  <si>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</si>
  <si>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</si>
  <si>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</si>
  <si>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</si>
  <si>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</si>
  <si>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</si>
  <si>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</si>
  <si>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</si>
  <si>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</si>
  <si>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</si>
  <si>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</si>
  <si>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</si>
  <si>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</si>
  <si>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</si>
  <si>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</si>
  <si>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</si>
  <si>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</si>
  <si>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</si>
  <si>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</si>
  <si>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</si>
  <si>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</si>
  <si>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</si>
  <si>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</si>
  <si>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</si>
  <si>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</si>
  <si>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</si>
  <si>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</si>
  <si>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</si>
  <si>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</si>
  <si>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</si>
  <si>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</si>
  <si>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</si>
  <si>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</si>
  <si>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</si>
  <si>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</si>
  <si>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</si>
  <si>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</si>
  <si>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</si>
  <si>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</si>
  <si>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</si>
  <si>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</si>
  <si>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</si>
  <si>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</si>
  <si>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</si>
  <si>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</si>
  <si>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</si>
  <si>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</si>
  <si>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</si>
  <si>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</si>
  <si>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</si>
  <si>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</si>
  <si>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</si>
  <si>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</si>
  <si>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</si>
  <si>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</si>
  <si>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</si>
  <si>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</si>
  <si>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</si>
  <si>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</si>
  <si>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</si>
  <si>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</si>
  <si>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</si>
  <si>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</si>
  <si>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</si>
  <si>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</si>
  <si>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</si>
  <si>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</si>
  <si>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</si>
  <si>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</si>
  <si>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</si>
  <si>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</si>
  <si>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</si>
  <si>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</si>
  <si>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</si>
  <si>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</si>
  <si>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</si>
  <si>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</si>
  <si>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</si>
  <si>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</si>
  <si>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</si>
  <si>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</si>
  <si>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</si>
  <si>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</si>
  <si>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</si>
  <si>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</si>
  <si>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</si>
  <si>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</si>
  <si>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</si>
  <si>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</si>
  <si>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</si>
  <si>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</si>
  <si>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</si>
  <si>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</si>
  <si>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</si>
  <si>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</si>
  <si>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</si>
  <si>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</si>
  <si>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</si>
  <si>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</si>
  <si>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</si>
  <si>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</si>
  <si>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</si>
  <si>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</si>
  <si>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</si>
  <si>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</si>
  <si>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</si>
  <si>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</si>
  <si>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</si>
  <si>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</si>
  <si>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</si>
  <si>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</si>
  <si>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</si>
  <si>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</si>
  <si>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</si>
  <si>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</si>
  <si>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</si>
  <si>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</si>
  <si>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</si>
  <si>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</si>
  <si>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</si>
  <si>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</si>
  <si>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</si>
  <si>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</si>
  <si>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</si>
  <si>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</si>
  <si>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</si>
  <si>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</si>
  <si>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</si>
  <si>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</si>
  <si>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</si>
  <si>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</si>
  <si>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</si>
  <si>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</si>
  <si>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</si>
  <si>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</si>
  <si>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</si>
  <si>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</si>
  <si>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</si>
  <si>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</si>
  <si>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</si>
  <si>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</si>
  <si>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</si>
  <si>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</si>
  <si>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</si>
  <si>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</si>
  <si>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</si>
  <si>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</si>
  <si>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</si>
  <si>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</si>
  <si>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</si>
  <si>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</si>
  <si>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</si>
  <si>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</si>
  <si>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</si>
  <si>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</si>
  <si>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</si>
  <si>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</si>
  <si>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</si>
  <si>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</si>
  <si>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</si>
  <si>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</si>
  <si>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</si>
  <si>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</si>
  <si>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</si>
  <si>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</si>
  <si>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</si>
  <si>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</si>
  <si>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</si>
  <si>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</si>
  <si>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</si>
  <si>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</si>
  <si>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</si>
  <si>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</si>
  <si>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</si>
  <si>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</si>
  <si>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</si>
  <si>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</si>
  <si>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</si>
  <si>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</si>
  <si>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</si>
  <si>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</si>
  <si>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</si>
  <si>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</si>
  <si>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</si>
  <si>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</si>
  <si>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</si>
  <si>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</si>
  <si>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</si>
  <si>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</si>
  <si>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</si>
  <si>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</si>
  <si>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</si>
  <si>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</si>
  <si>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</si>
  <si>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</si>
  <si>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</si>
  <si>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</si>
  <si>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</si>
  <si>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</si>
  <si>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</si>
  <si>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</si>
  <si>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</si>
  <si>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</si>
  <si>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</si>
  <si>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</si>
  <si>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</si>
  <si>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</si>
  <si>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</si>
  <si>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</si>
  <si>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</si>
  <si>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</si>
  <si>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</si>
  <si>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</si>
  <si>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</si>
  <si>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</si>
  <si>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</si>
  <si>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</si>
  <si>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</si>
  <si>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</si>
  <si>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</si>
  <si>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</si>
  <si>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</si>
  <si>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</si>
  <si>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</si>
  <si>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</si>
  <si>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</si>
  <si>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</si>
  <si>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</si>
  <si>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</si>
  <si>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</si>
  <si>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</si>
  <si>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</si>
  <si>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</si>
  <si>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</si>
  <si>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</si>
  <si>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</si>
  <si>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</si>
  <si>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</si>
  <si>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</si>
  <si>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</si>
  <si>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</si>
  <si>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</si>
  <si>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</si>
  <si>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</si>
  <si>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</si>
  <si>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</si>
  <si>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</si>
  <si>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</si>
  <si>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</si>
  <si>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</si>
  <si>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</si>
  <si>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</si>
  <si>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</si>
  <si>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</si>
  <si>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</si>
  <si>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</si>
  <si>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</si>
  <si>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</si>
  <si>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</si>
  <si>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</si>
  <si>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</si>
  <si>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</si>
  <si>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</si>
  <si>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</si>
  <si>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</si>
  <si>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</si>
  <si>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</si>
  <si>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</si>
  <si>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</si>
  <si>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</si>
  <si>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</si>
  <si>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</si>
  <si>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</si>
  <si>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</si>
  <si>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</si>
  <si>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</si>
  <si>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</si>
  <si>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</si>
  <si>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</si>
  <si>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</si>
  <si>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</si>
  <si>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</si>
  <si>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</si>
  <si>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</si>
  <si>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</si>
  <si>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</si>
  <si>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</si>
  <si>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</si>
  <si>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</si>
  <si>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</si>
  <si>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</si>
  <si>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</si>
  <si>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</si>
  <si>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</si>
  <si>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</si>
  <si>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</si>
  <si>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</si>
  <si>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</si>
  <si>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</si>
  <si>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</si>
  <si>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</si>
  <si>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</si>
  <si>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</si>
  <si>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</si>
  <si>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</si>
  <si>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</si>
  <si>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</si>
  <si>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</si>
  <si>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</si>
  <si>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</si>
  <si>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</si>
  <si>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</si>
  <si>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</si>
  <si>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</si>
  <si>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</si>
  <si>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</si>
  <si>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</si>
  <si>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</si>
  <si>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</si>
  <si>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</si>
  <si>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</si>
  <si>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</si>
  <si>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</si>
  <si>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</si>
  <si>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</si>
  <si>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</si>
  <si>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</si>
  <si>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</si>
  <si>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</si>
  <si>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</si>
  <si>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</si>
  <si>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</si>
  <si>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</si>
  <si>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</si>
  <si>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</si>
  <si>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</si>
  <si>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</si>
  <si>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</si>
  <si>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</si>
  <si>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</si>
  <si>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</si>
  <si>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</si>
  <si>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</si>
  <si>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</si>
  <si>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</si>
  <si>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</si>
  <si>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</si>
  <si>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</si>
  <si>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</si>
  <si>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</si>
  <si>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</si>
  <si>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</si>
  <si>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</si>
  <si>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</si>
  <si>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</si>
  <si>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</si>
  <si>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</si>
  <si>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</si>
  <si>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</si>
  <si>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</si>
  <si>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</si>
  <si>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</si>
  <si>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</si>
  <si>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</si>
  <si>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</si>
  <si>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</si>
  <si>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</si>
  <si>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</si>
  <si>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</si>
  <si>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</si>
  <si>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</si>
  <si>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</si>
  <si>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</si>
  <si>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</si>
  <si>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</si>
  <si>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</si>
  <si>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</si>
  <si>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</si>
  <si>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</si>
  <si>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</si>
  <si>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</si>
  <si>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</si>
  <si>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</si>
  <si>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</si>
  <si>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</si>
  <si>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</si>
  <si>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</si>
  <si>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</si>
  <si>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</si>
  <si>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</si>
  <si>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</si>
  <si>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</si>
  <si>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</si>
  <si>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</si>
  <si>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</si>
  <si>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</si>
  <si>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</si>
  <si>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</si>
  <si>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</si>
  <si>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</si>
  <si>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</si>
  <si>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</si>
  <si>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</si>
  <si>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</si>
  <si>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</si>
  <si>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</si>
  <si>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</si>
  <si>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</si>
  <si>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</si>
  <si>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</si>
  <si>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</si>
  <si>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</si>
  <si>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</si>
  <si>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</si>
  <si>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</si>
  <si>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</si>
  <si>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</si>
  <si>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</si>
  <si>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</si>
  <si>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</si>
  <si>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</si>
  <si>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</si>
  <si>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</si>
  <si>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</si>
  <si>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</si>
  <si>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</si>
  <si>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</si>
  <si>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</si>
  <si>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</si>
  <si>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</si>
  <si>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</si>
  <si>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</si>
  <si>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</si>
  <si>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</si>
  <si>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</si>
  <si>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</si>
  <si>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</si>
  <si>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</si>
  <si>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</si>
  <si>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</si>
  <si>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</si>
  <si>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</si>
  <si>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</si>
  <si>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</si>
  <si>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</si>
  <si>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</si>
  <si>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</si>
  <si>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</si>
  <si>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</si>
  <si>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</si>
  <si>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</si>
  <si>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</si>
  <si>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</si>
  <si>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</si>
  <si>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</si>
  <si>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</si>
  <si>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</si>
  <si>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</si>
  <si>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</si>
  <si>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</si>
  <si>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</si>
  <si>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</si>
  <si>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</si>
  <si>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</si>
  <si>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</si>
  <si>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</si>
  <si>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</si>
  <si>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</si>
  <si>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</si>
  <si>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</si>
  <si>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</si>
  <si>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</si>
  <si>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</si>
  <si>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</si>
  <si>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</si>
  <si>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</si>
  <si>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</si>
  <si>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</si>
  <si>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</si>
  <si>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</si>
  <si>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</si>
  <si>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</si>
  <si>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</si>
  <si>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</si>
  <si>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</si>
  <si>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</si>
  <si>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</si>
  <si>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</si>
  <si>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</si>
  <si>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</si>
  <si>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</si>
  <si>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</si>
  <si>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</si>
  <si>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</si>
  <si>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</si>
  <si>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</si>
  <si>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</si>
  <si>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</si>
  <si>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</si>
  <si>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</si>
  <si>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</si>
  <si>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</si>
  <si>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</si>
  <si>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</si>
  <si>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</si>
  <si>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</si>
  <si>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</si>
  <si>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</si>
  <si>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</si>
  <si>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</si>
  <si>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</si>
  <si>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</si>
  <si>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</si>
  <si>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</si>
  <si>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</si>
  <si>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</si>
  <si>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</si>
  <si>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</si>
  <si>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</si>
  <si>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</si>
  <si>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</si>
  <si>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</si>
  <si>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</si>
  <si>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</si>
  <si>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</si>
  <si>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</si>
  <si>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</si>
  <si>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</si>
  <si>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</si>
  <si>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</si>
  <si>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</si>
  <si>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</si>
  <si>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</si>
  <si>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</si>
  <si>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</si>
  <si>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</si>
  <si>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</si>
  <si>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</si>
  <si>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</si>
  <si>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</si>
  <si>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</si>
  <si>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</si>
  <si>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</si>
  <si>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</si>
  <si>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</si>
  <si>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</si>
  <si>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</si>
  <si>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</si>
  <si>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</si>
  <si>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</si>
  <si>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</si>
  <si>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</si>
  <si>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</si>
  <si>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</si>
  <si>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</si>
  <si>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</si>
  <si>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</si>
  <si>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</si>
  <si>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</si>
  <si>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</si>
  <si>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</si>
  <si>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</si>
  <si>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</si>
  <si>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</si>
  <si>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</si>
  <si>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</si>
  <si>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</si>
  <si>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</si>
  <si>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</si>
  <si>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</si>
  <si>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</si>
  <si>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</si>
  <si>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</si>
  <si>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</si>
  <si>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</si>
  <si>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</si>
  <si>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</si>
  <si>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</si>
  <si>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</si>
  <si>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</si>
  <si>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</si>
  <si>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</si>
  <si>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</si>
  <si>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</si>
  <si>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</si>
  <si>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</si>
  <si>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</si>
  <si>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</si>
  <si>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</si>
  <si>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</si>
  <si>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</si>
  <si>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</si>
  <si>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</si>
  <si>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</si>
  <si>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</si>
  <si>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</si>
  <si>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</si>
  <si>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</si>
  <si>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</si>
  <si>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</si>
  <si>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</si>
  <si>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</si>
  <si>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</si>
  <si>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</si>
  <si>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</si>
  <si>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</si>
  <si>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</si>
  <si>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</si>
  <si>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</si>
  <si>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</si>
  <si>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</si>
  <si>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</si>
  <si>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</si>
  <si>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</si>
  <si>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</si>
  <si>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</si>
  <si>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</si>
  <si>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</si>
  <si>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</si>
  <si>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</si>
  <si>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</si>
  <si>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</si>
  <si>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</si>
  <si>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</si>
  <si>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</si>
  <si>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</si>
  <si>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</si>
  <si>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</si>
  <si>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</si>
  <si>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</si>
  <si>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</si>
  <si>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</si>
  <si>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</si>
  <si>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</si>
  <si>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</si>
  <si>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</si>
  <si>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</si>
  <si>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</si>
  <si>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</si>
  <si>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</si>
  <si>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</si>
  <si>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</si>
  <si>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</si>
  <si>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</si>
  <si>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</si>
  <si>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</si>
  <si>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</si>
  <si>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</si>
  <si>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</si>
  <si>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</si>
  <si>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</si>
  <si>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</si>
  <si>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</si>
  <si>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</si>
  <si>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</si>
  <si>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</si>
  <si>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</si>
  <si>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</si>
  <si>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</si>
  <si>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</si>
  <si>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</si>
  <si>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</si>
  <si>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</si>
  <si>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</si>
  <si>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</si>
  <si>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</si>
  <si>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</si>
  <si>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</si>
  <si>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</si>
  <si>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</si>
  <si>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</si>
  <si>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</si>
  <si>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</si>
  <si>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</si>
  <si>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</si>
  <si>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</si>
  <si>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</si>
  <si>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</si>
  <si>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</si>
  <si>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</si>
  <si>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</si>
  <si>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</si>
  <si>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</si>
  <si>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</si>
  <si>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</si>
  <si>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</si>
  <si>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</si>
  <si>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</si>
  <si>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</si>
  <si>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</si>
  <si>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</si>
  <si>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</si>
  <si>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</si>
  <si>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</si>
  <si>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</si>
  <si>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</si>
  <si>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</si>
  <si>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</si>
  <si>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</si>
  <si>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</si>
  <si>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</si>
  <si>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</si>
  <si>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</si>
  <si>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</si>
  <si>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</si>
  <si>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</si>
  <si>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</si>
  <si>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</si>
  <si>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</si>
  <si>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</si>
  <si>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</si>
  <si>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</si>
  <si>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</si>
  <si>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</si>
  <si>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</si>
  <si>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</si>
  <si>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</si>
  <si>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</si>
  <si>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</si>
  <si>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</si>
  <si>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</si>
  <si>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</si>
  <si>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</si>
  <si>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</si>
  <si>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</si>
  <si>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</si>
  <si>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</si>
  <si>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</si>
  <si>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</si>
  <si>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</si>
  <si>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</si>
  <si>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</si>
  <si>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</si>
  <si>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</si>
  <si>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</si>
  <si>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</si>
  <si>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</si>
  <si>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</si>
  <si>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</si>
  <si>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</si>
  <si>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</si>
  <si>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</si>
  <si>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</si>
  <si>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</si>
  <si>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</si>
  <si>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</si>
  <si>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</si>
  <si>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</si>
  <si>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</si>
  <si>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</si>
  <si>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</si>
  <si>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</si>
  <si>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</si>
  <si>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</si>
  <si>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</si>
  <si>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</si>
  <si>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</si>
  <si>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</si>
  <si>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</si>
  <si>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</si>
  <si>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</si>
  <si>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</si>
  <si>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</si>
  <si>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</si>
  <si>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</si>
  <si>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</si>
  <si>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</si>
  <si>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</si>
  <si>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</si>
  <si>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</si>
  <si>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</si>
  <si>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</si>
  <si>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</si>
  <si>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</si>
  <si>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</si>
  <si>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</si>
  <si>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</si>
  <si>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</si>
  <si>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</si>
  <si>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</si>
  <si>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</si>
  <si>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</si>
  <si>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</si>
  <si>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</si>
  <si>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</si>
  <si>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</si>
  <si>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</si>
  <si>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</si>
  <si>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</si>
  <si>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</si>
  <si>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</si>
  <si>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</si>
  <si>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</si>
  <si>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</si>
  <si>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</si>
  <si>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</si>
  <si>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</si>
  <si>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</si>
  <si>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</si>
  <si>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</si>
  <si>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</si>
  <si>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</si>
  <si>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</si>
  <si>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</si>
  <si>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</si>
  <si>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</si>
  <si>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</si>
  <si>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</si>
  <si>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</si>
  <si>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</si>
  <si>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</si>
  <si>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</si>
  <si>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</si>
  <si>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</si>
  <si>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</si>
  <si>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</si>
  <si>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</si>
  <si>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</si>
  <si>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</si>
  <si>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</si>
  <si>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</si>
  <si>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</si>
  <si>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</si>
  <si>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</si>
  <si>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</si>
  <si>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</si>
  <si>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</si>
  <si>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</si>
  <si>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</si>
  <si>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</si>
  <si>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</si>
  <si>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</si>
  <si>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</si>
  <si>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</si>
  <si>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</si>
  <si>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</si>
  <si>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</si>
  <si>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</si>
  <si>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</si>
  <si>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</si>
  <si>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</si>
  <si>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</si>
  <si>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</si>
  <si>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</si>
  <si>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</si>
  <si>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</si>
  <si>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</si>
  <si>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</si>
  <si>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</si>
  <si>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</si>
  <si>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</si>
  <si>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</si>
  <si>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</si>
  <si>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</si>
  <si>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</si>
  <si>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</si>
  <si>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</si>
  <si>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</si>
  <si>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</si>
  <si>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</si>
  <si>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</si>
  <si>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</si>
  <si>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</si>
  <si>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</si>
  <si>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</si>
  <si>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</si>
  <si>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</si>
  <si>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</si>
  <si>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</si>
  <si>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</si>
  <si>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</si>
  <si>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</si>
  <si>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</si>
  <si>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</si>
  <si>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</si>
  <si>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</si>
  <si>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</si>
  <si>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</si>
  <si>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</si>
  <si>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</si>
  <si>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</si>
  <si>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</si>
  <si>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</si>
  <si>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</si>
  <si>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</si>
  <si>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</si>
  <si>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</si>
  <si>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</si>
  <si>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</si>
  <si>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</si>
  <si>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</si>
  <si>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</si>
  <si>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</si>
  <si>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</si>
  <si>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</si>
  <si>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</si>
  <si>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</si>
  <si>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</si>
  <si>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</si>
  <si>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</si>
  <si>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</si>
  <si>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</si>
  <si>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</si>
  <si>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</si>
  <si>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</si>
  <si>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</si>
  <si>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</si>
  <si>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</si>
  <si>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</si>
  <si>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</si>
  <si>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</si>
  <si>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</si>
  <si>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</si>
  <si>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</si>
  <si>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</si>
  <si>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</si>
  <si>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</si>
  <si>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</si>
  <si>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</si>
  <si>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</si>
  <si>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</si>
  <si>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</si>
  <si>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</si>
  <si>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</si>
  <si>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</si>
  <si>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</si>
  <si>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</si>
  <si>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</si>
  <si>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</si>
  <si>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</si>
  <si>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</si>
  <si>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</si>
  <si>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</si>
  <si>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</si>
  <si>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</si>
  <si>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</si>
  <si>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</si>
  <si>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</si>
  <si>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</si>
  <si>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</si>
  <si>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</si>
  <si>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</si>
  <si>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</si>
  <si>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</si>
  <si>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</si>
  <si>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</si>
  <si>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</si>
  <si>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</si>
  <si>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</si>
  <si>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</si>
  <si>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</si>
  <si>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</si>
  <si>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</si>
  <si>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</si>
  <si>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</si>
  <si>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</si>
  <si>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</si>
  <si>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</si>
  <si>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</si>
  <si>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</si>
  <si>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</si>
  <si>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</si>
  <si>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</si>
  <si>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</si>
  <si>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</si>
  <si>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</si>
  <si>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</si>
  <si>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</si>
  <si>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</si>
  <si>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</si>
  <si>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</si>
  <si>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</si>
  <si>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</si>
  <si>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</si>
  <si>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</si>
  <si>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</si>
  <si>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</si>
  <si>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</si>
  <si>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</si>
  <si>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</si>
  <si>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</si>
  <si>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</si>
  <si>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</si>
  <si>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</si>
  <si>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</si>
  <si>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</si>
  <si>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</si>
  <si>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</si>
  <si>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</si>
  <si>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</si>
  <si>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</si>
  <si>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</si>
  <si>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</si>
  <si>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</si>
  <si>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</si>
  <si>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</si>
  <si>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</si>
  <si>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</si>
  <si>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</si>
  <si>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</si>
  <si>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</si>
  <si>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</si>
  <si>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</si>
  <si>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</si>
  <si>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</si>
  <si>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</si>
  <si>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</si>
  <si>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</si>
  <si>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</si>
  <si>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</si>
  <si>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</si>
  <si>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</si>
  <si>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</si>
  <si>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</si>
  <si>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</si>
  <si>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</si>
  <si>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</si>
  <si>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</si>
  <si>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</si>
  <si>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</si>
  <si>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</si>
  <si>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</si>
  <si>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</si>
  <si>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</si>
  <si>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</si>
  <si>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</si>
  <si>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</si>
  <si>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</si>
  <si>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</si>
  <si>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</si>
  <si>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</si>
  <si>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</si>
  <si>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</si>
  <si>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</si>
  <si>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</si>
  <si>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</si>
  <si>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</si>
  <si>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</si>
  <si>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</si>
  <si>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</si>
  <si>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</si>
  <si>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</si>
  <si>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</si>
  <si>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</si>
  <si>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</si>
  <si>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</si>
  <si>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</si>
  <si>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</si>
  <si>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</si>
  <si>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</si>
  <si>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</si>
  <si>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</si>
  <si>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</si>
  <si>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</si>
  <si>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</si>
  <si>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</si>
  <si>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</si>
  <si>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</si>
  <si>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</si>
  <si>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</si>
  <si>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</si>
  <si>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</si>
  <si>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</si>
  <si>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</si>
  <si>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</si>
  <si>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</si>
  <si>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</si>
  <si>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</si>
  <si>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</si>
  <si>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</si>
  <si>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</si>
  <si>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</si>
  <si>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</si>
  <si>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</si>
  <si>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</si>
  <si>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</si>
  <si>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</si>
  <si>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</si>
  <si>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</si>
  <si>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</si>
  <si>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</si>
  <si>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</si>
  <si>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</si>
  <si>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</si>
  <si>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</si>
  <si>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</si>
  <si>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</si>
  <si>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</si>
  <si>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</si>
  <si>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</si>
  <si>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</si>
  <si>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</si>
  <si>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</si>
  <si>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</si>
  <si>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</si>
  <si>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</si>
  <si>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</si>
  <si>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</si>
  <si>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</si>
  <si>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</si>
  <si>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</si>
  <si>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</si>
  <si>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</si>
  <si>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</si>
  <si>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</si>
  <si>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</si>
  <si>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</si>
  <si>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</si>
  <si>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</si>
  <si>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</si>
  <si>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</si>
  <si>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</si>
  <si>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</si>
  <si>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</si>
  <si>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</si>
  <si>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</si>
  <si>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</si>
  <si>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</si>
  <si>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</si>
  <si>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</si>
  <si>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</si>
  <si>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</si>
  <si>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</si>
  <si>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</si>
  <si>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</si>
  <si>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</si>
  <si>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</si>
  <si>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</si>
  <si>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</si>
  <si>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</si>
  <si>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</si>
  <si>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</si>
  <si>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</si>
  <si>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</si>
  <si>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</si>
  <si>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</si>
  <si>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</si>
  <si>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</si>
  <si>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</si>
  <si>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</si>
  <si>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</si>
  <si>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</si>
  <si>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</si>
  <si>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</si>
  <si>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</si>
  <si>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</si>
  <si>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</si>
  <si>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</si>
  <si>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</si>
  <si>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</si>
  <si>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</si>
  <si>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</si>
  <si>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</si>
  <si>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</si>
  <si>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</si>
  <si>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</si>
  <si>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</si>
  <si>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</si>
  <si>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</si>
  <si>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</si>
  <si>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</si>
  <si>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</si>
  <si>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</si>
  <si>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</si>
  <si>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</si>
  <si>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</si>
  <si>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</si>
  <si>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</si>
  <si>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</si>
  <si>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</si>
  <si>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</si>
  <si>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</si>
  <si>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</si>
  <si>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</si>
  <si>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</si>
  <si>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</si>
  <si>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</si>
  <si>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</si>
  <si>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</si>
  <si>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</si>
  <si>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</si>
  <si>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</si>
  <si>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</si>
  <si>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</si>
  <si>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</si>
  <si>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</si>
  <si>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</si>
  <si>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</si>
  <si>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</si>
  <si>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</si>
  <si>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</si>
  <si>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</si>
  <si>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</si>
  <si>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</si>
  <si>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</si>
  <si>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</si>
  <si>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</si>
  <si>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</si>
  <si>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</si>
  <si>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</si>
  <si>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</si>
  <si>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</si>
  <si>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</si>
  <si>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</si>
  <si>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</si>
  <si>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</si>
  <si>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</si>
  <si>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</si>
  <si>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</si>
  <si>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</si>
  <si>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</si>
  <si>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</si>
  <si>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</si>
  <si>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</si>
  <si>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</si>
  <si>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</si>
  <si>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</si>
  <si>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</si>
  <si>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</si>
  <si>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</si>
  <si>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</si>
  <si>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</si>
  <si>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</si>
  <si>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</si>
  <si>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</si>
  <si>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</si>
  <si>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</si>
  <si>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</si>
  <si>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</si>
  <si>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</si>
  <si>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</si>
  <si>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</si>
  <si>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</si>
  <si>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</si>
  <si>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</si>
  <si>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</si>
  <si>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</si>
  <si>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</si>
  <si>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</si>
  <si>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</si>
  <si>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</si>
  <si>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</si>
  <si>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</si>
  <si>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</si>
  <si>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</si>
  <si>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</si>
  <si>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</si>
  <si>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</si>
  <si>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</si>
  <si>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</si>
  <si>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</si>
  <si>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</si>
  <si>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</si>
  <si>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</si>
  <si>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</si>
  <si>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</si>
  <si>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</si>
  <si>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</si>
  <si>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</si>
  <si>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</si>
  <si>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</si>
  <si>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</si>
  <si>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</si>
  <si>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</si>
  <si>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</si>
  <si>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</si>
  <si>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</si>
  <si>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</si>
  <si>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</si>
  <si>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</si>
  <si>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</si>
  <si>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</si>
  <si>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</si>
  <si>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</si>
  <si>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</si>
  <si>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</si>
  <si>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</si>
  <si>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</si>
  <si>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</si>
  <si>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</si>
  <si>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</si>
  <si>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</si>
  <si>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</si>
  <si>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</si>
  <si>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</si>
  <si>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</si>
  <si>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</si>
  <si>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</si>
  <si>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</si>
  <si>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</si>
  <si>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</si>
  <si>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</si>
  <si>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</si>
  <si>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</si>
  <si>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</si>
  <si>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</si>
  <si>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</si>
  <si>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</si>
  <si>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</si>
  <si>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</si>
  <si>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</si>
  <si>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</si>
  <si>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</si>
  <si>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</si>
  <si>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</si>
  <si>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</si>
  <si>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</si>
  <si>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</si>
  <si>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</si>
  <si>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</si>
  <si>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</si>
  <si>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</si>
  <si>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</si>
  <si>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</si>
  <si>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</si>
  <si>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</si>
  <si>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</si>
  <si>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</si>
  <si>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</si>
  <si>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</si>
  <si>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</si>
  <si>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</si>
  <si>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</si>
  <si>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</si>
  <si>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</si>
  <si>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</si>
  <si>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</si>
  <si>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</si>
  <si>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</si>
  <si>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</si>
  <si>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</si>
  <si>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</si>
  <si>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</si>
  <si>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</si>
  <si>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</si>
  <si>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</si>
  <si>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</si>
  <si>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</si>
  <si>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</si>
  <si>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</si>
  <si>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</si>
  <si>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</si>
  <si>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</si>
  <si>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</si>
  <si>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</si>
  <si>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</si>
  <si>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</si>
  <si>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</si>
  <si>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</si>
  <si>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</si>
  <si>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</si>
  <si>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</si>
  <si>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</si>
  <si>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</si>
  <si>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</si>
  <si>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</si>
  <si>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</si>
  <si>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</si>
  <si>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</si>
  <si>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</si>
  <si>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</si>
  <si>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</si>
  <si>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</si>
  <si>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</si>
  <si>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</si>
  <si>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</si>
  <si>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</si>
  <si>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</si>
  <si>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</si>
  <si>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</si>
  <si>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</si>
  <si>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</si>
  <si>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</si>
  <si>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</si>
  <si>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</si>
  <si>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</si>
  <si>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</si>
  <si>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</si>
  <si>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</si>
  <si>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</si>
  <si>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</si>
  <si>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</si>
  <si>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</si>
  <si>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</si>
  <si>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</si>
  <si>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</si>
  <si>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</si>
  <si>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</si>
  <si>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</si>
  <si>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</si>
  <si>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</si>
  <si>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</si>
  <si>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</si>
  <si>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</si>
  <si>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</si>
  <si>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</si>
  <si>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</si>
  <si>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</si>
  <si>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</si>
  <si>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</si>
  <si>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</si>
  <si>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</si>
  <si>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</si>
  <si>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</si>
  <si>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</si>
  <si>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</si>
  <si>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</si>
  <si>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</si>
  <si>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</si>
  <si>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</si>
  <si>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</si>
  <si>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</si>
  <si>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</si>
  <si>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</si>
  <si>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</si>
  <si>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</si>
  <si>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</si>
  <si>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</si>
  <si>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</si>
  <si>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</si>
  <si>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</si>
  <si>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</si>
  <si>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</si>
  <si>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</si>
  <si>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</si>
  <si>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</si>
  <si>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</si>
  <si>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</si>
  <si>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</si>
  <si>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</si>
  <si>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</si>
  <si>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</si>
  <si>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</si>
  <si>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</si>
  <si>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</si>
  <si>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</si>
  <si>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</si>
  <si>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</si>
  <si>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</si>
  <si>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</si>
  <si>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</si>
  <si>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</si>
  <si>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</si>
  <si>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</si>
  <si>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</si>
  <si>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</si>
  <si>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</si>
  <si>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</si>
  <si>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</si>
  <si>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</si>
  <si>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</si>
  <si>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</si>
  <si>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</si>
  <si>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</si>
  <si>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</si>
  <si>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</si>
  <si>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</si>
  <si>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</si>
  <si>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</si>
  <si>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</si>
  <si>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</si>
  <si>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</si>
  <si>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</si>
  <si>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</si>
  <si>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</si>
  <si>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</si>
  <si>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</si>
  <si>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</si>
  <si>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</si>
  <si>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</si>
  <si>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</si>
  <si>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</si>
  <si>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</si>
  <si>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</si>
  <si>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</si>
  <si>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</si>
  <si>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</si>
  <si>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</si>
  <si>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</si>
  <si>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</si>
  <si>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</si>
  <si>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</si>
  <si>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</si>
  <si>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</si>
  <si>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</si>
  <si>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</si>
  <si>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</si>
  <si>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</si>
  <si>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</si>
  <si>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</si>
  <si>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</si>
  <si>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</si>
  <si>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</si>
  <si>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</si>
  <si>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</si>
  <si>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</si>
  <si>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</si>
  <si>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</si>
  <si>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</si>
  <si>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</si>
  <si>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</si>
  <si>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</si>
  <si>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</si>
  <si>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</si>
  <si>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</si>
  <si>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</si>
  <si>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</si>
  <si>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</si>
  <si>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</si>
  <si>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</si>
  <si>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</si>
  <si>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</si>
  <si>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</si>
  <si>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</si>
  <si>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</si>
  <si>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</si>
  <si>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</si>
  <si>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</si>
  <si>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</si>
  <si>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</si>
  <si>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</si>
  <si>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</si>
  <si>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</si>
  <si>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</si>
  <si>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</si>
  <si>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</si>
  <si>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</si>
  <si>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</si>
  <si>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</si>
  <si>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</si>
  <si>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</si>
  <si>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</si>
  <si>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</si>
  <si>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</si>
  <si>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</si>
  <si>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</si>
  <si>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</si>
  <si>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</si>
  <si>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</si>
  <si>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</si>
  <si>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</si>
  <si>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</si>
  <si>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</si>
  <si>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</si>
  <si>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</si>
  <si>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</si>
  <si>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</si>
  <si>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</si>
  <si>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</si>
  <si>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</si>
  <si>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</si>
  <si>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</si>
  <si>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</si>
  <si>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</si>
  <si>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</si>
  <si>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</si>
  <si>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</si>
  <si>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</si>
  <si>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</si>
  <si>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</si>
  <si>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</si>
  <si>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</si>
  <si>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</si>
  <si>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</si>
  <si>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</si>
  <si>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</si>
  <si>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</si>
  <si>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</si>
  <si>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</si>
  <si>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</si>
  <si>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</si>
  <si>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</si>
  <si>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</si>
  <si>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</si>
  <si>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</si>
  <si>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</si>
  <si>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</si>
  <si>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</si>
  <si>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</si>
  <si>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</si>
  <si>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</si>
  <si>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</si>
  <si>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</si>
  <si>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</si>
  <si>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</si>
  <si>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</si>
  <si>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</si>
  <si>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</si>
  <si>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</si>
  <si>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</si>
  <si>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</si>
  <si>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</si>
  <si>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</si>
  <si>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</si>
  <si>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</si>
  <si>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</si>
  <si>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</si>
  <si>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</si>
  <si>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</si>
  <si>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</si>
  <si>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</si>
  <si>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</si>
  <si>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</si>
  <si>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</si>
  <si>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</si>
  <si>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</si>
  <si>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</si>
  <si>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</si>
  <si>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</si>
  <si>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</si>
  <si>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</si>
  <si>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</si>
  <si>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</si>
  <si>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</si>
  <si>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</si>
  <si>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</si>
  <si>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</si>
  <si>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</si>
  <si>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</si>
  <si>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</si>
  <si>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</si>
  <si>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</si>
  <si>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</si>
  <si>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</si>
  <si>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</si>
  <si>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</si>
  <si>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</si>
  <si>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</si>
  <si>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</si>
  <si>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</si>
  <si>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</si>
  <si>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</si>
  <si>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</si>
  <si>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</si>
  <si>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</si>
  <si>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</si>
  <si>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</si>
  <si>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</si>
  <si>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</si>
  <si>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</si>
  <si>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</si>
  <si>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</si>
  <si>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</si>
  <si>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</si>
  <si>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</si>
  <si>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</si>
  <si>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</si>
  <si>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</si>
  <si>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</si>
  <si>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</si>
  <si>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</si>
  <si>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</si>
  <si>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</si>
  <si>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</si>
  <si>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</si>
  <si>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</si>
  <si>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</si>
  <si>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</si>
  <si>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</si>
  <si>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</si>
  <si>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</si>
  <si>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</si>
  <si>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</si>
  <si>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</si>
  <si>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</si>
  <si>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</si>
  <si>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</si>
  <si>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</si>
  <si>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</si>
  <si>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</si>
  <si>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</si>
  <si>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</si>
  <si>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</si>
  <si>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</si>
  <si>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</si>
  <si>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</si>
  <si>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</si>
  <si>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</si>
  <si>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</si>
  <si>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</si>
  <si>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</si>
  <si>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</si>
  <si>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</si>
  <si>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</si>
  <si>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</si>
  <si>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</si>
  <si>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</si>
  <si>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</si>
  <si>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</si>
  <si>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</si>
  <si>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</si>
  <si>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</si>
  <si>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</si>
  <si>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</si>
  <si>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</si>
  <si>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</si>
  <si>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</si>
  <si>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</si>
  <si>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</si>
  <si>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</si>
  <si>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</si>
  <si>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</si>
  <si>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</si>
  <si>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</si>
  <si>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</si>
  <si>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</si>
  <si>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</si>
  <si>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</si>
  <si>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</si>
  <si>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</si>
  <si>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</si>
  <si>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</si>
  <si>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</si>
  <si>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</si>
  <si>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</si>
  <si>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</si>
  <si>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</si>
  <si>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</si>
  <si>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</si>
  <si>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</si>
  <si>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</si>
  <si>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</si>
  <si>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</si>
  <si>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</si>
  <si>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</si>
  <si>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</si>
  <si>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</si>
  <si>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</si>
  <si>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</si>
  <si>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</si>
  <si>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</si>
  <si>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</si>
  <si>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</si>
  <si>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</si>
  <si>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</si>
  <si>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</si>
  <si>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</si>
  <si>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</si>
  <si>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</si>
  <si>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</si>
  <si>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</si>
  <si>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</si>
  <si>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</si>
  <si>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</si>
  <si>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</si>
  <si>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</si>
  <si>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</si>
  <si>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</si>
  <si>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</si>
  <si>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</si>
  <si>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</si>
  <si>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</si>
  <si>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</si>
  <si>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</si>
  <si>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</si>
  <si>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</si>
  <si>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</si>
  <si>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</si>
  <si>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</si>
  <si>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</si>
  <si>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</si>
  <si>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</si>
  <si>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</si>
  <si>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</si>
  <si>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</si>
  <si>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</si>
  <si>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</si>
  <si>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</si>
  <si>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</si>
  <si>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</si>
  <si>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</si>
  <si>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</si>
  <si>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</si>
  <si>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</si>
  <si>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</si>
  <si>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</si>
  <si>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</si>
  <si>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</si>
  <si>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</si>
  <si>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</si>
  <si>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</si>
  <si>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</si>
  <si>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</si>
  <si>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</si>
  <si>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</si>
  <si>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</si>
  <si>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</si>
  <si>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</si>
  <si>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</si>
  <si>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</si>
  <si>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</si>
  <si>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</si>
  <si>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</si>
  <si>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</si>
  <si>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</si>
  <si>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</si>
  <si>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</si>
  <si>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</si>
  <si>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</si>
  <si>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</si>
  <si>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</si>
  <si>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</si>
  <si>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</si>
  <si>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</si>
  <si>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</si>
  <si>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</si>
  <si>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</si>
  <si>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</si>
  <si>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</si>
  <si>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</si>
  <si>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</si>
  <si>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</si>
  <si>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</si>
  <si>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</si>
  <si>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</si>
  <si>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</si>
  <si>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</si>
  <si>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</si>
  <si>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</si>
  <si>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</si>
  <si>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</si>
  <si>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</si>
  <si>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</si>
  <si>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</si>
  <si>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</si>
  <si>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</si>
  <si>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</si>
  <si>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</si>
  <si>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</si>
  <si>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</si>
  <si>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</si>
  <si>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</si>
  <si>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</si>
  <si>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</si>
  <si>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</si>
  <si>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</si>
  <si>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</si>
  <si>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</si>
  <si>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</si>
  <si>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</si>
  <si>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</si>
  <si>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</si>
  <si>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</si>
  <si>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</si>
  <si>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</si>
  <si>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</si>
  <si>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</si>
  <si>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</si>
  <si>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</si>
  <si>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</si>
  <si>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</si>
  <si>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</si>
  <si>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</si>
  <si>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</si>
  <si>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</si>
  <si>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</si>
  <si>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</si>
  <si>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</si>
  <si>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</si>
  <si>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</si>
  <si>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</si>
  <si>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</si>
  <si>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</si>
  <si>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</si>
  <si>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</si>
  <si>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</si>
  <si>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</si>
  <si>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</si>
  <si>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</si>
  <si>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</si>
  <si>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</si>
  <si>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</si>
  <si>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</si>
  <si>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</si>
  <si>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</si>
  <si>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</si>
  <si>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</si>
  <si>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</si>
  <si>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</si>
  <si>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</si>
  <si>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</si>
  <si>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</si>
  <si>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</si>
  <si>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</si>
  <si>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</si>
  <si>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</si>
  <si>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</si>
  <si>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</si>
  <si>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</si>
  <si>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</si>
  <si>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</si>
  <si>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</si>
  <si>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</si>
  <si>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</si>
  <si>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</si>
  <si>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</si>
  <si>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</si>
  <si>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</si>
  <si>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</si>
  <si>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</si>
  <si>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</si>
  <si>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</si>
  <si>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</si>
  <si>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</si>
  <si>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</si>
  <si>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</si>
  <si>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</si>
  <si>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</si>
  <si>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</si>
  <si>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</si>
  <si>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</si>
  <si>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</si>
  <si>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</si>
  <si>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</si>
  <si>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</si>
  <si>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</si>
  <si>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</si>
  <si>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</si>
  <si>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</si>
  <si>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</si>
  <si>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</si>
  <si>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</si>
  <si>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</si>
  <si>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</si>
  <si>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</si>
  <si>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</si>
  <si>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</si>
  <si>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</si>
  <si>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</si>
  <si>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</si>
  <si>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</si>
  <si>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</si>
  <si>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</si>
  <si>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</si>
  <si>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</si>
  <si>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</si>
  <si>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</si>
  <si>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</si>
  <si>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</si>
  <si>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</si>
  <si>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</si>
  <si>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</si>
  <si>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</si>
  <si>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</si>
  <si>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</si>
  <si>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</si>
  <si>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</si>
  <si>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</si>
  <si>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</si>
  <si>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</si>
  <si>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</si>
  <si>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</si>
  <si>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</si>
  <si>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</si>
  <si>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</si>
  <si>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</si>
  <si>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</si>
  <si>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</si>
  <si>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</si>
  <si>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</si>
  <si>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</si>
  <si>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</si>
  <si>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</si>
  <si>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</si>
  <si>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</si>
  <si>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</si>
  <si>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</si>
  <si>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</si>
  <si>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</si>
  <si>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</si>
  <si>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</si>
  <si>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</si>
  <si>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</si>
  <si>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</si>
  <si>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</si>
  <si>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</si>
  <si>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</si>
  <si>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</si>
  <si>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</si>
  <si>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</si>
  <si>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</si>
  <si>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</si>
  <si>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</si>
  <si>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</si>
  <si>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</si>
  <si>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</si>
  <si>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</si>
  <si>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</si>
  <si>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</si>
  <si>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</si>
  <si>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</si>
  <si>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</si>
  <si>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</si>
  <si>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</si>
  <si>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</si>
  <si>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</si>
  <si>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</si>
  <si>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</si>
  <si>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</si>
  <si>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</si>
  <si>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</si>
  <si>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</si>
  <si>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</si>
  <si>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</si>
  <si>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</si>
  <si>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</si>
  <si>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</si>
  <si>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</si>
  <si>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</si>
  <si>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</si>
  <si>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</si>
  <si>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</si>
  <si>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</si>
  <si>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</si>
  <si>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</si>
  <si>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</si>
  <si>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</si>
  <si>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</si>
  <si>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</si>
  <si>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</si>
  <si>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</si>
  <si>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</si>
  <si>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</si>
  <si>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</si>
  <si>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</si>
  <si>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</si>
  <si>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</si>
  <si>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</si>
  <si>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</si>
  <si>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</si>
  <si>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</si>
  <si>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</si>
  <si>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</si>
  <si>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</si>
  <si>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</si>
  <si>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</si>
  <si>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</si>
  <si>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</si>
  <si>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</si>
  <si>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</si>
  <si>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</si>
  <si>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</si>
  <si>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</si>
  <si>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</si>
  <si>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</si>
  <si>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</si>
  <si>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</si>
  <si>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</si>
  <si>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</si>
  <si>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</si>
  <si>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</si>
  <si>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</si>
  <si>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</si>
  <si>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</si>
  <si>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</si>
  <si>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</si>
  <si>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</si>
  <si>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</si>
  <si>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</si>
  <si>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</si>
  <si>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</si>
  <si>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</si>
  <si>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</si>
  <si>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</si>
  <si>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</si>
  <si>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</si>
  <si>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</si>
  <si>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</si>
  <si>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</si>
  <si>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</si>
  <si>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</si>
  <si>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</si>
  <si>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</si>
  <si>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</si>
  <si>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</si>
  <si>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</si>
  <si>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</si>
  <si>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</si>
  <si>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</si>
  <si>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</si>
  <si>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</si>
  <si>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</si>
  <si>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</si>
  <si>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</si>
  <si>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</si>
  <si>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</si>
  <si>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</si>
  <si>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</si>
  <si>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</si>
  <si>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</si>
  <si>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</si>
  <si>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</si>
  <si>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</si>
  <si>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</si>
  <si>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</si>
  <si>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</si>
  <si>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</si>
  <si>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</si>
  <si>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</si>
  <si>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</si>
  <si>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</si>
  <si>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</si>
  <si>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</si>
  <si>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</si>
  <si>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</si>
  <si>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</si>
  <si>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</si>
  <si>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</si>
  <si>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</si>
  <si>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</si>
  <si>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</si>
  <si>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</si>
  <si>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</si>
  <si>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</si>
  <si>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</si>
  <si>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</si>
  <si>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</si>
  <si>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</si>
  <si>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</si>
  <si>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</si>
  <si>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</si>
  <si>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</si>
  <si>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</si>
  <si>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</si>
  <si>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</si>
  <si>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</si>
  <si>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</si>
  <si>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</si>
  <si>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</si>
  <si>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</si>
  <si>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</si>
  <si>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</si>
  <si>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</si>
  <si>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</si>
  <si>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</si>
  <si>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</si>
  <si>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</si>
  <si>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</si>
  <si>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</si>
  <si>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</si>
  <si>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</si>
  <si>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</si>
  <si>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</si>
  <si>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</si>
  <si>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</si>
  <si>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</si>
  <si>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</si>
  <si>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</si>
  <si>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</si>
  <si>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</si>
  <si>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</si>
  <si>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</si>
  <si>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</si>
  <si>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</si>
  <si>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</si>
  <si>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</si>
  <si>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</si>
  <si>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</si>
  <si>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</si>
  <si>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</si>
  <si>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</si>
  <si>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</si>
  <si>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</si>
  <si>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</si>
  <si>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</si>
  <si>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</si>
  <si>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</si>
  <si>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</si>
  <si>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</si>
  <si>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</si>
  <si>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</si>
  <si>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</si>
  <si>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</si>
  <si>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</si>
  <si>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</si>
  <si>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</si>
  <si>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</si>
  <si>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</si>
  <si>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</si>
  <si>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</si>
  <si>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</si>
  <si>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</si>
  <si>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</si>
  <si>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</si>
  <si>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</si>
  <si>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</si>
  <si>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</si>
  <si>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</si>
  <si>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</si>
  <si>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</si>
  <si>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</si>
  <si>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</si>
  <si>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</si>
  <si>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</si>
  <si>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</si>
  <si>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</si>
  <si>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</si>
  <si>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</si>
  <si>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</si>
  <si>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</si>
  <si>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</si>
  <si>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</si>
  <si>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</si>
  <si>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</si>
  <si>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</si>
  <si>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</si>
  <si>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</si>
  <si>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</si>
  <si>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</si>
  <si>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</si>
  <si>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</si>
  <si>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</si>
  <si>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</si>
  <si>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</si>
  <si>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</si>
  <si>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</si>
  <si>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</si>
  <si>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</si>
  <si>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</si>
  <si>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</si>
  <si>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</si>
  <si>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</si>
  <si>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</si>
  <si>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</si>
  <si>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</si>
  <si>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</si>
  <si>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</si>
  <si>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</si>
  <si>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</si>
  <si>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</si>
  <si>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</si>
  <si>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</si>
  <si>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</si>
  <si>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</si>
  <si>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</si>
  <si>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</si>
  <si>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</si>
  <si>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</si>
  <si>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</si>
  <si>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</si>
  <si>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</si>
  <si>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</si>
  <si>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</si>
  <si>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</si>
  <si>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</si>
  <si>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</si>
  <si>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</si>
  <si>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</si>
  <si>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</si>
  <si>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</si>
  <si>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</si>
  <si>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</si>
  <si>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</si>
  <si>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</si>
  <si>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</si>
  <si>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</si>
  <si>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</si>
  <si>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</si>
  <si>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</si>
  <si>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</si>
  <si>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</si>
  <si>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</si>
  <si>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</si>
  <si>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</si>
  <si>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</si>
  <si>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</si>
  <si>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</si>
  <si>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</si>
  <si>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</si>
  <si>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</si>
  <si>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</si>
  <si>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</si>
  <si>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</si>
  <si>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</si>
  <si>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</si>
  <si>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</si>
  <si>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</si>
  <si>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</si>
  <si>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</si>
  <si>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</si>
  <si>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</si>
  <si>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</si>
  <si>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</si>
  <si>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</si>
  <si>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</si>
  <si>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</si>
  <si>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</si>
  <si>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</si>
  <si>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</si>
  <si>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</si>
  <si>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</si>
  <si>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</si>
  <si>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</si>
  <si>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</si>
  <si>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</si>
  <si>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</si>
  <si>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</si>
  <si>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</si>
  <si>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</si>
  <si>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</si>
  <si>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</si>
  <si>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</si>
  <si>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</si>
  <si>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</si>
  <si>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</si>
  <si>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</si>
  <si>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</si>
  <si>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</si>
  <si>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</si>
  <si>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</si>
  <si>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</si>
  <si>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</si>
  <si>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</si>
  <si>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</si>
  <si>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</si>
  <si>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</si>
  <si>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</si>
  <si>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</si>
  <si>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</si>
  <si>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</si>
  <si>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</si>
  <si>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</si>
  <si>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</si>
  <si>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</si>
  <si>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</si>
  <si>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</si>
  <si>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</si>
  <si>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</si>
  <si>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</si>
  <si>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</si>
  <si>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</si>
  <si>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</si>
  <si>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</si>
  <si>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</si>
  <si>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</si>
  <si>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</si>
  <si>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</si>
  <si>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</si>
  <si>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</si>
  <si>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</si>
  <si>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</si>
  <si>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</si>
  <si>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</si>
  <si>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</si>
  <si>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</si>
  <si>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</si>
  <si>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</si>
  <si>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</si>
  <si>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</si>
  <si>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</si>
  <si>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</si>
  <si>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</si>
  <si>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</si>
  <si>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</si>
  <si>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</si>
  <si>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</si>
  <si>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</si>
  <si>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</si>
  <si>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</si>
  <si>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</si>
  <si>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</si>
  <si>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</si>
  <si>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</si>
  <si>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</si>
  <si>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</si>
  <si>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</si>
  <si>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</si>
  <si>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</si>
  <si>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</si>
  <si>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</si>
  <si>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</si>
  <si>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</si>
  <si>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</si>
  <si>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</si>
  <si>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</si>
  <si>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</si>
  <si>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</si>
  <si>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</si>
  <si>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</si>
  <si>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</si>
  <si>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</si>
  <si>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</si>
  <si>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</si>
  <si>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</si>
  <si>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</si>
  <si>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</si>
  <si>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</si>
  <si>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</si>
  <si>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</si>
  <si>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</si>
  <si>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</si>
  <si>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</si>
  <si>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</si>
  <si>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</si>
  <si>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</si>
  <si>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</si>
  <si>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</si>
  <si>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</si>
  <si>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</si>
  <si>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</si>
  <si>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</si>
  <si>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</si>
  <si>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</si>
  <si>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</si>
  <si>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</si>
  <si>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</si>
  <si>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</si>
  <si>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</si>
  <si>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</si>
  <si>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</si>
  <si>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</si>
  <si>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</si>
  <si>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</si>
  <si>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</si>
  <si>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</si>
  <si>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</si>
  <si>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</si>
  <si>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</si>
  <si>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</si>
  <si>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</si>
  <si>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</si>
  <si>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</si>
  <si>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</si>
  <si>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</si>
  <si>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</si>
  <si>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</si>
  <si>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</si>
  <si>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</si>
  <si>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</si>
  <si>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</si>
  <si>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</si>
  <si>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</si>
  <si>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</si>
  <si>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</si>
  <si>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</si>
  <si>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</si>
  <si>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</si>
  <si>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</si>
  <si>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</si>
  <si>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</si>
  <si>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</si>
  <si>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</si>
  <si>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</si>
  <si>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</si>
  <si>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</si>
  <si>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</si>
  <si>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</si>
  <si>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</si>
  <si>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</si>
  <si>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</si>
  <si>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</si>
  <si>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</si>
  <si>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</si>
  <si>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</si>
  <si>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</si>
  <si>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</si>
  <si>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</si>
  <si>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</si>
  <si>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</si>
  <si>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</si>
  <si>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</si>
  <si>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</si>
  <si>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</si>
  <si>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</si>
  <si>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</si>
  <si>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</si>
  <si>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</si>
  <si>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</si>
  <si>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</si>
  <si>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</si>
  <si>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</si>
  <si>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</si>
  <si>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</si>
  <si>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</si>
  <si>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</si>
  <si>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</si>
  <si>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</si>
  <si>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</si>
  <si>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</si>
  <si>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</si>
  <si>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</si>
  <si>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</si>
  <si>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</si>
  <si>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</si>
  <si>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</si>
  <si>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</si>
  <si>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</si>
  <si>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</si>
  <si>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</si>
  <si>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</si>
  <si>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</si>
  <si>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</si>
  <si>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</si>
  <si>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</si>
  <si>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</si>
  <si>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</si>
  <si>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</si>
  <si>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</si>
  <si>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</si>
  <si>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</si>
  <si>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</si>
  <si>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</si>
  <si>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</si>
  <si>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</si>
  <si>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</si>
  <si>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</si>
  <si>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</si>
  <si>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</si>
  <si>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</si>
  <si>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</si>
  <si>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</si>
  <si>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</si>
  <si>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</si>
  <si>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</si>
  <si>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</si>
  <si>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</si>
  <si>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</si>
  <si>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</si>
  <si>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</si>
  <si>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</si>
  <si>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</si>
  <si>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</si>
  <si>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</si>
  <si>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</si>
  <si>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</si>
  <si>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</si>
  <si>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</si>
  <si>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</si>
  <si>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</si>
  <si>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</si>
  <si>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</si>
  <si>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</si>
  <si>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</si>
  <si>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</si>
  <si>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</si>
  <si>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</si>
  <si>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</si>
  <si>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</si>
  <si>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</si>
  <si>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</si>
  <si>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</si>
  <si>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</si>
  <si>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</si>
  <si>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</si>
  <si>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</si>
  <si>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</si>
  <si>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</si>
  <si>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</si>
  <si>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</si>
  <si>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</si>
  <si>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</si>
  <si>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</si>
  <si>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</si>
  <si>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</si>
  <si>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</si>
  <si>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</si>
  <si>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</si>
  <si>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</si>
  <si>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</si>
  <si>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</si>
  <si>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</si>
  <si>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</si>
  <si>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</si>
  <si>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</si>
  <si>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</si>
  <si>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</si>
  <si>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</si>
  <si>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</si>
  <si>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</si>
  <si>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</si>
  <si>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</si>
  <si>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</si>
  <si>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</si>
  <si>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</si>
  <si>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</si>
  <si>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</si>
  <si>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</si>
  <si>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</si>
  <si>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</si>
  <si>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</si>
  <si>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</si>
  <si>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</si>
  <si>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</si>
  <si>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</si>
  <si>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</si>
  <si>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</si>
  <si>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</si>
  <si>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</si>
  <si>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</si>
  <si>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</si>
  <si>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</si>
  <si>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</si>
  <si>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</si>
  <si>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</si>
  <si>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</si>
  <si>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</si>
  <si>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</si>
  <si>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</si>
  <si>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</si>
  <si>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</si>
  <si>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</si>
  <si>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</si>
  <si>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</si>
  <si>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</si>
  <si>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</si>
  <si>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</si>
  <si>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</si>
  <si>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</si>
  <si>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</si>
  <si>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</si>
  <si>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</si>
  <si>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</si>
  <si>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</si>
  <si>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</si>
  <si>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</si>
  <si>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</si>
  <si>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</si>
  <si>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</si>
  <si>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</si>
  <si>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</si>
  <si>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</si>
  <si>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</si>
  <si>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</si>
  <si>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</si>
  <si>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</si>
  <si>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</si>
  <si>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</si>
  <si>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</si>
  <si>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</si>
  <si>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</si>
  <si>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</si>
  <si>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</si>
  <si>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</si>
  <si>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</si>
  <si>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</si>
  <si>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</si>
  <si>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</si>
  <si>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</si>
  <si>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</si>
  <si>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</si>
  <si>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</si>
  <si>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</si>
  <si>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</si>
  <si>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</si>
  <si>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</si>
  <si>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</si>
  <si>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</si>
  <si>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</si>
  <si>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</si>
  <si>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</si>
  <si>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</si>
  <si>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</si>
  <si>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</si>
  <si>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</si>
  <si>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</si>
  <si>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</si>
  <si>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</si>
  <si>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</si>
  <si>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</si>
  <si>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</si>
  <si>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</si>
  <si>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</si>
  <si>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</si>
  <si>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</si>
  <si>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</si>
  <si>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</si>
  <si>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</si>
  <si>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</si>
  <si>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</si>
  <si>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</si>
  <si>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</si>
  <si>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</si>
  <si>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</si>
  <si>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</si>
  <si>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</si>
  <si>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</si>
  <si>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</si>
  <si>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</si>
  <si>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</si>
  <si>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</si>
  <si>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</si>
  <si>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</si>
  <si>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</si>
  <si>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</si>
  <si>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</si>
  <si>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</si>
  <si>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</si>
  <si>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</si>
  <si>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</si>
  <si>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</si>
  <si>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</si>
  <si>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</si>
  <si>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</si>
  <si>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</si>
  <si>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</si>
  <si>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</si>
  <si>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</si>
  <si>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</si>
  <si>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</si>
  <si>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</si>
  <si>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</si>
  <si>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</si>
  <si>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</si>
  <si>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</si>
  <si>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</si>
  <si>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</si>
  <si>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</si>
  <si>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</si>
  <si>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</si>
  <si>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</si>
  <si>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</si>
  <si>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</si>
  <si>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</si>
  <si>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</si>
  <si>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</si>
  <si>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</si>
  <si>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</si>
  <si>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</si>
  <si>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</si>
  <si>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</si>
  <si>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</si>
  <si>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</si>
  <si>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</si>
  <si>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</si>
  <si>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</si>
  <si>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</si>
  <si>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</si>
  <si>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</si>
  <si>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</si>
  <si>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</si>
  <si>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</si>
  <si>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</si>
  <si>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</si>
  <si>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</si>
  <si>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</si>
  <si>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</si>
  <si>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</si>
  <si>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</si>
  <si>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</si>
  <si>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</si>
  <si>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</si>
  <si>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</si>
  <si>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</si>
  <si>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</si>
  <si>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</si>
  <si>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</si>
  <si>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</si>
  <si>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</si>
  <si>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</si>
  <si>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</si>
  <si>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</si>
  <si>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</si>
  <si>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</si>
  <si>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</si>
  <si>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</si>
  <si>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</si>
  <si>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</si>
  <si>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</si>
  <si>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</si>
  <si>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</si>
  <si>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</si>
  <si>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</si>
  <si>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</si>
  <si>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</si>
  <si>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</si>
  <si>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</si>
  <si>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</si>
  <si>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</si>
  <si>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</si>
  <si>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</si>
  <si>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</si>
  <si>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</si>
  <si>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</si>
  <si>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</si>
  <si>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</si>
  <si>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</si>
  <si>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</si>
  <si>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</si>
  <si>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</si>
  <si>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</si>
  <si>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</si>
  <si>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</si>
  <si>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</si>
  <si>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</si>
  <si>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</si>
  <si>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</si>
  <si>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</si>
  <si>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</si>
  <si>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</si>
  <si>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</si>
  <si>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</si>
  <si>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</si>
  <si>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</si>
  <si>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</si>
  <si>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</si>
  <si>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</si>
  <si>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</si>
  <si>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</si>
  <si>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</si>
  <si>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</si>
  <si>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</si>
  <si>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</si>
  <si>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</si>
  <si>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</si>
  <si>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</si>
  <si>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</si>
  <si>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</si>
  <si>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</si>
  <si>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</si>
  <si>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</si>
  <si>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</si>
  <si>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</si>
  <si>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</si>
  <si>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</si>
  <si>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</si>
  <si>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</si>
  <si>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</si>
  <si>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</si>
  <si>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</si>
  <si>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</si>
  <si>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</si>
  <si>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</si>
  <si>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</si>
  <si>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</si>
  <si>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</si>
  <si>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</si>
  <si>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</si>
  <si>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</si>
  <si>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</si>
  <si>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</si>
  <si>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</si>
  <si>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</si>
  <si>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</si>
  <si>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</si>
  <si>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</si>
  <si>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</si>
  <si>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</si>
  <si>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</si>
  <si>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</si>
  <si>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</si>
  <si>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</si>
  <si>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</si>
  <si>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</si>
  <si>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</si>
  <si>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</si>
  <si>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</si>
  <si>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</si>
  <si>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</si>
  <si>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</si>
  <si>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</si>
  <si>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</si>
  <si>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</si>
  <si>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</si>
  <si>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</si>
  <si>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</si>
  <si>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</si>
  <si>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</si>
  <si>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</si>
  <si>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</si>
  <si>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</si>
  <si>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</si>
  <si>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</si>
  <si>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</si>
  <si>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</si>
  <si>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</si>
  <si>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</si>
  <si>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</si>
  <si>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</si>
  <si>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</si>
  <si>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</si>
  <si>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</si>
  <si>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</si>
  <si>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</si>
  <si>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</si>
  <si>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</si>
  <si>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</si>
  <si>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</si>
  <si>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</si>
  <si>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</si>
  <si>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</si>
  <si>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</si>
  <si>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</si>
  <si>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</si>
  <si>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</si>
  <si>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</si>
  <si>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</si>
  <si>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</si>
  <si>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</si>
  <si>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</si>
  <si>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</si>
  <si>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</si>
  <si>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</si>
  <si>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</si>
  <si>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</si>
  <si>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</si>
  <si>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</si>
  <si>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</si>
  <si>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</si>
  <si>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</si>
  <si>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</si>
  <si>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</si>
  <si>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</si>
  <si>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</si>
  <si>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</si>
  <si>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</si>
  <si>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</si>
  <si>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</si>
  <si>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</si>
  <si>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</si>
  <si>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</si>
  <si>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</si>
  <si>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</si>
  <si>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</si>
  <si>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</si>
  <si>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</si>
  <si>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</si>
  <si>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</si>
  <si>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</si>
  <si>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</si>
  <si>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</si>
  <si>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</si>
  <si>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</si>
  <si>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</si>
  <si>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</si>
  <si>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</si>
  <si>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</si>
  <si>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</si>
  <si>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</si>
  <si>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</si>
  <si>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</si>
  <si>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</si>
  <si>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</si>
  <si>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</si>
  <si>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</si>
  <si>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</si>
  <si>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</si>
  <si>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</si>
  <si>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</si>
  <si>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</si>
  <si>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</si>
  <si>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</si>
  <si>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</si>
  <si>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</si>
  <si>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</si>
  <si>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</si>
  <si>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</si>
  <si>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</si>
  <si>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</si>
  <si>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</si>
  <si>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</si>
  <si>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</si>
  <si>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</si>
  <si>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</si>
  <si>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</si>
  <si>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</si>
  <si>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</si>
  <si>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</si>
  <si>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</si>
  <si>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</si>
  <si>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</si>
  <si>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</si>
  <si>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</si>
  <si>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</si>
  <si>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</si>
  <si>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</si>
  <si>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</si>
  <si>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</si>
  <si>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</si>
  <si>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</si>
  <si>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</si>
  <si>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</si>
  <si>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</si>
  <si>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</si>
  <si>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</si>
  <si>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</si>
  <si>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</si>
  <si>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</si>
  <si>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</si>
  <si>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</si>
  <si>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</si>
  <si>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</si>
  <si>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</si>
  <si>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</si>
  <si>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</si>
  <si>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</si>
  <si>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</si>
  <si>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</si>
  <si>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</si>
  <si>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</si>
  <si>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</si>
  <si>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</si>
  <si>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</si>
  <si>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</si>
  <si>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</si>
  <si>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</si>
  <si>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</si>
  <si>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</si>
  <si>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</si>
  <si>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</si>
  <si>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</si>
  <si>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</si>
  <si>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</si>
  <si>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</si>
  <si>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</si>
  <si>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</si>
  <si>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</si>
  <si>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</si>
  <si>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</si>
  <si>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</si>
  <si>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</si>
  <si>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</si>
  <si>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</si>
  <si>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</si>
  <si>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</si>
  <si>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</si>
  <si>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</si>
  <si>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</si>
  <si>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</si>
  <si>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</si>
  <si>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</si>
  <si>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</si>
  <si>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</si>
  <si>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</si>
  <si>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</si>
  <si>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</si>
  <si>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</si>
  <si>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</si>
  <si>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</si>
  <si>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</si>
  <si>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</si>
  <si>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</si>
  <si>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</si>
  <si>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</si>
  <si>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</si>
  <si>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</si>
  <si>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</si>
  <si>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</si>
  <si>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</si>
  <si>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</si>
  <si>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</si>
  <si>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</si>
  <si>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</si>
  <si>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</si>
  <si>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</si>
  <si>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</si>
  <si>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</si>
  <si>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</si>
  <si>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</si>
  <si>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</si>
  <si>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</si>
  <si>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</si>
  <si>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</si>
  <si>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</si>
  <si>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</si>
  <si>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</si>
  <si>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</si>
  <si>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</si>
  <si>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</si>
  <si>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</si>
  <si>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</si>
  <si>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</si>
  <si>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</si>
  <si>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</si>
  <si>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</si>
  <si>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</si>
  <si>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</si>
  <si>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</si>
  <si>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</si>
  <si>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</si>
  <si>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</si>
  <si>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</si>
  <si>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</si>
  <si>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</si>
  <si>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</si>
  <si>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</si>
  <si>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</si>
  <si>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</si>
  <si>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</si>
  <si>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</si>
  <si>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</si>
  <si>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</si>
  <si>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</si>
  <si>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</si>
  <si>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</si>
  <si>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</si>
  <si>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</si>
  <si>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</si>
  <si>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</si>
  <si>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</si>
  <si>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</si>
  <si>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</si>
  <si>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</si>
  <si>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</si>
  <si>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</si>
  <si>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</si>
  <si>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</si>
  <si>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</si>
  <si>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</si>
  <si>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</si>
  <si>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</si>
  <si>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</si>
  <si>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</si>
  <si>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</si>
  <si>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</si>
  <si>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</si>
  <si>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</si>
  <si>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</si>
  <si>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</si>
  <si>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</si>
  <si>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</si>
  <si>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</si>
  <si>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</si>
  <si>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</si>
  <si>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</si>
  <si>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</si>
  <si>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</si>
  <si>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</si>
  <si>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</si>
  <si>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</si>
  <si>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</si>
  <si>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</si>
  <si>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</si>
  <si>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</si>
  <si>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</si>
  <si>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</si>
  <si>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</si>
  <si>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</si>
  <si>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</si>
  <si>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</si>
  <si>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</si>
  <si>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</si>
  <si>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</si>
  <si>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</si>
  <si>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</si>
  <si>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</si>
  <si>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</si>
  <si>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</si>
  <si>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</si>
  <si>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</si>
  <si>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</si>
  <si>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</si>
  <si>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</si>
  <si>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</si>
  <si>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</si>
  <si>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</si>
  <si>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</si>
  <si>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</si>
  <si>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</si>
  <si>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</si>
  <si>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</si>
  <si>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</si>
  <si>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</si>
  <si>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</si>
  <si>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</si>
  <si>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</si>
  <si>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</si>
  <si>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</si>
  <si>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</si>
  <si>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</si>
  <si>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</si>
  <si>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</si>
  <si>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</si>
  <si>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</si>
  <si>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</si>
  <si>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</si>
  <si>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</si>
  <si>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</si>
  <si>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</si>
  <si>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</si>
  <si>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</si>
  <si>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</si>
  <si>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</si>
  <si>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</si>
  <si>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</si>
  <si>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</si>
  <si>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</si>
  <si>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</si>
  <si>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</si>
  <si>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</si>
  <si>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</si>
  <si>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</si>
  <si>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</si>
  <si>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</si>
  <si>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</si>
  <si>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</si>
  <si>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</si>
  <si>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</si>
  <si>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</si>
  <si>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</si>
  <si>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</si>
  <si>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</si>
  <si>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</si>
  <si>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</si>
  <si>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</si>
  <si>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</si>
  <si>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</si>
  <si>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</si>
  <si>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</si>
  <si>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</si>
  <si>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</si>
  <si>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</si>
  <si>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</si>
  <si>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</si>
  <si>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</si>
  <si>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</si>
  <si>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</si>
  <si>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</si>
  <si>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</si>
  <si>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</si>
  <si>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</si>
  <si>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</si>
  <si>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</si>
  <si>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</si>
  <si>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</si>
  <si>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</si>
  <si>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</si>
  <si>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</si>
  <si>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</si>
  <si>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</si>
  <si>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</si>
  <si>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</si>
  <si>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</si>
  <si>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</si>
  <si>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</si>
  <si>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</si>
  <si>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</si>
  <si>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</si>
  <si>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</si>
  <si>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</si>
  <si>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</si>
  <si>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</si>
  <si>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</si>
  <si>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</si>
  <si>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</si>
  <si>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</si>
  <si>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</si>
  <si>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</si>
  <si>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</si>
  <si>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</si>
  <si>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</si>
  <si>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</si>
  <si>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</si>
  <si>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</si>
  <si>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</si>
  <si>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</si>
  <si>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</si>
  <si>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</si>
  <si>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</si>
  <si>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</si>
  <si>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</si>
  <si>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</si>
  <si>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</si>
  <si>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</si>
  <si>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</si>
  <si>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</si>
  <si>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</si>
  <si>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</si>
  <si>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</si>
  <si>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</si>
  <si>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</si>
  <si>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</si>
  <si>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</si>
  <si>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</si>
  <si>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</si>
  <si>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</si>
  <si>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</si>
  <si>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</si>
  <si>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</si>
  <si>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</si>
  <si>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</si>
  <si>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</si>
  <si>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</si>
  <si>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</si>
  <si>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</si>
  <si>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</si>
  <si>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</si>
  <si>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</si>
  <si>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</si>
  <si>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</si>
  <si>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</si>
  <si>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</si>
  <si>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</si>
  <si>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</si>
  <si>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</si>
  <si>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</si>
  <si>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</si>
  <si>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</si>
  <si>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</si>
  <si>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</si>
  <si>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</si>
  <si>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</si>
  <si>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</si>
  <si>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</si>
  <si>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</si>
  <si>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</si>
  <si>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</si>
  <si>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</si>
  <si>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</si>
  <si>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</si>
  <si>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</si>
  <si>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</si>
  <si>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</si>
  <si>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</si>
  <si>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</si>
  <si>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</si>
  <si>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</si>
  <si>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</si>
  <si>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</si>
  <si>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</si>
  <si>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</si>
  <si>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</si>
  <si>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</si>
  <si>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</si>
  <si>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</si>
  <si>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</si>
  <si>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</si>
  <si>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</si>
  <si>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</si>
  <si>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</si>
  <si>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</si>
  <si>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</si>
  <si>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</si>
  <si>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</si>
  <si>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</si>
  <si>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</si>
  <si>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</si>
  <si>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</si>
  <si>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</si>
  <si>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</si>
  <si>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</si>
  <si>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</si>
  <si>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</si>
  <si>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</si>
  <si>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</si>
  <si>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</si>
  <si>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</si>
  <si>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</si>
  <si>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</si>
  <si>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</si>
  <si>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</si>
  <si>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</si>
  <si>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</si>
  <si>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</si>
  <si>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</si>
  <si>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</si>
  <si>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</si>
  <si>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</si>
  <si>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</si>
  <si>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</si>
  <si>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</si>
  <si>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</si>
  <si>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</si>
  <si>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</si>
  <si>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</si>
  <si>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</si>
  <si>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</si>
  <si>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</si>
  <si>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</si>
  <si>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</si>
  <si>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</si>
  <si>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</si>
  <si>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</si>
  <si>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</si>
  <si>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</si>
  <si>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</si>
  <si>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</si>
  <si>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</si>
  <si>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</si>
  <si>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</si>
  <si>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</si>
  <si>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</si>
  <si>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</si>
  <si>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</si>
  <si>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</si>
  <si>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</si>
  <si>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</si>
  <si>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</si>
  <si>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</si>
  <si>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</si>
  <si>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</si>
  <si>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</si>
  <si>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</si>
  <si>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</si>
  <si>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</si>
  <si>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</si>
  <si>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</si>
  <si>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</si>
  <si>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</si>
  <si>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</si>
  <si>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</si>
  <si>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</si>
  <si>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</si>
  <si>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</si>
  <si>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</si>
  <si>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</si>
  <si>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</si>
  <si>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</si>
  <si>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</si>
  <si>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</si>
  <si>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</si>
  <si>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</si>
  <si>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</si>
  <si>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</si>
  <si>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</si>
  <si>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</si>
  <si>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</si>
  <si>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</si>
  <si>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</si>
  <si>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</si>
  <si>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</si>
  <si>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</si>
  <si>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</si>
  <si>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</si>
  <si>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</si>
  <si>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</si>
  <si>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</si>
  <si>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</si>
  <si>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</si>
  <si>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</si>
  <si>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</si>
  <si>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</si>
  <si>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</si>
  <si>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</si>
  <si>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</si>
  <si>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</si>
  <si>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</si>
  <si>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</si>
  <si>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</si>
  <si>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</si>
  <si>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</si>
  <si>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</si>
  <si>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</si>
  <si>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</si>
  <si>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</si>
  <si>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</si>
  <si>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</si>
  <si>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</si>
  <si>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</si>
  <si>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</si>
  <si>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</si>
  <si>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</si>
  <si>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</si>
  <si>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</si>
  <si>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</si>
  <si>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</si>
  <si>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</si>
  <si>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</si>
  <si>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</si>
  <si>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</si>
  <si>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</si>
  <si>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</si>
  <si>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</si>
  <si>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</si>
  <si>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</si>
  <si>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</si>
  <si>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</si>
  <si>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</si>
  <si>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</si>
  <si>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</si>
  <si>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</si>
  <si>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</si>
  <si>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</si>
  <si>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</si>
  <si>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</si>
  <si>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</si>
  <si>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</si>
  <si>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</si>
  <si>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</si>
  <si>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</si>
  <si>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</si>
  <si>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</si>
  <si>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</si>
  <si>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</si>
  <si>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</si>
  <si>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</si>
  <si>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</si>
  <si>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</si>
  <si>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</si>
  <si>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</si>
  <si>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</si>
  <si>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</si>
  <si>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</si>
  <si>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</si>
  <si>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</si>
  <si>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</si>
  <si>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</si>
  <si>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</si>
  <si>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</si>
  <si>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</si>
  <si>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</si>
  <si>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</si>
  <si>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</si>
  <si>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</si>
  <si>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</si>
  <si>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</si>
  <si>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</si>
  <si>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</si>
  <si>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</si>
  <si>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</si>
  <si>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</si>
  <si>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</si>
  <si>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</si>
  <si>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</si>
  <si>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</si>
  <si>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</si>
  <si>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</si>
  <si>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</si>
  <si>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</si>
  <si>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</si>
  <si>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</si>
  <si>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</si>
  <si>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</si>
  <si>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</si>
  <si>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</si>
  <si>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</si>
  <si>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</si>
  <si>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</si>
  <si>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</si>
  <si>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</si>
  <si>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</si>
  <si>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</si>
  <si>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</si>
  <si>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</si>
  <si>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</si>
  <si>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</si>
  <si>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</si>
  <si>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</si>
  <si>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</si>
  <si>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</si>
  <si>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</si>
  <si>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</si>
  <si>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</si>
  <si>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</si>
  <si>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</si>
  <si>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</si>
  <si>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</si>
  <si>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</si>
  <si>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</si>
  <si>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</si>
  <si>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</si>
  <si>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</si>
  <si>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</si>
  <si>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</si>
  <si>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</si>
  <si>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</si>
  <si>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</si>
  <si>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</si>
  <si>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</si>
  <si>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</si>
  <si>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</si>
  <si>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</si>
  <si>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</si>
  <si>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</si>
  <si>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</si>
  <si>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</si>
  <si>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</si>
  <si>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</si>
  <si>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</si>
  <si>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</si>
  <si>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</si>
  <si>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</si>
  <si>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</si>
  <si>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</si>
  <si>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</si>
  <si>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</si>
  <si>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</si>
  <si>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</si>
  <si>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</si>
  <si>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</si>
  <si>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</si>
  <si>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</si>
  <si>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</si>
  <si>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</si>
  <si>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</si>
  <si>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</si>
  <si>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</si>
  <si>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</si>
  <si>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</si>
  <si>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</si>
  <si>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</si>
  <si>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</si>
  <si>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</si>
  <si>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</si>
  <si>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</si>
  <si>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</si>
  <si>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</si>
  <si>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</si>
  <si>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</si>
  <si>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</si>
  <si>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</si>
  <si>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</si>
  <si>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</si>
  <si>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</si>
  <si>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</si>
  <si>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</si>
  <si>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</si>
  <si>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</si>
  <si>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</si>
  <si>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</si>
  <si>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</si>
  <si>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</si>
  <si>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</si>
  <si>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</si>
  <si>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</si>
  <si>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</si>
  <si>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</si>
  <si>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</si>
  <si>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</si>
  <si>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</si>
  <si>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</si>
  <si>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</si>
  <si>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</si>
  <si>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</si>
  <si>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</si>
  <si>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</si>
  <si>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</si>
  <si>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</si>
  <si>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</si>
  <si>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</si>
  <si>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</si>
  <si>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</si>
  <si>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</si>
  <si>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</si>
  <si>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</si>
  <si>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</si>
  <si>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</si>
  <si>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</si>
  <si>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</si>
  <si>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</si>
  <si>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</si>
  <si>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</si>
  <si>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</si>
  <si>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</si>
  <si>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</si>
  <si>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</si>
  <si>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</si>
  <si>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</si>
  <si>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</si>
  <si>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</si>
  <si>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</si>
  <si>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</si>
  <si>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</si>
  <si>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</si>
  <si>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</si>
  <si>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</si>
  <si>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</si>
  <si>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</si>
  <si>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</si>
  <si>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</si>
  <si>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</si>
  <si>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</si>
  <si>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</si>
  <si>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</si>
  <si>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</si>
  <si>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</si>
  <si>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</si>
  <si>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</si>
  <si>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</si>
  <si>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</si>
  <si>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</si>
  <si>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</si>
  <si>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</si>
  <si>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</si>
  <si>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</si>
  <si>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</si>
  <si>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</si>
  <si>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</si>
  <si>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</si>
  <si>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</si>
  <si>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</si>
  <si>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</si>
  <si>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</si>
  <si>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</si>
  <si>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</si>
  <si>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</si>
  <si>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</si>
  <si>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</si>
  <si>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</si>
  <si>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</si>
  <si>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</si>
  <si>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</si>
  <si>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</si>
  <si>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</si>
  <si>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</si>
  <si>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</si>
  <si>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</si>
  <si>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</si>
  <si>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</si>
  <si>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</si>
  <si>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</si>
  <si>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</si>
  <si>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</si>
  <si>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</si>
  <si>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</si>
  <si>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</si>
  <si>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</si>
  <si>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</si>
  <si>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</si>
  <si>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</si>
  <si>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</si>
  <si>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</si>
  <si>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</si>
  <si>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</si>
  <si>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</si>
  <si>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</si>
  <si>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</si>
  <si>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</si>
  <si>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</si>
  <si>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</si>
  <si>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</si>
  <si>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</si>
  <si>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</si>
  <si>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</si>
  <si>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</si>
  <si>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</si>
  <si>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</si>
  <si>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</si>
  <si>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</si>
  <si>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</si>
  <si>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</si>
  <si>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</si>
  <si>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</si>
  <si>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</si>
  <si>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</si>
  <si>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</si>
  <si>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</si>
  <si>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</si>
  <si>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</si>
  <si>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</si>
  <si>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</si>
  <si>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</si>
  <si>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</si>
  <si>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</si>
  <si>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</si>
  <si>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</si>
  <si>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</si>
  <si>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</si>
  <si>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</si>
  <si>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</si>
  <si>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</si>
  <si>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</si>
  <si>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</si>
  <si>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</si>
  <si>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</si>
  <si>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</si>
  <si>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</si>
  <si>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</si>
  <si>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</si>
  <si>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</si>
  <si>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</si>
  <si>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</si>
  <si>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</si>
  <si>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</si>
  <si>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</si>
  <si>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</si>
  <si>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</si>
  <si>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</si>
  <si>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</si>
  <si>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</si>
  <si>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</si>
  <si>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</si>
  <si>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</si>
  <si>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</si>
  <si>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</si>
  <si>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</si>
  <si>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</si>
  <si>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</si>
  <si>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</si>
  <si>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</si>
  <si>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</si>
  <si>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</si>
  <si>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</si>
  <si>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</si>
  <si>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</si>
  <si>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</si>
  <si>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</si>
  <si>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</si>
  <si>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</si>
  <si>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</si>
  <si>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</si>
  <si>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</si>
  <si>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</si>
  <si>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</si>
  <si>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</si>
  <si>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</si>
  <si>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</si>
  <si>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</si>
  <si>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</si>
  <si>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</si>
  <si>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</si>
  <si>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</si>
  <si>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</si>
  <si>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</si>
  <si>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</si>
  <si>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</si>
  <si>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</si>
  <si>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</si>
  <si>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</si>
  <si>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</si>
  <si>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</si>
  <si>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</si>
  <si>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</si>
  <si>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</si>
  <si>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</si>
  <si>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</si>
  <si>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</si>
  <si>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</si>
  <si>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</si>
  <si>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</si>
  <si>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</si>
  <si>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</si>
  <si>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</si>
  <si>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</si>
  <si>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</si>
  <si>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</si>
  <si>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</si>
  <si>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</si>
  <si>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</si>
  <si>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</si>
  <si>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</si>
  <si>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</si>
  <si>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</si>
  <si>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</si>
  <si>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</si>
  <si>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</si>
  <si>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</si>
  <si>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</si>
  <si>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</si>
  <si>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</si>
  <si>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</si>
  <si>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</si>
  <si>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</si>
  <si>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</si>
  <si>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</si>
  <si>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</si>
  <si>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</si>
  <si>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</si>
  <si>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</si>
  <si>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</si>
  <si>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</si>
  <si>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</si>
  <si>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</si>
  <si>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</si>
  <si>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</si>
  <si>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</si>
  <si>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</si>
  <si>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</si>
  <si>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</si>
  <si>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</si>
  <si>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</si>
  <si>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</si>
  <si>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</si>
  <si>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</si>
  <si>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</si>
  <si>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</si>
  <si>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</si>
  <si>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</si>
  <si>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</si>
  <si>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</si>
  <si>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</si>
  <si>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</si>
  <si>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</si>
  <si>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</si>
  <si>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</si>
  <si>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</si>
  <si>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</si>
  <si>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</si>
  <si>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</si>
  <si>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</si>
  <si>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</si>
  <si>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</si>
  <si>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</si>
  <si>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</si>
  <si>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</si>
  <si>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</si>
  <si>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</si>
  <si>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</si>
  <si>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</si>
  <si>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</si>
  <si>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</si>
  <si>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</si>
  <si>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</si>
  <si>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</si>
  <si>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</si>
  <si>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</si>
  <si>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</si>
  <si>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</si>
  <si>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</si>
  <si>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</si>
  <si>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</si>
  <si>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</si>
  <si>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</si>
  <si>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</si>
  <si>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</si>
  <si>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</si>
  <si>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</si>
  <si>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</si>
  <si>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</si>
  <si>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</si>
  <si>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</si>
  <si>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</si>
  <si>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</si>
  <si>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</si>
  <si>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</si>
  <si>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</si>
  <si>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</si>
  <si>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</si>
  <si>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</si>
  <si>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</si>
  <si>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</si>
  <si>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</si>
  <si>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</si>
  <si>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</si>
  <si>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</si>
  <si>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</si>
  <si>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</si>
  <si>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</si>
  <si>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</si>
  <si>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</si>
  <si>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</si>
  <si>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</si>
  <si>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</si>
  <si>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</si>
  <si>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</si>
  <si>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</si>
  <si>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</si>
  <si>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</si>
  <si>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</si>
  <si>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</si>
  <si>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</si>
  <si>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</si>
  <si>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</si>
  <si>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</si>
  <si>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</si>
  <si>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</si>
  <si>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</si>
  <si>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</si>
  <si>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</si>
  <si>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</si>
  <si>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</si>
  <si>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</si>
  <si>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</si>
  <si>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</si>
  <si>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</si>
  <si>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</si>
  <si>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</si>
  <si>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</si>
  <si>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</si>
  <si>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</si>
  <si>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</si>
  <si>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</si>
  <si>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</si>
  <si>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</si>
  <si>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</si>
  <si>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</si>
  <si>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</si>
  <si>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</si>
  <si>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</si>
  <si>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</si>
  <si>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</si>
  <si>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</si>
  <si>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</si>
  <si>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</si>
  <si>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</si>
  <si>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</si>
  <si>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</si>
  <si>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</si>
  <si>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</si>
  <si>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</si>
  <si>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</si>
  <si>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</si>
  <si>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</si>
  <si>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</si>
  <si>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</si>
  <si>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</si>
  <si>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</si>
  <si>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</si>
  <si>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</si>
  <si>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</si>
  <si>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</si>
  <si>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</si>
  <si>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</si>
  <si>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</si>
  <si>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</si>
  <si>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</si>
  <si>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</si>
  <si>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</si>
  <si>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</si>
  <si>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</si>
  <si>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</si>
  <si>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</si>
  <si>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</si>
  <si>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</si>
  <si>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</si>
  <si>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</si>
  <si>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</si>
  <si>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</si>
  <si>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</si>
  <si>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</si>
  <si>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</si>
  <si>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</si>
  <si>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</si>
  <si>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</si>
  <si>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</si>
  <si>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</si>
  <si>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</si>
  <si>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</si>
  <si>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</si>
  <si>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</si>
  <si>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</si>
  <si>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</si>
  <si>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</si>
  <si>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</si>
  <si>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</si>
  <si>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</si>
  <si>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</si>
  <si>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</si>
  <si>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</si>
  <si>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</si>
  <si>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</si>
  <si>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</si>
  <si>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</si>
  <si>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</si>
  <si>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</si>
  <si>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</si>
  <si>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</si>
  <si>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</si>
  <si>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</si>
  <si>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</si>
  <si>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</si>
  <si>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</si>
  <si>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</si>
  <si>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</si>
  <si>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</si>
  <si>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</si>
  <si>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</si>
  <si>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</si>
  <si>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</si>
  <si>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</si>
  <si>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</si>
  <si>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</si>
  <si>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</si>
  <si>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</si>
  <si>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</si>
  <si>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</si>
  <si>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</si>
  <si>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</si>
  <si>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</si>
  <si>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</si>
  <si>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</si>
  <si>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</si>
  <si>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</si>
  <si>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</si>
  <si>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</si>
  <si>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</si>
  <si>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</si>
  <si>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</si>
  <si>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</si>
  <si>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</si>
  <si>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</si>
  <si>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</si>
  <si>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</si>
  <si>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</si>
  <si>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</si>
  <si>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</si>
  <si>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</si>
  <si>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</si>
  <si>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</si>
  <si>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</si>
  <si>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</si>
  <si>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</si>
  <si>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</si>
  <si>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</si>
  <si>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</si>
  <si>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</si>
  <si>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</si>
  <si>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</si>
  <si>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</si>
  <si>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</si>
  <si>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</si>
  <si>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</si>
  <si>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</si>
  <si>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</si>
  <si>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</si>
  <si>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</si>
  <si>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</si>
  <si>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</si>
  <si>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</si>
  <si>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</si>
  <si>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</si>
  <si>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</si>
  <si>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</si>
  <si>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</si>
  <si>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</si>
  <si>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</si>
  <si>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</si>
  <si>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</si>
  <si>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</si>
  <si>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</si>
  <si>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</si>
  <si>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</si>
  <si>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</si>
  <si>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</si>
  <si>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</si>
  <si>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</si>
  <si>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</si>
  <si>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</si>
  <si>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</si>
  <si>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</si>
  <si>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</si>
  <si>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</si>
  <si>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</si>
  <si>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</si>
  <si>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</si>
  <si>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</si>
  <si>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</si>
  <si>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</si>
  <si>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</si>
  <si>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</si>
  <si>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</si>
  <si>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</si>
  <si>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</si>
  <si>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</si>
  <si>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</si>
  <si>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</si>
  <si>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</si>
  <si>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</si>
  <si>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</si>
  <si>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</si>
  <si>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</si>
  <si>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</si>
  <si>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</si>
  <si>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</si>
  <si>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</si>
  <si>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</si>
  <si>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</si>
  <si>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</si>
  <si>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</si>
  <si>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</si>
  <si>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</si>
  <si>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</si>
  <si>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</si>
  <si>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</si>
  <si>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</si>
  <si>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</si>
  <si>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</si>
  <si>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</si>
  <si>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</si>
  <si>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</si>
  <si>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</si>
  <si>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</si>
  <si>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</si>
  <si>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</si>
  <si>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</si>
  <si>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</si>
  <si>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</si>
  <si>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</si>
  <si>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</si>
  <si>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</si>
  <si>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</si>
  <si>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</si>
  <si>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</si>
  <si>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</si>
  <si>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</si>
  <si>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</si>
  <si>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</si>
  <si>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</si>
  <si>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</si>
  <si>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</si>
  <si>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</si>
  <si>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</si>
  <si>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</si>
  <si>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</si>
  <si>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</si>
  <si>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</si>
  <si>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</si>
  <si>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</si>
  <si>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</si>
  <si>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</si>
  <si>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</si>
  <si>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</si>
  <si>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</si>
  <si>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</si>
  <si>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</si>
  <si>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</si>
  <si>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</si>
  <si>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</si>
  <si>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</si>
  <si>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</si>
  <si>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</si>
  <si>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</si>
  <si>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</si>
  <si>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</si>
  <si>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</si>
  <si>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</si>
  <si>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</si>
  <si>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</si>
  <si>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</si>
  <si>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</si>
  <si>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</si>
  <si>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</si>
  <si>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</si>
  <si>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</si>
  <si>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</si>
  <si>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</si>
  <si>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</si>
  <si>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</si>
  <si>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</si>
  <si>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</si>
  <si>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</si>
  <si>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</si>
  <si>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</si>
  <si>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</si>
  <si>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</si>
  <si>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</si>
  <si>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</si>
  <si>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</si>
  <si>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</si>
  <si>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</si>
  <si>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</si>
  <si>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</si>
  <si>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</si>
  <si>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</si>
  <si>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</si>
  <si>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</si>
  <si>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</si>
  <si>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</si>
  <si>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</si>
  <si>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</si>
  <si>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</si>
  <si>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</si>
  <si>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</si>
  <si>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</si>
  <si>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</si>
  <si>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</si>
  <si>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</si>
  <si>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</si>
  <si>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</si>
  <si>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</si>
  <si>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</si>
  <si>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</si>
  <si>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</si>
  <si>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</si>
  <si>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</si>
  <si>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</si>
  <si>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</si>
  <si>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</si>
  <si>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</si>
  <si>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</si>
  <si>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</si>
  <si>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</si>
  <si>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</si>
  <si>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</si>
  <si>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</si>
  <si>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</si>
  <si>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</si>
  <si>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</si>
  <si>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</si>
  <si>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</si>
  <si>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</si>
  <si>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</si>
  <si>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</si>
  <si>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</si>
  <si>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</si>
  <si>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</si>
  <si>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</si>
  <si>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</si>
  <si>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</si>
  <si>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</si>
  <si>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</si>
  <si>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</si>
  <si>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</si>
  <si>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</si>
  <si>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</si>
  <si>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</si>
  <si>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</si>
  <si>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</si>
  <si>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</si>
  <si>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</si>
  <si>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</si>
  <si>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</si>
  <si>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</si>
  <si>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</si>
  <si>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</si>
  <si>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</si>
  <si>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</si>
  <si>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</si>
  <si>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</si>
  <si>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</si>
  <si>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</si>
  <si>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</si>
  <si>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</si>
  <si>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</si>
  <si>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</si>
  <si>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</si>
  <si>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</si>
  <si>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</si>
  <si>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</si>
  <si>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</si>
  <si>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</si>
  <si>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</si>
  <si>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</si>
  <si>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</si>
  <si>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</si>
  <si>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</si>
  <si>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</si>
  <si>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</si>
  <si>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</si>
  <si>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</si>
  <si>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</si>
  <si>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</si>
  <si>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</si>
  <si>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</si>
  <si>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</si>
  <si>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</si>
  <si>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</si>
  <si>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</si>
  <si>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</si>
  <si>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</si>
  <si>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</si>
  <si>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</si>
  <si>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</si>
  <si>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</si>
  <si>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</si>
  <si>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</si>
  <si>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</si>
  <si>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</si>
  <si>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</si>
  <si>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</si>
  <si>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</si>
  <si>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</si>
  <si>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</si>
  <si>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</si>
  <si>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</si>
  <si>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</si>
  <si>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</si>
  <si>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</si>
  <si>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</si>
  <si>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</si>
  <si>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</si>
  <si>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</si>
  <si>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</si>
  <si>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</si>
  <si>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</si>
  <si>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</si>
  <si>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</si>
  <si>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</si>
  <si>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</si>
  <si>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</si>
  <si>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</si>
  <si>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</si>
  <si>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</si>
  <si>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</si>
  <si>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</si>
  <si>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</si>
  <si>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</si>
  <si>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</si>
  <si>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</si>
  <si>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</si>
  <si>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</si>
  <si>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</si>
  <si>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</si>
  <si>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</si>
  <si>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</si>
  <si>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</si>
  <si>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</si>
  <si>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</si>
  <si>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</si>
  <si>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</si>
  <si>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</si>
  <si>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</si>
  <si>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</si>
  <si>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</si>
  <si>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</si>
  <si>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</si>
  <si>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</si>
  <si>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</si>
  <si>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</si>
  <si>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</si>
  <si>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</si>
  <si>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</si>
  <si>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</si>
  <si>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</si>
  <si>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</si>
  <si>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</si>
  <si>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</si>
  <si>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</si>
  <si>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</si>
  <si>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</si>
  <si>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</si>
  <si>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</si>
  <si>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</si>
  <si>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</si>
  <si>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</si>
  <si>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</si>
  <si>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</si>
  <si>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</si>
  <si>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</si>
  <si>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</si>
  <si>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</si>
  <si>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</si>
  <si>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</si>
  <si>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</si>
  <si>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</si>
  <si>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</si>
  <si>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</si>
  <si>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</si>
  <si>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</si>
  <si>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</si>
  <si>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</si>
  <si>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</si>
  <si>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</si>
  <si>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</si>
  <si>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</si>
  <si>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</si>
  <si>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</si>
  <si>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</si>
  <si>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</si>
  <si>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</si>
  <si>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</si>
  <si>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</si>
  <si>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</si>
  <si>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</si>
  <si>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</si>
  <si>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</si>
  <si>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</si>
  <si>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</si>
  <si>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</si>
  <si>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</si>
  <si>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</si>
  <si>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</si>
  <si>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</si>
  <si>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</si>
  <si>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</si>
  <si>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</si>
  <si>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</si>
  <si>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</si>
  <si>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</si>
  <si>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</si>
  <si>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</si>
  <si>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</si>
  <si>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</si>
  <si>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</si>
  <si>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</si>
  <si>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</si>
  <si>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</si>
  <si>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</si>
  <si>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</si>
  <si>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</si>
  <si>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</si>
  <si>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</si>
  <si>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</si>
  <si>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</si>
  <si>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</si>
  <si>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</si>
  <si>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</si>
  <si>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</si>
  <si>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</si>
  <si>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</si>
  <si>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</si>
  <si>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</si>
  <si>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</si>
  <si>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</si>
  <si>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</si>
  <si>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</si>
  <si>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</si>
  <si>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</si>
  <si>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</si>
  <si>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</si>
  <si>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</si>
  <si>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</si>
  <si>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</si>
  <si>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</si>
  <si>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</si>
  <si>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</si>
  <si>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</si>
  <si>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</si>
  <si>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</si>
  <si>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</si>
  <si>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</si>
  <si>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</si>
  <si>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</si>
  <si>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</si>
  <si>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</si>
  <si>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</si>
  <si>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</si>
  <si>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</si>
  <si>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</si>
  <si>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</si>
  <si>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</si>
  <si>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</si>
  <si>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</si>
  <si>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</si>
  <si>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</si>
  <si>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</si>
  <si>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</si>
  <si>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</si>
  <si>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</si>
  <si>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</si>
  <si>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</si>
  <si>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</si>
  <si>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</si>
  <si>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</si>
  <si>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</si>
  <si>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</si>
  <si>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</si>
  <si>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</si>
  <si>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</si>
  <si>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</si>
  <si>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</si>
  <si>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</si>
  <si>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</si>
  <si>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</si>
  <si>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</si>
  <si>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</si>
  <si>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</si>
  <si>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</si>
  <si>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</si>
  <si>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</si>
  <si>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</si>
  <si>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</si>
  <si>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</si>
  <si>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</si>
  <si>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</si>
  <si>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</si>
  <si>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</si>
  <si>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</si>
  <si>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</si>
  <si>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</si>
  <si>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</si>
  <si>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</si>
  <si>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</si>
  <si>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</si>
  <si>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</si>
  <si>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</si>
  <si>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</si>
  <si>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</si>
  <si>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</si>
  <si>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</si>
  <si>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</si>
  <si>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</si>
  <si>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</si>
  <si>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</si>
  <si>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</si>
  <si>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</si>
  <si>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</si>
  <si>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</si>
  <si>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</si>
  <si>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</si>
  <si>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</si>
  <si>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</si>
  <si>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</si>
  <si>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</si>
  <si>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</si>
  <si>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</si>
  <si>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</si>
  <si>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</si>
  <si>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</si>
  <si>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</si>
  <si>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</si>
  <si>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</si>
  <si>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</si>
  <si>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</si>
  <si>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</si>
  <si>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</si>
  <si>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</si>
  <si>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</si>
  <si>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</si>
  <si>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</si>
  <si>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</si>
  <si>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</si>
  <si>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</si>
  <si>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</si>
  <si>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</si>
  <si>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</si>
  <si>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</si>
  <si>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</si>
  <si>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</si>
  <si>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</si>
  <si>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</si>
  <si>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</si>
  <si>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</si>
  <si>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</si>
  <si>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</si>
  <si>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</si>
  <si>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</si>
  <si>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</si>
  <si>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</si>
  <si>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</si>
  <si>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</si>
  <si>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</si>
  <si>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</si>
  <si>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</si>
  <si>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</si>
  <si>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</si>
  <si>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</si>
  <si>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</si>
  <si>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</si>
  <si>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</si>
  <si>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</si>
  <si>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</si>
  <si>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</si>
  <si>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</si>
  <si>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</si>
  <si>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</si>
  <si>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</si>
  <si>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</si>
  <si>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</si>
  <si>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</si>
  <si>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</si>
  <si>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</si>
  <si>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</si>
  <si>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</si>
  <si>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</si>
  <si>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</si>
  <si>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</si>
  <si>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</si>
  <si>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</si>
  <si>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</si>
  <si>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</si>
  <si>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</si>
  <si>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</si>
  <si>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</si>
  <si>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</si>
  <si>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</si>
  <si>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</si>
  <si>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</si>
  <si>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</si>
  <si>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</si>
  <si>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</si>
  <si>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</si>
  <si>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</si>
  <si>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</si>
  <si>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</si>
  <si>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</si>
  <si>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</si>
  <si>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</si>
  <si>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</si>
  <si>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</si>
  <si>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</si>
  <si>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</si>
  <si>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</si>
  <si>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</si>
  <si>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</si>
  <si>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</si>
  <si>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</si>
  <si>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</si>
  <si>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</si>
  <si>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</si>
  <si>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</si>
  <si>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</si>
  <si>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</si>
  <si>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</si>
  <si>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</si>
  <si>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</si>
  <si>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</si>
  <si>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</si>
  <si>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</si>
  <si>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</si>
  <si>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</si>
  <si>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</si>
  <si>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</si>
  <si>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</si>
  <si>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</si>
  <si>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</si>
  <si>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</si>
  <si>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</si>
  <si>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</si>
  <si>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</si>
  <si>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</si>
  <si>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</si>
  <si>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</si>
  <si>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</si>
  <si>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</si>
  <si>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</si>
  <si>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</si>
  <si>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</si>
  <si>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</si>
  <si>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</si>
  <si>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</si>
  <si>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</si>
  <si>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</si>
  <si>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</si>
  <si>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</si>
  <si>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</si>
  <si>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</si>
  <si>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</si>
  <si>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</si>
  <si>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</si>
  <si>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</si>
  <si>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</si>
  <si>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</si>
  <si>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</si>
  <si>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</si>
  <si>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</si>
  <si>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</si>
  <si>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</si>
  <si>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</si>
  <si>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</si>
  <si>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</si>
  <si>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</si>
  <si>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</si>
  <si>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</si>
  <si>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</si>
  <si>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</si>
  <si>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</si>
  <si>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</si>
  <si>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</si>
  <si>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</si>
  <si>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</si>
  <si>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</si>
  <si>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</si>
  <si>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</si>
  <si>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</si>
  <si>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</si>
  <si>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</si>
  <si>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</si>
  <si>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</si>
  <si>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</si>
  <si>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</si>
  <si>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</si>
  <si>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</si>
  <si>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</si>
  <si>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</si>
  <si>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</si>
  <si>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</si>
  <si>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</si>
  <si>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</si>
  <si>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</si>
  <si>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</si>
  <si>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</si>
  <si>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</si>
  <si>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</si>
  <si>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</si>
  <si>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</si>
  <si>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</si>
  <si>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</si>
  <si>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</si>
  <si>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</si>
  <si>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</si>
  <si>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</si>
  <si>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</si>
  <si>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</si>
  <si>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</si>
  <si>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</si>
  <si>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</si>
  <si>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</si>
  <si>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</si>
  <si>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</si>
  <si>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</si>
  <si>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</si>
  <si>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</si>
  <si>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</si>
  <si>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</si>
  <si>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</si>
  <si>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</si>
  <si>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</si>
  <si>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</si>
  <si>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</si>
  <si>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</si>
  <si>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</si>
  <si>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</si>
  <si>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</si>
  <si>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</si>
  <si>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</si>
  <si>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</si>
  <si>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</si>
  <si>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</si>
  <si>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</si>
  <si>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</si>
  <si>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</si>
  <si>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</si>
  <si>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</si>
  <si>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</si>
  <si>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</si>
  <si>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</si>
  <si>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</si>
  <si>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</si>
  <si>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</si>
  <si>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</si>
  <si>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</si>
  <si>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</si>
  <si>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</si>
  <si>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</si>
  <si>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</si>
  <si>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</si>
  <si>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</si>
  <si>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</si>
  <si>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</si>
  <si>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</si>
  <si>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</si>
  <si>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</si>
  <si>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</si>
  <si>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</si>
  <si>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</si>
  <si>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</si>
  <si>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</si>
  <si>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</si>
  <si>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</si>
  <si>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</si>
  <si>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</si>
  <si>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</si>
  <si>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</si>
  <si>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</si>
  <si>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</si>
  <si>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</si>
  <si>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</si>
  <si>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</si>
  <si>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</si>
  <si>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</si>
  <si>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</si>
  <si>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</si>
  <si>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</si>
  <si>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</si>
  <si>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</si>
  <si>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</si>
  <si>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</si>
  <si>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</si>
  <si>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</si>
  <si>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</si>
  <si>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</si>
  <si>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</si>
  <si>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</si>
  <si>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</si>
  <si>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</si>
  <si>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</si>
  <si>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</si>
  <si>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</si>
  <si>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</si>
  <si>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</si>
  <si>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</si>
  <si>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</si>
  <si>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</si>
  <si>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</si>
  <si>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</si>
  <si>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</si>
  <si>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</si>
  <si>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</si>
  <si>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</si>
  <si>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</si>
  <si>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</si>
  <si>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</si>
  <si>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</si>
  <si>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</si>
  <si>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</si>
  <si>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</si>
  <si>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</si>
  <si>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</si>
  <si>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</si>
  <si>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</si>
  <si>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</si>
  <si>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</si>
  <si>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</si>
  <si>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</si>
  <si>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</si>
  <si>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</si>
  <si>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</si>
  <si>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</si>
  <si>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</si>
  <si>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</si>
  <si>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</si>
  <si>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</si>
  <si>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</si>
  <si>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</si>
  <si>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</si>
  <si>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</si>
  <si>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</si>
  <si>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</si>
  <si>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</si>
  <si>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</si>
  <si>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</si>
  <si>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</si>
  <si>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</si>
  <si>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</si>
  <si>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</si>
  <si>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</si>
  <si>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</si>
  <si>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</si>
  <si>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</si>
  <si>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</si>
  <si>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</si>
  <si>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</si>
  <si>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</si>
  <si>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</si>
  <si>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</si>
  <si>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</si>
  <si>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</si>
  <si>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</si>
  <si>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</si>
  <si>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</si>
  <si>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</si>
  <si>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</si>
  <si>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</si>
  <si>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</si>
  <si>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</si>
  <si>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</si>
  <si>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</si>
  <si>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</si>
  <si>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</si>
  <si>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</si>
  <si>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</si>
  <si>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</si>
  <si>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</si>
  <si>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</si>
  <si>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</si>
  <si>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</si>
  <si>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</si>
  <si>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</si>
  <si>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</si>
  <si>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</si>
  <si>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</si>
  <si>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</si>
  <si>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</si>
  <si>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</si>
  <si>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</si>
  <si>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</si>
  <si>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</si>
  <si>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</si>
  <si>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</si>
  <si>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</si>
  <si>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</si>
  <si>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</si>
  <si>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</si>
  <si>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</si>
  <si>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</si>
  <si>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</si>
  <si>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</si>
  <si>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</si>
  <si>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</si>
  <si>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</si>
  <si>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</si>
  <si>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</si>
  <si>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</si>
  <si>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</si>
  <si>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</si>
  <si>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</si>
  <si>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</si>
  <si>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</si>
  <si>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</si>
  <si>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</si>
  <si>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</si>
  <si>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</si>
  <si>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</si>
  <si>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</si>
  <si>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</si>
  <si>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</si>
  <si>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</si>
  <si>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</si>
  <si>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</si>
  <si>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</si>
  <si>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</si>
  <si>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</si>
  <si>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</si>
  <si>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</si>
  <si>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</si>
  <si>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</si>
  <si>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</si>
  <si>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</si>
  <si>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</si>
  <si>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</si>
  <si>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</si>
  <si>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</si>
  <si>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</si>
  <si>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</si>
  <si>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</si>
  <si>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</si>
  <si>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</si>
  <si>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</si>
  <si>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</si>
  <si>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</si>
  <si>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</si>
  <si>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</si>
  <si>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</si>
  <si>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</si>
  <si>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</si>
  <si>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</si>
  <si>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</si>
  <si>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</si>
  <si>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</si>
  <si>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</si>
  <si>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</si>
  <si>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</si>
  <si>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</si>
  <si>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</si>
  <si>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</si>
  <si>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</si>
  <si>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</si>
  <si>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</si>
  <si>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</si>
  <si>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</si>
  <si>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</si>
  <si>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</si>
  <si>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</si>
  <si>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</si>
  <si>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</si>
  <si>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</si>
  <si>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</si>
  <si>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</si>
  <si>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</si>
  <si>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</si>
  <si>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</si>
  <si>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</si>
  <si>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</si>
  <si>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</si>
  <si>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</si>
  <si>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</si>
  <si>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</si>
  <si>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</si>
  <si>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</si>
  <si>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</si>
  <si>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</si>
  <si>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</si>
  <si>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</si>
  <si>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</si>
  <si>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</si>
  <si>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</si>
  <si>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</si>
  <si>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</si>
  <si>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</si>
  <si>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</si>
  <si>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</si>
  <si>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</si>
  <si>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</si>
  <si>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</si>
  <si>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</si>
  <si>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</si>
  <si>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</si>
  <si>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</si>
  <si>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</si>
  <si>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</si>
  <si>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</si>
  <si>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</si>
  <si>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</si>
  <si>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</si>
  <si>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</si>
  <si>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</si>
  <si>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</si>
  <si>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</si>
  <si>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</si>
  <si>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</si>
  <si>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</si>
  <si>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</si>
  <si>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</si>
  <si>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</si>
  <si>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</si>
  <si>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</si>
  <si>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</si>
  <si>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</si>
  <si>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</si>
  <si>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</si>
  <si>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</si>
  <si>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</si>
  <si>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</si>
  <si>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</si>
  <si>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</si>
  <si>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</si>
  <si>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</si>
  <si>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</si>
  <si>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</si>
  <si>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</si>
  <si>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</si>
  <si>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</si>
  <si>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</si>
  <si>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</si>
  <si>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</si>
  <si>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</si>
  <si>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</si>
  <si>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</si>
  <si>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</si>
  <si>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</si>
  <si>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</si>
  <si>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</si>
  <si>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</si>
  <si>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</si>
  <si>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</si>
  <si>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</si>
  <si>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</si>
  <si>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</si>
  <si>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</si>
  <si>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</si>
  <si>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</si>
  <si>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</si>
  <si>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</si>
  <si>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</si>
  <si>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</si>
  <si>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</si>
  <si>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</si>
  <si>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</si>
  <si>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</si>
  <si>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</si>
  <si>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</si>
  <si>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</si>
  <si>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</si>
  <si>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</si>
  <si>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</si>
  <si>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</si>
  <si>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</si>
  <si>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</si>
  <si>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</si>
  <si>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</si>
  <si>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</si>
  <si>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</si>
  <si>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</si>
  <si>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</si>
  <si>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</si>
  <si>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</si>
  <si>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</si>
  <si>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</si>
  <si>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</si>
  <si>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</si>
  <si>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</si>
  <si>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</si>
  <si>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</si>
  <si>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</si>
  <si>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</si>
  <si>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</si>
  <si>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</si>
  <si>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</si>
  <si>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</si>
  <si>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</si>
  <si>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</si>
  <si>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</si>
  <si>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</si>
  <si>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</si>
  <si>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</si>
  <si>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</si>
  <si>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</si>
  <si>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</si>
  <si>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</si>
  <si>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</si>
  <si>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</si>
  <si>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</si>
  <si>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</si>
  <si>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</si>
  <si>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</si>
  <si>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</si>
  <si>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</si>
  <si>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</si>
  <si>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</si>
  <si>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</si>
  <si>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</si>
  <si>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</si>
  <si>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</si>
  <si>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</si>
  <si>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</si>
  <si>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</si>
  <si>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</si>
  <si>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</si>
  <si>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</si>
  <si>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</si>
  <si>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</si>
  <si>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</si>
  <si>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</si>
  <si>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</si>
  <si>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</si>
  <si>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</si>
  <si>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</si>
  <si>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</si>
  <si>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</si>
  <si>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</si>
  <si>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</si>
  <si>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</si>
  <si>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</si>
  <si>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</si>
  <si>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</si>
  <si>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</si>
  <si>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</si>
  <si>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</si>
  <si>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</si>
  <si>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</si>
  <si>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</si>
  <si>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</si>
  <si>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</si>
  <si>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</si>
  <si>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</si>
  <si>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</si>
  <si>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</si>
  <si>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</si>
  <si>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</si>
  <si>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</si>
  <si>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</si>
  <si>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</si>
  <si>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</si>
  <si>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</si>
  <si>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</si>
  <si>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</si>
  <si>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</si>
  <si>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</si>
  <si>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</si>
  <si>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</si>
  <si>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</si>
  <si>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</si>
  <si>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</si>
  <si>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</si>
  <si>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</si>
  <si>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</si>
  <si>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</si>
  <si>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</si>
  <si>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</si>
  <si>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</si>
  <si>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</si>
  <si>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</si>
  <si>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</si>
  <si>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</si>
  <si>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</si>
  <si>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</si>
  <si>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</si>
  <si>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</si>
  <si>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</si>
  <si>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States</t>
  </si>
  <si>
    <t>Sum of Quantity</t>
  </si>
  <si>
    <t>Count of Order ID</t>
  </si>
  <si>
    <t>Sum of Profit Margin</t>
  </si>
  <si>
    <t>2011</t>
  </si>
  <si>
    <t>2012</t>
  </si>
  <si>
    <t>2013</t>
  </si>
  <si>
    <t>2014</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</si>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</sst>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0.00,&quot;k&quot;"/>
    <numFmt numFmtId="166" formatCode="_-[$$-409]* #,##0.00_ ;_-[$$-409]* \-#,##0.00\ ;_-[$$-409]* &quot;-&quot;??_ ;_-@_ "/>
    <numFmt numFmtId="167" formatCode="&quot; #&quot;\ 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b/>
      <sz val="11"/>
      <color theme="1"/>
      <name val="Arial Black"/>
      <family val="2"/>
    </font>
    <font>
      <sz val="11"/>
      <color theme="1"/>
      <name val="Arial Black"/>
      <family val="2"/>
    </font>
  </fonts>
  <fills count="3">
    <fill>
      <patternFill patternType="none"/>
    </fill>
    <fill>
      <patternFill patternType="gray125"/>
    </fill>
    <fill>
      <patternFill patternType="solid">
        <fgColor theme="4" tint="0.39997558519241921"/>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5">
    <xf numFmtId="0" fontId="0" fillId="0" borderId="0" xfId="0"/>
    <xf numFmtId="0" fontId="3" fillId="0" borderId="0" xfId="0" applyFont="1"/>
    <xf numFmtId="0" fontId="4" fillId="0" borderId="0" xfId="0" applyFont="1"/>
    <xf numFmtId="14" fontId="5"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165" fontId="0" fillId="0" borderId="1" xfId="0" applyNumberFormat="1" applyBorder="1"/>
    <xf numFmtId="165" fontId="0" fillId="0" borderId="7" xfId="0" applyNumberFormat="1" applyBorder="1"/>
    <xf numFmtId="165" fontId="0" fillId="0" borderId="0" xfId="0" applyNumberFormat="1"/>
    <xf numFmtId="0" fontId="6" fillId="0" borderId="6" xfId="0" applyFont="1" applyBorder="1" applyAlignment="1">
      <alignment horizontal="left"/>
    </xf>
    <xf numFmtId="0" fontId="6" fillId="0" borderId="0" xfId="0" applyFont="1"/>
    <xf numFmtId="0" fontId="6" fillId="0" borderId="1" xfId="0" pivotButton="1" applyFont="1" applyBorder="1"/>
    <xf numFmtId="0" fontId="6" fillId="0" borderId="1" xfId="0" applyFont="1" applyBorder="1"/>
    <xf numFmtId="0" fontId="6" fillId="0" borderId="7" xfId="0" applyFont="1" applyBorder="1"/>
    <xf numFmtId="0" fontId="0" fillId="0" borderId="2" xfId="0" applyBorder="1" applyAlignment="1">
      <alignment horizontal="left"/>
    </xf>
    <xf numFmtId="0" fontId="2"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1" applyNumberFormat="1" applyFont="1"/>
    <xf numFmtId="167" fontId="0" fillId="0" borderId="0" xfId="0" applyNumberFormat="1"/>
    <xf numFmtId="10" fontId="0" fillId="0" borderId="0" xfId="2" applyNumberFormat="1" applyFont="1"/>
    <xf numFmtId="0" fontId="0" fillId="0" borderId="9" xfId="0" applyBorder="1" applyAlignment="1">
      <alignment horizontal="left"/>
    </xf>
    <xf numFmtId="0" fontId="6" fillId="2" borderId="1" xfId="0" applyFont="1" applyFill="1" applyBorder="1"/>
    <xf numFmtId="0" fontId="6" fillId="2" borderId="11" xfId="0" applyFont="1" applyFill="1" applyBorder="1"/>
    <xf numFmtId="0" fontId="6" fillId="2" borderId="7" xfId="0" applyFont="1" applyFill="1" applyBorder="1"/>
    <xf numFmtId="164" fontId="7" fillId="0" borderId="0" xfId="0" applyNumberFormat="1" applyFont="1"/>
    <xf numFmtId="0" fontId="8" fillId="0" borderId="0" xfId="0" applyFont="1"/>
    <xf numFmtId="0" fontId="1" fillId="0" borderId="0" xfId="0" applyFont="1"/>
    <xf numFmtId="0" fontId="0" fillId="0" borderId="1" xfId="0" applyBorder="1"/>
    <xf numFmtId="0" fontId="0" fillId="0" borderId="7" xfId="0" applyBorder="1"/>
    <xf numFmtId="0" fontId="0" fillId="0" borderId="11" xfId="0" applyBorder="1"/>
    <xf numFmtId="0" fontId="0" fillId="0" borderId="2" xfId="0" applyBorder="1"/>
    <xf numFmtId="0" fontId="0" fillId="0" borderId="12" xfId="0" applyBorder="1"/>
    <xf numFmtId="0" fontId="0" fillId="0" borderId="10" xfId="0" applyBorder="1"/>
    <xf numFmtId="0" fontId="0" fillId="0" borderId="9" xfId="0" applyBorder="1"/>
    <xf numFmtId="0" fontId="0" fillId="0" borderId="13" xfId="0" applyBorder="1"/>
    <xf numFmtId="0" fontId="0" fillId="0" borderId="14" xfId="0" applyBorder="1"/>
    <xf numFmtId="0" fontId="0" fillId="0" borderId="3" xfId="0" applyNumberFormat="1" applyBorder="1"/>
    <xf numFmtId="0" fontId="0" fillId="0" borderId="4" xfId="0" applyNumberFormat="1" applyBorder="1"/>
    <xf numFmtId="0" fontId="0" fillId="0" borderId="5" xfId="0" applyNumberFormat="1" applyBorder="1"/>
    <xf numFmtId="0" fontId="6" fillId="0" borderId="6" xfId="0" applyNumberFormat="1" applyFont="1" applyBorder="1"/>
    <xf numFmtId="0" fontId="6" fillId="0" borderId="8" xfId="0" applyNumberFormat="1" applyFont="1" applyBorder="1"/>
  </cellXfs>
  <cellStyles count="3">
    <cellStyle name="Currency" xfId="1" builtinId="4"/>
    <cellStyle name="Normal" xfId="0" builtinId="0"/>
    <cellStyle name="Percent" xfId="2" builtinId="5"/>
  </cellStyles>
  <dxfs count="139">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ont>
        <b/>
        <family val="2"/>
      </font>
    </dxf>
    <dxf>
      <font>
        <b/>
        <family val="2"/>
      </font>
    </dxf>
    <dxf>
      <font>
        <b/>
        <family val="2"/>
      </font>
    </dxf>
    <dxf>
      <font>
        <b/>
        <family val="2"/>
      </fon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ont>
        <b/>
        <family val="2"/>
      </font>
    </dxf>
    <dxf>
      <font>
        <b/>
        <family val="2"/>
      </font>
    </dxf>
    <dxf>
      <font>
        <b/>
        <family val="2"/>
      </font>
    </dxf>
    <dxf>
      <font>
        <b/>
        <family val="2"/>
      </fon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ont>
        <b/>
        <family val="2"/>
      </font>
    </dxf>
    <dxf>
      <font>
        <b/>
        <family val="2"/>
      </font>
    </dxf>
    <dxf>
      <font>
        <b/>
        <family val="2"/>
      </font>
    </dxf>
    <dxf>
      <font>
        <b/>
        <family val="2"/>
      </fon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ont>
        <b/>
        <family val="2"/>
      </font>
    </dxf>
    <dxf>
      <font>
        <b/>
        <family val="2"/>
      </font>
    </dxf>
    <dxf>
      <font>
        <b/>
        <family val="2"/>
      </font>
    </dxf>
    <dxf>
      <font>
        <b/>
        <family val="2"/>
      </fon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ont>
        <b/>
        <family val="2"/>
      </font>
    </dxf>
    <dxf>
      <font>
        <b/>
        <family val="2"/>
      </font>
    </dxf>
    <dxf>
      <font>
        <b/>
        <family val="2"/>
      </font>
    </dxf>
    <dxf>
      <font>
        <b/>
        <family val="2"/>
      </fon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ont>
        <b/>
        <family val="2"/>
      </font>
    </dxf>
    <dxf>
      <font>
        <b/>
        <family val="2"/>
      </font>
    </dxf>
    <dxf>
      <font>
        <b/>
        <family val="2"/>
      </font>
    </dxf>
    <dxf>
      <font>
        <b/>
        <family val="2"/>
      </fon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ont>
        <b/>
        <family val="2"/>
      </font>
    </dxf>
    <dxf>
      <font>
        <b/>
        <family val="2"/>
      </font>
    </dxf>
    <dxf>
      <font>
        <b/>
        <family val="2"/>
      </font>
    </dxf>
    <dxf>
      <font>
        <b/>
        <family val="2"/>
      </font>
    </dxf>
    <dxf>
      <fill>
        <patternFill>
          <bgColor theme="4" tint="0.39997558519241921"/>
        </patternFill>
      </fill>
    </dxf>
    <dxf>
      <fill>
        <patternFill>
          <bgColor theme="4" tint="0.39997558519241921"/>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ont>
        <b/>
        <family val="2"/>
      </font>
    </dxf>
    <dxf>
      <font>
        <b/>
        <family val="2"/>
      </fon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s>
  <tableStyles count="2">
    <tableStyle name="ab" pivot="0" table="0" count="10" xr9:uid="{AB3C285C-57A1-46AC-B741-D90350C57F58}">
      <tableStyleElement type="wholeTable" dxfId="138"/>
      <tableStyleElement type="headerRow" dxfId="137"/>
    </tableStyle>
    <tableStyle name="Data-style" pivot="0" count="3" xr9:uid="{00000000-0011-0000-FFFF-FFFF00000000}">
      <tableStyleElement type="headerRow" dxfId="136"/>
      <tableStyleElement type="firstRowStripe" dxfId="135"/>
      <tableStyleElement type="secondRowStripe" dxfId="134"/>
    </tableStyle>
  </tableStyles>
  <colors>
    <mruColors>
      <color rgb="FFCC0AA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EE6-443C-8204-9C80032108F2}"/>
            </c:ext>
          </c:extLst>
        </c:ser>
        <c:dLbls>
          <c:showLegendKey val="0"/>
          <c:showVal val="0"/>
          <c:showCatName val="0"/>
          <c:showSerName val="0"/>
          <c:showPercent val="0"/>
          <c:showBubbleSize val="0"/>
        </c:dLbls>
        <c:axId val="821549615"/>
        <c:axId val="82154865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EE6-443C-8204-9C80032108F2}"/>
            </c:ext>
          </c:extLst>
        </c:ser>
        <c:dLbls>
          <c:showLegendKey val="0"/>
          <c:showVal val="0"/>
          <c:showCatName val="0"/>
          <c:showSerName val="0"/>
          <c:showPercent val="0"/>
          <c:showBubbleSize val="0"/>
        </c:dLbls>
        <c:gapWidth val="219"/>
        <c:overlap val="-27"/>
        <c:axId val="559473855"/>
        <c:axId val="447496095"/>
      </c:barChart>
      <c:catAx>
        <c:axId val="55947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496095"/>
        <c:crosses val="autoZero"/>
        <c:auto val="1"/>
        <c:lblAlgn val="ctr"/>
        <c:lblOffset val="100"/>
        <c:noMultiLvlLbl val="0"/>
      </c:catAx>
      <c:valAx>
        <c:axId val="447496095"/>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473855"/>
        <c:crosses val="autoZero"/>
        <c:crossBetween val="between"/>
      </c:valAx>
      <c:valAx>
        <c:axId val="821548655"/>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549615"/>
        <c:crosses val="max"/>
        <c:crossBetween val="between"/>
      </c:valAx>
      <c:catAx>
        <c:axId val="821549615"/>
        <c:scaling>
          <c:orientation val="minMax"/>
        </c:scaling>
        <c:delete val="1"/>
        <c:axPos val="b"/>
        <c:numFmt formatCode="General" sourceLinked="1"/>
        <c:majorTickMark val="out"/>
        <c:minorTickMark val="none"/>
        <c:tickLblPos val="nextTo"/>
        <c:crossAx val="82154865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chart'!$B$1</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4A-40AE-BDA0-B4335E9F8D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4A-40AE-BDA0-B4335E9F8D4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4A-40AE-BDA0-B4335E9F8D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55D-4811-B6EA-04A455BE7214}"/>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730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73025" cap="rnd">
              <a:solidFill>
                <a:schemeClr val="bg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D8A-4424-82D9-123968E2040A}"/>
            </c:ext>
          </c:extLst>
        </c:ser>
        <c:dLbls>
          <c:showLegendKey val="0"/>
          <c:showVal val="0"/>
          <c:showCatName val="0"/>
          <c:showSerName val="0"/>
          <c:showPercent val="0"/>
          <c:showBubbleSize val="0"/>
        </c:dLbls>
        <c:smooth val="0"/>
        <c:axId val="2125671759"/>
        <c:axId val="2125677519"/>
      </c:lineChart>
      <c:catAx>
        <c:axId val="2125671759"/>
        <c:scaling>
          <c:orientation val="minMax"/>
        </c:scaling>
        <c:delete val="1"/>
        <c:axPos val="b"/>
        <c:numFmt formatCode="General" sourceLinked="1"/>
        <c:majorTickMark val="none"/>
        <c:minorTickMark val="none"/>
        <c:tickLblPos val="nextTo"/>
        <c:crossAx val="2125677519"/>
        <c:crosses val="autoZero"/>
        <c:auto val="1"/>
        <c:lblAlgn val="ctr"/>
        <c:lblOffset val="100"/>
        <c:noMultiLvlLbl val="0"/>
      </c:catAx>
      <c:valAx>
        <c:axId val="2125677519"/>
        <c:scaling>
          <c:orientation val="minMax"/>
        </c:scaling>
        <c:delete val="1"/>
        <c:axPos val="l"/>
        <c:numFmt formatCode="General" sourceLinked="1"/>
        <c:majorTickMark val="none"/>
        <c:minorTickMark val="none"/>
        <c:tickLblPos val="nextTo"/>
        <c:crossAx val="21256717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730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114410857290961E-2"/>
          <c:y val="8.0272108843537429E-2"/>
          <c:w val="0.94722222222222219"/>
          <c:h val="0.91666666666666663"/>
        </c:manualLayout>
      </c:layout>
      <c:lineChart>
        <c:grouping val="standard"/>
        <c:varyColors val="0"/>
        <c:ser>
          <c:idx val="0"/>
          <c:order val="0"/>
          <c:tx>
            <c:strRef>
              <c:f>KPIs!$G$4</c:f>
              <c:strCache>
                <c:ptCount val="1"/>
                <c:pt idx="0">
                  <c:v>Total</c:v>
                </c:pt>
              </c:strCache>
            </c:strRef>
          </c:tx>
          <c:spPr>
            <a:ln w="73025" cap="rnd">
              <a:solidFill>
                <a:schemeClr val="bg1"/>
              </a:solidFill>
              <a:round/>
            </a:ln>
            <a:effectLst/>
          </c:spPr>
          <c:marker>
            <c:symbol val="none"/>
          </c:marker>
          <c:cat>
            <c:strRef>
              <c:f>KPIs!$F$5:$F$17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KPIs!$G$5:$G$17</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383-4B73-B943-76CAEC3009BA}"/>
            </c:ext>
          </c:extLst>
        </c:ser>
        <c:dLbls>
          <c:showLegendKey val="0"/>
          <c:showVal val="0"/>
          <c:showCatName val="0"/>
          <c:showSerName val="0"/>
          <c:showPercent val="0"/>
          <c:showBubbleSize val="0"/>
        </c:dLbls>
        <c:smooth val="0"/>
        <c:axId val="1444356703"/>
        <c:axId val="1444350463"/>
      </c:lineChart>
      <c:catAx>
        <c:axId val="1444356703"/>
        <c:scaling>
          <c:orientation val="minMax"/>
        </c:scaling>
        <c:delete val="1"/>
        <c:axPos val="b"/>
        <c:numFmt formatCode="General" sourceLinked="1"/>
        <c:majorTickMark val="none"/>
        <c:minorTickMark val="none"/>
        <c:tickLblPos val="nextTo"/>
        <c:crossAx val="1444350463"/>
        <c:crosses val="autoZero"/>
        <c:auto val="1"/>
        <c:lblAlgn val="ctr"/>
        <c:lblOffset val="100"/>
        <c:noMultiLvlLbl val="0"/>
      </c:catAx>
      <c:valAx>
        <c:axId val="1444350463"/>
        <c:scaling>
          <c:orientation val="minMax"/>
        </c:scaling>
        <c:delete val="1"/>
        <c:axPos val="l"/>
        <c:numFmt formatCode="General" sourceLinked="1"/>
        <c:majorTickMark val="none"/>
        <c:minorTickMark val="none"/>
        <c:tickLblPos val="nextTo"/>
        <c:crossAx val="14443567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730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701741491608127E-2"/>
          <c:y val="0.2582488986987731"/>
          <c:w val="0.87221347393205173"/>
          <c:h val="0.4835022026024538"/>
        </c:manualLayout>
      </c:layout>
      <c:lineChart>
        <c:grouping val="standard"/>
        <c:varyColors val="0"/>
        <c:ser>
          <c:idx val="0"/>
          <c:order val="0"/>
          <c:tx>
            <c:strRef>
              <c:f>KPIs!$D$3</c:f>
              <c:strCache>
                <c:ptCount val="1"/>
                <c:pt idx="0">
                  <c:v>Total</c:v>
                </c:pt>
              </c:strCache>
            </c:strRef>
          </c:tx>
          <c:spPr>
            <a:ln w="73025" cap="rnd">
              <a:solidFill>
                <a:schemeClr val="bg1"/>
              </a:solidFill>
              <a:round/>
            </a:ln>
            <a:effectLst/>
          </c:spPr>
          <c:marker>
            <c:symbol val="none"/>
          </c:marker>
          <c:cat>
            <c:strRef>
              <c:f>KPIs!$C$4:$C$16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KPIs!$D$4:$D$16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6DD-4614-800D-0659DAA845DD}"/>
            </c:ext>
          </c:extLst>
        </c:ser>
        <c:dLbls>
          <c:showLegendKey val="0"/>
          <c:showVal val="0"/>
          <c:showCatName val="0"/>
          <c:showSerName val="0"/>
          <c:showPercent val="0"/>
          <c:showBubbleSize val="0"/>
        </c:dLbls>
        <c:smooth val="0"/>
        <c:axId val="2052011807"/>
        <c:axId val="1117290991"/>
      </c:lineChart>
      <c:catAx>
        <c:axId val="2052011807"/>
        <c:scaling>
          <c:orientation val="minMax"/>
        </c:scaling>
        <c:delete val="1"/>
        <c:axPos val="b"/>
        <c:numFmt formatCode="General" sourceLinked="1"/>
        <c:majorTickMark val="none"/>
        <c:minorTickMark val="none"/>
        <c:tickLblPos val="nextTo"/>
        <c:crossAx val="1117290991"/>
        <c:crosses val="autoZero"/>
        <c:auto val="1"/>
        <c:lblAlgn val="ctr"/>
        <c:lblOffset val="100"/>
        <c:noMultiLvlLbl val="0"/>
      </c:catAx>
      <c:valAx>
        <c:axId val="111729099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0520118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730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KPIs!$J$4</c:f>
              <c:strCache>
                <c:ptCount val="1"/>
                <c:pt idx="0">
                  <c:v>Total</c:v>
                </c:pt>
              </c:strCache>
            </c:strRef>
          </c:tx>
          <c:spPr>
            <a:ln w="73025" cap="rnd">
              <a:solidFill>
                <a:schemeClr val="bg1"/>
              </a:solidFill>
              <a:round/>
            </a:ln>
            <a:effectLst/>
          </c:spPr>
          <c:marker>
            <c:symbol val="none"/>
          </c:marker>
          <c:cat>
            <c:strRef>
              <c:f>KPIs!$I$5:$I$17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KPIs!$J$5:$J$17</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176-45A8-A6BE-04BBF7B93416}"/>
            </c:ext>
          </c:extLst>
        </c:ser>
        <c:dLbls>
          <c:showLegendKey val="0"/>
          <c:showVal val="0"/>
          <c:showCatName val="0"/>
          <c:showSerName val="0"/>
          <c:showPercent val="0"/>
          <c:showBubbleSize val="0"/>
        </c:dLbls>
        <c:smooth val="0"/>
        <c:axId val="65226671"/>
        <c:axId val="65227151"/>
      </c:lineChart>
      <c:catAx>
        <c:axId val="65226671"/>
        <c:scaling>
          <c:orientation val="minMax"/>
        </c:scaling>
        <c:delete val="1"/>
        <c:axPos val="b"/>
        <c:numFmt formatCode="General" sourceLinked="1"/>
        <c:majorTickMark val="none"/>
        <c:minorTickMark val="none"/>
        <c:tickLblPos val="nextTo"/>
        <c:crossAx val="65227151"/>
        <c:crosses val="autoZero"/>
        <c:auto val="1"/>
        <c:lblAlgn val="ctr"/>
        <c:lblOffset val="100"/>
        <c:noMultiLvlLbl val="0"/>
      </c:catAx>
      <c:valAx>
        <c:axId val="65227151"/>
        <c:scaling>
          <c:orientation val="minMax"/>
        </c:scaling>
        <c:delete val="1"/>
        <c:axPos val="l"/>
        <c:numFmt formatCode="General" sourceLinked="1"/>
        <c:majorTickMark val="none"/>
        <c:minorTickMark val="none"/>
        <c:tickLblPos val="nextTo"/>
        <c:crossAx val="6522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Analysis.xlsx]KPIs!PivotTable2</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730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KPIs!$M$4</c:f>
              <c:strCache>
                <c:ptCount val="1"/>
                <c:pt idx="0">
                  <c:v>Total</c:v>
                </c:pt>
              </c:strCache>
            </c:strRef>
          </c:tx>
          <c:spPr>
            <a:ln w="73025" cap="rnd">
              <a:solidFill>
                <a:schemeClr val="bg1"/>
              </a:solidFill>
              <a:round/>
            </a:ln>
            <a:effectLst/>
          </c:spPr>
          <c:marker>
            <c:symbol val="none"/>
          </c:marker>
          <c:cat>
            <c:strRef>
              <c:f>KPIs!$L$5:$L$17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KPIs!$M$5:$M$17</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368-493A-AA10-0558FB374447}"/>
            </c:ext>
          </c:extLst>
        </c:ser>
        <c:dLbls>
          <c:showLegendKey val="0"/>
          <c:showVal val="0"/>
          <c:showCatName val="0"/>
          <c:showSerName val="0"/>
          <c:showPercent val="0"/>
          <c:showBubbleSize val="0"/>
        </c:dLbls>
        <c:smooth val="0"/>
        <c:axId val="2128049424"/>
        <c:axId val="2128037904"/>
      </c:lineChart>
      <c:catAx>
        <c:axId val="2128049424"/>
        <c:scaling>
          <c:orientation val="minMax"/>
        </c:scaling>
        <c:delete val="1"/>
        <c:axPos val="b"/>
        <c:numFmt formatCode="General" sourceLinked="1"/>
        <c:majorTickMark val="none"/>
        <c:minorTickMark val="none"/>
        <c:tickLblPos val="nextTo"/>
        <c:crossAx val="2128037904"/>
        <c:crosses val="autoZero"/>
        <c:auto val="1"/>
        <c:lblAlgn val="ctr"/>
        <c:lblOffset val="100"/>
        <c:noMultiLvlLbl val="0"/>
      </c:catAx>
      <c:valAx>
        <c:axId val="2128037904"/>
        <c:scaling>
          <c:orientation val="minMax"/>
        </c:scaling>
        <c:delete val="1"/>
        <c:axPos val="l"/>
        <c:numFmt formatCode="General" sourceLinked="1"/>
        <c:majorTickMark val="none"/>
        <c:minorTickMark val="none"/>
        <c:tickLblPos val="nextTo"/>
        <c:crossAx val="212804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3A6-4E99-A0F2-E7699E077D40}"/>
            </c:ext>
          </c:extLst>
        </c:ser>
        <c:dLbls>
          <c:showLegendKey val="0"/>
          <c:showVal val="0"/>
          <c:showCatName val="0"/>
          <c:showSerName val="0"/>
          <c:showPercent val="0"/>
          <c:showBubbleSize val="0"/>
        </c:dLbls>
        <c:axId val="821549615"/>
        <c:axId val="82154865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3A6-4E99-A0F2-E7699E077D40}"/>
            </c:ext>
          </c:extLst>
        </c:ser>
        <c:dLbls>
          <c:showLegendKey val="0"/>
          <c:showVal val="0"/>
          <c:showCatName val="0"/>
          <c:showSerName val="0"/>
          <c:showPercent val="0"/>
          <c:showBubbleSize val="0"/>
        </c:dLbls>
        <c:gapWidth val="219"/>
        <c:overlap val="-27"/>
        <c:axId val="559473855"/>
        <c:axId val="447496095"/>
      </c:barChart>
      <c:catAx>
        <c:axId val="55947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447496095"/>
        <c:crosses val="autoZero"/>
        <c:auto val="1"/>
        <c:lblAlgn val="ctr"/>
        <c:lblOffset val="100"/>
        <c:noMultiLvlLbl val="0"/>
      </c:catAx>
      <c:valAx>
        <c:axId val="447496095"/>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559473855"/>
        <c:crosses val="autoZero"/>
        <c:crossBetween val="between"/>
      </c:valAx>
      <c:valAx>
        <c:axId val="821548655"/>
        <c:scaling>
          <c:orientation val="minMax"/>
        </c:scaling>
        <c:delete val="0"/>
        <c:axPos val="r"/>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IN" sz="1200" b="1">
                    <a:solidFill>
                      <a:schemeClr val="bg1"/>
                    </a:solidFill>
                  </a:rPr>
                  <a:t>PROFIT</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821549615"/>
        <c:crosses val="max"/>
        <c:crossBetween val="between"/>
      </c:valAx>
      <c:catAx>
        <c:axId val="821549615"/>
        <c:scaling>
          <c:orientation val="minMax"/>
        </c:scaling>
        <c:delete val="1"/>
        <c:axPos val="b"/>
        <c:numFmt formatCode="General" sourceLinked="1"/>
        <c:majorTickMark val="out"/>
        <c:minorTickMark val="none"/>
        <c:tickLblPos val="nextTo"/>
        <c:crossAx val="821548655"/>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doughnutChart>
        <c:varyColors val="1"/>
        <c:ser>
          <c:idx val="0"/>
          <c:order val="0"/>
          <c:tx>
            <c:strRef>
              <c:f>'pie chart'!$B$1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E9-4981-998B-912ACE80FD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E9-4981-998B-912ACE80FDC7}"/>
              </c:ext>
            </c:extLst>
          </c:dPt>
          <c:dPt>
            <c:idx val="2"/>
            <c:bubble3D val="0"/>
            <c:spPr>
              <a:solidFill>
                <a:schemeClr val="accent3"/>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54E9-4981-998B-912ACE80FDC7}"/>
              </c:ext>
            </c:extLst>
          </c:dPt>
          <c:dLbls>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4E9-4981-998B-912ACE80FDC7}"/>
            </c:ext>
          </c:extLst>
        </c:ser>
        <c:dLbls>
          <c:showLegendKey val="0"/>
          <c:showVal val="1"/>
          <c:showCatName val="0"/>
          <c:showSerName val="0"/>
          <c:showPercent val="0"/>
          <c:showBubbleSize val="0"/>
          <c:showLeaderLines val="1"/>
        </c:dLbls>
        <c:firstSliceAng val="0"/>
        <c:holeSize val="4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13349396079556"/>
          <c:y val="4.4139308917380563E-2"/>
          <c:w val="0.62327438594181772"/>
          <c:h val="0.91570085666647494"/>
        </c:manualLayout>
      </c:layout>
      <c:barChart>
        <c:barDir val="bar"/>
        <c:grouping val="clustered"/>
        <c:varyColors val="0"/>
        <c:ser>
          <c:idx val="0"/>
          <c:order val="0"/>
          <c:tx>
            <c:strRef>
              <c:f>'top 5 subc'!$B$3</c:f>
              <c:strCache>
                <c:ptCount val="1"/>
                <c:pt idx="0">
                  <c:v>Total</c:v>
                </c:pt>
              </c:strCache>
            </c:strRef>
          </c:tx>
          <c:spPr>
            <a:solidFill>
              <a:schemeClr val="accent1"/>
            </a:solidFill>
            <a:ln>
              <a:noFill/>
            </a:ln>
            <a:effectLst/>
          </c:spPr>
          <c:invertIfNegative val="0"/>
          <c:dLbls>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subc'!$A$4:$A$9</c:f>
              <c:strCache>
                <c:ptCount val="5"/>
                <c:pt idx="0">
                  <c:v>Binders</c:v>
                </c:pt>
                <c:pt idx="1">
                  <c:v>Tables</c:v>
                </c:pt>
                <c:pt idx="2">
                  <c:v>Storage</c:v>
                </c:pt>
                <c:pt idx="3">
                  <c:v>Chairs</c:v>
                </c:pt>
                <c:pt idx="4">
                  <c:v>Phones</c:v>
                </c:pt>
              </c:strCache>
            </c:strRef>
          </c:cat>
          <c:val>
            <c:numRef>
              <c:f>'top 5 subc'!$B$4:$B$9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AAB-46EC-B626-B5856E2417AB}"/>
            </c:ext>
          </c:extLst>
        </c:ser>
        <c:dLbls>
          <c:dLblPos val="outEnd"/>
          <c:showLegendKey val="0"/>
          <c:showVal val="1"/>
          <c:showCatName val="0"/>
          <c:showSerName val="0"/>
          <c:showPercent val="0"/>
          <c:showBubbleSize val="0"/>
        </c:dLbls>
        <c:gapWidth val="182"/>
        <c:axId val="2125687119"/>
        <c:axId val="2125684239"/>
      </c:barChart>
      <c:catAx>
        <c:axId val="2125687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2125684239"/>
        <c:crosses val="autoZero"/>
        <c:auto val="1"/>
        <c:lblAlgn val="ctr"/>
        <c:lblOffset val="100"/>
        <c:noMultiLvlLbl val="0"/>
      </c:catAx>
      <c:valAx>
        <c:axId val="2125684239"/>
        <c:scaling>
          <c:orientation val="minMax"/>
        </c:scaling>
        <c:delete val="1"/>
        <c:axPos val="b"/>
        <c:numFmt formatCode="General" sourceLinked="1"/>
        <c:majorTickMark val="none"/>
        <c:minorTickMark val="none"/>
        <c:tickLblPos val="nextTo"/>
        <c:crossAx val="2125687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subc'!$B$3</c:f>
              <c:strCache>
                <c:ptCount val="1"/>
                <c:pt idx="0">
                  <c:v>Total</c:v>
                </c:pt>
              </c:strCache>
            </c:strRef>
          </c:tx>
          <c:spPr>
            <a:solidFill>
              <a:schemeClr val="accent1"/>
            </a:solidFill>
            <a:ln>
              <a:noFill/>
            </a:ln>
            <a:effectLst/>
          </c:spPr>
          <c:invertIfNegative val="0"/>
          <c:cat>
            <c:strRef>
              <c:f>'top 5 subc'!$A$4:$A$9</c:f>
              <c:strCache>
                <c:ptCount val="5"/>
                <c:pt idx="0">
                  <c:v>Binders</c:v>
                </c:pt>
                <c:pt idx="1">
                  <c:v>Tables</c:v>
                </c:pt>
                <c:pt idx="2">
                  <c:v>Storage</c:v>
                </c:pt>
                <c:pt idx="3">
                  <c:v>Chairs</c:v>
                </c:pt>
                <c:pt idx="4">
                  <c:v>Phones</c:v>
                </c:pt>
              </c:strCache>
            </c:strRef>
          </c:cat>
          <c:val>
            <c:numRef>
              <c:f>'top 5 subc'!$B$4:$B$9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0A5-4469-85AF-E1C0B7206A86}"/>
            </c:ext>
          </c:extLst>
        </c:ser>
        <c:dLbls>
          <c:showLegendKey val="0"/>
          <c:showVal val="0"/>
          <c:showCatName val="0"/>
          <c:showSerName val="0"/>
          <c:showPercent val="0"/>
          <c:showBubbleSize val="0"/>
        </c:dLbls>
        <c:gapWidth val="182"/>
        <c:axId val="2125687119"/>
        <c:axId val="2125684239"/>
      </c:barChart>
      <c:catAx>
        <c:axId val="2125687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684239"/>
        <c:crosses val="autoZero"/>
        <c:auto val="1"/>
        <c:lblAlgn val="ctr"/>
        <c:lblOffset val="100"/>
        <c:noMultiLvlLbl val="0"/>
      </c:catAx>
      <c:valAx>
        <c:axId val="21256842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687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FBF-4597-8AC9-09F351330B1F}"/>
            </c:ext>
          </c:extLst>
        </c:ser>
        <c:dLbls>
          <c:showLegendKey val="0"/>
          <c:showVal val="0"/>
          <c:showCatName val="0"/>
          <c:showSerName val="0"/>
          <c:showPercent val="0"/>
          <c:showBubbleSize val="0"/>
        </c:dLbls>
        <c:smooth val="0"/>
        <c:axId val="2125671759"/>
        <c:axId val="2125677519"/>
      </c:lineChart>
      <c:catAx>
        <c:axId val="2125671759"/>
        <c:scaling>
          <c:orientation val="minMax"/>
        </c:scaling>
        <c:delete val="1"/>
        <c:axPos val="b"/>
        <c:numFmt formatCode="General" sourceLinked="1"/>
        <c:majorTickMark val="none"/>
        <c:minorTickMark val="none"/>
        <c:tickLblPos val="nextTo"/>
        <c:crossAx val="2125677519"/>
        <c:crosses val="autoZero"/>
        <c:auto val="1"/>
        <c:lblAlgn val="ctr"/>
        <c:lblOffset val="100"/>
        <c:noMultiLvlLbl val="0"/>
      </c:catAx>
      <c:valAx>
        <c:axId val="2125677519"/>
        <c:scaling>
          <c:orientation val="minMax"/>
        </c:scaling>
        <c:delete val="1"/>
        <c:axPos val="l"/>
        <c:numFmt formatCode="General" sourceLinked="1"/>
        <c:majorTickMark val="none"/>
        <c:minorTickMark val="none"/>
        <c:tickLblPos val="nextTo"/>
        <c:crossAx val="21256717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813086059351154E-2"/>
          <c:y val="8.0271686411243895E-2"/>
          <c:w val="0.94722222222222219"/>
          <c:h val="0.91666666666666663"/>
        </c:manualLayout>
      </c:layout>
      <c:lineChart>
        <c:grouping val="standard"/>
        <c:varyColors val="0"/>
        <c:ser>
          <c:idx val="0"/>
          <c:order val="0"/>
          <c:tx>
            <c:strRef>
              <c:f>KPIs!$G$4</c:f>
              <c:strCache>
                <c:ptCount val="1"/>
                <c:pt idx="0">
                  <c:v>Total</c:v>
                </c:pt>
              </c:strCache>
            </c:strRef>
          </c:tx>
          <c:spPr>
            <a:ln w="28575" cap="rnd">
              <a:solidFill>
                <a:schemeClr val="accent1"/>
              </a:solidFill>
              <a:round/>
            </a:ln>
            <a:effectLst/>
          </c:spPr>
          <c:marker>
            <c:symbol val="none"/>
          </c:marker>
          <c:cat>
            <c:strRef>
              <c:f>KPIs!$F$5:$F$17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KPIs!$G$5:$G$17</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27A-4997-A21A-5D70A5F4EEB1}"/>
            </c:ext>
          </c:extLst>
        </c:ser>
        <c:dLbls>
          <c:showLegendKey val="0"/>
          <c:showVal val="0"/>
          <c:showCatName val="0"/>
          <c:showSerName val="0"/>
          <c:showPercent val="0"/>
          <c:showBubbleSize val="0"/>
        </c:dLbls>
        <c:smooth val="0"/>
        <c:axId val="1444356703"/>
        <c:axId val="1444350463"/>
      </c:lineChart>
      <c:catAx>
        <c:axId val="1444356703"/>
        <c:scaling>
          <c:orientation val="minMax"/>
        </c:scaling>
        <c:delete val="1"/>
        <c:axPos val="b"/>
        <c:numFmt formatCode="General" sourceLinked="1"/>
        <c:majorTickMark val="none"/>
        <c:minorTickMark val="none"/>
        <c:tickLblPos val="nextTo"/>
        <c:crossAx val="1444350463"/>
        <c:crosses val="autoZero"/>
        <c:auto val="1"/>
        <c:lblAlgn val="ctr"/>
        <c:lblOffset val="100"/>
        <c:noMultiLvlLbl val="0"/>
      </c:catAx>
      <c:valAx>
        <c:axId val="1444350463"/>
        <c:scaling>
          <c:orientation val="minMax"/>
        </c:scaling>
        <c:delete val="1"/>
        <c:axPos val="l"/>
        <c:numFmt formatCode="General" sourceLinked="1"/>
        <c:majorTickMark val="none"/>
        <c:minorTickMark val="none"/>
        <c:tickLblPos val="nextTo"/>
        <c:crossAx val="14443567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701741491608127E-2"/>
          <c:y val="0.2582488986987731"/>
          <c:w val="0.87221347393205173"/>
          <c:h val="0.4835022026024538"/>
        </c:manualLayout>
      </c:layout>
      <c:lineChart>
        <c:grouping val="standard"/>
        <c:varyColors val="0"/>
        <c:ser>
          <c:idx val="0"/>
          <c:order val="0"/>
          <c:tx>
            <c:strRef>
              <c:f>KPIs!$D$3</c:f>
              <c:strCache>
                <c:ptCount val="1"/>
                <c:pt idx="0">
                  <c:v>Total</c:v>
                </c:pt>
              </c:strCache>
            </c:strRef>
          </c:tx>
          <c:spPr>
            <a:ln w="28575" cap="rnd">
              <a:solidFill>
                <a:schemeClr val="accent1"/>
              </a:solidFill>
              <a:round/>
            </a:ln>
            <a:effectLst/>
          </c:spPr>
          <c:marker>
            <c:symbol val="none"/>
          </c:marker>
          <c:cat>
            <c:strRef>
              <c:f>KPIs!$C$4:$C$16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KPIs!$D$4:$D$16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E4D-4D8A-91EC-46A4885F1DAA}"/>
            </c:ext>
          </c:extLst>
        </c:ser>
        <c:dLbls>
          <c:showLegendKey val="0"/>
          <c:showVal val="0"/>
          <c:showCatName val="0"/>
          <c:showSerName val="0"/>
          <c:showPercent val="0"/>
          <c:showBubbleSize val="0"/>
        </c:dLbls>
        <c:smooth val="0"/>
        <c:axId val="2052011807"/>
        <c:axId val="1117290991"/>
      </c:lineChart>
      <c:catAx>
        <c:axId val="2052011807"/>
        <c:scaling>
          <c:orientation val="minMax"/>
        </c:scaling>
        <c:delete val="1"/>
        <c:axPos val="b"/>
        <c:numFmt formatCode="General" sourceLinked="1"/>
        <c:majorTickMark val="none"/>
        <c:minorTickMark val="none"/>
        <c:tickLblPos val="nextTo"/>
        <c:crossAx val="1117290991"/>
        <c:crosses val="autoZero"/>
        <c:auto val="1"/>
        <c:lblAlgn val="ctr"/>
        <c:lblOffset val="100"/>
        <c:noMultiLvlLbl val="0"/>
      </c:catAx>
      <c:valAx>
        <c:axId val="111729099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0520118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Analysis.xlsx]KPIs!PivotTable11</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KPIs!$J$4</c:f>
              <c:strCache>
                <c:ptCount val="1"/>
                <c:pt idx="0">
                  <c:v>Total</c:v>
                </c:pt>
              </c:strCache>
            </c:strRef>
          </c:tx>
          <c:spPr>
            <a:ln w="28575" cap="rnd">
              <a:solidFill>
                <a:schemeClr val="accent1"/>
              </a:solidFill>
              <a:round/>
            </a:ln>
            <a:effectLst/>
          </c:spPr>
          <c:marker>
            <c:symbol val="none"/>
          </c:marker>
          <c:cat>
            <c:strRef>
              <c:f>KPIs!$I$5:$I$17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KPIs!$J$5:$J$17</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5B7-4B09-890A-E133AE4FD022}"/>
            </c:ext>
          </c:extLst>
        </c:ser>
        <c:dLbls>
          <c:showLegendKey val="0"/>
          <c:showVal val="0"/>
          <c:showCatName val="0"/>
          <c:showSerName val="0"/>
          <c:showPercent val="0"/>
          <c:showBubbleSize val="0"/>
        </c:dLbls>
        <c:smooth val="0"/>
        <c:axId val="65226671"/>
        <c:axId val="65227151"/>
      </c:lineChart>
      <c:catAx>
        <c:axId val="65226671"/>
        <c:scaling>
          <c:orientation val="minMax"/>
        </c:scaling>
        <c:delete val="1"/>
        <c:axPos val="b"/>
        <c:numFmt formatCode="General" sourceLinked="1"/>
        <c:majorTickMark val="none"/>
        <c:minorTickMark val="none"/>
        <c:tickLblPos val="nextTo"/>
        <c:crossAx val="65227151"/>
        <c:crosses val="autoZero"/>
        <c:auto val="1"/>
        <c:lblAlgn val="ctr"/>
        <c:lblOffset val="100"/>
        <c:noMultiLvlLbl val="0"/>
      </c:catAx>
      <c:valAx>
        <c:axId val="65227151"/>
        <c:scaling>
          <c:orientation val="minMax"/>
        </c:scaling>
        <c:delete val="1"/>
        <c:axPos val="l"/>
        <c:numFmt formatCode="General" sourceLinked="1"/>
        <c:majorTickMark val="none"/>
        <c:minorTickMark val="none"/>
        <c:tickLblPos val="nextTo"/>
        <c:crossAx val="6522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Analysis.xlsx]KPIs!PivotTable2</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KPIs!$M$4</c:f>
              <c:strCache>
                <c:ptCount val="1"/>
                <c:pt idx="0">
                  <c:v>Total</c:v>
                </c:pt>
              </c:strCache>
            </c:strRef>
          </c:tx>
          <c:spPr>
            <a:ln w="28575" cap="rnd">
              <a:solidFill>
                <a:schemeClr val="accent1"/>
              </a:solidFill>
              <a:round/>
            </a:ln>
            <a:effectLst/>
          </c:spPr>
          <c:marker>
            <c:symbol val="none"/>
          </c:marker>
          <c:cat>
            <c:strRef>
              <c:f>KPIs!$L$5:$L$17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KPIs!$M$5:$M$17</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7C1-468D-AEF4-6AEE47156723}"/>
            </c:ext>
          </c:extLst>
        </c:ser>
        <c:dLbls>
          <c:showLegendKey val="0"/>
          <c:showVal val="0"/>
          <c:showCatName val="0"/>
          <c:showSerName val="0"/>
          <c:showPercent val="0"/>
          <c:showBubbleSize val="0"/>
        </c:dLbls>
        <c:smooth val="0"/>
        <c:axId val="2128049424"/>
        <c:axId val="2128037904"/>
      </c:lineChart>
      <c:catAx>
        <c:axId val="2128049424"/>
        <c:scaling>
          <c:orientation val="minMax"/>
        </c:scaling>
        <c:delete val="1"/>
        <c:axPos val="b"/>
        <c:numFmt formatCode="General" sourceLinked="1"/>
        <c:majorTickMark val="none"/>
        <c:minorTickMark val="none"/>
        <c:tickLblPos val="nextTo"/>
        <c:crossAx val="2128037904"/>
        <c:crosses val="autoZero"/>
        <c:auto val="1"/>
        <c:lblAlgn val="ctr"/>
        <c:lblOffset val="100"/>
        <c:noMultiLvlLbl val="0"/>
      </c:catAx>
      <c:valAx>
        <c:axId val="2128037904"/>
        <c:scaling>
          <c:orientation val="minMax"/>
        </c:scaling>
        <c:delete val="1"/>
        <c:axPos val="l"/>
        <c:numFmt formatCode="General" sourceLinked="1"/>
        <c:majorTickMark val="none"/>
        <c:minorTickMark val="none"/>
        <c:tickLblPos val="nextTo"/>
        <c:crossAx val="212804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45EB6A4-2A7A-41D9-ABFD-A22BA828BA8B}">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1.0499999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E45EB6A4-2A7A-41D9-ABFD-A22BA828BA8B}">
          <cx:tx>
            <cx:txData>
              <cx:f>_xlchart.v1.4</cx:f>
              <cx:v>Profit</cx:v>
            </cx:txData>
          </cx:tx>
          <cx:dataLabels pos="outEnd">
            <cx:txPr>
              <a:bodyPr spcFirstLastPara="1" vertOverflow="ellipsis" horzOverflow="overflow" wrap="square" lIns="0" tIns="0" rIns="0" bIns="0" anchor="ctr" anchorCtr="1"/>
              <a:lstStyle/>
              <a:p>
                <a:pPr algn="ctr" rtl="0">
                  <a:defRPr sz="1800" b="1">
                    <a:solidFill>
                      <a:schemeClr val="bg1"/>
                    </a:solidFill>
                  </a:defRPr>
                </a:pPr>
                <a:endParaRPr lang="en-US" sz="18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layoutPr>
        </cx:series>
      </cx:plotAreaRegion>
      <cx:axis id="0">
        <cx:catScaling gapWidth="1.04999995"/>
        <cx:title/>
        <cx:tickLabels/>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sz="1200">
                <a:solidFill>
                  <a:schemeClr val="bg1"/>
                </a:solidFill>
              </a:defRPr>
            </a:pPr>
            <a:endParaRPr lang="en-US" sz="12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sz="1800">
              <a:solidFill>
                <a:schemeClr val="bg1"/>
              </a:solidFill>
            </a:defRPr>
          </a:pPr>
          <a:endParaRPr lang="en-US" sz="1800" b="0" i="0" u="none" strike="noStrike" baseline="0">
            <a:solidFill>
              <a:schemeClr val="bg1"/>
            </a:solidFill>
            <a:latin typeface="Calibri"/>
            <a:ea typeface="Calibri"/>
            <a:cs typeface="Calibri"/>
          </a:endParaRPr>
        </a:p>
      </cx:txPr>
    </cx:legend>
  </cx:chart>
  <cx:spPr>
    <a:gradFill>
      <a:gsLst>
        <a:gs pos="0">
          <a:schemeClr val="tx1">
            <a:lumMod val="85000"/>
            <a:lumOff val="15000"/>
            <a:alpha val="80000"/>
          </a:schemeClr>
        </a:gs>
        <a:gs pos="100000">
          <a:schemeClr val="tx1">
            <a:lumMod val="65000"/>
            <a:lumOff val="35000"/>
            <a:alpha val="75000"/>
          </a:schemeClr>
        </a:gs>
      </a:gsLst>
      <a:lin ang="5400000" scaled="1"/>
    </a:grad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749326B4-6162-4E1C-AE14-5B3D96FBD3FB}">
          <cx:tx>
            <cx:txData>
              <cx:f>_xlchart.v5.8</cx:f>
              <cx:v>Sales</cx:v>
            </cx:txData>
          </cx:tx>
          <cx:dataId val="0"/>
          <cx:layoutPr>
            <cx:geography cultureLanguage="en-US" cultureRegion="IN" attribution="Powered by Bing">
              <cx:geoCache provider="{E9337A44-BEBE-4D9F-B70C-5C5E7DAFC167}">
                <cx:binary>1H1pc9tG1vVfcfnzCwWN3tBTk6kKQFKbJTmSLCf+gqIlBTsa+/brnwNRskWEtpQaTb1FxhUWCTRx
u0/f/fbVv2/7f90m9+vyXZ8mWfWv2/7X90Fd5//65ZfqNrhP19VBGt6WutJ/1Qe3Ov1F//VXeHv/
y1257sLM/8UyCfvlNliX9X3//j//xq/59/qDvl3Xoc5+b+7L4fK+apK6+sm1nZfere/SMFuEVV2G
tzX59f1vyfrrOl2/f3ef1WE9XA/5/a/vt256/+6X+U/97bHvElBWN3cYS60DKQSzhKnMhxd9/y7R
mf942bDFgc1MSi3TUpvX07PP1ynGv4KgB3LWd3flfVVhQg/vzwZuUY/vP7x/d6ubrJ4Wzcf6/fr+
UxbW93fvrup1fV+9fxdW2t3c4OppCp+uHub8y/ay/+ffsy+wCrNvniEzX7KXLv0NmMV9su7W5f3T
6rwBMurANG0pLMq/rfxzZCQ/YMIWjBJ7c50/PXuDzGso2g3N95EzbBbLvcTmtzIcdfaWTMMOLEUt
yyZss/Rym2kIIQdgKq4EFw9MRbaheQVBu5H5NnAGzG9f9hKYVaLL8O4NgbHsA644JxZV24jY1gGz
JWWWTb+JuY0I3TDLKyjZjci3gTNEVvspxn4r43VWrSFl30zBsAPIJ9uk5FGM2dvIKCBDFeGc2xtk
ZmLsNRTthub7yBk2v13uJbe46yT8S5dZ+IYMQ+WBxZkQijyqf0iq50qGEHUgiLQkYWSX+n8dTbvx
eT52hpD7234ipCHQ1nf6DbnHPgDzcG4ya8Mdc3xMfsCZtKmA3fZcoLmvIOUHsHwbOQflYi9BOb//
Wq6r+A2ZhpEDDo6gUm60u2ltM41SBzYxJQzm3SLtNRTtxub7yBk25/tpmT15Nu/0X++wY5v065sK
NzCPCeYglG0DJOWBSYSlBH00nXH9OfP8U7J2g7X7V2bALdy9ZCpXZ9n9bR3eNvXT0v33Hs/EV5IT
TinfKewkfFVqw+q2ZjbCK6nZDdPW4Bk67vVeonN4r0v/TTnJOhAMK29PQm16zRwemx4wxqhk5qPE
m2mjVxC0G5xvA2fAHO6HgfDzQMZzE3vrzn8aw1EH3KRcmlxsyzkoIpPYlBHz0fYGbM/l3Cyw8mN6
doMzG741hf2I2hzfrYM3tNYYO4BGgeZ/MpZnvg4h7EBwRSXMuW0kXiRkNwKPw2bMcbzYS6l1GSCc
9+64StbZ3dPqvIlSEZZtKf6o6tUMEwmlQ2zbnMI1D6+Z6HotVbsB2h49w+nyeC9xOk6SMNNh9YYY
mQcEPMPg52wwmGFkqwPCbEG5/T0U+lyOvYai3fh8HznD5ng/4zfH2V24ftNQpzpAbEBJ9YiMmgfW
xAEMMrCPerTZ2NO22ATWXkHQD5B5mskcmPO9ZJrr+/5No2oEwX9qM5uQnaYyND9F0kbJJ4MNHPWc
Y14kZzcoj8NmkFz/sZeQHOvuLYMC1oEpmeCSsQ0i0CPPI2mKwkgzTUHMx+uw1Z4j8hI1uwHZjJrh
cbwfxvEW1chtnr515NlGzJ+BAaTczSM2rDXYxzCdN1pnZh2/TM9uTJ7Gbc0P07vaSy45xSZtbuPh
abf+9xYZYs4In1EL2cttFrE5dAnAYkxsAJnpkteQ8gNIvk1iDsqfewnKx/ssq4akXb9pMoCZSNUI
CZZ4VCozEYawmU1te+Knb2bacxH2Wqp2Y7Q9eobTx/0UaWfrqlrfBk11X9dvaS9bB8jJINwiH7OZ
ZJuR4NMIEyEBas9E2qvp2Q3RbPgMo7P9xOiDbsLqjY1m80BNPGTzGQcpAg4jNioHHjloJuFeRctu
bJ4NneHyYT9xOVuH2f3baR3GDygSnYw/0/bP7TOhDiwiCIMRt1P5vEjOblgeh80gOdvPdM3Zuhze
NjpDkaKZjAE+cyulOIAeQpGNekQDjPRc1byGkh8B8jSHOSaLvTQFPt9X9bubEPH+N7UFAAyqAjmS
Zz+I+JuoC6CSKvO7rfAcoFeTtRul2fAZVJ9v9hKqs/A2CP119rSV/3tTGgFnG1aAAkzfLLLnQg0W
NUwERG+mGM70mjmdr6FoN0DfR86wOTveS2wuyntfvyUy9EBRG/WZ9NGXmQk4YpkHKHkihMJ2e844
LxOyG5CncTM4Lvaz1uksRH650vX6aXHegFcEDABFUGz2mKPEwj/nFcUOiEJ5IOo6nx66CWG+ipbd
oDwbOsPlbD/DmDf3Zaqz+mmB3gAVhrAZt/DfzFRGsl8ISyhh043omuX8X0HJbky+DZwhcnO9l4Lr
LKyq6V+ehy+h8j8sf5+o0E35IgnbNfo/PZiA6JyQKApF9vrhNS+yQt2olKh7e0rs/U21vUzR7g3y
fS6zHXK2nwVwZ2DYN80JMZRPoUaHKNR7PLxmrEtMFI0yVGGLqfDquXJ7BSk/wORpDnNI9pNpz3VZ
B+/cdamRSn1DHUdRDUpRX8Bh9D28ZnU6EolUBCVsIR4rF2dM83q6dsM0Hz9D69zdSxF7ft+u3/KU
AkVyjguGUMT3OOpzS4QQgTIRwCRRlzC9Zibiy/T8AJ3HecxR2U9v6vy+e3e0TvMqCN/y2BWjB8Lm
gqinIsSZcJvqRVD4ayEh/oDNVPz7XMS9mqwfYbQ1qzlUR3vKQN27P3UZP63UG5iNFtwrZbHpYOLD
a44SPxC4Ahwf40dzQYfN8xJFPwZoM3KOzZ97i83JfVndD2+IDup5EBlSnO623STK4KTNcWx2o6XU
zEyYeOhlmn6Mz9PYOUIne4vQ2X0f3r5hpSJlB8xC/I6wR0Ngxj/EFAfEhOtl2n9TPt27l6n5MTZP
Y+fYnO0nNg+G3GIdv22oQqKcWlCs/aPvq7ZDFeAqlP9MJ1CfGOiJdzcRi40Z9jJVP0Bpa05znBZ7
idNFEL4h9yBRznBiEeGkx8qSGffgtClS5PBMf4DPS9TsxmUzaobHxX5aBJ/XMNsyv37TkCu4BvFU
5CwQ755eM+dnE3LFOYankMJMsr2Opt3YPB87Q+jzb/vJMXGC2vg3bTUB5xSHEVAjtzHZJrfmuduj
UBcElWOa8hE/SL3nlvXFKyjajc73kTNsLk73Epsr3fxvwgdIWphIuVpPVaVzuTYVCOGMD/obbDhs
ZlW/nq7dOM3Hz9C6cvcYrZe18T9r3ILUH6Nwb+CMbrCYSzvYCBY1kfEQM+t6s8ov0/MzjJ5GzxHa
T+vgGuV0aE5z/4blJojE2Qypc/MxhDM/I4y+OpRRnL3/QRjhVSTtRujZ0Bk81/uZdPpUr4MnVfDf
hw6m6Btq5xDCedRDs8TCQ/MWiRotS8zE20t07IZjM2qGxKfrvRRl/4M6Eyh9lJiYk17ZGchBHQoK
Tm321ABhngZ8ReXLbly+z2WGzc1+Gmyfw+pWZ1X4lkUMiNPAA+UU3cE2r22LDeeyUMeNhjtqd1ed
V5G0G51nQ2fwfD7eS9b5PGi0cvPfTo4xhEBR0GOJHzTWQQcKVJgQpBnMR/Senr0JEryCoB9A8zST
OTB//v8B5sdp7W/55cW6Xi8fOuY9a+z286sPc0cbv9nQR49kpxraOCvHd7++t6iwYHV968Q3/ciW
L7MrQvNs4P26qn99byhxwKcWYpwgzS1hlsMj6lDvh0s4RnRg4gSFMi2OPJEyoauyKXDz63s2NY7D
gTxcNi2UgUscs6gmjwGXOMLmxKQ4zodOWBaaMn1rV/hRJwMqoL4tyuPnd1mTftRhVlcYLfH8fHPf
RCzDUQAc+hfUkhbhNiMUqjS/XV9in+N28v+YsvNK9NL6MJqc+eNhWPlD7S20ZTrpUJ0ZNVPLPJVJ
7bQ2jwrHZnT807ASQVwrJEdVmxsfPNC+HAojXflDoV2px+pM+9lRUNLmxC46uWCJEqfoCGhcFVmV
o5+Db5zWoU2cnKXiqrXz/lNkqzpzGh0ZhyQvtJNWUeGKqhoc/B5ZWUURZo5qPXoYFcpzQXfvBNw/
isPgTNC0PLEUy52g8H7vxuKir/RCYh0dlubkqKhy6qDUK3ZlIk4I8xZeE6tF4Bd3DSfdoonyyk3b
MnJLmg1nXun7y642F31r3gaGCJ0iqYylF0VkNZjjeMh14TuZbx0aGc8+q6GNllUeh4sxYcukLy/K
eGBLw4/rdWnVdJXI1HZznpdHNBV4fkoqByvFFnVmq6OhasJL6Qd6kRIyHuWxpdxOD57T5Xl75NfR
RTko0y2qeFymRUicBm1RHGbmdBmYnC780OBOlza90+qkOolDeRYQ5TmEppfKTLtl7clDlTZHOeti
x0uszBmULl1GfXNheeahEUbE5cFww+t2cNt6mkQe14u6od4iGRrfLbkhlondfE0rtaB9n57kGQlP
8zIcXGr1Sz3KlREm+YqPRbZoYmE4Ibwep+DiSHnqpB606dqxlTvh6Bk3Aw21Q82GLyud2w5t+n5l
MV85RpsOx5YOomsZ5eNxRex2IWVXrKqe8JVVGcOi6k22yBQXDrf9w74RzCmoYEtFoi95n7PTwrCP
h8xLXdQrFYumKjuHJv5hQBvpqCIvFkliLOOouNaVuLH78UNkddLxW8FWRhaaS2KOwaHM0/XIoy9R
UbPDSHul20VdtjRVZJwUlrpnoxEt6lbxBfbEdVL1juiwJezS/13pSK8aPx5cy/cSN/Zrt7XJ6LIq
MR1S8+PCisiXgY3EjcvqtDfir+PA+mUf2PkyCqPhiGd+6o5jZjtGgr0QZlGxkH7OjoKRNUsWDL1r
JvguJuUfRlWni1j23kJkVetWeigOiQ0ENYIEKxGl5cqj0afSEv5ZZgbpitpffVWZJ70vC5fnwrhO
GEkrtxEBW8gkDC/TNrbdrBKmE8XBcJiHqrw2s95eEKniyxGG3qKqxjM0PE1WdhR3S8sLxGqMm3SB
fJFcZj3xndoyzI+hKMelOcbpklR24DY8thZBTSNHy0gcE6v03NC32yPL8o9r3lqnlWE2C8MK8k8N
p1hF26MLi0XSFb7qFrxLC8fkOnQrHpmfBo+ZTm0QAc4txlUd5NJVzUiccoyzq9igw0cvb8wTUlcd
d5QQQeh2RhwsRW53i75OhdskWbykQxWvQGrzQRoZxY3GB5ydTw51LM4NFn8NWxG4UWYnx20hfaex
W2MhR6xnPlb8SAZJ5ITU/Kv3AnvRd5qf5O1oOZGor0w7PG6yVpzYowwdVvJL4UXFsjOpXgaqL5yx
S8SCsb52rEKhUU9yGQ79R480H5Mmqx0zCsnhEBr3KRuHVVKOp2UtP4Qd7q9kdtiJYXAylmUr6Rul
m5ZVvhi8tnIC9OBxCAvXhfY7x7fHq0pb/ZFsY99JYmk4nd3ULpJHw9IKtbUoswJbyhfl2WDJVZNa
a1XQ3LHDiLptWvErzwp8N5Vq2QyGY4LVDntW3LdV0jlyHLxzXkb00EwIOfHsJF5FidUu4yGvnKGO
80WnUvsooOaFTqwvQlQfIp9FxxXvb+yuko4MRe0mAxXHjRlm10q1nxOv7BZ5Lu9F0HVu64W12/nJ
tUWaU8nq8jy3rZNQl6nDtU7OEimczCw/JoGXLTwa2K5XFH+VZWMuQsU8h4+NPmSsCRceH6Jl0dXJ
hyHpykPWl7bDqaeOkihzKhp8UYOtrgc2HOkkI6ejiJpVaw3FqraTdtHbeGI2jtdFy8KPVSw+RARK
qDe83ok7BX4mfrIqG84dM+VXeZwGC1EX4elQVMd+WeRO21LD8evGcpIA6iVIC/FnEvd/dF7THMlB
3unGap3AT4JVY9XdYZ/1xsrPPO7KtFUXddJ+NH0ZOAVjE+HdWV5UnltzK3dT71JHo152Ilz1Rdg5
EGjJMQmMz43KI6cw+jsa5hZkYdMc2+1YQtaE5XLwPHEE+RueBC3rDn0DUq6zDe42pZ06dmLRw3Ck
fOXLjq6sJKduz3Jy6Mvoc9eG/Hg07Ouhrk6ruCid3PD/okYuT5Is8VaGTEaH5YKsuJb2krDUPLFz
03I0gyYfIVVXpSj1orOHkWZfE1Fl9ScW1l4VY88ahcqO+s4IWe72dWHr7qb22lSCFQtRRYlTYPel
9oXHS9XljgyseGIyHaW8okeFpcOWuDIXlveJNl1GRewMQ1nZ/pJXGtI7doox78LYySyPX1KWSlH+
qds+G7OTkraVVG6k0U2JO1mUhEaQOFlejmWJJChsxkeDdssiu9X5UIZ+8NhD+tvH/1zrFP8exnz/
cmpB/f0TavU3vat/ehdaLU2OQTW/aaLm22/BPHykbjJptz78zb7+gQW9aYX9g4tb5vXt8zbQT87L
g5XMfmpcz/oSPTPLp3GPtrUQB0pSigP7aJ6IsvDJgN7Y1jha+RSToBzNMW3Yz4+mNYp/KNotour0
sQvZo11NcIwJwTxExQkaAyr0y/wndjVFmP25WY0nIlelcL7Gksjyou/WtlmdkKjMSBfze5t4daOW
Vs5yI3HNvA3HG86bPF4zo+TVKiuGaoAlaPU86F1De+ZXPytZZrgQ2bE8UQEfmkWsjKw4giBNqrOE
p7kxODruef6Vx3XU64UhRAJh7UvJyL3s9dBcJkEvk7Vt89y7pSktxLkvwgJ2cErCCqSwnJfpRUDM
ussWfsLLOHd0x9P0A5FDAZL9NCXDqZXSLPrLqFqNMc/8pR3OB8LbW2uE8hKLwVJj0L1YdRPIPnc9
JEnDJhCBfe91GjbOUZ2yhB0lrK1KeTRWfh127hjmaKmamF5oeaufP55Mrs0z12cKSuH4EyqQUCSB
pg5q5vqMEbVh5YjwLiIxjUO31pTTwFHKMopoVfadX9aLMqh9FjgGM8Y8+9gxWAuWS9goOnpSiyCD
sNK6oCU5R/+iAtd+TiS28HMaJap0KfrmqClPgBNAckZjH4Qwh0pq3AmjbE1r4Y8ShtsqsVlNTScr
ayG+xNz0aoRcvvmyL2MzPZcpdF5AhNXCkYr5c/Nm0FIb1L7zB+w54bRmnlR/BMyzMt/porAJLzIP
DfhrJwg04rDOzx8/80rxeInGKOhXpxhS8OCh7a3h8zY0zD6gd1AisqAu70zB12Akoz7WYyiT89Ag
mpzRuBiaq7gyYbQ7yFcnWJSfU4Lg5DYA3EK+Ged84MVjNeb+cS1CMxrizLv11Jjx8lAXeeoNS8OD
KzQcDnbZA5WfP/Lvk0c4QCDJiiPGUy7P3J58IAMviQazvGOiA5evBiJGEq942TUVW4a2x8SXssGq
F04lECX/os2hLdWyDbWZdy9sBDKTZGhJhzAEuASMis5oaLexTY2vxoirvDa+oohTpsZRXwcTQ6S9
DtDlv+kiNjI3TKsB3l2vLAqqeGgGzVWai2hwM4OU2ZVKg7TMFgXXpQUHI8yqrz9fs0mePuNliaoB
NJ0wUbKO9pPglpksaTrPLs1i7L/2ZV1iE5hNbGKxzL6j3HB6aHTjKrfiYmKautPTW5j7zQuLtb1Z
OJZK4C8twOlG1SIh6Py/vVaxCAoIcqM9Dyr4H4Ezph3gySueNb8Pht0wtKz6GZfueh4aC29KWKaK
8O3nyb7PCQ6qN+djWnIsfO8HReSYOg65dsoKJxn/2fMk+kogG4a6ZkSL2UNa8rnEpp1HSNaG0bkX
+VjQLMY2tRYyTiRdZlUhMeWfP/Bvuw+F1GjJQxELQ2CJQVdsz9AurKoeKqG/Zgk3oBQjqIMRxu1g
1gM/pR6HIq38Bj3R04hnUFFlnpaEH9lGZLSw8QKor0mVDgFGZeGYtKesj3OdviCnpzjebANi10kL
RZHW1MVxaozyfGl62mW5ykb6tfIsYaTLqK7ypPlYjHWYZ25XIDyWuAbMeFyDk57qYWHH42BcIcrj
HVeqTCK4WONoDqdpUGS152SIGHo1vGbTSC5FqvwRMQ2qeugYy4gGkp2Yo0rwq3HodUXx0sqjlGNr
QohKo5WIEibqcdDxcGpM+XxCYPWsaLM2/yK55hF3c/RKwBbzvEap0iWjnDa4N2zUUdIwXGse5HNO
PBuX+q6molg1HX1ZQrK5WsS5FGScuCL4OwGTZJ5ti7iPq9QLdP4lLyGWiiWtYpudWSSgwymtmgHL
obw2GW/SoB8G6TRB2RWBCw3aiUu/QBDqqExZNN6URlOJczsUk8XVszZN1GHc8AkeXVGFLTS0kreX
eRnF482YiBgxNDNJJisgxOoDIJ2pAF9SGP/jjZ32PbCjPEIU1alG06/tRQ6XpFoJ2UzYxb0fwmIr
Hh6vbN8YOsfWfYSf0LDGQHloZJOxVec8jdd9JbIiX6m2JO0Vo3qsP5Rl7JVOkqSllbqG76X9kc9g
rfyZ2ZnHblqzJdhk0vZhuLVFpmHz/Zwrt8UOrAKB/pcSwoAyKVAhPNsa1Bsyn6g8+TIiclT6To+w
D5z9DpGv5Jg2RQfJ+/MnzsW7NfXksggMIZS7Iv49e2JVmlXQpbT7k47NtBm7hk36xKpkDGtItAg0
fvEiOmITdlZTV/6ZhGDBPv05GVOX4i2mQKhcWBKWACJZFoPbsc0UI22bAjH/9CZlWVpTp9YNN+51
ERSQRkFcZWRZelKHH1t4mpA4ecC1v/Tt2mq1g8ZJXdIiNOYXp4lni6uelok9OFVHRHtZ24YZugUf
e32KTWQGTmQyL8wd5kHZgNkR7G0vdRvAXDv2orieOL/FCZUL5MFlPjg0LmnfHv58xnO5ZqMDjQn7
DbOeOtTDydqecSy8IOuKSn5qm8yEV8DL0oJX0I7TvmWwWhGWJF2PbdvHiuLNrx9cBUPk05amTdRZ
3pXXi2lLW0UITXWEOASdRGQxViZZFUmbV+HhyIcYXOchyIcNSwY7BXdKUoCNfj4laybZbJiUNuwQ
SDUgiDqpmaguaJaOOsqsT3YdUPBWnfsTAbVBm4l1H/gYJxMG0OYFiO7ULmTlJFLKvICiMQICv4j0
fPpKFzEa1ycqkuwo7JJpHYqh0+LcK3rcFQZ0muLgp6JaxYYs6Sq3y5ZW7gB9gem+MLWZS4WpKbRK
twhYBekaGNDbaNV9TGTS6OET9dtJUtVlga01JmOob2vTjqfYf62L8UZa2aQfU0MTANKLNPGH5ZgK
UvsrRY2m+wSzv8RydDKi2H20HSFNstBQ2GKsS/JJujUQm0ehlXcQazVMPDwQ4RsTn+C0EixF6jMs
RV3LwKhdnjQRWCJQVoRPm/WZROHU9//1RhH6xQkcKYGQQlINfxLjb74D6UYmBlEY14gWaUiHjb9g
BXbfxi5c9cDPXhILM3U0PZLhsJFlQi2hDe3ckzURy2Ii7+V11RDskHpAL6nwELof68OinGm+9DpD
95UjEjpgwZPWy2CyQOhhlbqyT+qPUlS2F628mtkQBmDI9rJE7SU0QGqA8eseIfnzR9j8osuwlH1i
Z+AVcNEEhx/3ExAGgsZ4U0Ok2ktTpxqU8DiGbopFPTn+P19tpui2TMTkJyUAIYHeyKgqnLuKsK8r
wzf74ToIBpF4Tt3ENHe9zvSic2GNrByWRVAKJHqUZakocMqyCIsTM2loz50c1o5xWvqpwc68FJFr
t+h079+aYWIeIS7KBNIbmU7uWJSM5WWqRYo/6TaSpLtgLTH7cWFHSAflbgH7sWpWXcft9rwsAq/X
jkjNlHygZknUIstKhGijvm5Kz9G9XYyRE2RtyXrX7+MWzICgaDckiOfyiEUrhWgzuxJJPTDfNXvS
dM1hrrqAeLDfPL8+rgMJy8yVY9KNI+IE2Ir5cR8PXoPYZB6JVaukTxc8NfrxuhPaCm8alvjegrLa
Iu4Ah18PjvBr5NRUaHWx6/PEP0LXsHpRaLMbTz2VmeYh6UhgrXwDKRRzmcc6ZZ8G3vqx8Ulps++v
+7qn9RkSQZlxCY0hmzteClF+GmXrZ9rJtSZB9bvqxyQ+RCQ96lejZnaqHRVragWuLMeqsL+SNLKz
u8DKEQRdYKsMxb1q6q4z3TjpKhId1V5WcBvZPZMn4tBLDeRHFJFGHB+2IreqJLgP7IzWWOWeULtk
ZyPVLbb0SJCZCH6nwqyFucwyhsj+caO8MEg+ZLyPC38ZtX7dtR867vlhuDI006G45HVZ6mMRscC3
V9grgsYOcism1HpS2WGnHN9goqgXgVeO0XDc+ZURhIddmELbuLHqGARsm4cN/0MbjeDVMTZHZ3hu
R2G2kPMmh9WlnHqgdi8uEktKvNWbL40wTHANRwQYHjfqihVfx6ZQVnsSiTL3rSPSG4aU7hDxuJGI
1EckTRzO2kkvmtwIMR2fciiVde8NqM5xIx4o7l8MXd7l8mPkGVGXrGRMDSs/jptB2e2FiCgPlVMo
NQV5ZFnzIL6RvucZ4yljSYWVMpBhJ+kZpHYR8FODeqVMPpAQeeHkYxR1ke0tuwiCwF/qEGdTShci
ayJpaI3EtJamHwxhsTDzOCrtRVabBs/+sHwrw/PSKFHqU+PbReGWCCxgZS27CaFBXCKC6UdAP0wW
pyjUZNOzoMLs3TwgCK+voqCbVowmNXIhjq6CGg5iKieRz9rat5Gc62qNDTBmsDcOa1WmuC/fTDWo
+YjlKyKJF3RJ5eFpSUAmJ5OEEzwkZ4HFP5Okn9Y5YypCcM5ojBJQGFlsB+y+KODQFKsyDGFpuZ1N
BqQ4QzvgjQEEWVM0N3WUNWGG9TKCUR8GzchIf2ZHciI5BNL5eCWws/AEikvFV8/opw0mSmNCng8G
vktUOi1N2xLcChWLAgfQ0KKuC3N8nE9ZUlp8RQQzwHe8z7W4ijnzFHVZpxBRc3IZEKzF4+7xxkrh
J2VkTJPz6uFhMRrsmtJ9tHEVH/n0iVY8PqNmWBpXj0ttbG5/WuTNfQi9WPGZtPIUBJDMCNqvcSjy
sDwMMzpg0oU14i9pOr5F/dC8ggPua+XwDVB6bGtsNXjeTekfZ0QNHndIHLSDuEAhgcYqtVaa4BYr
R9CydBE38lrlxOYwGb1+yi18mUjfLL6qzQrqHBwEubaZU2CF8NHcXGeiI0dDY0/eubmBdrM9hBcn
WB/BQoxYcplMk+/FEGCf+qScHhOwQODLQRemDD6NyBQ19QlmSqfl3WyksRkaUIlJTr9CwrLCONTp
UOyuqkaVxNOCGmM34oNOqGZyaZgcoY3jEc21+vzQNxEiNJdd2GjwtHqIfORVB3zDVlrFVyL8DNun
4rBYMfmyhbF7USE5MP2g1U5vrPVtvCWZObFDOvKJ/qwRftB9ahI/8cNVhkS4cRUUlPj0KK4GSepT
utkrYVSpWh4+LrmK2hLk9CGN8SPQABoPj/Iwhp5vSTEK8xMstwiVE3lh1FnompXv4eE8CvCXyRZ1
kiNYnCBggBgYYAqaY6n9iZ0b6Fd8Fw+NiOxVDGOxH06oqpJeH9VMm2nqJoolaet4lY84LFGkwf1B
XVR4g9HIk/O0aPD/4SHsxc2OIPZWIDmSnLdxjcwsTJ0ITyeBr9sbkXk9vABvGKe93ymI8mjV08KC
hLHLIGnsZZJCxabL3sg8VR1zBVXV/2mKPoK88ROt4/joMT4f1UlQRqsmSODv3g6swrnjozwKsByH
9IFnCm0nWLDK62JvvEGWWHf1p4J2QSeO6s3Ue+VXWCKa92OMGcV+V/GlGE0CKVeXbFo+gogbFhPx
qmmLbwLSdhV3WAHSWNN86zC08FZig+P+IkRsGdUwyYhAvWJWnCkHIYtBpGc0JyXuEAOZfNiWNxVC
lJsgy0h4UnqrJitKzzr2vWLEb4ybWKYHtxxh2IKzGAFoj8RwfdMUvlPm1gkCE/w0RRwSM60Z0puh
68d2/X/cfVlz3Dqy5i/CDRJc8cqlSiotlizZLfsFYdnHJAGSAEESBPjr56PkvnN8eu7p6JiHiZgX
O2ypihsykfktSaTKKOUee97skWnECb3ecfPWLjqgArrmEuSG6McGH8fwPVzllw3lGSeXjc/GdPcs
AmnfFmrFdneXSR6ly2MMGMvz2nFBfHtKN530cwXoArhhkQEESr/GTRSiJcdmyPDwdxLvuKp0HI5t
Y0j4sdwMNSEW3/udFIsCtB91QRfZy7YnA88e5b5u5MmgmAaqsOuJpV+RbwGrkk3vuAMiDo5r4Hok
SP6/gNC+Q72KypoNatNfU+bbKXyNXZ/292k6ac9PMVXzQn5uXSgcr7GjRX1SzD0IBVLmfZiZz0Ak
N7k8B80kmqaEdCBq3cctQ20z/WC2sxP9MvMc0MTZyNUOrCR0n+VnaHRorIoVu4NDsx+GCjVlliVs
DddDCiEYLS3+k2S2yDZQfa76dSXvz3LSAoh7Ce+iPy7rLd30vT3yH/PNkU1Q/R/B283D8RvjGx3C
BT3+LwkDgt/wjT9+kUdAJ4YanftBFnU91wjlBtUiv98XH0JuhEA9opINx09+LVnUlMhEDPot/Oid
YDjSKYEMzHkTZUVITZA/rG3WbKrYghF0ROx3zuj1No1HlDdkP+DAGTAy/opRli3X0x5gfccBCJ17
4JbHmQOlxkd/HQg0Pra0CUuFPL13bGMn9kwWYtRr/CjfE5Z8BxonjG7FaiD9dICQM2QEcVwNzTAp
DgVgupKntUs0rnnZQIvaS0ebo4xrIfggT5ntj9Na3wKOKIl9pODJegS5pgdvW42bO9ZkxncquyJp
53EY6lb0iMbT+w0BDnwkPYnhcfjeeA6JuGlp1EPn8Pft1V8aemA5yA9YwRTJLQ3/BVZuF5AywKvp
U6tUirPOmsYhGiAz6u8nEh8R1FsAL21hu+k4978//IGj/olWOQ6Pgauw+x2vZMXx/4KzmtUpAo0O
oKr31CiAAeMs0Acgkv7+UH8B0BFNAXgMHAuQFf5MD+jtT0LULZdTzlFK/nONBNIpVU6ax/EHjE88
VjdL2+Ohrp3AE1axifHIfiXHvz+X32G+BGN/gQrhLWZ5Cn0B1jn9/Vy4jSjgW9E8QT2LNNYl4VGP
zzPeT1vvCqXzv7vP/3pAGI0AHEANTAEuHkMe/3zxsjVB2A8B/zi5ERtFI7HjX2deIs39iuy/v8Dw
gO3+94M9rhDYbZBkoIcohMh/BTJdL+JmXHo0We8ZY2v3A7T3aeST5OTiObcnofluHtct8qIa1vHI
55FBaiDzHmM/+jdn9PtKxxmhlTomK0PZnEDx/leeERJXsmU+mj7270G1oa5DjLtVcuT1LrcdHkEb
rwfjxCJsDigtSHuciNDRtO6lndDZn5IhUklQOKQWXyLVT/h1xAcP7zsPU9FUbu8EoX5Ps39/Eb+H
C+BEzFLFfT1EKaBt8e/fH+Pmd9eZPZFX2UiMPFRbQxZ9TQ2e779bMf96KDCNeJlbCo8aeqK/RubA
6QBlbtpcve+cNkEzj8um04C//v6qwt8BU3w7FBoMZPxhEcELsf+Kvo/B0nLhNPseCKCqv1YBTeVR
2ZhoOLqfLbfjUAZDbCgUfaYHMF/0qJzmcolGl30SW4CY/Tfn9S4R+dMyBuSGW8Ag3HkTDEDB/fsN
DwLQG1nXzmez06Cda5pAso1SFm/vWtXPeR9BtJdqbgBRsmLgO5quYkmaJRxusOlBGtSUSmoAKLc0
RgsfPAw8aRp15bHFJuqeu06Gzpecgrn5Mk/TgG7CCBqPUz30606XMlBBOg9VbhIgVreRC1WUPrB3
WkymqOmjD3wcwsndyaa1DFKe1aZdCGhBQEJyhXo964aqJ0Jjifza5zOCj7WFfN+dUejmyLnpWzZ4
r9jl293c2oEiA6LDOnbTzVKCulDhFYD9/UhX3G5UKuma3UdzfzB35L1E0OAY8dwCDVFyV0joh8O9
GGfDxq5KddaLtfgncjBh92mLX/XAWyECgmrD/d2n/NgLs8lG0zVKdJnSWucKhxwkinN7CQD6d03Z
uwFzD8+AxXvRf4pQPbLoPvULlPrXIg3I0VPP1gCu9O/tDNv8DNV2CzEx0EsAGRnA+kK0S654SVbI
WYOhmPCGg4Q+sInpbKubCYPspufEM7urZ8D2BzGEUiqg6b2C9Felz50GaNtASR5D5nBqzRSGohxC
1G4/PTq4Ob8kqdvo1zBxfsnv42Hj+nFkTEhaixGiZDSUsGu4pYR7A5R0PSqPZ1ttju7GFwFBg29L
VDiwWJQ+9ny7lWxe5r0Aq7t1aEpZbkAvdm0wn+OgX7bXNBikbyseo24diyEbB/MyAsAga5G/M1e/
KtkJtHKT3uYD0p84jW2f0hXF6Fu5Avz4KLf8uBy5+31p9G9F1Zj1Ep2PYVDqQHZqgnSALnpuVIbT
oFLSYpPEsmfkQpU/6ZGR/jR0SZNAfNpsT4nvElH5buPnLrbRVRdE+/VgnL0CIKA+ZialpWNJe591
Sw9rQmzNM8eivoqbRM0Foq99FUb3L03QqWpcg2AseGviE3pGIDN0TG6gBP2qJMJx3HR6m26drrK4
bfF0A2JOInNxLVS3fthFvwQ1itulzn0Q9Vix6fC91esTDWN9Y2LS3Ax2XiDrBJILgUxzZdUKbwfb
8sdMtxPocd396OYJXoZWN4WHYLpKOJugyqbDyfMRZOqokxhfnfuxjMWYnTZ85XWOtubVOLWeIR/g
PyYm+7N0IVStnonk1IpAPekYEHfRA+mYCxKp5tPm9vxbD18IOuJ1eN5y2tUBXYILbMQt9KmERLcx
0K6TWWY4mkXGH4HBddBRLRH7EYIxQVsQ6vCjpaLtTtqPBOr5Yfk42xh9O1JBNXu3XqLZeFkkwwa1
c8agPX/pLGX+GkT++n2GaD6s1aoXdAvd0PrCYtTJH/mSZENFODGXgYHVr+JwEY/ORhLtxqBuknkJ
p5LnrfoWiFnfOkyPvJnT8FihPDmoyMZuF4eq8C7IpL0GiEwunYxaWuXIfj/CbYug7N3zsEX3qcmX
TU/bHxMh7vAK7d/mWSgKYh4KYbbvM1Zu2+u+gJLLrJXeN+ku6drARxGEurv3YYZEjM6ktFvURxdM
Ben1xbjJnKhe6U3SD64AYPo52fz3YOX8Pg4RPnZelwoIXdAVjRtsViVeRXWcLeO9bmPzxWuH0iYA
S9zMxSohJYArqGsSXZA1ir+B4IU3hfbjWaHfLmgwLI8uHOXj3ELMXsplaT5NrZ9ejNMDLSa3upKH
BhJrgfMDcZkDukLguRaWD5dvD4zObV+OuxXfxKD3AlzJ8BkGg6nQ2oawi8T5taYmh+I64BdIo+Nv
c566WwHY3AK9j1cclC8FX8mExm5tbtOcqK7oQ8m+GYKauspR5ogiEfP0kG4p9Pd0StOSdXt2tYSq
fYDcBRKJrTWfqBr12a4uPAtt028m4p82tJuf9mnY8/OkY1+IaWj+8Lgh53bJ1rVGNeWfFsMSXph4
AvEJR0sRtNZep0zq84RyLiyabGaf2Liw18jp6FkYrl7tbvc/VizwymaK3sXg588BdopqctPyhDKN
FMk22ltiZvl1D9R4jvqQQzEGVPa+9UGMvcwhI8EFkQNWSWR6hRcP8VLPozjLZDWfoDmLcP6WXsJg
jE4ijeYvgLemBza25ir0PXsaBrgmGljJapch5aKbHLr7MQ6Wi1nj7WGcuXk2eR5/j6RFcqCTt/ex
HxA8gIY+hNGy3jiTbdcwXUQK8Ec+nnk6xBW6TCg/gR4wSOANv+VIb487zdtPOaRYX6Y9X56x4TdX
CLbsbg/JAikQpPk94wkcHH0YlcvA+irfPTwnATRyp70h6kECyX5onNJTCYFFcDKbmL7oZY0b9Kj7
fmtYvN5A7wOJPBnUcxPtbEDOHlwdZTK/CkGdlVbv8YfcNhEAbkN+EE6hjbv1Sbx3rPSDQ09QZSuQ
4fxWJpHNljrA5D84/Hqm+e1GdPMAsKKH+cWPn/vFfMNnGuClXfh5HlDBiDUT944JyEITHXYXpjT9
uhK+bmXfbsEdFDPrp45aO51b2kdxydowu4m5MvkJhrSRXYY21xXo0HgvLGjjKmf7kBViX5gthoiP
94qANr/xZMpwr9NgW8ztxCz4ktCZcLse42n4ELmYPGYj63SZOtMelhptPoqms0MN5tS3N0MnVVcR
MyZQanIeknNmYV366PPRrO35KD2Cik1O9UrirqmtkReJ1tb0ZZihcimTYeX2DqCDmMtoDZvnLduV
L1XQp7eQEfKw2kKUiDcL+tnlc9KhiTLII0YvSYrCqRmhzrmyS5pdEuqCUTzvkedweHg3BWy9UCS7
4DqPAayfp96PpmrtnKxPDNZBASFL0zNTGMKbXpYkZu6piyA+KWgb94/Kh2SHBQjNWRlkEw1uNybc
WFIDOPwu65FOK+jM9koBILoIunRlGmbyshDvZvGh9yRle4TbPwZuqAB3DPIQO2maDB+WJRb5UvlU
pD0FTj0rxEMOlrBcQ0+HOg7Xvr2VLUjOYhiBlpb74qaxiAYP/iRbhbwauzhRdbMl253sgDZWwnXu
KmriMK/SPGgzIEvChNeyMRqs3ppkvqAbSOR0ocs9SZjLykHweC6yWEZAtAB9fQ41MT9guhNVZLSn
Z6V4GNWNbelKS5RwLVElKG4ouuBLatOPnsQqQ2G25r7rS2TSBb+gAtJhUh+S0JSndat7XSTNFDpW
yyELs7bW1KkkuQuJTVe4UseBX4kpj7811n7d97b51LT6a8N0Igq0CcPTBolEzXNuzgE2jwBJIjVg
kbL9pve0vzdRBxNRa1ipJ73DqQK1oy6GIRmezAj7lzGph6msi5Ff7TJ8Xxq+nzLVgw1rHL8DUZcH
Zejmbap2bDbxA5vb6CmDDsdUnQVkgvWABQPtZ7f9CJWWjxoe27yes6y5ndWontZpXpp6dY3l1wBf
m6wgg2PXg4KHkI5Tf5ITTyDmDMKaLa26kTwhd1S6+IZqcH+qmcEBM7RFFaUcLzRbs/W8O0r7AnPh
+6EKmJ3mWoepuocMb1uutdl4weYtcOUkG1HG6Wx1wcKBQ4oJXeF6Pae4uNoDK37auel+cNDH01mA
pqoMgnIrdi9h81opNv8ulX3VCdQXOAX+EbtOd1ozBvfeqNvPomvCrwCw3AnaF3ZWARtOmc7EAxGB
gXstbV+CcfjUCwiqGjRup4xy8UVtdFFwUCn1JQq4uaw0gomLGyfysgPGeOGa4qKbAEBx52yJJjz6
INCWXOwWdt9lG2VfJW/CFxlG260FAVolMC1fR0BePwPDpvLIaU4XkQimu5TzCHUrkuOxCOPvsTya
dD8Ox67t6PyqbE66uk878InAZFV6DV9xp8rZdA4+3H5XwNyyDTbdqEceKVJYdpO7Xs/0tW3bRRa0
xzkUos9gfpP43hIoEtZE63VyPaQrzSq08LY3qLVkcxm0Wv6h0bW1pdRRFHzFxruZgpF8s1dkkWm1
aEGuuimhnw76/RTuVq5F54n+kCROvK5wbGN7QOd5UiuHqEjxJLoFA2ZutIc2ozANSppbN6/6VdLF
wbEJtM4Wne3d92XxiBUEJfq0VQMM/GFB/tgCxJatR2GjC7DeBsqjzu0o5qG+/ANvhLD8BPPXchN7
9G8FQTmyVD2fSFKTaYB0Ntht8nmZ+/5Lpq0r5RzNVR+QKbhftyx8AkmVM4hrUMMV6bK1/XlDUXVB
9hu32k1tC4ucYyg9IYYg6j5qt5CUKz8EbX4IEl0bbeF8gLADi6iM26EVsbSnBsqHiQ2yFBJFGux0
aGNtyf3UUdTU0cj3l3FeR/mBqnCbK3QVXCKlsVTtujTh2vT+TAIqxvhDCrd1Xshw6qJvPdSXZCwt
yZ3gJ/BO0gV3slWpYiW6bVjwinVvh3ktM2y4ia9a0EB5X6wQRce+Gq3ng7zxOQekU86rY6F+6C1Q
q6hwUEuzFS5FPXUvTSNj1VQbQgVsBFxC0WgK6yaVLqcGtdp4vbYrGX7O0+xsUreQEQ1jnUygrJ54
QEFhnDX0RstYGR+TQDyIVUs8h5hAdbQKCIIBpVvI73H5fwyEZQHu4yxGXzHduuQlMQltn94xT6IP
3H7p2YEw0pA7fYPhGQcDDtr9oBMQh3v2o4l54NIz5Mk74m0KZ9Z9WfXWkrYYcwBwMLdKLrYUWwTS
8fJ5bQEo5LcLCkp3HwgW+Lhcm3md5HkHSYSnhS1PKPEa5bDqwsLcL6sfb6IVl7cXnYJYYS6hHYkG
/hQtie7SOoXes4suwbpOXkHO0y2ocdA7NNNJ61wgH5NFVRJinjsKTRRKd82QMT3rUETl8blbssF7
DTDTApDsSiiT1n6L62Z0cdfXeoNwhQE7GFV+u6P0y2tO+pSDTLKc6RXO3onFdQbXZHwGfTZ81vna
fyIQqcBHrDCop4DX1e01RBvDj2CUqLIgIm+NrFU6s7ayBnIPV+x0Aoe3p6t/E6tfWNfYB3gc7BXg
1O5WBTwqJU3XOxF6P9Q6GqB5sgx8qib9k2Buy64nlHBZEY3ax4UbNzmezRJADOhyvY0wDVn5Q+8B
x9gBEw+8SLGPrtUS7f7j3JHNoUAgfY0KFB0iFzpJziaNYWjnQ+5eyc6d10XYbFP4MZedTKoN75z5
bvC2JFPMwqI1GHdi0Y0YEbY1ygkzX61tIu2PhsCsS0pU1HQsd9k2J/jHLCenYQ1zaFxgtx5LHsRK
1bEP5qtwVtmX3sIKP5cZp40qASh2CTrUzM/3Q57Cl45BHevyAgUB1AeQgkKsVkIaMVkUSCGFPAfg
1n2Dznso4gl1+J0Db+WKLZJZncm0v5BmVlCErwk8CpCo6QEKCOrXucrHhIHZIUt7hvwfDyZzDSki
SNSuJt1PolwBmL3u4P2xNjh7XEmgcJ27PqXwHz94POwqZjxntYBE4Q8CDRDAQ6GbW4I0PH9Fc7m1
j5kYzFF1RbS7QgWTXkycJd0rUmTkz5GNxUe1RfwOasPmR2NC3Pl82x1UX3wFMrLvnSt0F2yfcpes
D5vpW1wC7HUgWbNBIZtmAzT/MmEfQ8CHWcWE2q5DgBZdtUFi8o8tiuFvTOQcX42xEFD5meRp4o06
LXQMXlIzhwXLIOdrTb9D6D7vvoAvy9/D60m7iq6zhdmsH6EzZ51l9hp2dYi85nGHqrLhm8Ppsv5Q
GKAbLvWYeXoC0QK6EiNUurlqbGSReglsA12x6AwqvaiZJxQFI8acRKtebxsa2rwKkkZnJ+gJ9PPm
sgXi3WXEVYJUz77Gps2bYkAB/gGGalS8M97vPRaoqX1XpJIzqDrk1LUVNnQBARPgkod9AAJQ7KnW
aS0tdGpVFAxdvU8On2kSqNKgvhh0ZSP9c5vbEeMUZlduS+K/ZMgW9sYto9FVP9n845yYZcXhkmRC
Q9ABBRqouot6Tm/yFs5+qG24HwoTcnZDSEtffd/JiyN6foDkTZSQUtFvMJesI+w6GfNll8zClNkW
d75aNy/mojf5wuu17fIe+ddE/Y0IqU9OS7olnwlvtbsHciUjgAFq8EWvh/BLxyAcKDBoxdwrCDWC
OtsSj6aAUZgDJh4kQz2Eon2WiTNbiX0TVR3q86qNzJQf9y39sEUbYOiIKn6f90P0MkGs0BR27b9E
86BezKJUgXG0wB4hTITeqLFY8r35AsN60KC2cqQkqDzuzAqXzAzc5evYrOTaCAR1ZTqZfVjWRV2W
ZIJlwmTyFrhAdkV4kH8GYtxhAMjYpK+a7lHt4mD+aI2n1xKvt6KlsPl2VGvBAAXKCIgnm+f8CtMC
xrTaGUHhNHTMnceE2v4jXLxdZQBuVQZLPS6nKMHIjoiFN6NXLSR2W/jScu9eGF8w/WbGjIIGhFE9
5D3/CXVuUMVJvHzKUe6fMacmfFUQcr8E+EhSEIcbB+X8C6wr+Z0DV37WdkHU5es36HyXB70GGBuT
LyoIEQf7A2sIJj6YMB7O2A8Mpuvkc1TB034DFI3cbhM1/xAAO6rcoVGZMENoL1wbqs8EE0SeRAtX
fBkD1b/WGPcCRxkEizKKvvsV6L+ppQYeZF6xQcnBVqCSYQZ6QUerBv3RxLOKkw+LaCdk+RlvJIbE
x0zwZYNrd14ME7gG8HbqQ+yhSPHnjcLyQKtIBW5pr4O1HcR+DT20Xz7xzm3J92SMlbyCJX9Y4pLH
JlhIldskxhgHBDZEIeDaIDMQLOzSoIJ+LdxRNuaB70ojUxO469U7oJhFSl1yiuNxy7+m47ggqUxa
9q5HHkvaIKlQ54Hur4hPMQRommJIlaDqRRkPcZKHRxtBAzV4nEBR2Wr1RzARn80VuF3o3TAFaPOy
hdSlayREN7rhhxYba3ACDdKIZg+mRxvlC1qYLnKpMZ9VvnErKvCZOfo+OG86J+6FUPOqqnnD2+nC
GpN+1nl6XeVuQ1/gWzTG7mwqRklW7LpFZrjisG8KVgKxPq4kTpuA9ee2cTab/rGSZqdJ0fFc4meQ
lGepuyHLjIb5RviZ92npApZn9vT39NzvnDZYQ0yWSuGdxfA5kHTgZH7n5roEw0SSpst+SKUPKw7m
yhw6hUGyHg+cKNBS/4ao/J1CPo4IGzfIysM7DIfiMSrgzyw6wLl8CSDv/2N4PyIGVBx6gSgZDZjk
OWvjFZotGzgCh0InQAq+X/J/NM3hfxrC8OcZDP9XIx/+301z+G1a3J+nOWCALZ7uf5s0/mVWGjxw
4x/flw4jbP71Y7+mOWAwwzEEDeQWRR9yDGf45zQHkkX/lUFrGYDkxYgydEfQjvxzUhr9r4Nnp/BL
QzgAXw/OA7Tt26S04xXOoKtzjIA4dA7sP5uU9rZ6/sQ1xxB34H0lAWxf8BgHMHv8vroS6uGWxFiR
K0wvCysKs3nd7iMrk2V58al8zQMrgNfvSz2i4yqlSOfCOS8veSh1GSz5c25zeSEQSN+5tb+1+YFu
kfSeTiYq0KuORSYsENqjbEQzsp/iaAiqqYHFA6wjO2lGupKlKyszRh81t0GFjQFtf5zLOpxQ0jch
jgmCwZYiHHHMYAoqIecX27PnNcHQrUkrim5GvKZEB1UPVxI6zh0Yj83MtbbmJcxbXe6JjYDGJqSG
AO8zdtiP8AC9WoPDp4l+6VX3UzULeklw7yWmtD6GbT4XdMT1wAUDONlML2koIK032VhsBJeHcXOg
DNFuV5Zk18bk15CfLDVmvejSMl43ywAji5A/qSQYppXiVqrczFUw4UthEIuKWDafcAm4DUF+PXTz
XHGD37IBzsHqmNQtQCQYPam6ErHRJwVdbZVOKX4q48dj4lF9fFLE6LI7huZ0p+mIMWy4BboHu5gs
4f7YqP6R+d7W/TExrsfWfJPEE05/i2i9TjihSKeyCvbmEyQ6QIyyNa+YGn/6cVJXU2SAQ3Ivq016
2hSsb77znoS4D+wZ7yJa6mjsdTkHqH+PDe4UL3kOCa+lpRFsfgaIKIFzp+A4SL+f0DntV1uOuxfN
OOiWZNd5SDAaDYukm3xe+XiaK51hHYQ+ehxsjr0uYOAcQ1tSiT+AXDzaDifVCBlfR8SwUyjQcSgQ
BpeMLbS2+lhFC34XXdV9N4cS3pOZ1pltRZny9GgTsbDWfsCIoSS5x3r+6RjKP7wgPS/6rXuFHgbP
fse/BE8wgy4kY7UtOfooq/CZAXdpDnVewR2z34EmZaWZzcvb8x4aFM+2x7KCTm8/NS2WDHYKPPoJ
hfma5v0lCJufCHKs6hS/m7dYnXmGpaKOWGimxX/qYfEu0hwNfIgTQeTlhcUsvntAytd48e6z3/Hk
twlxAvslv2xQad+1GaKDZfNLBhC7TCEuQ8BhMeWIxrebMWoExUbwq5ji9AoRKa05UPZLT6EIjjkW
bS9nfvEjCz+isNYlTHBA7I23ZbRoDRkqpbWRKqgGE+OWBhbn0LTzTT4Td25SGt5GE4fdc9lpLUGP
wQ8YgRfCGKpxVVhlI37otlHe5RSBio4BLJ9te0zVavo6QJwEve0ebZvcv4VXJPb9KoACGdVrD4+O
yt2h1VUYRIXHHbdMXpo2GM8uiGQNqBBhKHNVvj1bMuDyCR9vUyjXkUKwBEaAWiUIQ40GC88PMsz9
pLRh57mJZQ3/AjtBGdJX6N51+bYAjhWOEH/s4h08nscKZejX6nhn+9XbY16gI0McYBk5IIK1FSH/
pruEXCUtLnUnOBb6aHIFjwSyFxpTyLXwCEL5s8HUBpDpiJ4AoxjLAQ6jko4hvwRmHW+zDrhO4pJz
volX0nS+IFDV3nJJZQ05Zleue0CumgRxqvYkvPVZy06Y9SSKEaMBbgnwoxKj9pCJxfANdCAGp+0j
sKb4zNoeUgbi8GXhZst4jtIyW4IIiH0yFxhMYK43ePaqbETX6LohuApUEkGU2iApNiGS24ZHRzLJ
znyljy3eanvewxET9RYkEx1bWyYTLhvOCQymWzETEiGiroYcGWzI0Ge85SbKHK3fghZAuIXdmzzj
u9sHDO8JKpPEj9QLf045wUCwBfCgFBsW0+Q0lKpgxqRCS9FOwXjr0tjdr5n8iZEruDUeEfB2r1OW
yEoO+EpwfuwUj6msMZFurgheQ1j0cQJoAj73BxruQwXoqz/nfPo5ZfjvYRU1gl4X0Bi4S0z67gRJ
+/ccgoYacz+grZqyzwPMXLUk7QPZ1vtMLaKItry5+M41AgMO5z6sAEFB4iE3hakcjqQr5mjumGpz
WA0wbyFOa5aHMwTwuxGvVChXhVqwpAR895w0IAfmfNPizgPVu3SwHWKiZMABIAOfx7zEo3IvWtUt
D5hbkvKmSMO+yU4GiKYovYS4xHlm5nqPWx1CMTiRi+brN0B46sfM7Pe4C9RaNJGTP/MpInuKLIH+
rkRgbFdozdUJ+K9jGkQdBtVoAUpxEDFmBDbYiioYdfkd2zBx7NRH4zbfSxhRs+uRxfNwBePOQl48
JB9luza2v+Uti5bCmB5DDScPJOE+sSn1MLCMnHwcIdO/tFn6/KdS7OG9gvnzDNijDv9LXROnkGKn
aXboT/8qdu0ZdOvwNmAAXec9hHTtz05ic4nG/Hk1KsKyQtTFHVb63x/3d9MsirYMOl/wfRBi5UEG
beHv9RTzMfVs0etVuL0lO8Rg1MkfI2Y0Fk7Ln39/tN+7kV9HOyTUNIYrGC+Q/v1o+wavYLeP61Xv
sUCOSoBJTmrYKoP36/qPmoD/j0e6/c9NAF6U/qdn8n9oAnplvv3475c4HWPgQHbiM786AJDMGIgc
5W/jyjE57Xhv2X/PSsZEZIz5gPgUDSV6ASzif3YA4X9BHh9BMw3xGBTUx8yGXx1AhAFxGCzGIOOG
XSILA/afzHSL/6qZPl7mebypAyNeMEIOgtjfl1AwtDqAE5PcACGbBEopxnK/vhjL4tFcxP9i78y2
40aubftFqIEm0D0eJLJPMskkRYp8wSApEX0b6L/+TtBVtpqydH3Oq19kj6qikAkCEbH3XmsuNbcR
9aQUKVGytSVvjXky3AwAb5iz5tottMpJVOFh6dWmxlWhMJ1h9kvfN1QT2q1ZE8ttlybtGGxTJzbj
+GSGQ89RaOafBt0OHxDX+kSLfqjn0As7oL/RSetzum2IURzInpGjDCsm14ytDzC2DMRDxpCxK9YB
9cKTXjQLscRqmZ/fwV8Aq7R2RDjYt040dpF7jmMOKrSbg8xjI1LyldkVaLqyrgH44NmTEiw25bJ2
qn/U7v99a37HGad8xVH/72vnK2RxL29RJ78CDfi2embesPzkXzBE9w+XKlijNv3Hoy7++fJQPpuQ
CUxTJxWVzhTI8H++PPofPNMI75eSVnxfPmuEz/Auqv+iK/5FfPxzU/kVaPyn5ZcrUEEQOc1SzItI
cf9ta8Y1JktJK6XaOXH2HpWhu1WQ9Hqxw6z/m7vzN9vZ310JOocwVBYXAhJ/uFIGEFfMo8aVdExw
uQojqCiZwwRRt/rPr8Q1OHpCm4C4unySbxwrYavgj6jSatcOKZrcTj3LPk8Ycs0P//GFMOLoAr8G
4hCu9f2FejvTAHbPFajw9D3N0vdAid8T/vd/c5mFAg8ekz3yhzsHzRBNJmZlNGuDy5mL2beMLCgz
Y/y/uHU8qyyhqANtB8jX998orHAKlEywdn2QoxOA1uYFpe6cGiAjv/5Sy9/03emGViDgPsBzCzYI
Osj3V7L73FFaCLE7SMKM/rvpMoXjg6ZMD1XPuf3XF/vpKLVcjIMUp1LdYhv74WspNMnZhspq5yI3
8G0J6SNxanATSvyiOlC9YxxbsG1Yg3994b956JcOmGnAtBQW5tPvvyWjsE7PoqLaMdVH8NNQMZmu
kj4oCf/v15dabthPN9S0CR/gvKjyVn9/qblLuimmx79T6Ifs8q5ifKyrwd2vr/K3X+ibqyyWlG/e
LQYGHKG7jKu4o3nUm/Ghz4fi8LF9/d+u9MOtG9I8KnvaMjscx5OPt/hlXlBF/x+vl/rzl8Ll5jg8
GTZWXzyq33+pMsjxiJdVvqt6SoNK7TnpTrhPbmaRT2s3UEsfczFEJNx4OxXluZ9khrs2alEcFsSV
RdffHtfOGHarpiyGNzuK85WdBMYeaYWGKip9n+Do7cNZ668qWyIpA1KOYtBFQFRWC4koCvK1mlIj
duwYO3us89upcfXH1NbLvRkkwXOf95M/5KO5C2yOFSVNju2Q8Dyn8DHClZxQhHjpAoTv61Ds25aZ
ZZdmxbrV7eKuVRJxUN15eGO462611uKzWxpXSUR5HBxJ1RXZSMzXk8jUVxDzyiqWfB4FFuhLDrXF
T/uW9p0bVudQn0u/xTForXojCBIP4SH9CMwALiUvTb5aDUY4UhT3iC4V+l18uzln4coTu6VaL3TU
8SwuURgXawjw3Qrlg7aw4kuw/LCUDgIa5TZp5vIICbf0HRIWto6bKyRFqPojlh3zOIZkC4ROmT1Y
QwrWRxrVU23l+mPAd0fQN2jVU5WLbuYz9RycIrty25VhYJb1qLqV2MOomT3IwcH2oMj8VlHi9jng
1hyjpK5Q/iTv9Lm6VZdY+mPuxO+o/YK71prLPUYfPr2U5XHK9DLdNJnKSM90GXXfJLE1XtBVij0r
OkSlPocAENI44BgQR16md8UhDqn80IOE8XVoVO45AVbwbimudq2VCTexy0wwaspA++7jsc/o8BxQ
bDinyOKWpdTYj0FHL5DyeFrldRXeY5vgK4V2nD4jcWOLBdgDWT1KsDHB/ppX5dxYGZwJXa2utK6v
XN9CfMbYs1IAIWu9JF4AROXsWWrRnNCyz48Ohon7sUjzd92OygPfcQJWzcqpqqggMDO4D6VuafdG
UfL8mI1q0uoUJopVN4p6kgLG3D2hyKdR5Or8CtoAKQJuuCos6Yenygq3lfsga3DjlVBnZdULtjgk
Oc62Naq+88xsQEwIQifst8yRkhd30JWNW/AeWXbJKDp2+2wr6ZBdhsbtP8+EDGzNCmT/hgacHmOW
NMx5PSfYWBejzdB5FoLE19mt5Bd95t0SjOY1PxtM+QnBS/UUJsI82lPGGgoDywQYoBgHS10m8Rj3
lRVCPXEwozB9rin/D2MQFutmpIueNsk7QnOXtpRlHPgg2kYL84mJpawHmPJWdB2m7rhGXOYiqeQ3
1BlsfZ3BqhY5UF/g0AR3qEm61GecH33FYWTuitRCl2xF1nxC3vu5klO/NfIyRxYIMWU9D05xQCbw
LgOKnFpp0ZVp2dZtwq9t19h+JMe7otZ3bdm/diBmUNbhCeuCyjqyFdq3UcdLqRV8LIyu/VVPv3BN
Pkq1ERRTnl7Z6aOjVfNRdcdNPtvZKkQ92a7yAbyal6L+9Iw246FmVRxvcI0gckNvczY4VG5qYLzr
tMuA/fQVADeZgDJrWN3yoe232rLvVoLvrefJC+hr50yr0HzJRuncGn2rXeMq0+6ZCxiHseOJSllQ
n8ETQevOptLvC76+KbHHUhHVQPiLbniTSoOYMpSsOZFInVvNQpTICPgFPYdDg5D1A2KOfYtqBnFm
08C1s/HGozjtnNugTJuTNnTL/GA5aXVuU28zOrV+MiUsYlgXfWvg0k1ZAsuTDgA6TRveIrPYV0XG
0AKNBU8wOJ8mzs5G1ZabaDAcfgl5dZaLCZ5Uh/KY4aJhJa+jLgb6LVapzd2JEan4SEK19ceqO0Tx
U5s62ld1YLXql2fEVGftOg3a+Doxx3DTT2gj7YGThKcorXmdhOZGgs5c9bB80TjOrIhtiaJjtspP
8cgdmm1yGEbVxhivyGHV8RtOmG81DWE2VnGPzyJYOczeD8Hc5beyY+1RQlYPaCfrIu1z7rlbdhsj
ofUYgpu9NgJdfYU20h57ICP0NLuzg5x2B72734I1cbfQUZWrtonPBuSIz0qSyPM0Ru1VkMyPsWoM
j87S0nKmMt4SvGLuZswx6yLCRYCkPLjJ0ie7bnI/NiImW0G4Em38iff5oenVcKc7JdMl6AIrur8V
igWJ9LmcSJ+xxKti0h3UbTY9JNJirwC1eqgLVt6mYMVRc0e7j7Ez0WvnV1r9Y5G1hGREwO9gQ+01
eKmF2J19G8En4/tul+umaLZF5HoATStAHtJlLjBlGYtZQpFX84gkbr7SkGjugTOqrudUZB8UaZM3
/tTXM3TQyohzFE51CxQCPGzu4Vb6JHM9R11r5IeSTjY5TE5XH4xMdn6n5YjVfah8pW0dJ+QY+czm
kzWsfzlzk0utD/Hgq2kSKVuBxSI6DJg5+9HT86B3DqLvSjx+VockDI2K23SWB1HHfgcRFTme06f5
18q0Qk+LQ3s/Oja91uGj72rUprpe9KV0Yx07Ra8BrqS9KSyyVppEIFZdwdJM1m2FgdCfjY5+B2uP
fHZSNaWXMWZ3Q2KgbECATkeZw7WIwStN/aHIktTH+/kqnA4WTEK7eTJQ55lKhNCC94uFo781zUS5
0qAEE+hj5yN7tT5teU91hkwJ6VNd5rQ7vWaINNbBS4q8EHkTwwVdLRkp2LX2OW91Ouvs0RoifNq/
hdAhTrmZMV/zuoZvYWZrHXNWWtiZzWQ4yRRlH4+m6hDckrO+CYvlW4ScTqiWxOANSJsQovCFd2k3
wN1xAL5tf33s/YF+TxXOwJHaH0e3aegG6L7vD6NynkPRSTXb1WygvqUP/VUbdqoNe4dzAshGHHiG
gpZFnzlXpG5THnnhzWOL4Tv2NPd3hdr34o0/Pw8dAs2mQ0Gx+2OhFuoh7wCfp8m1B4RMxyZlTR3s
+KXIuguUIG3z6zvwU2WI2IB2IVcCWkif44d2nhS9mYdDle36mkNYEXREZhVsx0WBBwLvU/kbOLj2
0/F/uaBt0gCEdWCgPfr+jhcNBxyBmYEFpR6gFzDp82MJYtlPmvwFbwoWFBlxHjSxDX5sO8wNNAsT
1aBtIi1TVkCxzJdyrvvtKNnXf30/jL/7fObSSrVsJgE/FeXVGJcK+tx0F+W5OHS9zN9Lo+adGtpB
4rtGej2uQQzxIkWJ1l73wCwXLFh1rjQO2jFfgqNMccCtzmway64nYV9DjZo68yj02D0VTdKcUkTI
67av4wpUZGDuwoBV2SCzBi2uvais4Wu+QHifsQTwx9ZRNPt2WrBH4KbH7EGN4+T5Y1csChr9q2Fm
pvKbe6H90Otd3g7N5ESJrdsCfv2jeCkEKJ+we6W71ko4bytId9sRm8FgiM91bCs7hWOj5ySQGSHX
gCFp2sOvfx0/1dkuqRSODn2fXwmP6Q+PZzth5axiLd651NtbUwnLIwFuv1sGfupYcBUaFejKML/b
9o+NmC7u+sDCjbqzBIdnC83kqqjIYyLkjDrDAirhTVjqrqOUQ++vv6D+8z3miAJtzaFxv2AzfiiH
MRHgG8+GaCfkgE8uQ/V+UoLAfc47jsaSMJLp7GIFeyjE9ADsqn5XKpM4u6k3Q8I6CoS8rLcNAj5Y
YfjAlsG7EGmz4/ztnhKSEr/UAfEreyWQFK4fn/6//erf9KuXHhq/yH/frz4S1tO9pdO3reo/f+jP
VrWjkdvDXGZBGpkf85o/pzyE0aLUEsLVAfo4tIp5Iv6c8hD5rBHGzfuo0l8DWYME7F9THlIqeY6Z
DcFMXH7qP2hUaz+9dzoaNDrlLNGMlPSPp/abzhPatKhx5iA89Dw6EWU8q8+ghfMGwn+7jfE7H3r6
FrgX9lUt2K3RpLqXvuzbXWPnFE21Vm/VNlbV3/X4dL7j9603AHJY2ZaJKVNM9cclYZTmRISeY+3t
3qzKs+um6tnhHMlnUAIzpTtS3sWaUAgJgXHbhobrKVVPsuXodsEXpyi0W6mZiHfX1WTn9uNMYNc1
aLShXYlIak85XjKrWSO3mjdzbymOn5n09s5EwKFb8YXVKs5uwef5Qk2LNvKh8Ip09GEmps2naOrD
XQnSLxk4x2T1xQkkNZmAlJV7CuC7g9NQdpDFkKxH5CK1A5W/W8NpMG7Y5jpwtsAAhqZm7O9mekbU
Hubn1xz/1YXirETrha4rWcUReSeeg5hc2/Qk02WH1ihJnYs5PWdeghHntkAXlQ7hsKFf+EDlrGxh
8zcH9jJt23WGfCOgpAFlaY6+lcijFpYHEJ3y3i7i8UZzx4n5HdUGpu4e9Tyz/NieyTcD821dwxme
TkUYEXiZEJkUdVp5wQr3pBoJKqVYlqU/p1n0WQ/gHJBDggOWtVu5ZYbnjvi1JglKsh9PoT3fqdTo
pHtSn42zW+DOGCwt3DipIl4bySgBlxQaQgBhM/4iFSQuCO/q0oPwXOWBk9+YOKIiJEeNBhO0yKTx
KQkbBOGaEp/nucbbEuh0E7PhflLV0Ssio9iPVmVuCQ8oNpXdRulKayxO2EwiAbPa2m40gmpto2uH
gKrimlcrWhdzO6y0OrRuuev10bHShdCRqYcQwuzBhXR3AAyThX5QqNnnqtXkPelByXs9MHZapZ1S
3aF/nq+NQh9PBoq9L4TYWRsRtGB08BoBAeyXCEAMLuQRthaskF5sZqTjQBLSKnpJeewxBzTjquVJ
88iGGi6q3Q/XBEz1R3OQ3ToTsbsVNRKpVkHAQ7UCqgvu3SVqycDsVCIZwwYcq581uR1sBswg02qu
hfXZ5C9ZKWOmeFhourXpDtqLHiYR/uNp+qpjRbyqc8IxnXFsdgLdzrBqk8R6kvo0w9gD5LrXe8zM
Pv6ZKcIKbaPx6YnnoWw2sQoAFchtKmW3ztBjGe7kL8RPul8yUO7NUXLkRjrT7t2x0Y7YioGFj9zH
fW/PjaRwx2odYsU7jtHA3RNdAFiCwNlE9tEGhzE25IJIoLd8EIMF5G9o7uehKk6orHEVVXOdXlHi
BBujJDVXd+Ll7UJOKrwwE0G/XQ5xma8zIsFLr8bm1k6xn6Zt84lUi/nV7ucRIZMUe9dCThZbk5v7
lYZFkpVweOojEpC8yrEm4oLDudD8NG5SdxUOxUBEGUFezwV4ks43a7y1XqlpOJ+MvBL7UZuhB+bo
zqnZcDHkJxKnWuggE2SJMrSgk0gWkXyVECl5JufRwpkYh/pZZmK4tZoevdRcRBSgUyGzMxLYChMB
o3diKAggQN+jVSBQm9m6JkBDHvPIzWKvC7L8IWiL+hJ3RluuRwIOrwJgTyeFJob08TOp59hJyns0
eUrma10sfLXk31s8o+660abo0M9mczVg7btZqN2fcMAU9w7y0VU4kYGaV0O6Znlm8TVlmr4lzAkR
lAH2SCHENNaNjKdM+VwZMGBXmNDdi44gKl7bKuwXL6yAGW6Emrtfm9moD7gzhqcQcw+9Aa2/aJyb
d9Ah/FkhEAwFQBntsI/2kA7rSBwjt0829tA3d1ib4ZvTIYxuOefqjyXN4YuNA4LIZo5HN0KICjAQ
dlhSGexIPpcTNmlPIBvGhDcl2ZpaPn2JarfWoEqOFIdOToZFqA2LK85wUkxhUxudlbFVUt/sJZfL
wrZ/Z313L64SDZvatuQzvWYuEboqfUXW5k0yGcm+gS27rgezXrM2jHv4y8HnPu01/uChY53nJcdp
wnQELAi21pkhAeQIvHz0hOyTFppu6OHwishikVp9QIoVB3tMH92xdSzr49e2UxwIEGqDMbQz+JK9
Zq8ZZ74lhjr4g0OsZFqPxkOstbCoKtu+wZygcdX8DSKUy4NopsYZ69QpCVj6ZzM7UZ8Gb6MsGbZ0
uWeZmBZDLceGohbVuqpEcj2RdLkVpVLxA/OonwtedOENsTNcmx2Gcl3vdB8cj+51+IuW6bfyTEpG
fdvoxnhEaieyFaj04omch/6tpzNzTDlA+01ejtvlXPKaKWn5xlNqQpKebHxLpOP2zpqxToTZv+8x
wDlGczScepR0GyO6MZqcbbEmuZWYwSFvXGMzoeQu/XHu1AcradtiXVt1+ipaO0Tc6RYGKlAR6oGf
SDxVXpu1tEWcyB7QR8LQ3aKu7TFH92rzFEsA5Rzh+HVFL4pI+rOiivQyqfCux8DcJglUzrUhGnsm
UjgyrmQ8WK0HalI/B2kh9hyxymdctO2mZazklwDJcQgRuUbf3kiKZwPDFn9n3H/RgfCsSUSC8mRH
TX5F2J52kixnvEUSt1k495A1OHeRQ0bLBqGfbevpC7X/kwRJ65NIgU2XplV1wCCp4FodHEV4xjQG
EUHAAcGnSlnnlyFS2+sySaZbYWnx3Zj1SD4tqRm0ozJmAjR6LqQRs1mbjnlFvkvkw4vQ9VNMOWn6
7igBh9ApRzVj5iJcM6npfYxM9hs4s/oVJxSFI2oa92BT9ywHTFNv1nlC9T9pcyu8BuvW3kkYO3i0
Qa1Tm6uzwHuZERs7KvMivEyS/oTBCeXlwDpCajkMVhM6c9I86gkiHTxGIhfbjk3/lrcWHYTKMxCs
3ZL48z5p2AlEHJMoCflBjP6IOIIYWVtw/gKB7dyNoyZ8xJuK5PmarKPTpCy0iBOrrVOSNHnVRFM6
rlja82uSkceHRnfrCygE+7kOnGRbWtTDtO1T5U1oQIQd+mQFg7NmXAKLchVDgzazZdR21G1jjIM3
OsGpOfGwsXsOO7t6J/lAxKtMDdU9lmoYYwx+FE8acLz9sasjoz1azqSX1n/LOuqxuJ1+V9ZRV/2q
qvuf7OX1JX/5rqj7+JG/ajrxh8NwW+Od0ADUocP7p/zIcf4Q+G8M8qJ4A/iTHsRfVZ35h0pHDOOO
ihbUour7V1Wn/kFrjuaEiZzC5Fj0n7l3fqic+FsW4KmGfWdhRf7Yzkm0Ske/LZSdq7BKeaSsz7sO
De79N/fk5mcp7Y8dtOUyNp5iGjeG6vzUs5k1iQNg7pUdhFTtnqgOzL6d6pzzgdi337Sofmxfcq2l
bULaD6IPi57p991Efhdg4ZmK7yatdM8qJ6Ir1JMMtGd1vKmsnGHZr7+c8VMDk+7zUhObKiJMjQiw
H1rGYyrNWrObYBdPDetrUJftCeEwY4kSGJWJLXdg5IFCRt9Q2fQwUWgWIk7HPsHbbzLhNnsGr5g0
CqyrSdzsXOrFGJxeo74WoFMxv0h3+yEcGOYm3ubWpLPKjMUBO3B+m6VMNDOlaT99yArcHgUAs7/4
OpiYVomQBEDfCItoO9WYdeNQkjzTMm/XAY9/BYU4P0SpaB7sKrxSaaqtBzsrVh2Yrd2sG+mVECiV
V1FidLe67PL32ZjL82wMySddjTllq0G2QbFfYKPO+xXzjgHFf8AYYa71rdOrRC6S/bTWIrgvWWvI
o6215XVTOYxwMM6+UCEpu8xaQD6NMuzqCceoJ0Y3sDBu6uWbdAjfteZ8BAo3R52n1gjlvcYRG1Xq
7LWp4g6pP0aNLdkDJupb+URrz5zkCekPB7/ChmowBDznK5UiuaLayItXxrPVU0Ksx2PipvrFxRsa
rQZVul8Sh5waWvmLSyvXp5IDahKPm6Z38FRDEI5e0yhzENoXIjtjOHHwyuCHPdlk4Rwn2B4PRHcz
jwvixgcHxLOXzED1BHCaM2T5SzTG6ioYk+nCOdJaS40TA5lM/aYc1Xbj0GFgRk+gz5cmz6NtVERv
U5NUPpIF8xi6Tgf8YTajfC25OVERZFd1ls+PhJUqtwZZjid1hr/uyVFL4Rr1qkLxkQSqp5SAxlHf
7gM6yaBpC7k2pjg9qUnYfQml1b6m2nLCncPZYtNvY2pY7qkfBdZb3WaYTobmushUwCV29kU16LRb
qTgGSkvOOy40V+K8roMq2yqVgzgXmhKW86Eg7UGoK3JtLM+u2mOiNAIBSBvCIVad5AXkccB/bD8b
QWf4UWlNMOms+hIMmX6yInljjsOgecxsxMHteXtGHOUk3AogpFr/dcxthV6z0l6R4jW/toQ8r/jN
mq8VBMMzFnw4x3PbXmqzpYfbOhdKi3jdmfNnpWuMa32O9DUVq7xW7HleD6413BUFw7VQc/vNlNM0
GfJH20CGt4tTQECCBhLl3VthxRTfQd8tU+kOvGvmTU5FcTvLpPfTME/JSNC7KV1NWY16wBmyadxn
rkpy8CoCcKYy5caC/JDKgRwMRBkd7V5uRFn73dTL5F6QVhG2mQeJ3+mHe5uyYu1q0g45s0EtWaE5
jk3PrFXLc1u6WNuBWbP9eVQEuUBAsnUYRw4TCj/OlMnZyETGS3mbt4REpMMcXvrUXBKEqrgPr60a
9JuHrqEYbkIYSUwVKquW0dENlB6sIvkQ5pNeQc4jSBXXRbQemtHVHxJSCMxNDfXU/mJTimte1BJx
c0gnYmSbuzSH8otl35Xpk2JW6Z27qHEatWAZLnPb3PVqmz3YwaQsWH49mLwBAdYBXDGml2Hu0Ysw
lnS3ZmvAP9KD+qSNKLD0XKE9QKgUg/x8drV7He1s4sl6+cd2YAV304QcwcIf4ngFxdsGWpqxLzNY
s14nAO2gixD7SqpIgUa0Bm3ezQU6ngAmC7in8kgLE66b3duoSCxZ0h5Z5A6LgKmQKi4yGKic2Zau
PIy9HMOaUtzNkmwvzyyUDmxFP+S3oyGqr5g9nBMfJA43KQkIkKDcfPYJOcmidUMm3h4+pnvOzNh6
yVBZRUQF9STsSRtB1JDasDWx5hUrggP5d6bSogVykE1h/BoZ0CcWSV9zXt6FecTkiGlrx7i1THEL
EZfsf2x1/23u/+4USG+f09m/b+7vswzIRiy/Owf+44f+Ogjaf2DARzmuEUW4HIT4+/5s77saOvTl
IMZJ8cPDwfnhLxOHvkjUmcHSwce9j6D6XwdBTBwMJBfZJG15l4ntf9Le5yT6w1EQYzmnGAzcxJuj
lF+OnN8qS2MrJklOk9Fh5CwTU0CVrC1LkVN91DvTUvosLJ+7Kq3rRUlmxsFK7R16xaEkO3HHSSRA
wLKUUvNHVZV9VFjtUmzRfKbu0j5qsHQpx+qPyqz/qNImUAv0XHTZn7IBLZGXwXGmFfBR3wVLqUd/
mapPLgXg/FELFktZOGe20eDaTEaqxaEMDlIG1JDCUepXdyksnaXEbIGirAFMUHcCNWxJmHQ4G/jg
k4R+cnW69dLNrauBGAYv77uLXIpZ+6OuxfBMjUumdXyHTGK6HZcSmGCt/JKjHyvW9lgq0SpBd2p6
hamGMFuS6pKZFeoq6ExrDSjmLhws96BXTXzUImc7xnqDG6WMy41ZIN8EgkvHqEU4obGvBTXWZ1t/
zDiQeDGRYneaPmLzi8Rz2E9A5sqJwL7ZMG46PWn2Pb4ZEGf6Deo06ZtIQ9bKxC47YpO+MWyFyJhi
uJjqALEzy4gPIooxerMCvdoKuzTYJov0qOU5GEFrrGG7kHePUzwOr2QnxfUQFXCl227uTuqwrvUS
8HvV5O9Jb7kbzOPTRpqxw4jXlhdk329mwKFPY7K4spQIMLvkj8icH12B1ZsZULGqMhNQICHTNvvy
XdJI42KM7ng0AJbfxBIISJVCyNaN6MUsrcGfw/GYLRw3qLYYCPSALoBVUcaXY36XNWm+KtJMXnNI
jVYtdwTnZnoLW7y9VkasBzFv7Kd0nANPSKQoE8kwfsXpYa2ZfFIUgKGv9kF4P+MQymmO1CDEk6JE
QlQkSbNWq0o7GphED5Pafcn476nBQYzayKIjn/6Ie7Ehadwi2ug9EnySwKvCeb4WitESyN0r25QU
qu2sdMUFrrIO4rJrT3oqxCJa9arGAPzNY39Vjsb81Ddgpzh1tRHHxUjzK5FmtWcYvfDrNB22XRKE
G4VOHs4LSeqtddX3srYhKNEJrEsnWTnJqOwYd6DVkzyDSM1gHnUcz1bW3D4ooMwjIK9OPKmbAO5s
vzjQ6+LzNHTJTWQ0Z4WdWEP07LuZuGi1mq0Lp3qT9AD3tGEeJsg+iGflc06OwSaN9RbhawxvmtjT
VbH8pqYvcF0rutktgq5OfUSkhP5tcoNdRaF3NeCqWQddFfok+D6xGMqzXuXjRpEQq7I0NPdTLcWD
sLBqjQkHzzxoOLUaOq+VcrCDyPSCWH/q7YD+qJ032wy+6z6RB7LE6QZB/ME2TtsbkHEgY9RDjPka
Qed5TIgBGKp4k9JqgrOUSGZwRnZbOWa478mv8fCJoRV3LdpCI528ok11dEZVs53T0boSTU+hZQx7
aH4BwAFNDreDgKGnTQge6gmzudCigheMPMRBvSsSRWSuX2uNntxAvTfyE8E01zl9yrJmjGFZs3uf
GKDuhE73O3Li4IbWcXwmUueFGEixp7tXA8vRXqyqN2Ggg/V5lqjYtipmOx+CvH4MsyLfqGBpEcyH
tMFzkeFejrKbiWXXi8bFnVailFwxdnmeOyB7fcD6zHm1PcXTOD270xgD7YrV+q5uUKmqFrJC/HHn
kqmO6/Vu1lU3oRloewOOoNzSKrAp4Eya6jS1yz1Ew4DJB2kpfgkp/9Im9ntVqsMq1JlADpGTcXZz
iGCEUdBiLQWxSliBiDHn4YDuTAIVoAYqQDSjeePoLcz5qB55xYuKwODuISJMXBO7qS8+eJSowJxS
qd9SJSEeNKJpjkM5GnTrnDZELDBuHh1kYU4yn0bRWLcjG/ad0QS8IunAo7dv2t78LAm7O0RzPkmv
nQ3zteXpj1caaXjRSlMCm640YQ+XOlMAygcUZodSV51DPcHIa5EbAq6u2z04y/CMLyK7c5QElBrp
L/Y2wjfLhHceoqcKhMm610W+Q9YXvTiL8gmVbAPfIpxaQQBmo8UQfCsbNeDQ0aKvHN4Po++hTY6z
cluxtL+jisIFRqNjuGp7KW+mUYdbYlvTSBudM22I6pEwMkrluXuESli/1I0aP7Enh9BF8u5KGnN+
DnrTfVdHMh39KAuMC/HG/aOSZvN1rkKC0Kzsa54b1heTtNjYiyMgh2AR+2wduiLem1CeaLKjLOT8
MPnIsp0cUj130UsQMD50/WSeMktmX5RETYJD3un6QjuJh9uAIeID+4i7hoQcbrpp0sHc2oht0XAT
dbcH4jq+pXHsChajMHhw06K/Ge2aIjufIuUmhhRTebqRN0/JFKTXRlaFsM+CVtgrnTP03oVW+UW0
dXqphuKOkg4icMRjeUi1FHZzGvGyVmVbn+caqsRKDtKBpixjZNGT7qpXFeTZJ3OYhq+w/etnR4ge
/BR5EV7g5qHrjfWkHBot6W8Kk/UGBXVD41adENE2BUZ6Q3HkrrOnqtnZZJU9u+FYEHQxB92+0lpj
8JM4qSfwfXnyWEMyFp5TGu0FSTXoQGU06murrbI971ycbJmDVBMpGcx2+eS4W+xGfQrcNhDrIib0
ydcQ+W6pWuILtEt1C57QBg3RFRBaHZFsWZ4TWAcaKlAj1e3TNLT1QUO4AFFMqMhfAV5keG+gFlTz
anQasa5VeHkWDOy1GeG89zRZ3WqdbJkwmu4pU3rGOXZQtv5oJ9Ve2gJUWp4VzRNS+9b24rCT2qpj
8vMZrEuF0UUgRiJjsp6/LoOBq0AdKt/QrVc0nO4nOyryF6DJ5QZEBvQ5lvgghxaWlspqcFNWRGJG
1H1sq/aVOwv7uTebbFdF1RSu9NBkeD0Zk/FqD010bAPNeADKjNTJyY1ReHXTS69A3b0LiZeD3oOs
wNklRjSByAzqnnSPSHuBj/j/2Duz7caNbNv+yv0B1ECgC+DxsCclUn2XLxjKVCZ6IAAE2q+/E7Jd
J9N1y771Xg/lMVyWKJIAImLvvdZcFgxEF041Q/Y7N9A0htLRMt86pq7Qdsyh414yW9JGGPp/BLVV
w7AuvGjp1afhaxLo8gk6AanldhmPV13bMdNOYQrSu6JeLKSdHdMouzXnLnmtS3mJpn5TxfTFQBlv
oe0AxyTn5c7RAQReSfpKRGxqsnEDZd14OWdDn0ytPXgehhhu0ztfAwmQZ+VUKlr0XuDAASE7xkoY
tpiYYSXmHpxOdGm1RffCmsOjBdtvPzuu3szKzhnxm921oF73uqb4HqdW16wJD5XfPRqNxKO1ZbzJ
PObakSvDr55ThTtqb2aMXE1wDqpxunNsjdkx4pjVrsLQpYGWNNg0SNZ20g9lBn25wvtRrpQR5ywt
9nCuwjp+ycMxf0wgrO6ZnxvUB2F33SgA+dzgnn+FKpuBuMkZsRgiQkcKo0WXUndYYQO83aUVZa9Y
JESzisOBAV6cuBAYlbK8bR3O81VmCHUaPEdc8wlzgoqS5Fs4J3pXJFofClWDIQ4QdtR5ZG+sbH5R
0zh0a2GJ5j2ya3lrw7T4LoiM/U3Q+t8q+e+qZNz6f1Uk/w9ioqr8dVby+Su/l8iI1+AcmC7R0cid
F0P2P0tkIZijMET5LZnts9j9o0S2JbMSfssnIe2zDOY9/KGAE/+AlsDeKn8ru/3/pELGG/trhYxm
lj6/WGBqJu8HiN+vFXJRy7YdM28gJlkR3QTwZNAsh4utrDKvKtX7FrKMWuq522dWQW7dCwFEgAqz
UhXto1U4GgfCQuiztjmKX9BINJjKWvkPiQfAFXlpl5aJ6NZqGCGyOyjrKEXKYDogqxsoNWFpWkV/
BItctCxyM8BSrc5lPqUlDaeEpm/gI3HBrjieGD305hEv3HTm1Bpy3qwViUveK5rdfj9ANlvi2zns
uymz/AIOY5GO9I5cNEWPmNxoOSUxzb1VgNkoQv2OzGPgkRlohc2MNrwcl90M1frdVBZds1K3/Rn9
GLRvK9b07Zq+w8sW2JGZ78sRl9iIqhWXVVAlR6+IankJAo27oZ1M2saGAcnUU5Pea4aqHQScxZZV
ONlBhc2wS2dG5VDhSl4YTm44gk0M+xvLDcs3PUzifvAIrd+D0SH2vG3pp0YkIdB/jpjUtxn+DxQS
/atukMyGM16OdRPVSCxGiFALhdnlg0LQ7qzXME9rAtcxcbUWoj9HZP3WixRyj1Y0nOMrsSQyEbAF
WgCXY5IN7tGjW/dMy2G8tvQQtPskdWpNtdWQkNVzq28MG5TPXQ1CyKJRWOwxbVElV+6IqONzK23T
1GAKRC7Pyvcc7HgmWl/OzH1xwLfEKD3qO39nDcMAhiKt1oTL9dFusrTJFx0p5bIV5MMPGSbmOzgn
Wo0uT+NuGUFsSSKd3guoHNYuaArOENWoHkTJNsq6n79WeACRFvRiAK8W6UPew93YWI28IT632XRW
HG6bmEk1ieY58CJTjKLfRlFe71A2jttYNsHN6NZk3oQNZk3QoCecdKNcVXaRPaCjWrayuGNkkBrV
EdOTddQFgUseG84XnoYGVHQqgq9h0XMqnlrdZ/tI19ZjmCfdcUCXtoPjL+NVQF334Dv9N3NwjU0/
+fMm9BuKXJ6A5FhJZRckAY1AtiLPF9eFl+M+il3/bRm97XtULjjNWuAe6HLA0LV0ke1NG9aPhFw1
l9o3569oOsIN1cD03CUYksOZ9vXaMEw2LWUAwe2VwemvGstL7RIrv9IoIpKV1dMLQ9Xkb0QcVk9e
VGvwfkEJzyiJXjTjGYQiOszvM0dZ63ZGk0WkxV5XpPA1MnQolJzMvHPjultPpO4FuwqzzMDKQjfl
Si3w9M7V6qYpwgB+lZl/L0U2HZkKVusxhuPUw2palaH+lpoIs4jxHtYuB87Dkly/rhzrfRymF7KT
XRomUTBuOAfJBv6aTapfPqwUvK3Oux1aMlX4s0Qnd1Pz25j0v7vi3+6KLv3cf986/p8mQx/0/mvr
GM32PwkmqL8ZY3sm9njnt07vP7fFwPkH5KYA4Tc9W2Q1AaLtPyQE3mfn2AL7ymwfCOhP26INGUjw
04jDkRgsbND/QBju+tav+6IQvJppL1uzQHILSuXXfbFOaovbuqNrkfvEdblGf2lKHKZzGI+nPKqx
FRpVSjzQMEwf5ODJazdziJSAfzHcV1VHci2G0fcc5ew5AzB0mUlLfvR4sHBa0Dagv+zICzVDez+l
ffKI7JrAua5PjkXkiS+VCklET2WKwcbDBQESmOlZehgNv6GgTQfK5bZT8zdTYXhOQiiDDF8z66Fp
gYBDri6vQmnne/TPFN+6PKNagieah8COU/x8GLOHY5kU+M0Kw+MoaUTyhDwXUVCYjzeV8vO9yv3g
emojWIlQhK270egCQgAz8yymxDxTuBj9qsc1tLMkO4uorOhVBElwEUZ2K0bCBEJLPEK5p4HqhWxx
NSEiDLqV/cOeJsRrxcQwXPTYiegCaYI0BeVaSuyu7SCVRYGVdHs3N9XHwB69sxvO73XSsPF2VfZU
Oym9nTGnSqTflh7IYCRY3hmIqJGTWGthdS8VTShY4PFwpzGefwumYXolf8G+i0j/O5Cm1Fw8Ox3v
MC4kaxP0/I5wnO7KHD2k6HY34geGHqd6ag8pMj5GNNKZyEpsZOVAHlzmdB9GYFM5uNPaDtSVVUZH
JzTwYyc5idEIGik7w3ORqeJo+MYRbHu2gZrNYLvHB1zXvfsjgp5PwoFOSJZyhr1nBpQ7RVzcipkq
aRcYKSA40M3G1p7TDl/QlD5HUxLgYvWKLWchRYANA17VD/VjgCHyPJueeWZGShoH0+AEdIHTXtNa
yh+cylF7gOJWsBrqyjy4Y44kN8tt+25GYXiOImfeTVKirWfcLe/LRAk2Mo3HK2ntfoluNG/xgcsT
TFjQpens5N+6cVSX0PPyA1mF9tVS/u8L5RHV4UvqRRWLSxkp965AT3gY44loDqO3r6zBXWLIq+hG
O1X7mM52ADS2zY+FQauhDJdYodL1IeYq6w32pneGQJEdEwG+I01zohcKfMG7wYndm1wNV1Y8ONyO
cEoM8JFdHOn3uIMJTgBXJraWCuV7bQ/f3XosjtHETAWzgXusEMXhzIVZOsnSerad7Bt0ThUhXXOs
N+mXj1Vvz89tqyYCG0rzroo9ULJjjNINpxhBQwHmv0vcCxeTK6n076TMpbeoK5knOdhOvsHijvdl
v/Bn5yR/8hOzAHBhcITBJ3uVRlzEwbY5PnYERPlOXjxIu9VElCB5WelMPOJ+ok4dvBPS5H1JNDP2
YgYPyL/T7M4WIr93w/zg0Rs5eeFcHkG0gxNXsCQ6Fss3QJHJUbpFuKPDV29ki7IhLMf0nkGx830m
AIbeCgr4GZkf8cpu9krI6/gkS2YSyiqqNRdUmqsmpn1cE0JxazTjbsi9+or+BB36INi5Oi32YTuY
Z1guOfFmd7RlsWaHwCIyzxZ3qRnZhxI8YLvOB7O/lGbffLP1xDuhjTOYo9yTmTNu+1x02K8pfV61
nGoFu29GyT3IqdqW8xTdzG2V7ZEhk2Y7Ta5cN/3oLSj0AbVyOG0BKbeUEFW3kHqD/imaJxRgeRaQ
qcDZmGWuTcCid8V8VZHpcJ7K0NwKYbymFg3XVRRxGkrygCm8V6PuwNa9hlj7gkTCPOYmYQecK+uV
lWbV1xyC0lVYxcGdS2TIsW3dsVgR66fvkkUkLWW5dql/3r1UjvuUUu/WbL1CrxVxUJfer8y1HxZz
vrL83NsSkBg8IwA1L6A34hdkQMl1MfcwN7R3YBOd18Q19Bd4HQm30pBet6lXrvVkBNf455pbjW75
nJpD/WyESU4yV6G2lWgjsHVE/sxWrLZuW9sv2VBYB48m8bYJfUACY2p9n2XUnQd6Ne+OXS+bC5GM
r3GRJ0/aEn2+QhIS4M8Poj3SbGJlpgjonAjjWyGY3Q8Uw6s+qkf8LXz1JbOxzTRptW1Hy7/yF1T9
Zsyr+MaWWIXsjAN5YCB+5srCUJkiu9vjw9HHLJjVU96RQQvvE/JtON9mCFu3gJtozUzanIlGMUqH
/LZx59VVfxF9ZOFHgZlBtgEDDMsDBizYbhMe8auWgeABfeJYrbK6Cd4yz0s2RTmYr3mIqI2VKUaP
bGFd9dxbOEfGN0WG+klpn9yYSLY3IinzowvIY4cMqr3Lp8F/igY/3AlA2w9xnxC9w9TGIK3O8Oj+
yebSTPXXkiyTbzTKWP67Rs/wrEcHeIA9COzs6E+s1rhySxMPzKqkV1yvSHFxC1pfBOdCboDBcrdU
D+z9aRrB8eYggs2JwMB1aQf6ro7q/FBBQcBFBEcjQ5jTEL4jQ7/+EcAnO/Z5bNE8HwwkynSEacPe
9n2JtdXt3tzGRYNWLUEoPqqur5n23sgxfDfD7ofM5ze/Gu9LQaaGMQ8Qeu26ODZkq2ybOnnEGqNO
KpYSpENmPUOeLb+hHxxfmpBf7EvP4FZPJurck4r4FN1J1W3d6z0VNWGYZ45ahG4AmM5Md5tYlXaI
Vkri6xH+I2kkY+ff1rqevNfWC3908IB9araBC4cmxUL5h9JyHVbmvps49ewZGFXnRNVG9aZYQDl7
Bf1GjGG2q4Emoy02smbTDqm14ZDHODiaylPXJPINU139xZRhlN6GY5xfydgVzSP5OnG4z7Fy0SCA
x0O60irSbvoBKLE1ntw6HF2kfj1caeheGVFUMrE3pWFO+wYg+K732hckTMOqGeGQm9T+6KmcF6IH
hgNgXoAPhe4u/OS4C+AUo0CPT0njXHdQ/hDfGagSMtI9n8nYMg6cRZ7KGW9T7FnyxA5iPMRGEhHQ
m+M6KcV0oZatLw1XkyEh1VqcDO8OltlTE3jIph2j24tynIBLL8cte7Y6/A34BJLkmIW7jFnLpkeE
f/CXuM6MHv6+RZS7hqVwV8xxu0lrIzrOTqSP5OyGp6awkpM2iaIVOZgUKdQ14jkSIyNZf+lsmHGk
BE2YJXvAOBq7N0x6iuskr7ZD6CjY1HHGRhYqBvZc5kNHawWNpFXsXTM0f+Bx4hiN84ugRjo9tviA
Z+n5L63ZlbL91jmyztwn5i6cOCCh50nxe5LEf4u4vyniaC7+ZRG3+Z6/D+/N95/1P7/9zu+9TYmi
GzSqjZKHkRr6H5qLv8t/+E/Sx/GLkOcPTusfNVzwD/qDPNUBp3hp2gur4o/WJuJxh3prseGDnLNQ
qf8HNZwIFlX0z/S6AAESNaFjEvO1dFEXddBP7t4shWsv5qA+TN4Uv9JFKxVzI5tu24i4bD3KptA7
VU+3eQU+kjxbwPimDBAhm2pHUcYUClmweA2TjryrEmrSOgnM4fuovSWPBlAWE/dscULdlr5hQHXK
vzgG8CGbPsuuhNzDAMuMIDkFoF/5EpMDVDj3IdVAy0cOMZc8dXmCfRyLB1m3IWE3BHedPGFmYN0B
tBuSlCu9hCCy1jZXY70oRgoELMbopvuBN4dVEvXIUc54oirU0vclZJoTVeCXVNbGa5IXMMTrkmEL
yXt7Fpxoq5aQCYUc+IY4LR8lQXvHdPXDNTI+ZMgnFbF1Bxgl22E6RhPi2sYqJcFhb0bZDwQeCQ6T
AHxaaRJ/QUgeSTY1cCdINPo+7q07zx7NVSL1GQGVvWJ2epcI/xFR6ZmoKgRLY/kA0lZcj4C8OZuV
PWegYflHcV1NxbXjq9cQzMp6FnpEchl9ISThuGz5q6VOySYgWe5Sk1bVw5ga8xs4OnOj7JiRj686
ZkOA+TG8rLkFH3G4bkNJL5DcqeUtoOBxeekAN9heztK8sTODITjzuoeoDfLnauqcZ4HOYP+Z3oAf
1CZ4DWkkARYMdUziEWd1awKsIIbHOGlnqt8rhy0EEWXPNIcQxrWtcoZilrqF/3UI/Rkijsu8lgih
5hV+1KPXJhWB40jeRTuxrIaExs146AFJej5pxv5TPisDxJQ9PDHSgyFc0F8AM7+o24Ow+2aYdVOu
mSnbdxol9qVIarQ1mBRHn8W2nrfQIR9sQ5AT3dAR3ViVjQJM02XzgTXZduytQ56cVZr0CfNzgzle
MdbBHpIkJ4hICTK+E0xZKf7xlUa6XV0sMXZXEafbbjc0hvsEuSa5cgrP/OLwwTctmnx0MynhbXDa
qmon/CZktszs82qYUCkfK47AtOFTPf0A/zYbex8ZR/hjCuRwzq2GrKCoJG4gZ2NlnJBHnJNT8fBf
pef/j9+HwTYr87/v1q3fc0JcmjL5ZYz122/9McZiViVs32FttqzPrtw/l3phOf9gVGVy02P3YLln
U/lfpacppO+h8Vw68Z9uoD/WekSgYHEciQj1c8j1H1l+BH/j56XeXIjgFt5zT9om4pFlZvfzUk9F
Q4p6140XwluCbY/HDcmWjdcUENrQ32E+mE7pyEF4awKSoiZ2+qfMaTl/t0FZv/z07f0/nEFikZX+
tPEs78YBqUtGFaaDxQj167tBiq2yIO56ehelANBH72/VyYoI3rGnHF/1g9O9SdruuOELX9frOm0Y
R4UzcoS1H8jyI9DavOE1YqIo81w8kc/ji/3kueF39Fli3P31O/6kCv/5HXuSRAArYFNmGPind5zI
mGs76Ys90j2HjDrnTz0kDntHHc7xtEcqm0JGQHk+c4Ck+s5Me1/0DZjDpq/0BwdldBMJ0JYN4fGs
1bqIMVXIxs1QqlZpfJt1wakgkhTjNXrdZ4SUVxkr5AibzvDOjO37Yv/Xn+pfL4NcyNBcCCAiTEP+
1MPFGxkRcI+WstRh8FxFqH3o3lEMrxSpTbf0UBH+hiL/G9bNcq/9/F1KAVsH0DYYYqxseOF+/S5d
c4wc1UblpfSB66F76S5liz6BpM7nv/6AyKv/5S/RCScGbQEsw9b59S8pZmCgKuLq4iswSqA5aY6G
GqvkCpDC1qy7fF7b5kT4S2q7Q/F3N82f1NUc9blRLNdyFj8fq8Of/ryUdkIAG5as5Yj+XqSd+54h
z8v37ly0WzjF1eLpTuP9kNef7dJKfifztz0C/3PIKLEbE41zWpGoLIntthtl4ZXxATEoA1CWacyF
BKVQOc3Btb25+xuP258tbsv7l8uyAQCbWQNDhV+/PtPrkCu7IUS4Lizek0a3IOuMTNNloEFdRieA
idnXyA/U9TjX8c6rHNKtaYrIHxpfTbWe4kiunSrtvyfIjD8AtcTy78hQ7r9cZAYd3ERMSlhbeTqX
U+5Pp1ivoWPYxNo+M39VYeBvdBDP+/FzoqZRPq6bsTbv+mJyuxUB4fTERMmYt1H7fBnMIbgt7tEo
M62T+RC9DGlRHZlH6pVivPnkLQO+EFwlHrdl6ke+MRPAMG3Ly7CMBetlQBjhGwKo9zk3tPq4OLjM
WO+tNLqlsEasl3eyvpCT8Kg/p4/eMogUyWSxNkDKnVfm4KfX+TK0ZBrtnOJlkIkMmpnmYMbkTvJ0
JfTHl6nnsAxA4Q4Ymzkdv6m21g+daTAnHQotMZDUHQ12y3rkxDNk+1AaTFdpS4Vfg8+ZKz5n40u3
DGKVagn1rEp1FEBRPpJeocdnmJo9JJ9z3H4Z6XJIYTi5jHkFQKKbGhLylpTJeic+58E546Fo3Q8R
GMZ+GRkXrc3wGGQe7V/myUJU+sBWYw3rchk4+1rmr2NhxkCsAwWXQTOYDlLDYr5ZzO++VzVb2vKE
gZHIhPCZGMx3axlxt5/T7vlz8l1+TsHHZSBuL6Px6XNK3iwDc4yGxaFkML5iA2KeziSd2Xr6OWeX
ITZ1+Tl9d5ZBvP05k2+YzkfOMqcfbEb2yef0PuVO0jv7c6o/2nK89oj8zcO7bqh1gXotITCo+YAy
YFnzWzsYo6QoCBqW8uqbNRWp5ojW6a5T5kVnmkAc4qTred8HnQ6PRZNg2UmtvHowpWEfYUAQTNFx
DcIVVk302YSZ+/6mDEP2Q7ySeAo8+D3musm1CG+QpuOLOGSTHBY9eh7oa6/VNnfUENLSBDHKXrhD
jJ+GNzQIbWBfBFTQRhEouYpdmSdNsMprNq9wOxKjhJ8pEAEJniGSgXXVhoy84gDkGz1smeM3DDkV
4FuIinntQ36AXYCavVsXcWMgdOCE3kLxMIpiW0WJ/8PoepmQolZZ8KFgTfoXl/lyeCptqaWbrsux
refp0CKkaGJKrVgWBN/1c41MoS2T3ZTDfzyYLfTWtWsR2buWdE9ymEU1HGAuq/ViqGIWHNM99J78
zzRu8tTEnd/psnxJCVkrjnYTaPLBEELezx0ush0iBEtcxUiasXfKGLHKnsQ8VT6wGdsnskitbNcp
3sG20vBotr4AQoS4flLDufAhSsBDKFWDOlh0p4Z4iXxD6RN1S+AVlzORLeeTck7t+Tvu1oBBBW+g
YChfxPURuZlziBKCr0miI8Brg0ch3MxdCOmYyFwV3KbhkDprO6nTmejglFgV/LUYBVSIy4SQLqm2
wFZAYMeJGKJtFjgxA3x+DsMqrgpun8iu14A/iGnXY2J8aUjYnYxVwnNkXQjxShgI+D0mhccpH6zu
4qmAsWNJEu2ZUBO2pKgFN7rofmy+rTCJRfk2i7yMUUEX+bhrB3fGzKIj/eiklvvujiER5j5Re/au
K0dmkq03o/wpOrGgr+06a9f+EG5h9tVv+TBwskijtH9oXW/4qprYPvQSzt0WhpJpLcweXsfNq3RE
DdiLC7xj27lrtSsehTb4iYH+qc/QcgL53sMuTg7NaFmMaKn6rJvEkMFzadbLzZmmdbuXeYuHdJwc
7a/NepEyxUPJG6taFt0rdrDgmakUd3fBKtlsgPKNiFTaILRuU1DQ2b3lo409jk46dGc96uXwyWDu
1s0Mb9xWTAmGY1XNUBlHq9Dz3szk8uGXtz6wPvG+AOFcHLfkU3Q1s6VVnFXZvA6ynkdH5XSA78pG
8sg3HaeCiP/GmmrpMr6phTMhubVVbHK58Vt258KIVbuiZ1yPO1DCpr2Fa4tthX9HfsonYgEZA7Gc
k3UJ0scCROX3SUJhDaGV+2KKvPehtHkbY4MB2daj2V5FHHNTFGxllj747Bb7tjTFpQ6i+g1UIbPj
2IkT61T5UdBdhVgt+83UyHrggDvZGAP4Wul21tM3Qjjc27FrCWKv6S1kLwNKr/ZQhEbxY5oJ/dni
QcU8Qx0AmTCxprjd4ckPXgwI9btiUFGNLJ5lbmqG+B7mVXtFiljqblyrsSKWPdeRqz62gucmNfpo
m1slj8lshHZwdMpK1N8LFuSJaFFuqe2wrNjb1DX4Rke64ls2maG+Ek1nUdYHUNnZaeFucfSu0y9I
WINHY+KYfpoD3YgP3RKBDmhKyP6YDMQ9bsEExVCmhsiLjorLwnSHiOXdDGBGn8dJ5g8pnpyVL9uD
UxBDfJgHLMDrzIQ1g0aAav9ceqNzDSac8Le4Lov+KpogrK99ty3iR04i7YcZMEpmXpK0PfQYROur
YOj9ml1gqh+QU4jkVVQMSPAccQKbnpS24cfH9MQaxoEkW5+MUA1fEXHRrcglEZlHWnHijvZ8OO+b
rm6TbYI8eV5h4Unt25FWPuYUTzHJrom9xO8iYmgyAIkGmGyY5pi6+iVijGaWBWtH2+Zb+j5js+lz
rKj72Sd/aZU5YyQ3UzgxuKSB7dUvcCrFYwqTJuRxSIJn7vWivS2Bx7PAWipId34Re8Nq7N6iqXEN
fD75MqG1SkSGgxtp50zekt/f12EbNGzu3NFbldhcTQoHxHaJrTNc942K7VtrNHPvSExCwOcaRyM6
Z42hQHq3IWsGKq5On3M0HZSREDx3bezTrxtG08R0BFZpM4HhwDMUxvL8WXj8t2X+Ny1zC2UrVc6/
b6VcqkbH/2f93lR4Z99/7pz//qv/2zp3ALEuhRvBJ8wY0d3+3jr3HQS+ggYC5A1c1I5NQfBH7xz9
k+9TaYEPsC1+jd/6o59i/4MfpdHN4ueaHGj+o965/Jf4EmoNi9mSRPpChJP956pDZmNdNHmL4kiT
Esw2nMVyA4uPu9jqG9D+uldAMHwTuN8xtMg1PJZWCaEX12ZXrpErsNfZ81gwMXarqD4YORN+8HF9
WZgrM7bbjyJx/espjLGsVwuZ38W8rp2OrXSyUnZV5dnHPhEkPAxQtEGQ5cAZMMb71wGCxDf4VERx
gIXALgsFADwSAoNretfO++ceyznJANPA1NFjyGr5am/lwKS2bWYsv2IvB8EsTaZbutfBc4eQgm1Y
mfRkdOuP99HoBs9FIsb7Bu/mMcwKHnkbs2lDUkmZVafKbSr/5AWy/Wh9UzxiXWMbxTJHnAMssIQc
AnZUIO9LLtsSMbBSAR4uwnSj5mAKWzzSNXPfpUXIQVUZ3cHuY/uJ7IXxtrTJAgDTyBjSK1o6SFbN
51cSP1Hq4dpe1wCVSTEN0hYLG46Gj/Tz1F06lfWYtLl6s8Oa7stISQ2iYxTVFcgW932KFhBzF/EG
XA4GHKlz/pppR9Zjyg5YrBnnxcAKg5FP7WT8TbLr1BvHTz47mHJWxG4w7YuH4e2qjGV8oX2eXvt9
iBd2SMZzGib9ES0DqPoEvDPa5uX79MYQrnIxojTbcF/z//x2QSE+sUhFpBQ8W91yhfuJtgyXtG1f
QbazGA5qydFA18bZxmxzThUG00hae2QnAH7vGYyydOeci1yMaySrMg+gDT8anDyGyTHctTRkhBJb
F25/IN43Nl8ar3XsHXARo6IRN/+Iw45vwuw5M3F2vGdm7+6mMvacdR4m4fNstSnuWOZgjPJrY61E
YT2WDjfgAobgrkVhvstGxpg76BC80hxa/FNSISa8E24iDVUEN/PAv0vdczdYTcuVDWzNsTJgvHLE
Kd8551xKjjgqarn5DBKeNiE15xI5o/QHzQv2flMrcYmHRa8ug5ELjE6PjQAzOLk/Wao4JJRwX5J1
FgD93Pbcot5K8FheV4rS4vCZHmSkPUMKRE6879+2zCIj6YRBFV1KuCDcMaHo2o9x5EyA6sbg2vXL
fTIFo3pj/j7e+ra2j4XbqTeyWnkxXaN2h04TbKUD7QeqI/44R6g3EK7h8+ct/HmEnTKybarlYU+X
mzT0ehJW7I6vZAAIfzsir7styE+5cuKUoszyHM6xFunPSJKVTeBq7nPDdNIk7wLFwYL+55EgOSrZ
L9oDzorEX+wpIG1kYhzMZ0kORe2qIoZm4olHBz8UMVkmdDHVkiWxSmvyQnLUyshcsKFvZ5iZexoV
jKOGpODjUNkcEwwS0YqjHz/lmyY3mEGCwLrNaAxswwb4U29pPjVRGvQXmWoeibUJUNXnwfVce1xC
nUy8QqUE5zpMmA0KAAkg7zate44XRtNOrKfRHGzMXMmDR+TNzszT4Bohi7Ehmhn6I/QLPi/nE0C3
M7FMUFN4KEhTadAJMaZkxSqsivPl1I7qHKVdsE0m4o1A3o33n2kVfglTiIIg53UIIXCOWUYmWqpZ
MkwzRGZGwg3fYOGM94obHQF4nNVvmRnWBwAtEY3F2HqUCFkuYO0pn8FvNvNDC9TLOYwkKBztmQ8M
n4ZDmBGgp8KZZ4jH0JxndYoqSafXLguUD0WYksJkkiXSOViY6K9wlfIkdN7bxGJpFuHEPRUy111C
amYua9OCwjcHoJ7rsRTise6WQ5iLnHOD4QpTcIHSMtuJVgdbRBbqbQh6nojCq8WFFHnxWBSC95MW
pJFse1QSPIkir6aTkza8vBWF7UeUQaZPYpe7GxTXI0x6zuOJK9IrR3XNoRPSrHef9zzjB37J1Hzm
tVUv939Hm/HSJX3w7LqCIzX5t/yJfhC1viPLKxt3Jk3ufNW0GiZtbC/3YzBR8KnaD54NHK3Exn0u
aSleXnpXcikoXXwA3RFuU01+ACgtSM7CELeOx9OVo2lDEDXw9dqUr59PXNH7zvNQ6lGsx9pt4t3n
ylpVMbECOJfrZwGnsHweomjKXtzBZp2ACssbFf2Q7J1Yu+9BDjYGuVFxJ+LOWuO5/cARiM1YQV9Y
+TX4ehopEStwkNPbHmaUz6uc88PiY/YVkJY4LkV8Qw00HVh+7GJANNtxhFhFFaUM9pA5uCrKFl+7
JcOR43ebBPndnObfUfkv2phcG5gCC8jupXYLLhGdtXmVdSNrLc9ks4lZYgBGDsBw1wjWvI+KmrCK
RHOir9dhLp78YeQcYjePluMfK5yq4aoFKPCYTJG6Yo/xb0Up0ajQIbF3DD2TVS2IOABMV121HbNH
xuHxUyJrF/xRGX6ptbWF2VVft+RrrBstqQtTngFoHiBBCYbW07GNO3UlU7wo4S09zQpZpH4p625H
H7LeGagnbqEJ43OU9yHjK/Nl8nJlsE9UBdNtGokFqyr916XVjlLMhB2qTFVQVFpokhBtIt3y0Dyv
VWXhwAbQHMOZVf7aAAK0y0qrD1bU6LDYxuHkpnEGSkkOE2P1UsXTDgVELg8Bt2WzjtrOJcqFtgv5
Hs58449anto0YJtDkHZI4KDqVTGIJ0f01dkwvfImmTP/JK2Qu1c4HEpiv9pGfqrIaFIjrY9MdlfN
2JtniTOKKAjDHd9B/KdPkyyeoJbW+XUOBuGuzsiPM3Q7+GtnbgKwYHb/o52a4GvsA4Vqh8Bazdxk
29rFP0pDuNlNRhoczL6mOh81DQ1fQUZxnHQJuWrTs9/E6YS6rPM+UnhRu5nOHvt4Ym6jZHgKglRB
dZDNnvboFwK91m6Syq/IFaf72J1KoOa1tbNJgVpZ2m3uWpOv1QtKb4uac/yWdtajgaN3JYa2PftJ
PKOQmlwM312xo//k7MOgl9cqSJxtVLePddAZ6arxOBlt26KuznoOWaIyWosuNeeWEXd46opGnP4v
e2eyHTeSbdlfeT8ALTSGrobu8JaNsxNJaYJFiSL61mDovr42FBFVkkspvsxxDiJSGREkHHDAcO3e
c/YxcV3vGW1IhI9KXFbwt9dctHLTZ419PzqMTsAFexvNJ5UvXXRd3CHZjWjSwKXq1ObMOPESQOQl
+nIbeZpzyFtruo0goFiE+O5RurY7b3lDgGQAm0GTY28zFVpBJNY+yXBsgrRu/as5tW9VUpgBzUX9
LmtTDxFG3n00R1O7nIoajoTmufzcQO36petzn7qEvvCxG8tmlyZd9ZxSvlPeKcL1uL/NjB1/6O3d
wdKuwS/oa968LtIMQWShPW0Z9xSEDbnui5YVz6PWgIoxaMSu+7aVWwQvgqmRO+jgKzq100MoKDY5
a3gXEpSsds6LKIq7Q1/ar3UcCbxnSEqNWkeGhjjugKbfegGxUTdBWMnxmYp4Q3WNSYi2bRkwtsw2
HSb+B9KPjGtW/rbYJBVDBC0xXfqy6EIKIA0BwO+JLy03hstYaa6xqi04QYqFxGPeEnS2ftcPWW5s
IhxIdFTcZkZSnYToJPAwwK3YuzOOvVcW/2iLQRkOoIfJDu5YWa+jmDDZVRVZ4Y4gVo2FqU2cvUf+
z6OWSdPjtRea8L2VEQdt3bEDiZuNy0DtKpE8F7QIhsfa8fLDjLCJzjxSnXnuZkTvix49dZOtY+b6
xyEaPW5xkt2QqiT2UvixkBaJ/9XHwXgZNQW69U4+wSJTF4A8rpyslAwMCfgEeaA/+4MExK3Yu3TH
rGmm5Ek6tdIPReb43VEDSmtibEYavCWPVTUD6DqNyili4xaeQijjVLNkJQC1TypGP03Ooh5iMKsn
lu8JnwPOfsDXOxC31WyvzVxoOjlrmj5E5E7ryvrkxQVvXVOBbFp7iWdFW+Kp7OKi0Vv+eVZRcgW6
XdAF7aHSthsQS3SNkKrTrB6g0K+cXvBuSpo6n466MY93k0n+G+3UHC7aQFkOvPrvdOuv4/+JvlW/
Gf+fDewEW2ebjb3JBhrjizhPblAgypK6S9J9WPl5GxRVZY1Ps5iVfGZeS6NHFD7VSFXaeeashoyX
7w8th998gEVC9+NcePkEaPuW/3GR0f0y+B5ih2aa2UX4O3wmI2EpoyRQvhHSK9dkHFFshvUuWca3
F12NZ2BTA6i/RuNlPHi6orNLw7Z/Z9z6m8uCFcKy6a3S14DH/PMcs7QUavlURPtSW2LkRt7+myWF
CLnGkr/XJSaVD8p8iiO6oPWnd64JrZHza8LhneUvSnBEiWeHn9xMlf3MNWEEg4nQaCbMTrLxipQv
JJ5sjSoanvZDhqj7YCzlNyRMkV70jF3Nk3Do/DLJzLoo3nfLDrpuIgKMZWizh/nee37nA//6Jdro
CJj3+iRcoyk4u169HyUaMI58XxL2STIj5hq5jp0MREpLilFDdk9Bzikt8hccxdNd09GraGL28kk1
tndF2azf+US/6CmNBc4rSEURroVB7uwTaTbDYEXdsKdPTdnoMCu462hJPUpaPHLlEb5JS8E05asg
dfqAdJ8x33dRgtHySl5joln2YFzZP38w63cfDDshnkGPUBj7PNjIxSKAg6yJ97UTUaFGFXsvRM/D
0LpMvRNLlvfYfD1xmCrK1mC0Kpkde2H2dwpilFzF/QDLVp/YLYvvdbHRsY3VEjZRGKIo35MIXXMe
khW8apdeT+mTlhdoRUi3JHOXGcZEY/D1r01pUgzjnWLixiI01eNdDCURN2s6jzdLHfdCOAD31iw9
5Pu2W7MD+vPlMM90Lzz3jotHknHDwmj2xfIk/qAYiA2tSabe1aDI26yBZkV2wtHDjsA9M/LpWfgx
9pler92X5kzzZCxiPtaE8+MeqSpXK7IMdifI9JZsZMEfuVj8HQn6FG2+t4css16+bMYt4yVegijZ
Vwu8aZ24NSOMqMeGNU8FR7fNjOaNk0H/RAdpFa/fT/a/neh3OtG+YbGC/etGNKP8rk2+dv9Tvf0P
+glVfPlZ3ffXz//TjXY+EAHvwPReTOPIoJA0/SPkdj8wC0JzpjNw5oWysL7/6UZ7H3Dv+ovjFmWf
cH/sRnsfltw7k3/5V3/734tp+mUp1NEX0t1GamSz+ixn/uMNPZEGYDCe1PfZuFAC3mArn8YpZG+8
LDDlHt7XEUwpqdrq2chQK1sy+OHi/eaV6v/y+uAjEEYFg5tzJpvq7JmqIJfXnhfp+6qdgNxAt2Ay
DRBugTk1hEykGlgEkYdXdR2lO9cUJeCaTwI0zxwHWOmgUDPNpg6CuJXRt2ISuTj3hd2vMDwtb7xl
L/VVYCJLKnCuZUyM0udUkqvLHycwSyKZPsq5AqEPBlnbTLa/F3Cg2FlnziXd3nJi69QBDaOfZFmk
d6JsscrHycuYDhnWfsQfVRBsQNlyQeQdqKN0vhUdJ+DlHvEU2hId4xG9a0l65JfYSG5DhMibLCLz
VMN75PifDEvbyMh9oUOrEWNgoEMhm8JxKaZ8mvrxRlV50EPWYsh8N2oAOhraFugyNn1Xf0Z9ru+S
XN1E0r1IjfLLDCW8S7N14wz5zpn5GEPHNpAuxddiFPouS2FbTfrwtVyYQo6SlyWDeuJl6zUFCweb
twnBHVFBWN9/l5X/jVSYotHjdfKv15VDNfw01vr7B/5eSHz9AxULRS+zqMWc/w8M1sHtz/gbwxIy
xb+mXf9IhK3F0o8QjzkXLWhwZP9vpCX0DxZ9EWZdgGVZXpiR/Rt2EOIEfq4AWY8sm+IFcACaSRed
x9kqUnRdX7qJd9SbYrzQUlkHQ2Zyn1p29lpQGx6G7xg2N0cCS+DNQmf7zmlLHR6S0JXaDRgrQG7Q
u/obYXXhYzaD77xoFuZbTMUfYSdeoGxhqSxt3XwnxOF52ITYrB8nrB63qq1x5CN0y8MjaLP8te9h
zfWN8h7jsUph4H2H0XWs0aReL4y6DkRjvFDr+oVfl8YWKDvnO9auXAh3FESAM3T3EDEFuU79sX/q
kkbcwe0DjqfIyH7rFmJepPVXWa6gXcKSTD/NC1kPb0H/NFINrM1Jxm+ahe955Uc26d3t6JIr0JP/
NE6WvElxXV7RTTcGdptienMLTbutypTdntsX0XWvmVg0RO067N/AI5LLZIlLM06zlDT22QA7N6j4
Za6jEih+KDd2H8afUNdE49ryCm8nF3wv6hwnv5+MOD4pW4Hpwxy+Twa2/PTGvSNvh36nw3mxgrko
nPsixlC9o7bJXczA4LyAdJoKTGRWGlHALMx/nQx9rIHjti4QvbyHM+q3BGyHWXNEnbTkahnOUiBV
+Hyb0b9oZzijCyC4xOJSe9cEw/rJNuxddde7RbOPphhpmqbLL7EWEtXt40araGU59X2T47/mTQoO
0By5OExgOkz0ZX4y3BD/tBfN6SlhrAWF3Xb751xhTXcUCp4LAxANKLCZVv0qjFz/aBF90wVRMaSb
XJbtqYRQvsYfB3fPcuhsiGFkeEFPuTvivMY74cRjdON19Zvkt6i93s1NEmieVb0NUZYjZx1m2pUJ
2W5fy9ZytH1I0NZjqMb00Ftls5n9KaVgL53+pQYWdeMMLYQ3oHLgB6wWiaHVWFuiJ3h9jCi0TjNS
2fSx0Rkc9bez5iUV6okZzuvONfrkbpjc+KYwATrkr3y75iCgHrWItVYgoGJNAvNvpyqhPURv9jqS
jR8URmWuDNH1nwZ7cA7eZJgf6TA+IpOgU5XP90KyX2SjZdjIpIBG7MPSwBdagdtDE+Wse2Tgx6kT
2VYW+OpBWLZrinLmadmwckuIa4zwKuSX9QI2N8ItPVL6EMSQbZKRxk4bWQi7MuPC7HzjqsLXwMxF
3GGA22NZty/nWoTrib4DMXnltMfVynVf0AcFEVZTGJReyx0oyka/JiZ8cgIpFb24FrgNL9ruaBZL
pymd3IM1+sOlIks9GJoi2zU29FK48XNz4SBvPZqpKu4oeQQO/8qxd05adneaL2/nmAczI2qPePqP
hsYywDjsFR+NCFLHAT2fpPJBU2Z+nQ+ju5YltQHJ08Y9o1xWLa+AqeuDrlzpzOaJFyZIN0XairJV
dKteZTeWKB8ZUZPgNfNga5W1T7voDtxBvCkqI10jE4YsmOg9SQ4y9/bt7BRr4GHL1a6GByrIONBB
4x7cSswbM3fI8zVT846mEZhG7LWbSbQ2LAJRbBy2sCPRU1Jd2X5GKPiYjvQbIStbuRDPboFvPM6g
z451HB9d1bkPrgubox6cfGSRkqwpbsXasUpQcOO4JiiNJz+aT3rG05uUOHznnrUxi2pvX81C7JXm
p5eDoSFeiCQu8tCcKT9KcAyDJGQ2SrLmuoDAssMXuJD8zBec92SCR0m/RQ7IVgY5IRLgXs94DMv4
dsjxw4czTrE14HuutmmlPKie5kN9YNjANbd6/Nv428c18+DyMgGGe0qlN7z2uq1tUJ7iZe5MfaOD
OAtS4aptK73iGfSxdxN3EfDMiK//OfXsrWkr7Zp2YnkygJBBLY30B9M3c/rnovuEUFncu3j8bht6
AKRLNfo2r8Ec9nPnHVJdSIyKmUZanWfmLLpxou4TYVVHL5bWCztkeChWM+DHbsorOpVyP2q2cZLS
ztZjxxxDFsN0HxnFUkUiur7uepS59PD6S2nn4V6PGcegw8iCSngsmXl0Ih8h3ScMmG60TLneinGj
CyrWigIr7Uz0S108H5l4xlvUcMV1Yubhx7gENYtE1JafJxpC+Nu1Prk0CXDcS4ISYDsY4xfM1Nl6
tur5weot2Jdh6pLXmSd0oXFRfmyiwbzE0D1cwr8EmpY7esr91sR3IKCMezPqTdRtZI9M6J3J65i6
+KluanljzQ4dQVkRd8PC1Ox5o48vDEHzBysWLgJcB0vdQINgrZukdKbclUe77W47Ncn0FLWW0XXP
euMsoHMSnY1Mf8aCkpf7CtVI8oQgKCw7wowdxZsoIybkNFcYJle0xoqNMpwmmCyK502tj/Or1/XO
Jsymct22CUtwbDGOWbUtWJQontRu0IuHYRybHbC2aMNNGh74KvNAlWV+a8Gcg53uHlWk1VA72uS/
9fG3/1V9zCyT3em/ro+3GFyS159L5L9+5u8S2dM/8CtoUmGWE9igF9fMP8ov9wPbb1Y+H1MK5epS
Qf+z1zYAQhrstum7WUv1+v/LZFN8sE325jAhcXCZjm//O2XyL11aZymSER7ZqLitX3p8EerB2asr
tSe+EMM9Y2ZkUsKM/UuhYLSTctqWpLqrpAz8mP7eD9fqN9vsM+sUvWH65p7B9fEW5dl567xpKPQI
Ie12gzL7jTsVzsZgXYDNkxT7/+BQ0C/prQpCKJyzDX1rpb1hFHa3w72L5sOktLUkMzpsTs1/cFZc
Sp/djMGXfs7YZMnKanbwsDDGMYEFMjdB23XZuhtddfjzWZ3tcb5fQFrsutAtbgrEgj/vcbAXqiy3
uYA+qir0VCYybOW8jb0TIO8BzVlh5l4CYdY4xqp3Go/cgz+22P8+OM3h5S5Ggrj0UH7oO3ZAkUKr
pgjUKoHuiAiLTWmI5p1u76/3iA2r1CQkBHKchYPr56NIUnxk34Rq14KWa7k3UROs7LFx+01KR7x4
56TOmqmclL0YV3UTUgG3ybI//fGkAGyS3GAwiowmB2h91n5zLfPNi6oCm3Jx4YTpe/OjXy8jxFPe
3LaADmv8gi0IY+AqlO4KjYwN2xBNN1+WX23+fKecNbS+nxcjKjp0LukotrVc5h++LPRqdNWaTO0s
srShfmuX0UKBNExzPeqFvfrz0X53FX882tmXhto1apiUqp2HKmYVkr0U9QUWtCVVu0IqsWqz7Muf
D2mykJ7djlAkcB/by9iHG3LpKv5whlMMkHkg0mBnIOY7gT7LHyMdLj0aFCgkVQRjoblzIW6uG3rc
r04HE7+2rb2K2mrXK7/fqBFwZDu49ddxtLTDhCZoZRJkfc/2ZYWYNAL63szvLEznofTLN2PpwIaY
tng0S87vOE9GDnwcHqNkUCJbiSUwaTWOdr/RNAuygjSYq3rVQBmV1ZTZo/hM4ud4owyvvgbUa62j
OvJPmBH+7or9y8mm/ZtbE9oHcYA84TZ/nT0MqZ9jFbPzDvthvDEJrwjw7Y4YsJxuI5tIfhwTix3/
4PjkJwDTOY5l2l7iueozOBMQEnq9RFQvwbtPpb6yMACRI+7pCxh7oitpttemM2uHOYMcBj0Iop9r
1+zXWhS6uH8eu94L1z5GonUrNHdrWSY6K6v16AWOxy5r5WrQcqr60KblkNsXscg+qsGT15mYrNVk
zdm2hc4RDFp3Qhk075sEBO8kcsLbwjy81ONJf9Lapt8hQNTAJExv2WTddV6XgbyP4Cg5cXfiN5fb
P9+tvz4gns1wDXO9EEsE0tnNOsrIVjbdz10i42vq5Ri/sH4wkvFBzYS0K6RG//YjyRGxljDTWyTo
/tkRffQ6HuqSbteGCJCk2MDB/eqX4rK1MMphAXn+8xn+um6Dmma1MbDb0ekzz5r4MoKmznfT7dIp
p2mOoO3AoM7aeGY7BX8+1K+3KQp5lFHsz/xlbnF2m0YKPsiAK33ne70N6a0xaGsq950L+NujCMej
TKGZyDX8eX0pdAxA3cAF1JxWb1eN62t7jGrezZ9Pxvh1HeNsPEA2VIuMge2z42SY3gz8bHI3IuQO
8ECmW2csMOnLssLcIV1KCm58He3VsfWe8BTtKpEl7y1LS3v0B1s7y5JnU8LA/DBsxPDnA/SmYVOf
9K7cCbqZmwFD5xZXX7cVQ5d4a4Rk4gB2ith0vfqWV4N7l3XpsEPH0V8V82wdcY+G73wD5m8/Ez5z
+D6ExtrnFUckNE0LY0vuykiVB721N76ucHBBrLwOQSCuYxeRco6tjf6eNp1UnbDhS3Qz8L2ywtyY
f8vJO7/OvDGY5+EzHDhz3SRdfT+VCnlxl9h7O4qHYznl12Al3ysufn8C6EktHBao/hYg04/vqNBo
/QK9IheVUIeIiMetGkT0MWYVQxzqpkEoDZ0EBqfjjdUWR0ySL17iPsjW8Q+qJvuG0It+g5fOv61m
t3rwSD+dAYgfLS/2t3jPJprcKSritMu3mEzrd8ojY3lsf7ktfjiDs7tz6HI+cDWBOkIofgxnvzx2
CNmWgVjQJS2LvAJ+lKY6vgDAPLIG3PnnB+R8/P/XnUms8JI3Zxru+ePuTawluN/lLtViUpoUMaZf
KKtuXCHJC/L11yrvxyfXNOKvcBg61UfrtDLBBS3hT30kt6ZOGGKLaAXVtzGQD2Kqeh1zwB2YpXQt
0sj4NiE8Zql0712LJoqe4r7W/Cco1u3e6G39km5Jvp+r6gU1wr0zcaAIVf+6Bp1uv3PNfy3dPGdx
B5GfB0KZ3dLPN81S9WRhyoLQpPlTGe5c4p4CbUb7hYzKeqdO/M2y7VCRsPMULr94iQz88Q7FdOGU
LYvOjt79mw/Egrc29CXyefx3jrT8prM7iSMtCBLByFA/L+xJAla1G9rcSW30kJHB/kTfF819MbGb
sKcMK5/uaN4xdIz34o5/8/Z1dCZUTIV4MVF4/3ySXQTuOUx1uVPu9AmCxs3oNrR+w7fc7b6w5XXe
eUGdK7SWWxahiukzx2HDDe7s5wP6vSbHJOGWZRte3imLumcKrQDfSb+2+vkbztGHKsmJIZxqihta
auteRi1s4/mdp+e3N5NNogg5juBqzl/Liep6O+55fgePUBx9GeEIrP/oIatobcfp258f1t+8NKF+
IzJghG7rbPJ/PnHHT0mRJV5nN03tuItqgvVm5cXv7BF/e30NOhncSVxexoo/H4a5TlQZopY79sh0
ZPsxDnqsMWsnhMI8QHFYRziVA21qYHWFmEDoBuTwArSLmWHOO8/rr5tyD4kr1TLiKReNy9mXPUyk
OMUy48P0nb6BGYJVs52vpp4QoKgw8BTJotzFjCJWVUYC2J+v+Dnm5Pu9RjXExaZuB+F0dniSfXFM
l3q7mwwRf6ld+F0Id6LuJBPDhrjhVI6zJpGSrEhtWsw2vdPkdqCngD5XBITE2XrQpuEKexr5UGbX
KWNtR7Z8/fPn/M1CwwQYCRePPnXOuYgrZoo0EffY7LCLtVslsDYLJkObJZTznUvym0NhDhauj64O
/NR57ydJDVk3rdvs0GcXb4LQqVvGiIjsNEf/D06LGtRGOLO01H5Z1eqynrvaE80OAHt76yNeQznu
hhdp2738+QL+ZhHjSLRFKBGh2ZzvG4lJitJKcaQEL1cQQju8J5GEIGhdIlwcCyQkFYrxPx/0t5eS
/TVqMwfd63fdzA+b7CjSS3g0drPDpt+vC2Kt0ZUgJ291U75zqMXD+ssbgkpD930X2JH1iyTSy0Sl
otngFhGL/teZ4M0S6CKGOYBBsIxhWmkGDjV5vm6sftC27BzVuJkBOBTwx20ersSix3gI5ZQ/mpDd
EViXmacCjOIONjMinl4A8mpXGSZcuY3ifElgLhfScckpWWvXYTRD1IQ9EAcI/2m6sJcoZxTc7ryB
VBSn6HFi48FRJkrDXIy2uU2NgsBT+PCxiaYagw8xVTRLolXNDia+GOPWCoM2ydr4o8QlOx3yku7a
Lk6MQmw0vTaOxYz7eydV1struyiVdyUYOoS3JJLl5Zb/rw2ABlqZjSsliJwLyqwX0ZXnkvEWKNuq
0q2ym/y+12ApHttSq/ZGm+H3m6LWRFsaJ4+FRPaJbR3XxgGUbVSvPVVV2XbKmGRtihokzGXas51M
1o5PmOFO4tYgob63pzGoevAqF4RdhTp9h6LGvFIQv7YivsczX1xc/BOMYqZgsyeq9r62sQOSayPT
6WYI3f6+TETbbSat8d07vSo8BhrEsKgDRey4bbyRIbzAyFuvxBJGupa4VXZlyysKUebS/tM1E1VV
I23vI1L5fD3mBUYIKeIeyiG8nH3hqVv6vFsFo+kprM38GR+efteVDrAjHJx7bQmJtxr/pPJpWzZy
O8ZueRe6NFEF8zQQbsnOFNkQZH5WbCPVH61+GtYmhO80c8BSK5OMlXS0thBGXoWlDUz3JslnaN2d
Axp9g4bD2RE/Vq2omOdVCqjzQsLH/eJ2+DmFmtJV6fYvc+MQIE5g4or8k5Wd5AhTnQ1a2+bG9gvc
ccSM3xBHNq8BRhsXHo66K2vg+2C3QKI5jtWRDMidrRm3SYK2Hd1ceAh9wRgvzRRFBShJpLBg2qQ7
3+KpPjQd898EXwt/y04Z3aURs8cxG0czmPWs2Ywdc9g0DntgeozWB8a8kCO9Gyx6d7A7xo0xeDEO
hBZMOYRI/CGTuZspXe/CKK8/l57UL3ELewEWTYcE1659c7SG9G885IFHw3oHy9M+tLlPGlIZjgdL
T8yDnFxomGN/hD25JTnOIP5nei501TyXSbhninyfqOkZUgtSO92nUafC54KU95YnsPAOvXIhM2sN
JBpbe8h8jyzl0EoCJ6q8jZ4SN5eDIV2J1CdEkn3DXdJq/U0Ttd6dVMjwBktedlPoYvsFLjNp5TfZ
DDV+hy7ZE7oLiKnw+jchOwUxiVT3LMj6pJsnQFoNccZszU29xW9Yka/3kFUeUmGTm+epQJ4+Bm7D
PoKXKYtEihrvExjV7LoZuMuIhSR+KzMOuoomsDxdtXWM2bvgD9Vm5IHYhGQ9T/LSm4ZokJ+mmKxi
0l5RIg0ZFn2z/aQZ1lZPI6T/GhiTeufiXvs6ukT07K0sN1VQoIjBXFmhV7nUNKcjA8L1WkalU29r
R9qzOibgqoFC03KlSCEoc/wrRf8Q09W/MfOUHKOizJLDkBInZYN/ujYG09tWCY5qnEs04+JE6l8c
PaSepL9bb9xZzy9qXrJfsddHDrGuEVi6wU4sULjSuRd9Fr75NPcV3HynYPMd9nowT974kTlT8dbW
LXP9CTv8Z3g8bcAWzT75pVl/AhA0BPBwpl1HxfLggfz/1Et+z6TlwGw6sznOKLcR0JTiAMxOPtGF
W5i2iGVAvyruhNjym+cYzNfXhohi7Nxa8+w2ZrJP27DLUWx02ZaIYflkV/CCEB4MQ+BgROkCNUse
DpyuNkQUQbiH49jrlILrABeHGABayBt2pX67zdg3FUT4AcjDEBz1SFuGhcRkJ4aHoGEIk3Wli8Zf
F4wG0eLE+XIPasORgJD4noxcknjdVsES43Jqj/B7OEXk4358EZkzH9XJ+sfeHNVwFYVhdEo8Ujsq
vZ6vqs7zLkUs+K0WVmmhJ85935n2jOnUbY4OCosTWJT6M607c0PjzGaYzaO6KVGl4Kgbs+1QjaLY
ua4bnfK87t11bcf2iYeo4aHi26UJ3xyzwhcnN47rL20ftbc4/IwHmXC9kzQjPQOGzc6LuagEGE8X
GrfmbW239Rd72WGuS2fGp5Y1eIO5sskeAx6/VsNtbrSiOeKdxk3dy/pLRzTpcx9zXWfXbb5WRgQe
eVYxlxX2THiM6EbslN/JV/xL9knMjTaQC+JHpzGxF0yEQwTYKygrAda3NgdLoDgdMB1fGryW0QT6
qEk1/LIkB5f40FmhVChJo0Y5XxuTfUrsKvxYO3F07diq+uxEThZ0C0IemewMCaH3KCJtZZmbqPMa
Qpb1MIjghl0sJPU9OYHjRxJ2WRejMNlbNT8NdSI6KfC/iNc8mwq8BLl9ElaTH9psAVHhpcrAb2YD
qsGi4z8Ie98jrmLIuyCda0S/M885baxSPpGLMb15bi9f3UjY6zCc8oPRdstdrkjEYuZi2vdJEfeP
yIeVux4qPmRu69md17X1i5XGzj22Q+JL6nKIT5NTlMTEibJ9zvG43XiOVI+4PrM7DPLitHj9Lu3U
CO8a0XOgTJu2vutCJaDIiE9CctW8NJ5u9Eib3vQZk7U2Ao4CW+2Fd5CuxKHR4/LSsQZ+YzVnd5Ts
40cfwcorKiSMa3NLS3yjYdF5c2vafOsQhxUGYNuQ7QoKwFCuHa0CeyZS4jZBkDrhnYjZcq2QHTXT
oeh7xFGx4k6aNUKhAxpI3GmsWfEpz1JMyQWZ9jealdLE7aec71qXXtwfHKvyyrUvu7cKujcMVL1I
100xNG8kPxmPIoLE0w/S+Ob0KRhGHr3mltVifqtMrJVrxyynbN0SZ/zN9IDW8Z0BANfqmsvi8CaX
O33IkKWhuiclycy1O7/TWc1cp/821l5z24Uljf/GrNHaTPWnkYyPW6PzolPoYOzvfDJOEulB2JPx
QhJCknsoybp7aoBf67ctOb6s8bgtCbmZSF6monav2BOH21rheiTTyXTpm3aWYiBseZ8xpHTXIRb5
XZ/n/f47IqDhtXlpoR8jzA2Oxo0jZL2tSyE/tnUP3GuO37qo4h/Jusbc2NfWFxsB6VbUuEpq1JOB
aY2QuHvL2RlcrxUTTRFkOBeAIljFdGcU7XjzHeyyBCA+mnkEdkOr7jtfXJGugd9f1xP2Mm0bDJAU
rxv6P7qK+yNe/pbDZs5JH0CRgdlj3UBTtxv1RLsaHa0+lZMd3mOkrA7+mKiIRRcNl1EybGxg0B/s
pDv205QHCc/mlR4N7SVpT+UxilHSU+pTAvqM/2ihvvg2lLvMLSEpkAb02hPB1yS6wZIGlHe2ZLMp
HaNGJyUuxjEVT9Tb+Ff1sfriD8ucqSI3kc7yoQkrl2lZTEHaE/j95I1DdKeX8bB1x3rvVHkT+GBC
olXSVHtvmF/o/xWfsgJSOe8ctlamhn8OsR9oMneaRLxOswwLsYbnug81iMGFqLcS5NpFgbgzEKQs
3PIHl6Z8qD2oRnNY6vzoTkkOouzQvVGQuVY0ptHZk9n3Am3PeYS3mO+TxH0cAb/saJcSBKxTyq2K
hQpeJUN8lXg0bpDbHkJrNr7EejhsyQLWd0TGzIGXKCsYeh5GWceEBma0CqNpci4oLsRTKuxdaY/V
lseJBbhK2Z1GDvhxn1y/tz5T5tMIPOTaL/wZ1UIhHmpyatYjNezWZu3i1GT+uMjQb6eeb8nuwThv
XerCVdu1eI/QZH6bGTWhDIu65LpJuQ0Ic4nw+I4lnr+6xjQrilSuxzpt4UPimZ2BwivXoaAXUfqC
qSk7RhhLOsRf6coW2qWaRwuMoffSwYLc8igSqj2nS04qXIvQVdeFsMOP0NAoM0jczlgCSVf0uuTO
09s5yArLu5ATVPpQjzcxzs9VZrX2CaUbafbx4BsMLfL5ME1Vf+Vg1S2p0bSMB84pCVQZUxiQFppf
AIoLVI+kbtD5WspjxAytv8Khmz4XpnB2tkEDntYafrxmrmlpqEQbb3zk3pcTzWx2dW6PrE61pIr5
Q6LfYWU9tqk77sO+A3wgs6ucb/lCljhEpKggIDDgWdy03SV9XyTLiPqMUfOffWam7HNAYZULLdOe
1w2K8QXlG5OM03fGM3zC9lCZ7hdjdr6FbdV8pmLNP+cSAm2Kg+QjSntta/UKQyqO+tvJoWLJp9Zg
6O138zoaYatSDo17kIh9ctSsahBB7+rS3bvZwmsqhVOdNDTOi9XOrU60byp9ZXopWa4qX7hAlWGn
n4siLW9NrJ63YGLwm38no6TxgGNPmjqZPWn82gAqqdemxi9sUAEg7Eur+wl37/DcUvHwvSVscmC7
5bwlNAgzeQ0TZ16YOLwt6Z3NOepzmv78qypMzAfqY3amIIfEMcpGcFcZmGypFl4I/JbiLYNjgR1/
7sLPukyNL9l3qFy1QKMk7tjPEFTYhIsw0fx1PUMo0exaK1bm3PvkBWR2eY9knYVBxuNQbd2o66ut
8NGkBmqMuT1iU1HgVCUg1thRoDj9qAo/24bNz/j1iH8RXEVmBwA2uI1Ka+qyoEc7XQEXRC4VlKi0
XDYxIwdNE1HKi2S2O/aNetkb8XqohyTaUrzym1GAw5cUA+1H8Bz+pO20aSkBOiakkM9H7IZprIsy
cKC1KLhKZAuDE+ZVt85HFX7u2z7Gx6QS6LAQQYs3UymOqhoL+tOA0+PzXxfT7rVIrSzGk8l6ljrK
NBdPNxSyyKl2cNEigCAAjdf0grj0mIDLexv9WLnLk5R2D8qChA1mNpK/a9AFOpmNPRrbzp7ti6nt
qnt7QFHBV8i8dT2EDeeXuTb9kPb/sncmy5EjZ7Z+lWt3DxnmYXE3gZgZDJLBmRsYmWRihjtGB/D0
/YGValVVt1RXe+1kpUxmBAE4/uGc70g9z65aVAzDrgSkkVwHQzf8HFxmo6veBPt87WpG8oDJ0SSd
EEwrybTeXe4FmEFIOtUfoD+0ExYsG8Kt3fOl9+ag8xmpyvnUKRZfurxprDT2f4DQQq4Jzy6z/2Ra
M5fhtziAzeg4JHDXpnQv6YoPu8QzDu0Xuu+s2AV9Axm0D4hhgNeZkhNc6Dw/sLYc4kUq5n9HBYWG
WELRUdE5iS2zg440VGwadiuEENYpalaeKRpuXsK8v8KyB8CwqvweWZU5A4W/SQZLB1dPCVmQl9et
CrSBj0ZG+nNdCP3ITrrZq7K37srYH09omdKneU7Uo8K88dtY/T/Wz7+wfsIrX9Ym/1yDuie2J01/
Dx/89Vd+SVANh+DxhaPq8ajwwLtsBH5JULFP/43XBL5hzMMOf4SF9C8Jqmn+DQ2cR0DAopgEC8ia
4xd80MAJCvpmEckxUV92O/+OBPVPxHMcaMxWIZ2jZWU4jzhzmTn/bqaMqqMASxKb9y1lJQ0LNPlp
NRh8znAuOEukTXeZpEXzgwg0cr2TXLuYQT3tKlubZFikvhMW7biYeKJCrTWXONBAIwJvHORrq+v8
HMZEzF+1QaQAcUeZ49SBwyYSWl2gVCakJR4uU9MXQgTThe8GVhCJc1kQyPsgRg2Ozbr/Ao8GyYMJ
tH2jjWlyM8KfLlZJ26n3APX+u2clU7qOE35tYRIPPLZN3sxbUmHrozNp8oMk6uy9i9WESJ7DjlfX
9Do1cxMGGFe80IKC8jU0sbEyJXjEGGXkXZy49AFamq4Er6/Hnllh/hf7ye+V1D92sd+XYNnEcFV1
IuKNRaT8+0tQ4pfItIixzNxAoXWs3tlIc8QfH4hRw/5g1h0GUrMMbkmoNk+kofLVpOsLJ0xznZhc
qDwbj8PzEMxU13PkJGeT2fKnkeYaXCSnvSQTOangeLLr3unY6PpJVzxBM/V3cdKgg2gtceP7zWNX
WIgwpDoxlTYfzMTcQS76zGoyWn/3kNz+9u3+T9WXtyIlt/3//d/gjwsUvrSte8sNjNpTt+3/sQWW
LIpiop8qYlLL6NVYrn5MNPqLYdrjrebpzaHHVXQoM9Vt7KQq2Y5p3bxtrWy+HvtR/5C5wa8hcNR4
A+onP+KCc+6jif9Vo/z6MqUwrkD7qZsEK8HJimuIy370FNujiWCXUW9eqSEEr6bvU3zNO8Bv2o4Y
RHe94AU2s15yT1udPlzps/VZuf1JNaax7/rI2WNyW94nLJHTcco3o6PMjS6DhFf0awGX9mjbQv1I
E2GtwMirH7KJANVNRbNvOowFUcLmWQ79tkuhF/BQ5mdv0HiYWpREufWp81qhV40at13nGS9M32Zr
Srbp2K/TlPmjoJrY4esyQzOlM/UquiUQQXCWYSlk1yXGxdPkF+bzxGLqyyeVgO6dlQWrfXw1eyoZ
Y1slbbunokqviq7Tr7+R1H5lDNdOXvPlTKuHalgnc7afWLQEISF15kVLu/GmxRN2QgwYgzT0571y
lmdTy+E10aE/2wn5yQFV4sm2myDUaRHO//re+dOZheLaN4mgQWxmwLpBTbesrn53ZmEqYeYGc+GS
EFV5R3Ne7TTS65+mUfnrxuuDEIUF904j5h9MStlh4LyewC5PyScApfEsXTM61p1eP3u1TVxpUui7
2pcvI6P7dd275SPxzEGYDw1UsgzX3q7g2p9ERPuiAw/c4GEaN1MpzMuoN7m98sBqhVOvTdfs89OQ
42raDmyHlwNV5MfGkZ2xcToN/xu9Ez9zHMZzk4v57vu2lRmjyBTD4nVTO8bJkKQ1icLXX3ytbJ8D
VqjPgFzqc9qmhJKVTHaTtWVV6Uel42kTjQZNFF9dgv6nZ+8xzaRc5X7i3/h6Laa/WOh+qxT+cV4t
v/5Fno06xXWXeCJvebR/9+tXtdFq8dwwUWok4Wwd++XV1NTafYa18boxMlMP3brVHrIpHRLk4jKQ
12MD3G7n46NEAM0ziM+9qKOjnw/yPR9cdlYBUzWiqIwmemVmyZfRzcI41Gmvbf/1/fO/fQF7eb3i
kea9zPz5j1+gmvO2MZAGXAqXVLUxM8ZzLeN4W7sRDUdbcc5ENcAioMIcMcSsahtyEiXZnbpzZShC
M3n2LA7mSbxbo2cQ1UwPm5jMerZ14UcPhVdTRSaQaf2/2Mt+v4//9Mu3Pduj4TIJ20FL/sfPrrB2
NrOtnIvoHSZ7sNKin9zNQMAahuNPBuD862xsx5vCG6pdR2MLXLKqcHnKdDiy7gPcGpjNoXAU/aJX
aw8d+PRdgHY7DZu6r25mv01Pnsn3V2VQ0Fi0qv1JnhokKdhrH22k+gOcSZ8N1TKj7NmEVMiiPOyf
GYPA0WRETGBF9GyywNiTxO0fYbabmwh7wbZo4UrJIhlf2TAAE1dDdEjZqmzmyquA8pvm+GXELeeV
Wdrgx1tpGhvsZ2CvRP7BBGsPy7Mioi+X8lDYQ/RaeTzq1ATj7fejFwVa/NlEWjKQdMF/7Ks8Os5j
Y14Kk1ZwXWbWEAZmnXzqsp23mZ5Er9x5wxdh0MsJsvxqoNAdMd3M1zYcCQCeJSefXOR1k1nmD7o0
Z8gOtZu+eGX2wxJ02BACx0OuzBYDmTnACSzME61iu3a8YjwTjMi75F/fxBSJXOk/3AmoxKgZkPZg
36Qc/FPZwFld9nBR60tSGGASJ2Zb4+r7bMaSikaA9Xr4i4w7J/GWUky+uyzB7mZGsCSVlO0h0WqP
ULqsYMRWtNAcSz3Nw4FZR8nAu9p2RC/wuILj/JiUXjxy/HcfprKHrz71bG0duE7psQ7ymTRXlGPX
AxzJTenpE/eBXZGdWFhFVGwLgzhZBj8lCLNYG9fTLL0DS45HummDPT/7pCLUTLi2tavdITSfWDL1
ev/JWocjMq9QDgjGdKMxo97kqd17RbqUnMt1pTfunsHG7glVHKb1aKbzJrCmZ0Ni82SsbK34PElJ
7DsPBIGN3KyZ2dohIATvBzKtklCtIT9iutX3c1AQXMFss97NtZmIa3OMbEYCfZ488R5In1otQxo3
S2X5DOfK7Ln1WTPj9qzdeJ9Qt9DHWZwGTApk8qkFnnHRSEijwGFMdNR9ciG1tnTXDTvMeGUlfbfB
ylPqfF106KtCLDOVVjX876iDXrjCaz9HIYsA217DU6oe4rhrDxHrL3s1G5n1kVgROtsY1XJ+hSl8
KX8C2ITkgmmbOa71D1zznKtdXbIT5mSHfVgRCBk7Kj9O3AisNpQQV5qN3T50EM8u4QCIjCcyo+9Y
nEcw9rwMRjW15Z6cmyBete08/zTd3D8wa9c2AHFgq/luZIB2bma1sQfShvzWTRNEIix1STHkMUpr
qszViLCuCxAJrxwZ6eD15uKn54GCFsTNhg5lKzRpxr9kl+fl2SMN59YsPYULFHHpqg2m+e77QfpP
Z/sXnS3vjiUr7593tjfNF5zY33e2v/7K3ztbw/0bxKtgaVM9SEGLgfDvne3ik3Qt3196S1/nT/13
Z2u7f8MsAP8IytHS8i74o1+drW3AOArsRWKO/Nd29eDf6Wyxwf3pgMRb6bge+3la5eWA/JMJIm97
rC19QNeZB4ATQ+59MggbED43QSRt+852azZDotCrZhv9llyklhSjnAmRoiZAoA8SHOMWx2qad9Yl
8SGnj88ONK+cGidnsyOXwO94rnR12xW1/lnqUulAEMgf8kOqDPw2Zm8IiEMiMXN/2InARuKT1NmR
Qanx02LvKUAF1P6HZkIJhhwUH73crldCxNDCSLm6OKTfgOUQ89oKChYPeSqGsLLcnm0STGqM24Vs
mAxaNmNeXfvwRzdZlwy2mTQG3tklQP2QznMGMBq2iTc4/ZvKenNj07O4q6Zyk0vjLXEWrRin2wET
TLBmWYsAxpJ8YzJz8bXjOSrkOgA8dFWT/R0PKYdKrNyPVA3dY8veLzs7DDDXxAN4N7wtbd4n6ZgA
PnbBuHbsqjnTgjEYVq3epdO953QdxtZITi/RJKqVpgcD8o4xiu8B2OCobAVYmHDi4x9SN0quZjWO
L3aKkBJN2qgf4soaNoGbt1WogwE1th6GIWzpqSWfmcojO41rFg8M4cuj1lYkKGiOj0+hjGYq41x5
jDcRjZH5PqcmGbdj0s7rzGnbZu0WaJNRfdXuLd+EetbMiW1dBxQuayp4C7QF/XmpZclPrylsdKZp
vm9Tm8TWmA6SJPmeUOHEu6tne2ReDixhbU6duAPg0BwnYUcrvayNO80J1KYaSvcY2UQosmxw3E8l
A7h5PDRnZPTzoioSJbPPeGJ4sK0rTZ7sWAfEqxNj78kjCVrKl2HgENLgbxYeKnP8IankrZ3XiTig
pjLslW4hLSMQ2E8XzGjZ2icVwW4Bm0+Sgw8ly8CpvC5nfnt3fRtzrWZj8O5LWaUA8LUxkE9FM3j1
Cvqgvp4StG2rRl9yDKxx9Nq1a8atOGYiaoKTSxTXJ2JW5kNZ4WGoK/yp1E6DA9oP1vgozi0C1BPF
QoKns1LvJqN+ucpb1W8mWZXTYQT+4oStMCt0ojAFkj2SMVMAVbYLY9UZU2eEao61bq83pUf8c5re
0oobc5jUA7JA0UQlTzYl55IjMaXdmg1Dr8AXAEo8zXPa12v2e1YoEq7mWg7lYIR6pTVoxZZX3K3L
UJhiDtCudz3OpToXraPvGtjL6yS24ok7bilPM0+yRdG89KwJjA9bGlNCpB2MprBIC9YZZtoK1sdj
TbKw3l6wWwMCg1z8Q8O8wTPFCmQMfSg4zrkTFgUpkDGCsuN+Ei8jRZO98mmFHii3TbGzI9lUO/4j
KQGBRkrynpNoukfHwkYADyHMwbQoTHdX6Am5Ud8JBGS1Nj+VZj86vct6OXXa+X7IzUHuFdJJcWgi
JIW+1Iwrq211hkeZeWcDkqxWFD5ZucliTjO0nFgJpzrbsZnzj5nmT/naV2TqnUZDiSsPpsUMw6bJ
d74PcQh3W4Q6gGsltrGcs7U529adJid92Fp9UqyRpptXArQSFvAMKqmWLrkBdjIi+5jtdA1o3eQ6
5ywIPxrEdu+Z3mmPVlMMzBTHodkAYrF51uxxWGsZqYml4WrdoYmXlTbwYBIxEyT8V/wBm/pFW4jq
dHNygjbhQz092mCzzTKcbCyP+gqXnA23uSckz2xd+C2OC6JmVQ1y2CNjsMQm6koVQ45xSsIjSG/r
ycOqouLBmGLrCR3WM1hTLMu/xRcElW7u8cN6dy47m3XcAabuTNbaXgALnZgHODiF5kRxyJ55vFRR
a5+L0uwHYo680rhWpHlewxh2s51fC+ul7sYXxihQxzs3RcRmpKQahcOgd3AyhgwiZrlEhM2T0V7K
DLJVKHh/xXe4raIGYrhdTMTkldZvqXn2d4Ze3XJqnBk9Gb911/+pp/6injIgx+J8+Of11O5LNPEf
wZC//s4/aBVMRQFPsK77prr9o6Dynb9RDtksAXEDL2QD/q9fq4LFTP6rgLKAuLFChkrBVAbvoPnv
1E8wJP9YPyGOokzjh4GMs22Ojz+tBgJTkKUngOJafvzKaTEyCmBjiZ3opdLc+2bQ9tWiEPVL42Ui
lm/be9O2RUTaLWpS9D/mwVIc5u2iNa0M5RyCRX8K01HyRkGTCtam+TlF8BJ4VaKfW7SrMFzkG+Yz
/aJ9K1sXjatVoMCVfgrqRqtG+CveJVs0sQqsU+53xOOoVPHT+kVcVtecqqYJcAZdLfLXsB7Km6k1
HRyGaG8zRLjNosZ1oAmvhae80JhU/2CmQQ4wB/1usih5bSS9atH2tl387NolQ5RF9+stCuBu0QJn
iypYX/TBhtsiy1w0w4h+NjaT5R4x8bIpIIMTfXGJ0Fj0BlRaVPKEtKJCThc9cr4ok61Fowz4HTHB
oltuFgWzWrTMykZPWSBv7jJ0zvaieE4X7TPyh3dzQA2NoPfITpnQuxRJc7Zopueuijdc1ZVa9NQl
wuoOgTV6zJtoUVz3Wj3upYV6d/SEcQkWZXa3aLRx8G7LQDEY6MpLjj/2lBZ+068yvG85ErDiGpJe
rDZQbNlHVnX+0qMtu8PSZx+sVutCZpEIZmQ8NPe1pUX3pm04V3Y+sf3WSqfZx51bs5+U6ZksL/US
BSxW2UkFT2Np5RWVbo/EU6CPTaDgbVqVI1TDWXjnKcVGtLBolQuTNLzOIobKI1XA5c07FE9VXjlX
ToEnYJkVnu3qWxtA2gj1qS6bE7JSf03gm8EvL6AMR5mG0rA1ZXVs2ijKVrPQq+NCWq5XtV9R3aRk
pH7z/wGmoQG+Wjrmram87M0zUSKsqU6rDe4SwqGW1FWfZKvNWKbi3siFcbbckTydZVfMcZ29Sbkk
ftBALaPyfDa2ZcYaplsiiiZnSM89WZAVzCt7JNWw5fpRcu/hzePDcwBFrJvaJ2mad+HThCD2o+kB
PQMO7DNiJTp+q43gzyTDEmnVayES9nResWMiI0c44AA6fiTuSoZeehUTvRVzazp9NDEpaQe+fD3F
04XtGJ+xFDp6K7dHiwJ9NWcVxnWg9ucHGswn6k3RpBVJkSXzla6UrwnP3y51seAAS2ADEY0pywVv
2SpJo0rPU42kkJzaYWf0lvxyRpRnUS/kzfcny+B4+NuhN/jxBXPOu3hOKBccit/QihL/zh4XEa3W
lT+LRdJROVX/0Ga2CoU74Z9Kly/+LWnD7dU9emPJHyyoXA7OwCGyBugxbfSgBSyg7Ozt+07LnI5/
bcYYTz0woWxKR+JXGN6IG+ptyl1kHKihkWI+Iewwn1W1OB660vbuGofANbHkNhnMq9ZNg37JjHvP
3suBi9r3dnXUysU9aUZKbgtVdp+0O+mZlsO9ARo50TEZ5iXSM/+iaq3cJNyRdG2BE70xi61XyikT
Bs3RyA8afP5FbyJip4gT7V7M8BGoBMR9HaPbEgWxO99Xq1SluE/jJdmmzRfWlQGvIRRgek+TZzsn
gzd8RLVTJAMyfH58r7DAMY7kric+AQit/+ozaA/NWoALz+ZzWyXnoZ5ue619GGpUPYMj3mhjV3Hp
TmHgX5tdjwIwvk0WKlvRJfsya346KrgKLLRLHdqZyvQuY2uhM0p2nTs/xeyc1o4++icXKwAycwdA
rcZ+dRKhb1bi0vEeYxVgQWAxUsO9oJN4bI2M3KOBMzw3/HjtetIKDQ9OQlpOZ/iBazVm6zYSR6vy
olu2s+ONMZqEQYoYX4fy3WTnijxb+cFg00/kyC9xoO2HoZBh59MTkQJlfFbgMEk+/aqrQVzVSSqv
MgjDm8osjQNAjh+N0e0r37njNVmwCeotFCxx9Mou+4Xu5cfUA6WZK1KQiwH4ZDlVIENKa1ojsUNw
RtooKz7XFfe9ZdshPcn8WQ7kLsw4dRaH4lZ2432V9fIYePkOxzjRG87MBU5dYzvWfQQvcMqhPxmP
7oS8B3nLIR+n8sByzNorDuG17vdyMzLfhp/ZI1ybF0SjeK31Hm9RJfQTARweuyfysqBs6ms4oK+6
UdahVtar3ph+klbCXNv3vojjQCytav3NQ967NvL8oQN98D5NmrXhWScw1qpJv+0rrApI4o8EPjOh
GOaZ88Aain1MDY7MhVFQOKNDDaL7umw/k6mLNnrlT2dsVwrcE0ODLqw6ExpnNTf9Zh7M6iQMl+5K
5XfcVs0GGqcBHG6yN8rsKwjUvZbt8yqXa0p2RgeGKb9aOOebuTQPbODYj0v53hfCXNd+G6wzY3jR
o3kIdcHbnkG/AzKi/wHE6bVOrJ0+1dGjMthlWFY+rByU0KGw8aA1tvMYTRVTHR5DNFhV/II8oA2r
1mLDpfsn5SOdo0jwP+kZhotHZf9IS7TUEF6w+J/c6ai6SKFdJrtnxPOaPUKtQ17X2uVXG3nZF8ra
4khqkbeq4jbCyKUhXnRttWXKflRxSRbv3OlnL8rEHdEAGJKTmsrKWjyksvHPcpDqrdKn4k2R03t2
O6hSDhXWqqEtIAHMAvVTdik686QisyDCmROs3DGLTwOmCuMI1c8YEUzM7hkJR7/147rUeSTip84d
tRvXICwtt8yx5iIKPYyaGGxinvUnz2ls7pgKWJ+oHUny2qx4DY69OAuSco82jsBNRDYx8dt19BRA
dbigRE2zzdzCsURSX2nnLvadA5VCvjN0UQMCJTi9UI5getKMP9nwmzdGGXePqknVXiZe/ezWHQYu
zsI1AjJUcB4LFc2WaYgz+5CTF3mF3lw76oIDTBpmvRc42kPZdBmukCnCIWP4fKyCZYhdfHhgNFdt
E6mb3NX06yZi6lcQ/rhj0D8Q75VHITXDNWTgLaiLHZoVFHP+/Jo1jZDrrBqwuqkaWYyRG6sU/N+2
tPUuFOx/d8zmrpGkTLtmiS0w+2hJoG6H2zmnxssH0fLmGvwbIIjFPTMptfetXHu1uuBsVLL9Uh7k
yho44jYgVWHbF5Ek964mfIKoyXXfzDzibEUWt8OFN6i4qTyib2TQT8zSlPNkyXFHJxmvW2u+n1zL
O4/p0j/7fraDpbBzEaOFhdFsxCDiLwKZdlbHK2+oQckOadaDWR3HYzoYbUjvHB1UHZ3SuL7YkeOs
vcjPDtPsjldRBucCE4SW5MaGJcklyDldjSuv19x0IYKxiZK7HJRufGe5Wb3mEW5VjPmHldEysmBt
/MRQTkcXF+jxhKRQFdN4GKl/5xPbcjT8WVzmzgbGI/24LxnLOX0+ZsBUh74X69JN8Um38ZBMP5Lc
x7PAsiYS5p634TOqu7tliLgtq2ARh/bqPvLmeWNMc3uOM0dss8Gxr5EgvtSzlW5m6V7SQGghyNju
gvbIXBeBk93UnnQ+2lFMYWZW84fRGt21Kj1tmxrDVxNP2HYcc7j2h8Fae8C2j/ZI94PIr71FEmqe
kGbWl5hSZWNGDJcmzXsDihet6rLP3lXH8CjFlcN4IYqOpZaCcc50nWUqc8xhSKHFokTkVSkLyE92
utP94CHQunHl5PbVbFFoIyD8ZEE7sIQsm7Nr5GEh7B8JC07U+2lwnGL2jQQELUV/jNjyg1kssZa5
A5JVVS11fGvvLTfFBpgF9zr4LX0Jbp41XHVdfpjnyAf+OdvTycand0d+8/xcNHpx3SblDxrQuNwI
s+6RO3aLmrOKxDqtkh91WfLW1+ry0xvc5cyKuo5Ad4iujaE3r5Qv7sbEo3DpooBBnWVcrDRzblD0
xO3KMAvrqNtBvfammSetr9ST26v+qpZWdZqLgRFnPXXFTV7VnoO31Uo+sI4yqyHhcNySq82rQA8a
vCm0hoI6oAj8T0IEODiG2DEuuBL8567x5OtsleDwE+xaCPmZmXPkM5gJe11VD9Vi/HMWC2C0mAFb
DsaNb8zsqDEKysUyKBbzYBpjIzQWQ6FbL95Cp2LO3RC3JBBEC24htpw32bcPsVosich7F3siS65v
tyLV82JeHH+zMlqLrRE96fAzWayO3mJ6bBBD7Ed8kPliiGwXayT6+1Pe9KwcYmyTbqkPt4RzyQur
DTTvi71yXoyWzmK5RG+UrrPFhskHe6TxiwgxTcRWyzBrFt++zf9s0f6/GKVIMZBg/POpz+HzPRG/
X6KBQlj+xn8v0YCNMlmHAmpDGneXLf/fl2iGhwgUxjbgQOSBTF9+TXzsAD7pIhY0XXb/QLEYBv2a
AH2v0AADLBsvVAEs2P6tEZD9R5WeA6wMAiofC5koAgTL//MKzYjq3vEi94yCWTvEUTXWVxVuGHyW
PvY8L0buUeYWzSaRJ8X9nEon+IAn+ZVAx7m3vdxyQkNYD4R9jM+5p6VXcDNGlMymj7UCBjpMaSKV
A7EmmHMCvV2YcU0rplT9qFd1pDGDTQurvMqDtN1RwWcZS5EkoGVCaLPFrFYdymhCQpCRp1pOC4u+
LOw1gC9ni6cfdSlBcne5DLpmlekqOhWUi6e2N7vd5A710Qwa9TkbxZtNsNmnHbT6a6GEt9NlKt9Y
rekhtY2LPa19t5qMBTemYJoMz2zYR03JuNelsLdcKO1cIeLE8OYN2wSsXxOFTYBSrQk92RvlsHXa
gsfcTFV2oyWJ+TwQ5gPmVTLNHWXYpol+mYCMXbq+rtawS54LJw0eR2ecELqSlCfN4HkcfXcz6FMY
WUN5h2q03tt9Y56bskQvyTCCAIA0PZWsLw+Om6TXgVa8B11NiwUbY+Pgf7wCgx7sCqENHy3pW4cp
cpZIS6P4KosUGU7mG1+L/Ktmgd+wcDHTr743mw3+lfHFMXxVrWLCF3hf+HFYs+N4M80eSJOXJfxu
xHOZls+1xj9d1RISRqIGGD+as6HwExtIaV7oSK+sVp6qaCsKeiJjZaVBee/NI+ghHDvysNyRj/XQ
ulucT/g2mEDleyYZNdsqzwPtKgZvXWm8f3c6gs0JoMSoQLTnRnyxcyO/naZ2volUQhDBbNenxCKh
cZXqo8O/wjAfz6S9szOyBFnhWem9ctvi5IBdOCUUT9fg+6C+wbS+VU3dbKu2HX90vl1UKzSJXdjn
mvwZgEXoUU7Yxq70MnWiREv3Iyu4Uxf5jPRGV8WfCUbDsJA40ICaVvFq6qV3ZTBtEKu08/Qzgz59
5TbBTNJVZeoV2SzM+GO/7Z+scYKthifDxMuc17wrdMIIzThhx5SY+J81lo8rUZrB1VCWtPOdtLFr
UtE120CNp7TmQ3m1K4/tPLWPMe9F2Plg6H8KZncb3y+CvcdA8dQ42qc7O6DDkiTLVuwGsK01JL6u
SNRguYeLeetlevDMQCpfDY13JSOGnqWPQacAOPcxuEaxNendf+R1NCO1YvcYukPi7pB9OCvaaPUS
CNu61fLIg6nkR9u+wyEcVrmargSrqS5kaSSOvpsruS6Rbm0mgB63QAfEZq55M7sujLNutOAUYNS5
FBgbd36h+id80QLyQgVpJYuQlHjkuF1p0oLlUAZ+GfoBX8kFks4Svgha2G4K+3IzTAQoDBnlVTRt
UuXPj8NYj6sBZeM2cXR8NcHEJens6Drxq+bWhRZuEBD8gJ7avQRWv28qa75RVAxscLyj0/NYM1k2
x0MalRT3yhW3gFk0YA1GO6586U/3eVvIa4D2yKrNOntLddDHmkvz3qtGkcGQJtGh0gPvfsxqMySt
lMWq1K+pO2mhhbqL7bo5TZnMQg5P/dz2XG7GfElYlanFoUCuQ2wp/TDXxiezdvcs7bo6AIoxD2Xb
E3BptAQIVNJEfx/Fuwai6DpKJfmMcoJNYlrdPU3W9IWAQYaz5k2sXCmovalm+I2QYUBxaiahkTr5
zutHuU4jDnLdnLurNOnHx6rQ7W0tqxhh1eBe6/hrGOxyEAUw/dYR5tZXSyyLXHgmoTYWwAvtbtKY
lzjuKy/BeU/8lfZlZCQwjyohNd21+59ZpImzTablpa2xFkiAdhRR+ns8l/GmNopibYqB6IOh1dAf
Inl7RZzXnZqyuLRMRY/sqavQahp5hd21u50rugA1+vOtbqTBTZs0+SJWjOaNHbvNrrTpJKlQ/XWL
VIPw88T+ipfJjvLGHz2TtDDnzCxWUa6SsME6eEq0RakhHfUsAaeE5LDPFzZ/AeNJ4b4C2+LZIEYE
LIaPYTvNx2vyRTQOrBi3q5Pab3kxYGz06vRsRFW1m3VhvKsytpmzzo+0D1FoqsncO4NL+IWuRc49
AogRF/vsH5BnXmbdOFA9oK5rLMPd5PrEBa5MJ1h76XCnCI571kYH5hY7f0D5VXKbFe2E2gJy/5Me
u/UxsGrvGPuJ9DlBo2DPuYmZtNNPradZl3nubwHe4+MtYErg/M9Dh3sPba9ZLvCKFY8E4r/AwFY+
x8kh8LVLzvSYXrkRJFxZbDnByfhEHbs94bldsQEXUYa6H50wgOU7gccdPVvmMxLCfqwkaek8UMm2
L1EVxl1PXDANIjSOqES11nB8q0i9J6kud9qgu1fz0Ho/SLUtPppWktrQNnetVTr34G8e9ckGRxtE
NY2P5R2aTpt3fu/1m5pYmMe2TPqj45bv2Zx1hySDFVajrYFHzIy8nwtwGqMWt0eS0nsWO7F9aeNK
3M4LbAJAh0PEdHaH1dp8xRivThg/kTsz2h2ejTTV9sU8OKdSptnRTJ2tsDKCzE3kO679NGoKSQY8
mU1aWdHKi4figfRQueuhGNxgZSVWvJWAReroy2dJQOZFkuyYb9FzMXnYtwB/T4ltqyvp5PELuYqY
7dpBrOWMr9l2nfknCKKHpCREhExA7z6P+AidkbOrgb6wcjPreuBU3cjEeGP9rLEBsAFTSHEq4I/h
6R5PU2TYj0WdsyDJLHtja82wg0BMxMqYR29NP407e0ybN7oUWtiA/EYxmMPBQ1q0Ldz2TRmcK4GO
LiemVWWVX6IUTN613mFrMQFX9vxsPgakfnh5XFyN3ZUnQNkCziqHs11AxEM8hV9X94rHTHOre4qq
/KqqfV71jkFDlKqcWAchOmMHLlie8bNvS9eSOx9R/jWsCdBMo6PtCEIttygi4pOHnnHTEPqyj+ka
mdSBVLlloPVf7J3JbuRYmqVfpVHrZoCX8wW6emG02WQmyTS5tCEkuTvn8XJ++v7oEdHpEZkVWYmq
TQO9SCQc4XKT0Wi8/3DOd8ZDhFZhO3pds56SxGb7NrwpsuJ8KCB2taO9n28rtkB+ahMoXc5NsUWU
Nb53Htk+BJvCowhS5dirNAvrYuWw/1jb5Tx+FmlUvRFn6uuUue95KIM1v8h3dCX1NmFOUfoTqpPD
pHTPz5NUQ0rWpI7v1mmerISVFmcyv9nHpJazGfocSS+u9K949A28pPPAkeZgI7Tlsr5Jk1vqXr+N
9Ww7YMDc6kHFCToE4jjzHGDOSbUZeZ6+D0xN/+6Bz1u1U9avupa1Rum04QZeVrOi9Gg2sCjvbSg2
BIzrE6OfQC2rPwMXIx/1G4zKcI82Nti4RVcptEmEfDaK0FR2FmpdDxkz6Jospi91pJM9Ljp3IR7p
927FgbRiE5EAsWnF51i52S3ALR4IvZGx/UmNbVDMQLkevDHoEpDVvReVnzGJ12w/idWR+SNKrTS1
joHtxempHT1ZPpK+zlXD9DtqGjr1gkp5lTSwfEhRyoSLXA5r5hp4TuoiXgqLtdYGCUk8bHy/VUBZ
vg6S35Aawf7Cz5RvGoyY7YRM5sAgcWxWoodaC6oiPna9V5/rir9dKqd8NfnmmSnZ6bwiJDPJAKNj
RLSLEZaUxDOPBWp0nZCjePQOzg8910Azd3E753EG37Kq2Xp9tbJKBavZnasTNO1hwyaguTZ5ba6S
RTCmoe+414cowp9aomEpo6HbW1lLhh/S6TVVn7EuLUoYY1CLchsxmrPI0vB8Gye9ULjOF71aDHtg
w0JoXNvOlKOL1ng9Pa1KUOK99aKwF6MgR4qD0VloxqrWM+JXuHJX5M6YzbJ2IjEquA0TcOcrPZPj
A0u0cN0nJKL4bTfr56kKDT9plVo3Zoa0Ttme0+EzrlDccQqzBGe3gSEdCfpKIfU6jnmSPIZe1r62
lJ70TKq/TMUcPhBPpLbecrGDPEp2hCLSfaHZgdgd9AOJ3sWIxL+rdGLIVf0QBLnerolzTHYdi7UD
Fo/i2oYSQFUt6ucmavCWVR48qzJ8DpCo31gGynFWOLq2N43F+0jQLEDbXj+5Mq8eoN6oYh0EVeGe
MXlb90VUv7tzw3Knmkf0nFqkz74HDSv24zlE7ajjtb5Nsyl7SXTWWF6CahMnkwhxBgljRyvUPjHA
IY8IZpRfQT/A5hxWRM8htU8ahkdrXDIz0/zWZqZfoy5ta5wTa9jvw8dM1UfFr9lE2i0yzfqHYrOQ
WXxtQjgbej2zSYSOYmyUp4mN4YLeY5MeH6JF+gl3ND7kixwUDsAidkQi6qAVzbxyfiLbPbBXDvF2
rFMmHhq6nU4vKY8KcsL6QffnxJ1vtQkFagYIedcafXYtljrJnLmvMKS0K1HrIIkXCWtF5YubSZb7
IgkE2Az4oPSfSyEr7ObGNimu40Jf3PAzeoWpHkhkU3GS11/KdvDyW5EmygRa5dCM1T8ktEzQI8/v
IodxN4gIZ/6qsasZ7oRkO+SgQuQf7LXppS3GanycB43F70praXjbu05XmIA2XecabrWSZjMOJy5J
44HQCgkG9U0lSvY0/zO3ehVZrBMvczjuAs2tH7MsH59/Gv/8A+fjj/TSn30bno6FyobPTlXGdGex
F/9sn6rqcUgyUwwXMiDstSaJBhMG2X5jftDAHQbhm5Gbuz4xjmZqbzWr2dqR2KBkPFcdzrOyRTCq
7SSquhQ0zV//couk5+9+N1xRAigwEm3jTyjXXPR1oQfGcKmq5uJW1IrBPu7/mX/vH7wIiiLwrMxz
dffPF8BO2pGmtx9IoSJhgf85WrYt3PL/C9H+U7FJaMcEJvP/eCR5jgv4eeWCPP31Hzx8/fd/++2n
fpeiyV9ItTddxoukIJEYwk3621hSLlNJT0KlcPTfDe1/G0yaHqJ75AUGSerc4X8bTJq/0L6ZtiRK
eUHbu/9ScBJut8Xn9vOdimqGpw/fIeyfAr3cnyaTZkRYUgtO48Tzu4zqzueW1tYjO8p9TDg7UbqW
yfZwMnvYRaOGlXTjVK35bQSor1b5HDPOJ0rsTLQxGhAmLcn8AnPBsp4FsJV0PSjxEXpG+JSP7FPj
0LFfestqzzzlaCMHqQXbuMQ4z1msuWcq3GXL7yCT3iEKT/H5JsUJ28y8z0f7Pmta84OSP5hOOrwR
b4Xlv73pE2kVT2YadO6NmutZ97vMGRjwW4A7vibzhGnXUOyDFoKHTKotk5xhjXlxWpuNbsLbN7tX
ypoBZV4HAQiOaowBj3MDtD0wDfshDLKc5xtCi3RTZUH8RLIzpLVoKGa/iZPeOdAqwC7DXPVAt818
xW2jnTEmX7NaMhpxY5Qheh1zbCPH2CVG/DgxjrpzcMgle/6KeZ5QGefLcCbet4XJlJVFurlphfaO
2YDRh57kwyK40/y5kOamhkiO7gLk13pmxWtvZktTV6Fn9rknpHBD+I8rDh1lVHlqZxk8z7nnPlBt
BY9NOxkeeuXWXIYGlZ2dMgW02HebIPlCRQC3zDRcP3Vcl2tQ9au6Q0/jyDI7tRWhdbjVOe8NB24q
WuZpOLUdK2lfC6to48bOfK2L0Ir1HYTqZp8KJ121zQQGqh2YhAxzwa5vYrRlBTVSkykISITOjS/V
bE4IQZQ2P8rMJf4TT8QiptB0L3uOG2geRGu6EIrIll74Lhsg/gwPd0aXwDg8RKHNYC5PGPaK91DN
zYJBQeJu2wxIUOmjzqmsCyEDAzta4JuOLMQh7uerFwXORtK2MJIoh2RRT2FKLMmXjRyqgaaD/LjK
Zsab1GDGsIHu3vsNK1VYce5jOtoYRIxD2DVne/KQBIGSdGNGLfVc+x0jHsKxA3woAG8xWDxpWnQ/
4gNcNbzMNkTGvsr76VXoA3wFNw6IbZ0e9CxRh7ohmXp26uSmzjX9UNkgHiH9GsdFsI7EXyjkmREm
ZnrHI3QWxjG4B08aEuWDXvPVNJzMeJKT8VYwc/VrUoDBobaab7VJvy0LtyUH0DSTg4qHjwa+47GJ
KaRqB2X+POdIKKtpVyJFAvfabS0wQ2mq1es41wo/rDWprcBNRLQp0TfEXl/cEWGmDMizdGod9ZzV
pOhcLG9Ys1wPb2BnFZQmU7UDBvUAjopFJaoCJB524FssBO747ZNTAl6iWTEPqw4Y6LpvVVZNay8y
uTh82fbsVtcpKiZkH3O7L+v6UAw2SsnsmmKDmEWwk02ns22eH2OnReCv5BEAw1XJ+FCgc1l7+rQJ
E65+iELd660nVdc7bxrPiaER0Gl347apsnbTBzO9WGA9L3S21VDkai1yYjcsaHtGMTiEu0bdQ6yR
OlkL4cvWgVzV2jwEYyjHC8EqyceRwQSILMMzrHvwb8Umpyr1XQ5s7q1KiYLPw9kZKleQGyWOzib7
nN0pxouky6PD4/LYAVkm48dMLugFkj2biWjNt2LBadT3BFeyPeJNzWVxGT0reWe3bPppF1CeeYnS
ThW18TU2audYVuii+MDAz+Eif3Xr6IuuqZ790fg9anOxBw7SsTzBUu8Ib/JtLZDHbmIgqnis38Ne
ANo1E9/BDOQaOM09Nbi+5TEB4jXR0P4CtWtfeK50awMEXr+qzDa5JEjx/bolbYbmx96iVukuQNij
K1YXeW5G/To3Wru2kvxVhWR4sWK6ncYclDG5pGNSwacq1FU5GJpZ9bC+0JNtYqYmv15pvUdWfEE6
y+kAsGhMBUDrpH3MitTZGqgIH4Z0OFe4DvxRtMmTqyVPdihjCGT9u5rlFyc0DkZnO9zHXbXNMxJa
MXts8YweSgwD7C4CrmJtXQwR1rvBaz4Le7I3djOrvd4aj1UAzotVQOmtwZz2J7se9EskzGsnq5tM
Rc9OakDPzeYNCirm6mohg8o3RJFMpGFcpsuztNK8O0+ZO6p2yBN8dIsRLsR+4szeWxqE4ktG40cP
6PJV09AhGm5/dqd+09fp0fWMFpJcbZwah7Ff3VdETAWyjPx0yjyC+7r5EJXtvq2SYx8H6a7N9NgP
ocqs4l7bcphlPhY1d+UNlsxXpdVZn8BRSY1qS827TLNu3Ue4x+mnm/qcAWXzJ0CrG+zpIPlHx/LR
pdyMcb1AMbInYfV7JAxgplCzsUyXG6NpH0hpuJBXlX/2Y7GX3vQlcVPEMrwfZ0zLlLWgG5/6yQT3
yYQL67lnkDVtz5fRthip2EFdwauNxMmO7XCLjg6pThear0HZsbLXBbJnrYHOsfFSnkx9bhZ3xIYT
HFs2tCQt51oVA8WbSrJ5hSB9mTlLd2MQLOjHhlHtJUTqFXOcp0gbluN5CJngyJXm2ZdBd41nrciK
Wz2sesiEuFsA8k1z0l1ZUnoHqdL5OPbmEy666oO5nhbuQQx36dZ2ByLTzUzQYMMwmfo956yx6Vv5
mQNsFpEb+y1ikquyizsksgSvp9p9PkXdbTrGL6oxSRMYnfJYz84LKpPscYzTo6GJdiN4e2ujyOo3
Hq/WfpkOMndFk8REoYH6CxsjKZGNOgsb3vMqyGIpKdCx6l9lGCLM1JmvhP2QPrPMHdADKe+709kh
yHUEaXZkZu+l52IrHAAvph3bhpQ0s9zL3WfXxSigBQ42PjdKHouQOLRx0BVjQ7i/pjnSeFvLl4gP
LFmZo5luay/mgSz59ZCw5ps8+Yq56WPSNfcqZdG/mKpHYdxFl0wH6zb1HNluUglWTnEDKnKuEMxV
epOdsEqXe5CluLVVEZ6RuezbFFujZrtL0pgsr16OsJTHbdTda7Xp7WfXqV+wh+3LdhofSSKxtgJU
ZOzLOY1vcH19rVPvk6dztkVRI5GHBd0TMQsnB7fnrpIkfNmALTdB5XBAwJjEewTzICLpEQx4mRiX
wjThHxt2fQNZBAl2q6ab3BrkHjc+G+yo/szCXIAUyWJxV1W9eOABqcaN2ZlI6Jx2iLIdM321tXIr
5fBSWvFKIpd5CnF6bjNqwWd9aMzJxzzijSus5eYDTBrxUWS282Gxr4OXyGwGEE690kRGwdBxzY1F
hs2ihPI4748u1vJV3OkLG+8WHRoSCn8gYBMqL4F3OZUH8+EYXiZ+TpEP0YnJirtN8z58kBqFqDhT
aPl50T+zYGXyNnwtA8fZKVF/SGRGCCUrrCTMnA5BURqreSTFjoNyxyd3tJNFOxpDTM9KpER4yN56
zCOod5cxUQX3x87wqTeEJPtaWu4jq6hWU1ARsugJ/DKtYa2iJumPzCg2QWNekigxn2IiNHcZ4CYW
Znl5QvKbA3mXD9PMKrWvGfhFvbXTxQebJoqmJIAOmAdPMJfzVbaMgTAsrp0I+Kuym5XXJ6QLOFOx
cWvCkKBB+PBdFapnQ/ilVlT47/q1twzhSNG1V5bnIJ+t+5U3p9HbQKC0Q5G/1T0ucy6rp7FkQe/q
bBjsGO488Ea0tF6+pl0Bf9mCtFiFLmxG0HOHkrB2OeTWzgnNz6zonsoKVrPmAONBm07JbE/bcUCx
3VTtGjQtWxHo02cYCGjBZs14zgZC1NoshwDRspY0DDxr46RZq0Q02go1uZ9E4BxWRlKWN2k+w+Op
xm2pqOtigI9f0wYXHJD1+znmTh8zZzXprAYdlkRPrshu6qizLg1gSx81xXcKYLVKI4U5dmahoCEh
hBt6i98Xkj70gqfGSmLyIzr2PxYbAsui4DFqxuPkbGVnUs3JmAZHsJW6XV8cL/jQVROuZTo6u2hI
x/t6Qh0oFQvKKcNxOrLjv2UEeCkYpV8Mlhh5WQ9QFJsUfJk+XYxEHjXhMVdziE5w+57xj3SHGwxE
X0t6jkxor3CL3sPK2blCdTe0uhMXAzY43NIAaA72Km2XRd81r8bPwFjsBr12ta/T5q6OzVMxRjwi
IzTbXR/r26qixe2NxkT32e+MctFcJMnJEyaHaKIf9dR7st0IpE08v49u9xl04QeBFNw/pXnftWcX
CnfZzy18ySJ8AyeOYNbKDlgqIIea7s0svS9ehTdCynIH8xEZXEhAZhAg4NQKXcCCqu6TgQpNUwmS
Y0jubA5R513SoBwo0bS7zql7csvzcV7WceyoWOzyeNA1Mssnz1OHhjv4DRbVN3Ox6JjBMIGSN+BS
Y5Ui7TKy89esTPJyw4I0v3BsIb0dSzOjyCsbd21ETXE/tEa77zUUzjoI910Sk2DAJBYjs1+mbfVq
DNAux6FHt2BX9dPQsbXtewzoVNbpQbpRsbOIbdxW0xyeBr1ztg3WFBhyCGJKeSu9LrkrYk18t2PV
neYodo6V6TV7I5vSY1cG09bGlvZoFdCaPULv6eOTc1pYNPmhfjvPYe/3qgxvoAqZPkNj+yx0x9rU
bEh2Zsm8NenpmHrYK9uW2JZ1A1o4MNkb9wXu7XBkspvX8EhjbGtr5hvop0z9Fims5ztVYm6MKAvQ
ebcOAJXpw8s7ucoN990NM64Yhe256IhQb5LpYDc9k+ihv4i8pLRQkct5LN9QpcUI7V1znUA1X0h+
BaUQ0F2Y6RTdcvA7vjshsULcrvmwtQzouu1ooJMYky2ay+xA7XhAAYSOAfXPlseVveGJPvHR28Um
SzErRNUtDZV3JSHQ2tEOM3UxR3IG2K5QTVt6eua45iQizqS6TEqeClV4qypNrLURsJjp0tzXeloQ
oMn1yWW5tnLCLN6r1BL+jy1E2ir9BHC4ParS/F7P3XmSoJ+W/gK8/wUHWbBZ9C8AC/kYS/AmWO2M
DXoDjHeDJhCV4ClPa0874TC6iw34dGmZn0PHfS49qXbU2ER7LPplNY7bQui7cGDmkbU2/YwdTdsu
xbKoeZ2xiuP221xW907Zsj5BXNZMxGiE5oZJA70WcVJ+rqGYGtqIt5cxsjGVr0cjT2VbD/ZRmSHb
SiubwgUXAd9UvyNddaV3Lc9IWzRrisCP3k0+WEkdCEe6G9sSoYqajDVt5IlH9DPxD8XW6sYN7RZ3
sphcv+3hAfFt0C+z6AxWqgOjlJmD12pNGK3iOiXawUM6Pvf4xeoa1jfNzly81BaqltUwDN7WyMQj
z86rgdGMd9S3m9QZ6L68wQ8bWsIWQOoM4KBjKoDAJh6OkQdo2LaKD3S48j4JAZtR0e7qAdOOM5rz
kyesOxYb7XqshLE2lb5tlQ05t2kSx6dY1n6gG1BPu8ljHkTfPFFf1GycUs95R9YGeuq9FXC2W+87
MqCKVjeeCM6eE1/lcl0nhS+Q2KwxXX2vWrQOmZa+RejZNrUFcBh9gZ8aJaYEwHcrd05YfhXgFeBT
sgHmqfWG+/quiXhA+6prnNGvCB++zbveOGrU9RX4G4haLHIVS7up4S9xklc9FiWpV5DN1Vg06wjc
41A7pwppfaPbvpOwHiUYIuu2THLCI0cWi+ZZuDUn9FR3NxoL6Z2lkDgBmreaQwxZ7c7jqYZhXYnG
zimPa0DRI1V5+6hBm1fb3FMw6hotHRokARHjNoc+AUFcbXTxNrGkqI1VwTWy8SI0YQei9qZzPfhf
6eim7U0gpGJq8SvV6r/bPI6V+vKOaeZ/Lf/wJ8UFz7mo/d9//KP69c/ht3L93r7/4Q+bH9Le++5b
M12/qS7jR3/NZV7+5n/2P/42PP9ntnCL1KW/msYfiq/xe/GHWbz49Wd+n8Vbv7jS5ugnMBChMJPz
30fxnvcLoxgCfpnULxN54yeNsPjFtUHs6K5rM/mmo/q/o3jT/YVxI8FejimXpytT+t/f/m/rK67c
r5fjH6yzWNv8cRJPcLop+C0wipvoXI0FA/TzPqszVBTP0agtePpxTY5G9m4nABqhoesG9BJMXsTf
qAkMYwcLy09DUIpO1OTn2Qk4+YQo0g3E7/6ri1D2dsYFyTGTQL8PZUrfyk/l67EMWnwdc/GW27A0
sawbt/iEQC4kfWOeUfCCeUyTHJGJkpmDN9V7cEEtX5ux62/1/j0vG9ixKkqfW2xmr2XKKMGf+wwI
XapX4zvq3Hzk3NSmGetNiN16lGw4V2ZLEvWmcur0g8KRtbfZ5BywE1kcmCCmGFNeTdUdZLI7L/Zx
cwvGeUb90RgeMc+0pKbfmCAccVMn5q6WS3bJSOjjjZm4vbchDy/GJV1kDiMweonPSlXVawnY8tKp
iZWAmalTKNXwieKoeIXSB7G698LphPylvp+qJHyH08oxkhgl394OX21e+U4HtGaMvYHZ8VjesXMt
sYV7IzOPKR9chixxevHMfLwnjnumnmnXkyoPkLgIbyCp3u+LDgSpNe0GI3bvMJNKQBJm/jkqWl1z
zL07xxaoI9qkfTAnjFmxUmoDYtPcB3MlMsbMKIfsNnTXyTR3Jw6QODjMtF/Hfqa/Wekh6RVIEmr3
xtNzo/AbbcqezbzqHjorZRLZCWbSpLCJLzERrF9aDZlONdg8JQup3QwzZyu0U4cc1onOcAzmmzkU
3UuWTlXtL/FdEG6a+oTgpf8u6QEJi5taLV2rDKVTbxXZpkJcmqyLQXLOCkQi50wbG7GSENzf6x/m
GdIO7F0Y5yyYjWRQbwn0t2zBldfgamozvCs8BvJ7FlfxNapS88UI8/hezjavZupu8yAoAbZdHVkn
YSS9jgG9jPa0pzheJlxlRtvX+2ES/TWMciL1SGl41YqwOZp6Lr8hDHWbraMjB1wJc/DizVDX8ioT
Zx5Q6IWl9iUBN3THRLFAm+tBR4AkNaefVlWactUBnNqE+pyvpY2grM6hx/E5pvgfVXTnjok6KzFF
RxevqtyIckApHRQWqtQpzNfcriQcmzXlI7h2jHccwjeArKxz3VtduWHpXl0S1rYxOfA53/IvYyES
i6okBPLF5RkRLOBupf/g/8pChG27gv40JQ7STDnq2U2hoxIFNQtCgD3ZgOA56Am/uDKtM6djRCDq
vh6cO+ElxPZY7uwzt0BFbTXyYQTS2G/U2GWvkLumlciCPlu7HQp+JpRGiSpW2Q9dZ+NSmmLRMrWa
amyR1DPMucebFnn8ziKuAsqUWnYo5O7JoE83ZGJxK/J9uQZqxN4eYzp4GoPBzG+crtWTOzfG4CvX
VjV3+oM1Kzz7GcduYTNwrbX90DXPVhYN91rqLZF9jTkczKY/9mHhnEvW6ru8TTGajdm8q7p8uq9L
z4B1nNGme3aIEFhl9wxPkDkPyehbaQL1AuzXxgXNvTYZ8RHJEaO2iC55wvcjbxckLTCl5IichX/J
1Opd5wb1RsbGK9gse2Un2jFJjFVHrNIK/LTin9EGf8Qg/hwxViGgsSl9wWXZutJTt7FuvcquCtcA
MBD1Db12ZlAXoJnjaT11+kshSH4OQgqDdPraqJ5NHdcwaPVTEhvt5AuZ6ltdRU/jEvoM7f6ZwZx7
yL3qE88o0a+xcdWnRuJWy55Ds7l1hiS5a+viCzIUREzTyYV3sM318qGPTdZjo9v6g86ejRSfH0PE
niiAsfL2boT5DVVrxgJU1czdI+dco3Q+NqY6MUFh8kos/Y75F54QNSH2tQxXxwuVRscmdK2Yt1fN
r0h91FmOg7V1MPIZ3EYnh0/7Rg/B5+haV1whx5U7zS60ha7L3YQU5jKxeAy4fwQzldiu7utpklcE
MYDUEMxm96k2DreObL66UKaOaRyK05zLeqMpRC50ASOR1X0BD4AEuil8dLGIrW1hl4xcbAK3yL0j
4SycLmTiIdDuRfM0p2HH5BBNqyHje7vRar4SKVLknqzKvKHtQficP/RZENzbZNStcIfgoCx1Btt8
TDLQyVQ0zOg9G4P3iM3uvVG5w50xyvEUN8q8OuS7PZCKkPut6RwVbRpOPG4dAsZfbEU7TgAn/pxk
DHzYnzi9U/dzGHt19UBdEi48Tlso6nLLKC77zqa1uICDhMMHPLu1wIE2HagjnjHaTdLGLgqzKK+v
ADyydU1WxMl0GYfYgVHt5KiiTyvL+G4hhVe+m3ZXbsLsImkh70iZQa5UOO6GhQOtg9DvXGzWDDqT
5pDPpnmXkWG/1rqJTnIQb3bfOKjFtfQhp41b2a1rvLQI5tiaGCldEmUB/ALExKgICDKcYoMplL3k
KFUNu8nekUdbDRM8gHg8OC1H5JjOzkHLyGn9lQb/310Bn+PPBhbo9/aPNe+Pwu1vBfH/Q3Wygczk
L3GUl2/D/3jFTP0H0cqvP/RboeyKXzwbaxJdiABd9MMy95toxZW/uJjikFW4v3rmfgJS2r8gOyMf
W4erBHnSpVpHgNlG//5vlv5fEa38SVtFtIJjggYwTWx1Enb2nxQromfApetheSC8CZVcWoR4X8Ei
XOYMbPlPLcQ/qMoXDdlP6pgfr8WSVudaSAvR759q8l7p4MI9URxc0vYucz+JS9KZ8nniCtzU9b8a
J7+8nqVbBs9O10KQ82efYLMoLypP5/VyAaxn0Cv416hfxKUdl6i0NnDMDXpB8chg2Xj86zf7dw0I
aCqdxlaSLu0yAPjTm601HbM2cs/D3LAc4QEIiiZDsHsDD5DtZDDL58DQ5eavX/UfXGJouJ7JuGW5
15bb5ue2p1Vt0gyemx/Y/y2xalH7tceKg4YgBnYT6tO//IKO4Cbl5Sy4Otg7l1/oJ+x6omvMk1Qj
wQwHIPcwFaFkXmgwnqm9mVC0Xv/6DYq/u66urZt0dDbNnSVpV/74gpMS+hwGY7/vyhEGaucEymBG
Weucd4NFSs3UxeLiZSR9ulMqrnVvF89FxYmCBoUQX/YFyr2i2jGwNwMdZbteRepGcNp8YeX+T+4C
+wd3/g83Pa0u8RCCWxB3rPHnTO4Cy1eY5G23t10ztB61HJHGSYXEf2zDkrQrJqNiOApyuTMYxq0t
HvkOTleNyd/e0CPHOf6I+Munyn4PTYWwNXIy7iVFrN0pnz0BVQHy/rEHNpVvmI2IS85OLWcHauME
pxGmMdSaeNG3G7O3XU74i9a4WrPpXL08VdoEQghH+V0QS1xEGNFK+8PrAVQS1jQjZwZOYySnxrTH
O3AR4KZij6HnPtF77QXphiT4sTEabrkgqU08lGrSkNbClBGYNqUzUh3jPEnGc2vJ3rofi2mgyI4A
Kzt2QjCnhPNGY8WDoJlyvqec3OOdNrSElqU18I+RrfUr5z0eeSQZB6dPQUqOfV+9ernZ3+lKURnI
mj0kfsREghho7HevwXyAEIfJXd4H1asZteNVqzXxaLdLbOIc2+94lY3iUExyfGXMySTNsQSpaSDY
xmtnNbzTCorpKs8ULyiJHH5m2ZE2684b7Pes4zp6M5yroLHEYyf50Gavls943u13R3PGK2BRuanN
AS/rxGTW8+Wooa0HczVef71XIzqlDuhAPHRnbFjqK2Up4CuUjEz9p75SOzX0ZJhpzURtKIlDzA9p
DcygXTkGc/1NaxnRS9QP8tmreJ6u27Rzx01ON+Ks+sKx3kvlAcZC8X8HVkXeSArcZ9AJeGUJH+PO
GFOmh1YIIazRJz5+kySKu44ShWRL54du2lAkT45Jnvthmc41nXzDhyQRZxy6aMmfG1jpXmNUDxkx
XGWz/3H9rbG1fbNj2hCRhLfGgBUprBpSv/z4O20QMECe9ITnxkzvyXu9j9y2Xw/0abSmihs4Wr4e
Tov/co+vNQhOQvV6xSpi6BhyY7BAseAKIg9az9Q7FnfI+i5t7Simzl6eGuNDBTAVAVpQjkG/zRIA
P2gT+AEieoR+GADU9yMcKa2Ijkqho9pNepcMazgJU3AF1E7ORlTaNuq0qGuDG4MkiVdHsrTtCSrv
/QGqUnw3TOS5vCguf7RTRdHvlBEVw2rW2TdpHvOckiwuIL9wlqxQPVawxOg12D4GhSQp1SSoPqrH
w2DWbHCYxlxsr6QE74c9LeR4oqEeH528Y0VYBTEfuzZhPcSNo2gzvijdqNcVBuEVa3nBsjNqr0NU
K7Iug95+a61UWtxfajCRqsTjiXwSgj1hUpGtphvwsXRaBqh64dda8dh08tg9EkqHT1MHsr7qZnAb
osD6t+LeVSXT5BBfXTW3X2UcQfhTGja8NTe3PFqku0NOtnolV8J1g2eTCLZiLaC8Mr9He9/U7wXQ
9kuCVdaihzZ5ZAvX5KZr9IU7P6WoPiPBH1Y8l8crxxz3shEAi9g7WsApPTfxblJsxGzRyudF4IFn
IPRyusm+H68zE6xndowCl6moXnH/jBmaouF9LKEJJbbDA7M00kf6huQlaWa+WHKyTXx+MOli1zSJ
owAlvZIyKNYco+UjSQK0PCyLcJ5Y4VaYuWcf7WzW5cusKvGWw5CfD3PEKutg5s1sDnSsatyaDa6w
owNI4YMNg+1smiI9ZrIKbgatCu8a4gYPIQQVN4rq56xt3qccIDO3oHhm4t+tk47rNMqE5zyx5/FR
lpXx1mkBsGC6eP1cycF9YO6JbyjucdWbzDDXUCZRz0XCPVlB2Xhb0DHF7diRB72dLeM5j7xqXY6K
BWSfY361JoPeVMssG8KrSVOEF8L6yITJ3684sZonO5JG8CG9IW5WzJaCcjujioQkFKad5acq1W6w
53dcupyue27t8P+wdybbcRtZt36XO4cXAkAggMGdZJ9JJntSoiZYpCSi7wPt0/8faLmWRVfJv++d
1sRVXpYSmUhkRJxz9v72Zxib5YGoQI8UaNtEEauh/VGvUA9bQfvMsJCzSKWld2kPKKBS0fO11j7p
tUQ9OCwWThY2V43XTsfJTrwrY5zYFnImqBuIy+031Jz+JXUWy1vqUniualJ9MUBij2bOuDxKHehy
EFUL99DyWUtr12JNT3xep7d4N66O/EsqLNtm1EfQ8wr+De8JGe2wiqsFYhylBY/gaIcwo7Mqpt61
Utb7pm8OU4Svfd3LEK0sAD/v0q8w0ydeyZUTNhOs6YpMyMrm8q6EBrF/z1ciuine2zRgX+YpYcF/
XwJVRAjvVhlLdOWSYxHd6KHwIC9WAxjsrjP3GKXmHse30X4rKKgr2m0NT4SF1fOF+eN401LgD0hm
Y6IcJ7BJ0TLKU5wYJkqU/e9vSxSyyfZ1RGbsKTAMti9F6MNFnTXA56ZuvNE9Z98cdzD286yYThYu
PYhq3YQY9iwQ9tlrzHLl84DoN7q24LXxZeW4pNbD0jPdFE08qTunrrIWl40L/gthSBTWFK+DZ/ZK
keLpuKcubbGaxrWc7nFPy2c3EiysU2OA/6makcF7BuWJLUOED4Oa4RxRU7uXzmx7YOk8Je7BQ5in
qouMN90AHYy6gbBI3jOnnNhQ/pM1DjwWHqFI3brGmPVgNzXbU9hAo9s1ykmXPNF4uaOwBREYyYlt
vas8BN5kMeviPli+0QRb6cvc5TxxGV2UK0MsqTnams0GWB2ztnibeTIwn0hTIkGM+8TR8t61yRC+
R2qfuUhchiiMvLuMXpvLVlX5RMWwNdZTvJtShvviMfE4LYfQsbRcKcFxIzNLSQqTgwYLdXy80QPD
0sHFspcbPmcQ8CI0a5wmurJz3YNqiiZC5acaiZj0T1kyV2e+/vqu9FhZ0j4yPhPQGp8MHZIb2UIt
dyYvP4SWSyjSiCwk6wbJ56jdDc4aenXKv3CmNqAda9+GHku6zXRtJ8xQEAoi8lUzjvWx7HW4CnUm
7gqHJQZ01MIv6RsafyknEiJ70jcjdiQGuTI4wJDFo69r/L/8AgeEP8Vb0RCdnU3X/ugMR55rDgYd
vVzi7M1rmU/9pjfztdtO+WHs6KlzNg7ucWhPu4RNdJPUEYJzx7l2TO2cR0h8t3zb7MvFmJ3Y+fK9
ky+8BTrZay93t6GfnbvUQTrIrbo2cQE+VmD3npvSsq/KHij12g5NDpAE02R+Rjhpf2Pn4o6TX7G1
jMF8kwTRn2z6dETtQbVIAI4XCseEd4Dv/V3WLl+I0/ET3kmgfcQbdGZWctA2+mqNlxOWyITUhRWE
fGRydKOO1VAn5UVXW8bRtae6OrdpxkOaR6w2QPB5Iud+GZQHYwa5a0qHJF73HLv/phRfqqSfqhJi
ZCg4SKKwBC2Ij2U/06/EZ8erUFK+H/r7EVNdsxx8f12u/aVa8zxPCJSjkrLfoXD7uVrzgwirfKmr
Q0ZOO7RPpQTd/gYcnTOKZbq7lC7vy+Gvr7tU1x8+H0Y2U7q48RyHSvHn61KSZ3ZSEqkNpc190Qbm
ibwds3GHq4/1q8yL6c51I9biul9Oub+++kdGNR+aGSZVMT9w3oT48KnhxNE9EW5JCh2I1dWMqObB
W1bdRLWs9jrE+Lwyq4ayZDl5Ww6cg9X7W/hvx+7vJtvMWH/Zsbt4KdqX9s/9Olp8y1/50a/znd+k
B2tH4gjjybEEX+4f7CvT+o2jqYXLjPmy8x5z9ofJjL7Zj/6c7RIYA0sJIxh9Cmxq/ygKlbH4z4+y
6RMnaCqPHVvanvWXDl0daC9LwtG9yC10nGuLhiFcajGAbVx3rVHpmt1h5miIVskug6uymIRkWGQa
zDJmDeOLnbM2jZwax8VnujUIHnOCgxd0wmWS2+PdRaw5V1dpxBOtdnnTo7u90pQteLgmiwVvDeYU
Jz6yFqxbl71Tt1/TcLgFBKiCtbAMtXYiV+0y3HbTrq1ReVnzdG94M5lOswZjy4YsCrNeLRSjeW+J
Bm1gMYpMrpPWpK2tmjZuD1ntdfUNxKr0vqkD/7nNZps5Qlt3i0KqTyrUxE3EiHvyPxu265RcYnLn
7UgiXLyvEBgQjjkV+RbmqHed1oWLAliR/+qXwxfM5MnNTJd9V3ZEvwCNgFGQ9BauodKODG/R6cOJ
nPPsmKB1/eK2sv5stTYDbNw1/tfS975m43TlmU0SU1bAkOcfwbnvXPs6lrF5IF1IbHVi++uRSSl/
xvbr2y4pIoKipslkUwc1u3IqnNyrsisblL2BO6Fnkmj9jTm/6UTXUsDkwdFqpmE/Y2C59VtrOhl+
sszIiXQ2VgH47gPxaPE3ngd5m6R9D2mntIxrwBrefpQucXTlKBg06+IhmhUIb68rb8rZUesej3i5
djxtnTn3W58MAmShVdaWfV06YbfhPIsuFGfYsY/FTAinZFOOO6fbCqvoOHIsnASIYjt7IAU3c5IR
VkRQz1+MKa92XpwZe8zh8xHh+vyVAbo6Rq2o7md6C1cA/8rLkvxu9unZACDWzW4vAFz0jrZQZ/3x
v0winT46E4WB/30dm/k7h5Q2UdGckqoNh+LEtHHIyo3Cw5X4O+YijHoErnfYGUB7MYlEgTC//ndF
/d/ABEl0tpka/Gfn7tX3/uXbT1KhH3/lx4oqhPObyS5ssyq6vvizbVcs8Vd/LKEsrqaylXIth5ap
WhbeP5ZUpiHs5YTyerTzGae4/0QcJP5i03XpP3AZZgL0H62/eL0j7Yx90VT2WQWteiKTQVJtCsxy
cs6WGKG85mBdlSdX+LVAr1ljqwAHuh0Al+/pqNaUoGZnfZYR1M1SZWD3apwr+CLx0Uu8D870xKGx
/6zTnGC5cJpXUTWRx+73HsjZCnnKBtQBvaIOmcVdZ7flc9EH/fXc+AHJO0YxdGjpGoVvNmiGXYyj
4aCaBMFdk4KKB46l9y4xuRAMGHsSERGWTrIxJhj+zjSRaBmN3hAemMLM3WZME/OVJY3QRAS/6bda
GfV1HMo+Xw1DPl4HQUm/iKM2nx2kB0C1BB2OOpZT48w7hJZjtUeXyX+1W1wtpw6dz00dyXo6hkaB
EyjPp9E4ebxBcgaCmdExjk8KCQvx9a1PSX03s0pd1xlpDAmF62aIcjh9QVsuLPxGHUBGFfU6cco5
hMhEYdt4XQoNxWkwL57t1HrUVaXhkGyGwCx1fQiEpO+QBxYy770nizTcqSY2Z3NDo7KBl50W3nhl
qzkvSP6eeuPo/I5TqMKFrZAgTSvQd8W/J6e1BGszZu4Beq8ae4lX82QckIWbIirxg+3CIPRXVYnl
gUoUxCA5Go7thjjnoiS4DsRkkLEEfWaAQqVtYsXrrlf6knlXTy+iZsZXHsx2EMEFhMYs2JBD0C8P
jpoPQO/lvDPGhEyJNHeHjKAS3XWVeSWmPNE21uW2JconX6UDHBXxOQzQVc3PY5xNRfNND7XOUVKm
85wFt/9d8P43C55gqoSx/z8veJdlR/DFR3nk73/rD3mk9xtHPwtNEewB5ZJk/69TJAdM5LXwNpTn
CmTFCxbhxxJo27+ZOFihknosS5jOKad+LIEWL+iDBPQVy5Zp2v4/OlXaH+o/vHm2g25TyEWIqeRH
pEY8NUOHZbg5yiJAsZ8khrgzo3qGHx1Xu7JOPPhNlTJfW0MFtCl9aFB5EaAXjoNTu8QIqEyRPW26
xR6aeL+2eoFrjcw248GrEBKrqJLoWEztrwVL1LUoyONOGkSWYxSSZmHVelstub9IzIIz6WHwf8hp
6IkXsZu1CM1mICfYmDEm5+59V3Tj3/A+PhyruQMOg3c6NBZ4GcC0H2q0hLT0vuzJ60Vcx2CLAIF9
OBGvbWm9fC7e958ekX8z/P4waH+/Hgd59kHKB0U1/HNFitvQHMM0rY7DMoFAcf0azkS9k5/+d9Xn
h5p7uZKyLcHQGaYFm9+HTzaTLD+3DAmPKALbjZUkoKcmiGOQWON7eFbOfmLZ+ptC/998PEXohEmV
QrnKbv3zx0tMC81Z0WZH4srYQYxF4sNwQrEbjhKk6T++mYA2BXWY8BzG6x9uZrj0pAv4BEe8/jI9
F00+78C3iOG6y/yHX1/rHdrxp17Ccj/BbHERZZN29ZdJ/ggHLoK5Gx/raMzstR0FLcqgOl/MMoKd
HeDuddd0HLgJPj4A6NPVluCZ9h9/ZgbtjPQdmnH8U334WjPRqinvYAzUOEkiohgn8g3DIHjw3QoJ
3a8/9F+fIWkKIZfDlucxf/0gC6G/muFWdJNjJeb5tvSaFl8Ev+AKPWkEGC5m21cFuRN/c92/PkaL
aEIIX7iujzjmQ98mDZMBqkmVwCLAgb3q+TYHuxuGVREz6/n1Z/xwLYcGPagf9CgsqrSnPk7mndgY
RB9BM4gFFSv5AwqIltlMFyHpFo+/vtaH9fb9WosKyHFoS3G8/fDlMU5xjcbgGZqneRCbMlD5KYvt
/odQ6z8K3z92npbPhASMvhOLDI+r9fPPsEMa0BDeGDPTIj9rA9SJD+VMhYWI1Zb3URzTqB2RzsIY
A3xGEEoeRudff9YPz87yWQVoboffp6Kz+PHZYQyd0ubXvAdswpsKepO1eOnCcwCU5FSGntzQiJj+
Zj1/v4V/+pkul7VYgmj4efRJqBR+/uh96PblHCjIYl5gf8J5k5/oDU5XFQX4vrErZhraKCFnDNMY
qjWB8VN/HNxi/AZhrG6+VqR8ncgsQlK6NEsCoLmnYE6M309V//Eb+nfvU/LF0AzgdIA/4sNPK5WY
BGdlGAfTVu7rNKE0gJCcoWQPAO24dAISWA0YmZTaGuWQns3egk1mE8xw7NLSufC1HxxR0dtXvuG2
agfWuEwIq/NVv//1N/nXp9YzuZs0syi+aKV+eKumj+GpzYYYpqtJCkYaetQakKf19tfX+esvEegW
Xxl6JY9/ftwbY8PiphhtfCyHcr714yXfvkhLubB05P2vr/VxOec58fCfeBa7I4o3gqB/fk4mr5Wt
MyYs5+j6NqEX9Bszo9GAdjvdofIM19U4TBeUPeoZhxtTmlLqv7mxwpTLL/HnxxWUFWHTGFT4or2P
BpWsqfCr1lZwUN3QTEeVkcO8IpPVruDfVPMt/S3zVUYBHD8wkzR/qPRC/n/aYHbPTYmGqA9OPlIN
Jng+Yqa2TipyBeG5QwvGnXxmgIAtHVTf3ZzZwVuPyPnJm7L5PGcNeR1+3bj3qh4hITDVvuiZu6NN
yQfrjnAT9x5Lt3nQCLMvo8JZ0tqq2ADLPMy3UxjY3Sorov46x831kgWT+UrVF5zpRlLq+mMRvOWe
IatTkdc5KYt9FRwwWTjtLmHqie9aoWdZGWXqmKuitqCP+IH4CgrJfhxsu6qhtECOWrfE3L9leNyZ
ccJyikAIJtEZb0FOtg9Li2j6+LWLWLwpYOUbzgNwF0XOsXFdBCYV5hD7TLEQUTn7wTE5DJFQ037z
FDTCIqnVs1cPjXdXioTnjV8/Y5y09Lk8gnjj1rNa1k6z7dTzjAKcMtoPz2r5u60seRsoB/DAxgOO
REXf68Ev7enMPpM91fU0XL/f3sAd9NYqIvO2susohdGqsugYiNC1T5aZR7i4/RzuL4SHaqveV6tO
TBeNnlmhPDEaX+CK8EQShCdM5tViPnRxxb2boIySBGya0QPIIudT15gMoq3QLG4ol1WxSRxeZ4ji
6OxqRPPI0OPXxvQB5QdNM4WQ+vxsRmjEpoAGyX70ih5VuWFxb3Pbil9hLVg7QaDtSyJrxjX8aLCi
oj8io3IwRsTmKYJCs6/H63iiXbdRjoi/ZK5maUIR/SQmQpG39vIc5kMZnPAgDyAnI0/Hm3kUHGCw
8M478ot4llSuZ2hl0zL3ovSaiPTs51uywkmgmXPOOV3UVgTf8AGgpIG9CjBGepAb26h6iYbQPCAs
4Okli4beQRCN5aGD/s0IvjQe3CjlhpmhM51DI0tOqZdt/RnLDV3w8ZpkpBqqgQLaM4CgrxF/rSej
bG5D2tZH02uKiyGkAR7TBNi4FmHEwi7mE1NL94ArLngItdoCe8Gb4xbpmVxwJriBxF45q30aQ3qq
ie7am3FiP3vYjVbAwvdmOemVkRLDg3xyhv8BrkfQ2t4RmZxDcCognHJXrSdoD3RqGMonwt+hFbF3
QxeVwLEZKEcGLhJijXzmsHwsps3NGgJtBvdjiXRYcva0dJ4b1dpn/D/X9FK8Fb3icdNPMKzYcIiD
quNHN3Bzoo0q6yLDxGV2qVxXuhj2oOzoo8yCEMLZdOkMIxyJ/eiujaZXUjpfKhL5tgnpchuY6AWq
hN46whf7jACLVBr0g9l6Gj12tQ7tSm47Jyb5C6Mqvopc0rtTx33o++ACeFb4WTMvQPsxjacoy1mA
neWMlFvTlRvb9hkjR30rEIicjB7I9Ty7l6mqJ6hhTs5EzQctXhP0/b2GGnuYRJmAwwj6oF4Rg5wg
rXRKsQqMUF12MuMNlZlj0ylGDfkoZ8eGCZFB0tY9qQVaiPqag5IDGcplvUiVmT3C7gofca4N91h5
OT+U7dICIploOqckN2yDnNGHk5LUkeRxQ26UC7m59nMuyin63ITmnSeH4U4N07S1567bLvuPBANQ
QW6Lqzq/aWlukRYCHfvoGAylVlaKYxrL9SFMYZWQKOq2a5ewBZYitGWAUdkRVOirA0qdeUd/PsUD
PRU7H8wQTcWetPWmsvJrQu2fVDaTFDBAzISj5hHTif8v2Wg3dZKdTKz8wqjadFckqbwxu7HdAS0L
P+kkHC7sbtzoOBhOCakCWKIQiXyxkxEosIQByGCadfJY+E10smvO7YB+vfYw9zkPZsLZgRIhM26z
qVEoEhsYt8SfmMgXnsmm9N5owqYwvwtB9kAu1adxmP15b8oFjNQNI6q9jvMY2S6Hap79q9Go3duG
JubaLstlul4rsNTgYfxRWCBORNd8ryyy5qshmU61prmbO+bZp3+arR0f2IMktAFqucKIlPm3WVAj
fAjswKb4TyKHNkUjHgxCsNYCRsuJLxVDl+zmDZswWYokezhfx9lsbxWmv+NYF0R6lgBQPETkgZu8
s1ZCuR8U3FDX0+D5vdghjK8tb0Ld2jikRHJEImuduYMILHKoJX0g9r2UPNh+cXZpH6yD3LeQamby
gAfRvlwgQ6ummiXilFpskOmU+8wkUzGbW++lI8JuzUJTL6LI2F57GqjKKgVBvY/6wsLuOAjQa20Q
PhXmaF91pldemzOAbKaOJbCu1kgIUE0BgOHU7LN9lhbqGXEhTZyyDi9GAy0itGGgGpPhT9815fil
toeOyZ8BMNKuAB7BminY00FxNeui7OUVFfuSt8YMKehFecrEpPl10cgdkjy7qVyprz34Awe7biPI
Kb4HjXJujoNHNkNPosVFWY/BOekYZjlhn78u2VpkCFR+/ckJZb1z3SR982UO3blSVXnECUUvieCU
J9VWXxjzj1sUPjAIfTlD727JXXwxUXZh5DNa8oIgUKRsrqTk1SQSAkzDCAp+ngC/MtnyjcfbNLe+
DoZPmgRcYXK0fBvSUxhOZ+V35asSRX+ib2tsPJ89kADHeT9J8AjklusbYfbta9KkrNl1xq7BIoBe
Vq97B3y6fNTEVar2q+tQK65MByTKW2RgAtRxm0X8sHVBmaSNt5rxwHmk3X4VD7J7NMKgf3Wa2HsO
O79BhYLbNNuM5C0gopJTnql8TUekOBi4Y08W6o5wm7v9p0kLMoPTnFQPb8FBJXVCzMuQijWnqPBq
sia10VlNV8Oqg6MswSTxrvR4cIrEPDtDnG3IHmbPwFVMMl7WdSTdsjhF8F2SejyIYNAn0eCP3SBF
BpYWwyC59+zEIhxGWt1R+iPbiKA7xHOJ3o6Q4Nl4iDPf3Pkp1GBAJGJvm5U+VXPcfa2ojagwsF4V
ZMm8If+OvwTW8ijTUTLPkaosFOZWMx7gwAZPk7TsF8OqjDfL7YbLwMOxJgu4CYIEyP3ojP4jwb/9
CjRd8yWonJjjpOmv0bo+cjAm+gz8Fnq/+s61iQDEHDDNLK/ob3io8idTguQC8HWHTJihiIJPyqAe
fCMsr6bAUuikZr4aOZxsFErOlSgQG3vU2PBNCMH0x/g1zRADrw3qZIyvumSrXAj1hrXr3OG7xsm4
p5YHKNlY/o5cWUChuXuy2pyAqrgXq1x25GESS0OsukHmIY+zmYziYpLQImbxMle8cFR23t6aMEMw
iIGBpePxHtVjtLaY1JyJiHwzKtMGbgWuw+2BPsQ0drct3axT3EzZwTdpD1hjT/po1XT7KtLma6qF
v6LGZ9fhIAQSk0BMwI/1Lh90e2nqMblMxbhPSYAAehONa4pqkF7DeD24JuQJZ3QPsiEYwMzh57Rg
5zJiR9ggyuBmFK2JWht0rKfb77oxgOABi9gLN1684v6XZjLyXTNVLohUegdzaB6xOd9iIn2JXWdX
BtHEOcW/wk1LVGH9POTzdZcGJ126j1UTnFlyaRhlsb7AwPCW1OGT8P07ZRX7itP0ukiInzJj5usp
TUqlyQaTZruGcsr82xDysVwyp8zSeh19wcGKcF2wmdYxQ561QfazS7rqYozUsOpC92ve+9XKyulq
Y0OkIgiRbn6a7fnrCNrcTTprV6sMqsrkT+Enk/E1AJvGS09OUwEgmKZVXMb2Xszbvo4/j/3YHnCB
Xcr60fT67qH2an8btfE95pHooAbi4Ju67z4bVuNtx6GHG0QNc9l1jXFoyOjhZz6ZoEhj9dltnWIf
57VLbkwEhzGuXdqjQ7KUE8TujftyEByhY5JCV7Mg6lL30mh2UT7eScv1vzG1moyTUWU0dEjGbD1z
b/XWYF9oL0ePj0sS70NmNcvrWXVKLi9N54HGhQj0Mcw1T7Qa0qpZLVNdUg3MhDALEhrImUo5Dx2U
3SnyVztNhFQLAQ7omk/T1GVOdhmRrLZuOit49sI0eGsD8IYrrsqIQZJtATfUo5DakGpIWRTy2Hcb
orCBmITLTGMqu+CZYEVjGxg1NUZJsDYa3/GqZo978upgOhuk96xhCBhbPdWueZUYkqxQ7U+UHZ1i
WRraxF4TQEZ1IuKx/57M1nCduJO4hJI478CfpacoHYJn7AM0uUPy9e5EK/XWhVG04D17E1bV4Mqz
jvql5PU1ktZIVu0nsp05OmSGC9YNRe+Rsz0vjebQwL5Ogb6RRGXulFDUV7AkvrgZsNW44fi3cqLq
Bq7RopvGuFKFyXpmyz9aactG2trByY4kTQF0M2cCZegRLJOa9+v1lWNsp9JtjpjemNmQ8LPHNpd/
fv8jxFJhfnYp+0uV+HsFMvJg2Wn10uaaGmxsLLoEnj1cQxzGdE+xyaxnLtx7P+VmIqWRKzPS9e69
UVxlI2MUNPebLqVvjJy1gqgeRz5xCbxFtOdI42dd7N1ctp/wDvAB4oRXZB2Zb1saLzcomsVnxJR8
60Vq8p6HsTk2ssDSNnLenUk5OMxpR7xtNU0a2w+fy8nphVcYB67qPqrIIJ6Ses9RbZEddplqNn0a
MGSNZ7oiNC9ZDEBZEe2GSqp0ekmQdWDmOc+/ORuXfhlWLzT/4r2ZJnQUvfnCb5qW4IHM17RkUGVF
Czi33OFPQa+d1UQkSzFICK4zE7JZ0ryCznV6f+6MuJh3fcI3YM+Yy/EPz7eRBsW66kkG4f1h7Xgz
GFnTFKHMus265Z5k8F6V4F/5rkamxT23jSblGm/DfLYKUezxIOtt2xUzFFMShN8tm8QOzzvX4QnQ
jslrY7niBbPEvQ/RwwNnRkuKyId+vsKrNxbK/Jyb/BV4X81RFct/LTV3S7gjDywstunc80KEQDe+
JEPFMD+j3EZtkGoi++KW5z4yOF7j7EB4/954IqUjeJuFQ1Mp4WmyZ140GY3yhVZiYYPbtPpHbaFQ
8sUQnPooKF+CyBxvpiDip2NgATk6dsdskuTqU1CJ8iVVrT769WjYMFv6zETDnQXIkMeaT1hYLu2v
IAxh2XrBUOyxalmX1C3NJ026L8pdEkPgnHGbwJhZZEBrqBvLD9Zq0+hbPufVC2RNLj12bX8iTyQ4
alquWGQ8o0WyH65Dk46crvl7fkO6C4vvaydb8JUipvTQ1Vc4oP7aZ5i3b/smOJmab0frgB/7yC8w
6CbQzwTr7HUDbyos3els0wI/V3jTnpsBFC7QvVlcZFBorgvbDTCZ2LxzTeUjNwXL4d60Jc0PxqLe
Ri5PwYAY8FJWkpYCOkYywDxNTTj4HU+Jms3X0EyqF0aRRrlmFstvumwk6d5Up7BgWB9RlRd7nPzG
A8m6wZsi2Rfek16ewcYkGkjJKjjFoYX43cM9fzAUtjnI95R9nhv13z2XOpkAGzF+bomR+TL2HlOo
lgN5Qyu1CrcRxwp2xioB0NH2xVU06O4hNgfvW9U7wVtcjv6plxF0p3BgZ3Liod5NUk1YjQqegN6v
g+fElRLUNeAJomJLGtwbDBnl9Hv7+b9a2b/TyvpIsv/UPV84Uz/4UQvI6v/+n/NLXHz/SSr7+9/4
IXJwUbraLsEmtsV8gOeP+cEf1nYCZGmz02xflFxozf+lcXDUb44kIMFTuGE9IoaRWvzQODjIH+Si
vGWM7DMQQP7wgfn0KwbUx6EC0wQKZl6HWZTvosP90Of30egQ5YeCINhie5bTmVyuP92Nv5/pM8tD
5CGlx/GRt4yS4udLMEJaDof+fCCxGb2WtyL/ZeW53NJ/iUv+H66yfNA/WaybwB9HrFjzQRVfWuNL
OX7HWvn/d4kP40kY+w6lO5fo5ltl3k7QFOfXX19C/C72//PIY7ECoIZRlsWTITBF//xB2syAC9XX
zUEaRfO1ZPw74HkZrC3n2vkgA8BY6GZZPTN4ulD0ut3Y2uMW0pzYT2M/7OOqaZ6saLYF4UZtsmm0
urVk3ssNZ1Gi7ho3pjrAp2NrmK6iD4L72LQ4fSlMXoRE0EpTiUouWrenvV7SLMASl3heCxJL9IcO
3qv0yQbjJCrcTWqo6ExQKhDIuitXbtxgWGg6jgNmpi5A1LrMh1RBtSOn6GzWhsv6nU3rGRj8NsLw
iXcz70aYQzrbzF3aXXY+0NhY869RFUFoV/VX18oVs8acCCwspZsWydresdpLJ7X0I1Zp53ZAp703
6FltS8J+OeaY6SrrhLMjDRLpN8jBs0eFv8W3NK5G6rg7Wy1WGDaES2CA07acPWui39mKcwAN7VDS
HMDL20W3QdIPX30N76efbWLS3GBUgF8TrhfP34fCDT5HFUqODQK9+ZHhpLTB74jvTTMaGVo3R78Z
tTNGa1wW+olUXuJXRxxgt31v8kLLDUbFcS4p04lm0AsBbJIuIsNAX2YufY4VKQn5NpCFqta8v5SW
jVYEjiTGVRI633ULfHeY9JI7Mj46s/XdL3z5PFqS+MbOiNFXjmS/TTR+V01Ui30xON+XE7G/irBh
H5LaHElArfgSZDDrp87k9fKR95GACzzlvmyfYgOuJDxidZF7XcSOPARbWzZi37VDdDtkVnIMC7vf
+A2RLQPzy32J/o6mkIsA0CeHbeuN+JjXc+aFJ0nT/kAxxQWs2V3XdaL3Q+6lh0Qm/X1azt29rgL+
MIliPBgAem6zEKYcIV3pibE2bByj7LY9k+Nrz+d2EgEjgk1OL3djsXZe6YHw2GPCmGZXZSitoSfG
ArZmw2nIgRvNcC427xOo6eMK8pK8tjKR7KMwNPfCaYJXQKQwuEbLCK6swafHnEaMtFaOKDrCagPn
eooI8YOM6a4hjTqnqWrqy9pYipt87o+uX7k3gWEb+7aK7Bsl8vAS9SzRZTXnIxWhgBxlbzJ9oQFx
rBsNAglg97jGShC8aiaQK78aSr2yjc7Yl4yD3pwk9d5ob+l1C4LookEX/Br5ptiGXe2APSPuCzaR
BsuNAJ/7EZipuwGhQRhMy51s+zHb4m83D6IV0yHHl3OZhYAWqB3mbTB5oudiUuw9VTR7OTjDZ88K
+i9FIKNbM6/NA/bHzN3AGeVYTzopjVq6nF9F2upTTSLiVWePw0tDUjQY2tC/Hknie6AIYKbUtpSY
Yy3kxWAhibV7CsOwarybJG6KlymSw20zTePNSFTI1djWLpQJjtNt7cuLtKIKE7Xs12h53ftqsr2N
RhyCL5pO3VqaFheoxbJ4ZVagb5vZVAWm8iBVq8J1JRAGG+ZugEnNIZ4jX0VZGd3XmCS+ydltD6Jn
ESKPud3zaDC8BJQITw+ggC4HOGptFbcbdhVn25lOfZENLmy4qKyjh5kTHy6/HvIgP5qIdA6wA4yo
GHrxbsMHS5TzaUqn+oLZwbTOZEBOQuIWxMDJPPGPHieGXZkkLhPB0D/K1qdGopbYVmZo7JsojXM+
gM0zQZeQMtc39RbsVnP8vaqEDj3tgigwtipY/LEWgX7rPtDch7GcwXBRJd0UWVO/onzVLGN9epuR
pUyeJgnkmlXgCyFv87bEeHqAvNR/xxQy7wA/y4v3mmnAweytPEQWL21ailetikUYzdn9rfWZkE8t
fCxEQxS8S4llFa4EE09thGoEnu4s1VIFo2hsPfravZdyHOUZfqcVehtHkNOzer8ksz86K3RhoFJP
Fmd3O1saa6luPxE2D2pVRvxRp7EN2NAUBO/lPLQO646uMEdfJyqf8A7me+13xZ6KPNjGszAX6hXW
25o2pjkuh/2ye/F8Wx89IEPpKuxIlPSC1DygKIZ4OzX9lU/TmWo1ksa2Adp/dtOxPwu8of6Kadl4
IJhmslYezYhjA5QMa5rX56ekFdQCqoQstfTIZ5KUKt6wObrzgcRK916Mrfn5fVIbO0tn5l3OKSuv
2KthMfuBpeeyMU2S0zh7ZNQ0FLSlqo2HKnaRdBkjX71nYxEqFW2QLrOjb+8V4f+wdx5LciNbtv2V
tjdHGbQY9CQkIrVOkhNYUkE7HBqOr+8F3lttZGS8DKs77kGVGcuKiYRyHD9n77XzZbdakmR8GRkV
skyX4EbSCIixrSPN31ONEs0gtfxlJIFgL0RNH6J2ta0Dg48ZCJ2F+Ff/aPnYtQETEC2jlzK6dHss
g61TFTCOIalourMaZb8ZZV1sheQBh/yZXxBrlK4RcXVb5kfiR8Y3/MDct30ilWV+4UGK79xEi2+7
rA8eRcYYx7URj6aNFHsf+finjoIUJjn5vMTWwnL5187PjDS81l0OHV7Thx+DiLRnIrEiOjhdZmzg
qvz7PuXdFP1UOr8skKJxp9vSuKEfoj3FUc4iQ6znBaHeeHGcKf0s+ta/D6ph2ml677xavbJfh0az
XzNHqhu+VFgB6kTbKKJ/N/QW6CEi97+eY615qPALbc0GuxQIUcTuy1XvHCbzMEP8W3Oh5QlR8eFr
s0sSjo1VXeEdEj2Yx4oHcTeBcLv0mKFsRUBScak6ayvhOdIu0m1eYi9QFz376NvIN+IDI3/GLr+e
ZaA1qHw0G/gN+43LGX7ZjdeKRWjvxcDOugGkG6L+W73OyoNLZ/lTEEXDvouQ1kG142Oozza3f0aw
nLfVfL2QQNfxGFgktkJKYQk0lrYEkodcTTcsCupgkhB/6zXzTBynAyuNibd60dH2OEQ8j9l2JneN
plseXBUBuOs+97JbTPfarrdoftl9SQ9xnKc7gygP0hPkdFtDuqlW0Ne7vVdXtCamufTyDeY2OB2+
kQRbvk3DIWgYUwIIbxmAdUTIroUnqifoRWLXs+BQAzEQujRss7utaRvS9nQHVNE0cNRoyIsaDckO
uS8BsqQea0+trrPDBrtKxWwTi1IMdAH1uOXV7ByiTOdf2kx/qOn4y4EuhCGKF51W67aUdKasIDW+
/hJD2CUDbnsc9a/QCGmgTGllkYqxaIaYGm9T1KFMudD7NABcLtzRVlu/Uw0sSAJosdkNCGXKwIWg
0g0oeVaiteZ7naQlQkitgt5RxB+eiMCJSa2gs3PVd1q2jvhf7zILui6I1DoKW+ic+1S35kPmR+5+
JDxyOSPwEeDZaX4kN8acmu26T8tHc8qx7vqMLGeZaPvOqfCfWw6pXEoo8iBMUT9ag4VYDpf9JROz
u14qbwVSL4HVov3wa8x/hi0+WT2jsCJT0RWnkW8w37NyAnVodr7fjNuKNsw+ipgbCeoSLC1Ogzys
1r0tFWLCoIrk8i5Rdya9CDAYbvnNE9o3en63E37BHRyCcqnb6oOfQBMk5uVprBKy7XwSbVit9lyI
YY0gVWxi5vjMwfxPmkD1jnUQinfa1tEG9068yi0GDrrfMWN3JNheT3K+QhLls+pNcod9yYhQksAp
knidw/LcummBsrOyhh7zYJZ8ifvBCXN8ljNGdFBOE/FWjxJdPPiDGEEUpvbkEjSEvMMOIz9hZF/Y
7ooEKU0yjBs8FGIGMplN4cv80A9qJjU8IIeNxK5QS3KHwWBc23e238x3Wew2j5KY3y0KAI/539SU
G3d23e3kNdE6IoMNm/2c7YhbYkuuF+lFnBmKBntH+kkzl5cEp1r0dQsnaDZjFVsjIyIQ4/llK75S
3hufJ9Krro2g7/R1YzrV/VBnmEfNqh/vollVh07RZc5ADe06HEQbsyx1NDKBxnCmabiLmylyvtqJ
Te7FkMzq1ibM6l44XbXrsUR8dhvqq9VkJOaN8oPuM/w0D+pCKl4j5enRqha99aIvX0jXKMG0J34S
TkL0l0nq29dJ2XavorOccOrq8aJw4uFy1FT+rbMzpAaJwc0F8RfdDZ4sv5etp+PsN+w3himVySsi
vQsD6+NV09FOd/EL0OwcBOEAaYv/Ummd/WwJr9wy3zfoY5MAcVNp6kc+eP4ns/IEQ/3ZxwpWzDvE
Wtk6G0q1osabGaVgs+9XPejPjasaVrKsyMJMDsVKup7O7eVre6HYVSAjtWYcqeBUWjlv2rR80grm
UqIjoZFVfkXjxt8ALmJTbMjXxsqsTe7S12Vq7NU9CTQBUXGBWz5VeVlddXNhHpqGCS71fKmi2GJm
Kv2ecON21MqQ7ZKr/VAd+b2rsXEORu/6L50G+Zh9p79nF0PUoZZGz3RDuys+isUdpWL2NhlW9ZzV
ef1J9nLy9lJzGFKlUZ3me/BlcDhh5xLarnXi3raMUax/9SjzxoX63TcjEV5m/yMefWZ4tHeupsAX
lxaV7Tch4W2qyENbr+U3c0Wyxaq1tGLfITlaMxUi+WWQI5CgWnY3TPHjm4xiaJXZ5Axufd+pEfy4
6NOazCQO0fvegTpb9XzTglXvmSQZRx358lXb3+WYKTY25oKXqWmBrCjcw4Yoo/sWfsxXS5Nf7Kwd
v6CKepwxHdo7j77rBm+gsc/qmZVdahYZXX3xiJ997Nbow5oHRy+IrolcZDxJr+/mAbsgciY71PzK
3ie4tK/MHJTyKm96zLmQR0MovPFXWtAtM1O9WjmWFjN0nrwntjp8T1AoflmiqTcyDl5twB2XuiQ4
mp9iIpqvu0c7tb97hd/cDlWncLXA2gK65MNIt1R2HQTzuB8awpSDyvf35IAQXK4tmCUr8l69IbGf
0qFqGKqmvLANWRokBA4oBd1g52jOvrMS8449yAsLcn47ydm9qJGYrbqxc7eyENFbFUB2KWiMhyRV
ZTekfDDIJ3MPPRKZ1OGEj3sdD6N4EHMbU+ESDVaW3aHzVXkfpZp759V6vHEz17wxksH6acRCrKts
lNumT0mPBv51S+RiclU4ufNoS6RNKBnnSOs/ZwI/dpK3+5LldjtIouznbtLvo6h3w2JEVVx1ebVX
g1U8dqy4K5Jq5DYIBn3fFP1T3MPQnTzdvbDiSu27sfmSBMILM4Ig14wppgsWUi0kIHu4opTzLkYb
0UYLW4f6txI/e9IniQjq5FcL8e/n1u96VABYHPOvlZ5l+qUh++jSH6NsQ7cE5FPcmk+9CVRpTcKz
E9wADiIZvSIicFpZTSWdXS2mma1Z0jBeV03xBL9QIENQ8HbSRc1PC+sJGeSPaUJkqGPgZh5tNRf6
PH7zHHYNJNyUa4oqNkk1ioKZ1OxDmQbGlu1EqCFMueD9dz55pftSoqghuLSKQ6rCYkO741trpkxy
dRUhc+D7qsYxJLjtzWMLMmXzldPohOUUGDg92kRa7xvfoM6Nl3ZFuqtbWzRSctHcxpERDmTh/kxc
y7kDhGDet1Pws55s7SXm1XsGGdokwHyqmvlYM0Wb1jcW3L1T7fVg6rdmWgOD6WKQkoiSzxgVll7q
n11QDHye4+LmCwzfPPbxuFNhEpXtN+Fo078bNJpxKT7Zsqz37MfLM0rzd11wfzlaAILFx4XoHptc
vMkBxFd5oKuqmCEtOulVWoJVK2JZbD7u8J46FHYzaNyO6eCrOzJl6a0raT8anFjix09TZvPJyAbj
Wu8AY398qGOLCekVONuw7UHoILY5OOpXG7mjK9LKm1A0or/Kiy4PXfKB1hEPL07mqdxXAw/Xxwc9
dX6mQSYzfTgH/8bRQbEEQ7oALB+qnKtookVbuQ0tO/ak9pnzO7bxLOfHC80Iw8MuaLtHlzJn8Z+l
1IDWqITEoCIiUF6r/eyQm3Q0AVDXd1IZdBCLObnui2k6c/ylE3/8jJoW4R44UZcZzVGnXsW2TPQ8
bkO/1GjAC07Qrcfnj6/nchLHB7FABSyU48WSYf45DoD/06kuMJuw62jdemNCFRHDA7wpTB1jtDKn
1dAH07ZqKJI/PvSp58cysSrqAcMbkAR/HjpwoA/FpgWrcswVGjQHsFW2NII9TYd5j9aGlLWki7Yf
H/bUq28RmIK9nNPF/fvnYa02cCsv5bBenRUXRjk8uyhOwtjlqQ08nt+PD3fqgcUojLeGpBUfr/Gf
h4ubWjfQA3E4uLJPtVnv2fxP2zry9DOrzDtTzfLAWuBSbXbgLDT68QWd53/fS3fux2/tr2dTRf13
zPxELZLOgV8CvYvrz/pbEi3NpJFW/Mene+qhJTzGBbps4UF999J4VjfjBWjQ5cf2vUOmxbWMWWI/
Psqpi8otXMZXOoPPY3etjSelt0uWnl+rAHGHjCLgdK4MO5Nn7t+pE7IRDvik11uMGJdf5bfBXz71
YlCEEoYjJMEN2rkvrl99+fh0zh3jaFFLHdArfKibEBE10TckNvnlOcfbcvOPX3SeP4Obw+MBluvP
8wiCzB8bs2tCSe16HQMevTChFEE6G9NPicYKg0RJJ9GDMYuEyHbAwHduRXv/6lmYkhmh8P4FtC6O
VjTbkcgHq6AOYwN6f1d17no08vqq0DKUPzIQm396XTkenPOAOgov9vG7R/K37itMP2EpJgoUV92D
a/XOlBLvn0WLGTrpC7R2TYSyRy94EBsdwQ5FHaYdEQytrAhQlcOVB7/jzKN44kichO94NrxvgPFH
j0nQpumsFGzPhZxB0dJeEhH0JJvs5ePLduI2/SJlY5hbqqNfsU6/PfKuLHMraMBlzKm+bYo3zSd0
MxeL4Ori4yOZ77+xRMPbpv73oY6+sfSo3MW5gVVoCGjcCxsU6Oj9Kw4GS9Yg5mflUI8RaBU1IDs6
f6M3aFJctqzbbja7bcb0d2+2tNHKxqIBXtoIvhw/kxcdycEHsvXm66hgH2jXwkIsyrSIfVW3LUwA
MBfeUEw3Y9XTwVb4dte02TKQj+l85kThjR2/fnzBmevpvAAG3pWj168oZs0KRM81bZPuNSgFbJHB
f1Cum76V8xKMXhTMTwuUSHjddx5RRcys3YOLLyglEHht1OQem/1zGbEx6gh7F1X5IEf/eo5oLJVV
Xm9bROIrMj497GWZhQ5zrNBoDaZ3oWVav57syg6ZbY+brsOjx3EyqMWad5XbaBmyPCBznPV6E8QE
knrxtCErqAi4WqbGvnFu9a/eIuz6+Ak48ayZ+PlRcPDNouRfioTfnrWoHGqqD8V1ybT2ajAC68Bd
n8I4A2SzBMWP4ccHfF/wWCQOwI3DwQPB47jgwZMA1VmWVRj4nY2Dtyq3NTFGV64lu33kx91VQuv1
yca1ePnxkU+8vlRzuuviesVrevz6NjEInKR3Be5BpT4NLukjNfOeJ4zq2Y+PD3XiJBF4sBrR6+Cf
49KRuSj7TdWLsBwapiIYOgiClD2q0Uw0B7fNU3/dMmCHe2bStP/44CfOk7rKcpmFszNAZ/LnLfVI
oqHtJETYRlW6r0fxFC9ebz9TzT8uA+xl5TAw8LK9epd7QA+ojTGOFiGWo1elxLgx/YlEgcKy/vFj
SrmBYAphFLuPd35x2VZVHw89acpGP25ml8arld2Oo+PuaDx9/6cXEEgnJ2YaNgQG5/izFaeFFHZR
c1pOaYXYecWCM2Wm0xZWfo5o8f4F5GCUNpQGDgPt489XjTYkcfuSM9Psp8TSXrGnfc8m6wlB4Jka
ZHmX/yxBOBTbUpdTY83/5cb+7V0vrSRVQkOIgS1xa9ErDSrg7l5BnOy8uHnI5T3zgJw+IvwfZGzL
S3f8ebElKOzliLUxXOSBfKuU8WQ1eY3a14Ur35tX//zWUXgvrEigFkx7/3z2HWgruG+9PNT6/kIV
YN7t/DZ19TOHeV8w2rqDYx2wEYCJd3kWg69PacqPJrDYXAzh5GzIiS/ixyfzfhXhKIZOsQHKwX1n
0schM4ksM/Kwseho0elBU9r/9IR7n9Xwj3tyFQkPPLNKLtTPd0/JsnCgb3cgMxzzDqJyxgGQ0EwI
HHzsY0H0+1rIHJl5wJR+FgyxWyJ58UlXNgFXRL4SDdDq3r6b6vhQMEfejZRFs3LqB4S40AWkpDhY
yoJ6MSEgi3OfAxPIA45A58xvf/LGAP7giSP50j7u9CBJSAomG0VId1psMxVkF9pEn/PjG/N+heXG
LEDSAEwW8sejkrO0az4jcVWEovOKVVUNoZ4bT77XnataTt0K0rpQVQKeYA979DTD7xWyFixEk7QQ
skTJYXL1affx2ZxagQC00oaDrEqzY7mmvy0LM9iiiRTZHPEQjpbB4zOFARBNfVt8Ra//z6to9owO
OCFuNIyk4x0q3nfCSxJeUZVH35dr16TufdlErx+f1amXB/qsC9+Z/g0Ilj/PampzsoMrXp4idfy7
XBmM2CLnO8OWatfEjv9tLCDs0C1sz3yqTq15v4i3NI5ObHponeqJZQ95GMfmbSc0HBQxWQIvMpsf
eRHPHO3UA8+2x+RhZ2f5rkkGDAEJKdblUMJT3peu492PJq7Mjy/mO14L/COdi+iZfI4sZM5H62rQ
m7DIabmHfj/qL2miVzsNxfEqyqyhYDbnjc+Z4VfrvupgHCqRk/LuWfuEcJrtjImNwXImN0aNx5xI
LfQYfZ+d292+T0VafkmSwpY3E5bZceHTRK3ujGXJ12ayGRN09ZvRBaBZgecfUs9/7Se6E55MGGII
K33Jx6E9REH1JUHRMbuL+3Is7QNdpGDlKk0S78J5fHwhT7xrzLQpQT3Pgi1w/EEsPH6HdKLcHsX8
Xc5Gt9MlYsqoQL+i3j4+1okH0filMXaWRi1V959vgAl9QgdyS2kfGd91Gg6EJOhvrSJG3iNdFZOW
252pME68dCT6AVPnaDonefSYDE2hpiauOL3M+ZSkBJ6YqHaYYzTzysKd+Vw3Y71BjTGE//xcYZQF
S0eKAvF4pbRhA6cEZhC7gT4Ujx8BuU1xTzd+SbKIXxT5nWdKm1N3kpKNNoBpsPs9jjbjXcEEatdV
qOlxvVbGgCpBWN09QR5lWLpspD8+wxPfHE6QGmqJdKZYPLq0JQFLSVpxaachZnJhN+NGr6t6Y6GI
/U8OFeB+94mOo89/9EGQhG92pWCLZgSVuHOKGrem17mXaW8YZ5avU8+oxQu1+BCWTv/RMzogiRMz
nYGwLfsnqB4/HKd+gl7crNK4vvcxtf/jzRELGKYLExAZ45PjF9CYmLWZ7SzC2ZzR+HnjQ9M3G0kf
4MyBTizMtNThkFl0nrFxLPfzt6+qnHHr6RFbwCJ2XuNp2vtz/XTmkbD4GUcF/R/HOHomAi3LM9vm
GAj6jRX5DPICRI3zYBIIh4F7bLmKOtaosZHQxrL4uQI0i1iIWW3vE0czGj1qSJEy6bUnFHCWYQBs
wA2dWl1zMdt2cm8G8bQWCodWRBrSvmwRZ7G7VWtksNEhcXyGFPqEWdFYaEYZ4/uHOSgRWwkDnkZV
ts1eH8CYs4Ga4ltSj6gOq8UcnqfNbTJ5yd5oyLkpMIzeDFZSXg9aM4R+HjylVd6uucL5rqRXREI4
QsEQcSJg3XGW26hPHMTC+XhV2VYK5Sjrdx9f3lPPpg0k2eA5AXh7vH6CPqk75fJsIhN+q6fujYCC
W9vSdlZZYaodq//gtaPmptijfc9A6OhdcBIlyK1WIuzqZOk53Yxmfhg7caZ4fd/yW4inDLboZdKm
C44OA3AkAYAfiBAR+b2UaYNm0P9W588Moa8RpKx7x/wSN+LMlsk6fVy6tFxRNtfHBVkgwWDJ0aEn
Uqn5UzKBqfcbW7vH6KIXWzQz7HFqp4RHkA/1phCIBIFasJDX5nBwUPmTk6cdLL3XdkZni3WEMJQH
Tu6ZdzLBDrKvjjGwUZ+QAoKkiTek35A2P3jzJjaiR5MMlLU/O/UK56Od4yrEnpfx+4B+kD/wfBh3
mb8kP09Y8HB08d/L2VknhEluPdgFL7XlnLsVp9Z0FwAtlFvaDNYC+/59jUj11ilFPogQgJhiurRE
IO1zoxvOPFmn1qLfjnNcGA1yKIsK7FXoO4W+FvQb1mWSbD9+XU59EF1ofcwVmLdBJf3zZPTalFUN
tilk6OSv1WJZ1M3XKk/Q1LfqjOns5MHoV7JnIWfiXdnrNixGAvgz+ju3ZCc676H97FCAoqXu0jOX
79RCQDYtHYzFsveu+C2UstwMFVXYZM09QDSyiCP1WhXNjy5Fs5C4Z66kceq5WGbebGCREHjHc5q5
lQXXlzotIwAHl5dpXPhzMx5MevGbytKS0JY1jm8ZWA8p0UWhijE1xFUqrv3Yz3dBZatnD0sQ9owo
Bln18Z0++euxINJGon8bHC+M4xS1Wp5Q5oy1/GEF8UtiDo+FhY7kPzgOkcEYXRBtvCsO2kFTiUSP
R/JhIenmdG9CaeOm6pszH9JTZeuCtqXFsvzLO3oPrTHAwYH2MuzwjCQtEtdR3DeVc5H5xi25IU9l
EZxpVJx6gH875HHBms12gUZPL0NtnPZxX/0I7AJxu3vRVMOZPYd16vldQNz0osFt00v6883sRt+W
8+SVLDOm+tIl8idMQHcNCsdf076N1wsfYF2yIm/TevEaaMaizGwQ/YE2eiXfInmNaqhWvYljAVcb
PqOkax7jOQD/K4piTRSFv5u80X/xHVZNgFYtgimtnTZzvrQ2K/OnPprYWeAhTFL/klX9DVIcue0o
+UhSJV9UWem2L5X5KBFd87E3nTNP06mrECxOXVocPLfHA9iikG1L3gGVnyStsJuNVafbr5jHL+mZ
vnYp0XcfP76nbvHizEIo49FsPb7sMjNiRZ5zGaY1zIFB9o3c/aITWKQMkE6/aNI/PuIv7cRRQYhi
xuQEeV3YZh7d6VhTBVPSogzdcg7Wydi7j3ZiDGthKecyqYriBR4aHAIb5eQvu4CfgGIo+xk4FZK+
vTaC1jtzGU5cd4qNxQINHJ7txPLy/VYIBy6ha51pFSHoSLING+Vei4SyUWVVSwAlNEd0kV/PXIgT
TUxUCXR9llXbe7f3jSdnltHAG93OEVJWQod3CFKtXRs1hBZ6rrXiSUE56YBBjJtkrZjJ4Lywz6GI
l5CQ4xJ98YUjx4CZzaDN/PPsdaQRbtmlJb5lQg9Xv3wNqQX6Am21cC65Mt6BuGrnEosVlLKCJrKh
EZS9gicy3I3WqO+UisBN/OLLd7P+ibJY7JORRwrHVL5D1OfskeT/IHtmxZI9bG03S7Zohe1No4ku
TNza205J7238+NKscusxt8R0y2uLCU3xIrwmfk98nu591oGCndmYnzp/JmB40L1lQn/cOKLdlpEc
bHH+RT49gilFi0oa8mtqaMnu45t+6lAIr9Ea4Ebns3FUgDB0gke+fJaAkCYbWfuLm2+S+UWQFPHr
x8f6dd+O37Sl+2uxe+UzeLz9F5pLemCZsjkYgPGsOgbGmL1m29hHshpgrBbGpVHp0V03meONaWrx
vdlpcEusQu4libyHX7/Q/+EbzuAb2F6bPAj/ixJ4h294+iHEj7b98eN3hMO//9bfORXGX/RFPV5Q
G1rp/+IbAv0viwYPGTkIX6Fp+ywyf2dUuH+RakbvmjGazW5mCU74O6bH/gtrm7uQrfneLj3Zf8Jv
ILTgeAFZRJZGwKAV1nHA9+TPBcRTeCMTtikHbchbQ+4HL0JQuuw/R3PVlTo40QVBPl7xbVfrsq3V
xmgna+/FkRfWpZ2uIidqy63JSnnT1rb7NOV6jklGx3mDq9BZj421LWN3+lSSb1lvFMPKtyAWBm4x
vVj3gTPCCGTp9iLvey9kdxisNt47qUAvTiw6xTBjILRvPRJvXV8BpLDJSA6AaDpJDS5P+KSgZqr6
RNHqv4mmLQ/9BNxJT6GwtORio43FBZKl8S2uMT8UKi2ezMQiJmzAXR/TOXQreDt9vTcHbb6AfROQ
KGO67tfIp527wsuOXrFs4vi6alT3nGedf4VUWn+AKm1uROHdD70RXOuZVW98FNdfoEIjqbCWpAKv
Hzag2umXZHqzb7xIhGNKsG9jqftKVt6hIUF4hw8CHXc/AKbxgotY5BunmvI7zY+IbYtwNBhq9NET
kw7d57Xz2OiW2I61ra8x6dlXAbTLQw/0L4y02bhgbqZdFC0q+Nys53VCjuamzfTqGuChl2xrX9NQ
wYz9k0EY75b+o3eFScrZ44IsdyYbUX5qO9/LwWyvvVSLVnlvPrlTOX1Tee9u2zED6unl7f2cR/wg
5QLjxGuH93FSD3aaeV97EpakUF9IaGv3hrQyBED4vZjjRi+Dn1a7LIvc7z4fGHWNcTe7jp0S4oIv
F87B1JVbvyzIREt8P2zdptnVrplulG6YW4DjKF98TO8NMetfYQePP+NRBbtZF5O/riP8lrw39r2t
xra4Upl8Tnoje/YhLb1pjK5JJp8d/Row9nDpayRyVviXsNAGidwiZQSOZkb+htAp/wJznbjFzVpd
kzT5nEzkAGK7s2umFFV+P1U1gUxgC27NsiHatU5deADEtTVrvj6lF/YaSpBd0+bE4Qa9nefruZ/G
C9RHuww8U7AiI9DaJbb01ybpCDhvKxO7Tg8+VuDKw1ph97pY40MtN9YI+pdw1tgjJrtMoQsQZadp
DlNUdmFJL7DEuOZbVdRedFXj/E4upVG8wtPwHsrK2aOfNrRDm/Z2ZO6LzsqwuA9s2YNvpI/X6TaO
1Hw7Q8a7a3vTL78FgijlKxtigcDw8OzIybojMCppGLDk3pMdtdk2aHocR4UILsbKMwEbkdmhkBy5
8kFOGghpQJVDHErby5tnsxjtfNo4mAc68ozRhBGC3jp+qzE2yEz9loWS614Oct4tpFcXF2Ic6Z/n
pMZ2o0stvqmVV3qviNrMutm2mJHuxRT00feMCJa1k86MVXSgFAZ0363eV488uU6+8oOS2MagsSFf
TMOSA0vuTPbV0yKlhRC59WpBco7aqvJ77GxDD0mUZNikt68x8QcvpZLOWw6AhydFV4vJNulgY4l6
xCPfeTYjP6vL92Y0DTL0VA0XfNDw7606I4qCrXByDjmTuO1CxdCRJwA0K3E0FnG20keZAo6wl7zS
PCK9Fgs73uAyhmS9GtJAVLdkZpsVJWYPArW7zIvR0TdMNTVU3JMXb/VEuLfT4E47xx75o14M2QqI
W5esXboIT0zDzMvG1dpmlVdNvaC+g3Gf0S2/FoGNKjOlvLMnqFVOXtgdCjTCvmC2JXvhDf6+Spr8
DjLoFQ4l3BuN4VRkCznJZSQlGY9jZ4NOQIjNS0WmUb0hQ4h9Dy6fJalsD4IGCJjfZaxfsZtuGd3Q
3oSwrD96TEe3eFxmIKmjo61cTYgbL+mrBx9D5E2HXvazk0UwVegGXTJis1bkRxibfLJjAF/QqqmG
+kIHWDirb7Wqv/KNam7oUrm70Yu0dTqkur8y9VpnH2lEu0nP/GcHc869bWsRHwdRHIrYa2+rzieq
WYPoOBDT/G2mlXanIgNKjBsfWDojRFap/in3DBCKeKk/D0Y9VauOFAOII/V06c3eTNCj6WMKmvKN
HFX2JTEt48Kp2Wvb8bTrNGGvpk6HmYrTiuizbABiiTV2vnNBjWwX9FhbCPk8e1V3UC7OUqMR8x6v
D/3EzBgR7LXYWYljTG4XHhRUnsn0L1PG91tqSGcjG4vMDY7/OAXYt00jhXNrRgkOBtR+w5zk8BOC
eO9yAjvGuZgSjdFOWBpn+xOFLUTjwUE/M/golA0P/MzQM8h2oKducwOrj9vW1qu2GKtMsH0bCWNy
l6US+5boiptcH+uXnvfwum+65o4mdHDFJFWs50QAMU0mdGJWMtwQNzGvHVAgYTEPqOPs9ErZCbv/
qtdvosgI+CGtSyVQzthvYZ2tq9LSb1riOjtCKhm0O1AG9rQ7mzdYI+u6dfONNc3dfdM6U7myS98l
R6MN7nM3mS+NLK++jli5VnIq9W2uKh2uUPwaNYIem4CZWwgPTxKZftvUXEIf0PLjw4z07Qin43rC
g3lpkZlRLF9/4go1vGfoqewM/2r3rJk9etW+Jah+ZWP3CZaePawUF/gt/C2c1T5Fu4hNIMjlIhjE
OeUayL94731A7bzUkOrIqUmdN3PyqSnsJJsBW2SsBE0DG563ylWJ9wiTCOVisQIxHydPratk+q/J
6v/V92fqe+prn47C/7++v34Dz/smvv9e3v/7L/27vPcIzqQdskiZGBcx/KNY/5vQFvxFdxFfAdK7
RcdD8f93hR/8hYKTnWtgL6353wltlvcXvULGJ2wabI9ul/VPKnwO/keDgBw7FxkMoXZU9+hvjnat
Qge4VSY5YLPYcGYSimxxhV5TPZfGBAIhds5hzpYf+PvOlQN6ZK3QkeI3f68YAeuedNrsqnCaaGeT
zgi7wx3T/W834e5fP++/8P3d0VTu2v/+f8fTHo6C4Xbxpjm0Pt41vzqUeEPtJFOoOmgGoznV93zf
iHrzbLnVtZH1rWWEbdeZ9tCO3vT88eHJeHt3msgQTLZitm9yj4/HXETCQLNUXhdWhUvk+YQOfVd4
CagjhNBXk5k0FxMu3HaPz5mUAgkEf4HMp3RCW1SUj3D6jXhVQdNmKEZ48yo2QA7485jvlJnz/0J3
KMu1VWhUj5ME/gMpqIVhiaVW/WRymD9YmU9QA7iBMLFhHEWeW0PUd+pP0ILUfkl3SVcyJuKSqFB6
FxS2ZGHq9WQ84bmRNw2E8idQZtNdZ8GCG91Wvvllmer4uAf1ky0MPFVRDC9FL9S+zSZxFRkgySBv
EJE9Vqa4SkgK/YLqU34mTJC/OE5pcNWC49zScY8egoHQkc3QSmosLpUo17HBhnId0Vyx9ibZOsA2
vRY2HfiJJ1Up4JcTnzgH5zVj1wATCZQI/PNe2txXxWDFyMeoBrPOg3fNCn89W1PKoLEcN+TuNRfs
U+p7cLrRBZL7ae/WRnGosRFsDasbXjI42S91NruP3B1zi+KdiBqTPI7enepvqiIpMPboZqajUM8Y
06rPvT5zZ2r6KaG74PO8Ee6o1YngyjUIiK7rRP0c4V886w1/RelN++piwL6Kptg+wOQwnnoyBF6z
bhRXU1UFV2VJs3JD0DSfELvEnb9y+1nHYljIbSujYj2KwdySeJA/SDfBzU7dBOasar7ZEX+McwxA
6xjuWRySDYCZ3O7rb1PL6+xrndq7aV8cKp+bqzw5bqY+A+DcWhg4t7pLbqAEOsNkknwPj2yBvcbW
+iHGokOWQlLfEIrnEFkSDz9yXREaBEiH2Thb7iVi4Es61cMLcqb5OqgHfpSVqL0s6U0Zy6crGDV5
E+XLy67Vzq0W6wOWLc7Fpe5YdUFSrgdwAeVqSMTwg/AytSdp276Nbe5EhDlkZQupNiXbqxL+aM91
zaEDe0XgrCe81WRpTBB+QSdE0YOrR/U3xKXztRgT9WzSKNsTfAFkpKnzHVEJ3Xc9c42nFN7phiRM
UNIa17aNuY9k9HKpl0e0ECCnVcPZz3AM/oe981qOG8nW9RNhAt7clnd0JYkieYOgHDyQmbCJp98f
2DM7WlQfKeZc7+iIDnVLYhWAROZa//oNebIzT8L10Yi7FuufEGDxTIUY00kXz6PR9uQ8qeouCX/g
i04HkBmVnzIAq+xj2novmInJJxtR+mNiszaxVCiyvY3rycZ1yxc3DgaiHQJBVJrHolwca6eUB4Vh
UreLpSvuBPktd1E3enc99efHOmvFc+/5zQumFKzWAPsrZcfNi4NS/Jzjt/ZhCpd8FiPHFjesx+Y1
wTkWGY+jDfqdqNi8XVyY8hK0TWtcJy1qMpGzfL6BhdF+FozZrrrpLCJrGBkQyWHhIlWSgOyPZnbo
GjvAZyimeMMFiey20qeidquiD5aMIflkZRj54AgWoAu3HUnRjnGT/RlyhVX4z0NTj93XTPXuc0at
VSSHwZlrFxnVbNRbhDRjf6PlGHunMXF694rnEu477qQ/WZh+rRu/T+uV5U3IguTs71iHHo72kG4I
h5k6tqa+vu0bYlxw/ohOrlHcd2ZrPDRmeTW8/tatRLXDG8J7mGmHVl5ANIfyEiI+4lv87EkFYoZ/
SOw5PVZ28amFmLjtl4ya3tVfspDAKHfovxWpXR2NOvmqezc9pjN8r9rqxaWphnFbesNE8kXSfbPw
k9kmWXueOhnvUBNauHEV0cbSCt/DwEsgKSfZrUuvfUPkxaDXCpsgPw9PRkHXlJWynlciiuURQBAV
ojERV2Am3qrKCjgHVVn+SMRMtBAcAdqz1tVrktqvug6yrV0Z0TnHne8GCs6IIwUvLJZO1jnT6FD7
KEzIQ+RB2tZgHk0SVg5VgHGQ6Jxw24yGvSYdgteyXiwMTYRItlGZ59HLokOfWB+cKo52DE/bi1VH
Trm1ufdfWzGO/tpj7IQyaeYZMljohgNWPQTlWSN5WjF2+S1BCrVt9mi0IgsWRET8vBf7IIBx+9Vp
xn6feAlnHgd4uMMpZlilNsItWn95hX4J7tgV7Q5VRjpBsgOxisLpJSRxcTU6xXSup8U6oCyKZ1wI
mmDtT77ek+VEDACM1XBDRB3s8cF1qBAduF6WTapEDx57hEdgk0DOJgLkUgi7XQneqxu3bMWZ2Ct8
7WzTPsKJbjdOmvJWtVt8r+WqZqC6IuzDOwlfTZ/m0cnXavEmg2R2GMuNMxgNOR3+/CpK02OaXs0f
RU6k9dpqo8M0e9Gx6mN9nxXOvBniXp6KSrhr3y5xc/CLYVWOSbFtXcCroIVC0sQLqzhROB2ZItxJ
Y4BDtSSKjZ6jN27k5E/0qNhgmXrcubHGdSUajJ3EpRAhXPVQWgZnOeavxyxzJmeFMmqTGEn0iIum
tS8zVrzvNOkxHKZ4G42xe9Mw2SfbZjSuZMGFt5ac9WnJ8C1XBPvgYyh9VX13E3mLvDi4RBO61rU7
jiRylOhCIOGnxY2gpz8K2FRynaW+Opdz7Dz3eaDdVeCNyO/ssWzPqSZ0aZ1bufld4BRSblx0B9PG
zM3hOEsZrUVlKICI0nseyz4jz6zI8gtobfu1cnKfhLDWHRaGXVjk3rO9OPeOeIRgkdPUsMzpVItd
kHrDlya3mnVXjktdIOQD4GK5AVyom204VNnZmBZdHs5DecDyq9Ij+lh1iWTbuCjoIAasxsbLMCAK
43adZ413p+04O9DXii+2wLqcCChdLM8GX+6lRMpzh3NoCZHLvba+RDZZZyGoNmBnPAq4UIzIdmbR
cuCg7tM/mJPhBq+N+CpgFfEOkI53CWJTxJvEW9zA06wCHxfe3Yy93NVohHiOhsxJd32RFVgIwfRa
VxR56cb1J/FlEj3stRQyNaZenM7IHuXpr+JLZrb1ETOo9hsJ8Xm4sb2U67OqZVo8aW1vKUP9D1Mh
KcuWghHjusEtNnlql0fQufpS4ux2cAlZ31TNyGascjCsSpBqs0m9lsM9qhrjWidR/5jZTnKXVFQa
teeL22R++xaRfHKMxbYwlnLZlMmd+9HhDQz6GlCeRFJa92yD9TdH+Ey5DOJGObWJYPQTNiKacL7O
4im3Ty2jf0wzPOdXljTCmggUpfdJ5euzORDzl/bDyPiBs7yh2HpGR1atW72Uv7gDPAfdVGI3yCUw
uEVYUU36B0LibD/NcUNqYRaRRzHiWKm9eAGIhVNiChHJv3ru/3dK6T/1EMvwhH4J3u0vOg9lk86T
JEZ3SAxbnmIoGks5vOAauVQ4bi7lvSPDzcCDeWm1whRqrLnZfef9qaGx3nNUFhLM8k2YUJE38Ivb
R984TYWNfHdwMyr/NRYD3l3gd/Y26fCW1C4FYRpxZ7vEnO6DBFll3noYiXXNSxLXLMzakafWGfS5
HoV86nvXvcP1dfo0UnH/YRL7Cw9h+bKL1wKcXtQXv7iEMJ0tgsFw2oORLSlzLSEZWvCimVae3hk9
q46jiAVmDax4zEBRFXNOLUFnzWsuqJsDzDb/kMj7xrf4ufF1PLhUDOfgcpF7/m6SlmALZEcZfh5V
5RD2BCd58bzp5WUejWGvVJ9u2JrnrQZvY37SU0HlguY1SJfXFEXHNR9deUIyjUV47DXfRMZkKfQT
ML4Oo+XYUI1cyc77k/oCrsQvzWyAxGPRteFiupBD+f2/cSi8HmCr1JggTJg7rXWQAc7KKtK7hnRB
7iXKyyh1gh+E5A6HLHSSnWHZr4iwP+O9CXbmUS4Z3phsepS3N4Oy3edBYJyXzU5xNs3KebGZSU1Y
RYh6OONRF5KQYhUb02UWkpEvsq/YSg5JhJmyaTGIUVNFvVpW0YUCknSZydFn+OnjRkn0mc2ywzAc
Ma4DsPoHwws0WaiJCfBZg+6unJY9FscX6t6xIS29ZwMjAIOanWaZviQp+EOzu6wQhd8sg5alVp/q
WT7U6DLZU7DR2rj47z5FxKesXEaJH1yiWrb2FIvbAgr9Je9JvRlIR8X2Kh0eE7KXGfmBbb4opy/8
U1fOwXCR8ZhwkzJy+4yp7aatlxSpue6FE5f4szl5jyUhxt1G6264oNp+bGIMmQFbsQIMfMYGIPTY
T8Xz8j9iCvp4Y7aQsdZxhqBrQPcCvg+DscUdzJkEpzE1vTLTvCZSLuWKkzpqthObMED9RCkfTNjb
Gpoin3baxLWERqQN3fazibXgGg85b916ZHOuq4gElEnRuIWMqL7ovC92KuuyfT9QXZnFyIokYKbb
MIHoH7usfAkU/SO5o+I5HEsn2yi9xCEu9y5arMpO88zN59Axrvi2OUeLg+OhYAy7Z8DLphd6XXns
CMN7nQgHfXW1RW1ol7a94rUtdk4Xqns60fCipQk6PNL0+2Xdfq4JL/084VZ3NCd2o27p7eo0KteA
xsO4dudyIgSqHPudNSfVEadVupaakQW1U/BQOap/NC0SZ4lMaV69VhFH49JhCYvueQMMzwnQNVb7
2c4BlKQsxS1pSlitxS67SRfX4cYJOzqj2HUxzALh5h1pzR7P+sniN4H95demnrgrC6qN93C78jJ3
PsCTlScpJKicDWFuNUXLEZpWbJeeDgCAKls+IXUML9YIzIIZeHRJLKFOmQ7qi59w4+AU6n0Ng2Hd
MMl6hOpIez/qbB8uCBBMRHFbFeBDQUabDOlw/hHyls7bLJzFc+FX98MUiC/EQ9Fumx7z8drFrnJM
QcddfmhtLIXz8q0nd4naZHDLwmjg9V20M5ZHa3lVp2V/N4ti3BAuJ16YiBApoKocuz44edt+yEBG
luY1mxi6bNLJlQ9mrXgyTU4p8nYWizqpcWBKbH0uUI0wu1AjuI6DBR3AKldXBvo8J76+mQbQtbdl
aE9AMCxvaR6m3tA3bgLi4bRaPrwhPrXD8sFromQOBnKCZS7zntrKDqVLQVXCY7z0sQ8Be4EHjMTg
NiC7DNYAjtz6BcibM1yyCwEgNKbpDxUSRTrzutXrSScUI+Nizx8moFemmIqrFEgcyI4qosVO3UOp
Fkz3ssdBFu9aHnEymiWpvVyRCWceEGfmFYQ0DQQX+ynwX2GSCduT0xblLEGMqq1xW+MHv8ZpC4v5
AotsCh5TAXxBmoTTBSKIQa98mh0XoMzrRvkV5gbJyWanP9VYW65iW5XwOlgUOFawrdHRE1y1IDVL
gtkqpNQgTnLO+EmVDdgjZ7Y4x+Lj3/Cbt0NyKsBu6yZ1yZ01vpvmvJTLgcHjKyuKJdkioPhraZJ4
uBMu0FDdWPHVtMr6Ihq72CBBDy9h18qnxqJMZ3IEpoY8r76MSMbvBpdOi/Cfjs3dsNtveFI0L1NC
saNMGV3GgH22GVNuYeqRIG8ycMe2r2D03NI+bVuf8rwjAumyrGeplm0YY4KWWPMSRDLKAmreQvHX
OUQ1IzMKvnRBvalLllOABu3FClkS7ty333pJTlJqxcldQD74zlLL+sGcFLdRcMjS53LiBf16K2/D
CIQUN9fiWo0DKBKpsRufOfHHt7PB6oCA+zBhYseWD+4EiDoYnnsXJIbHUTFG4UVGlCFSF/bHUREH
FFX4mPsNlbBLO7xO/dz6KHz8h7OeB4nFFhGhpVlfyJGoL55NEVstzyClPHxuW1Q4OzU3FOcjPAms
04ZHPVImiwJ8zmxK+yNJ62y27GNPuE+LZyTypGhBIFy/QYJDB2gZYuEM/yQdCZOi/GzZTcSaNqfY
Lbn0O9lMFCfwaVYVLza+kQ4oaFPyUmhzaF5K2wCgHsGMnSymVegonB1MzTY24PKWw57F87bNTgF3
A+SIGO7GTT7T1Wux0na19BMkkp8gRkz3CtDmkwio2o15BLIY2oGbabK9pQPvUUFi6GfTHwQ9nsNa
M8z4Oo3gZXY5Vdmxdj15GkUJiLhslRgy2FtVOMUdSR1QTfzMA/XCv9+REedDCmTCO6lApxnqLyGk
FqN6GfTfgyVauuOrM/IveHGziCaEcC/xBTtoSg7ZzuUxr3nJMpGld5j4vwyDx12bA8M52mHKqzIU
3IOuNOmGhlE+UZXk7qqfyOJa4QYaUbf0XnZL7Beb7Ejm32PTxFSQetDwEXjgOkQfX9hA6m//+fZi
6irniDGI5P3qjZypgkPlWM/ddE/yhN5VaZ6RPtjwQmdUlUngscnAJUzuXBFAoZ4hTNwIf6YjGwNN
CEzxo3fnxicIkQb2DSgOSHp1SbG4jksVoCfG2RsypPs9QAJXPB6DMsc7MnSfiXVMN/MyiekAVLa9
RxoWfIM+PHVx928d0/+NKv80qkR/ynTvN6PK7Cua19f6p1HlX3/pP0xE+18My6AOMoqEhYyG+X9H
lbARXWYvEb45HrRm12fi9u9ZpRv+C00owy7CkZHeYhbwv2xEF2pjtDhVhIvKCB6y99/MKt8rrG3E
pxBewRIgvbpoQ5dh5t/6EDkRei/L1jrXHCQdicsMvKeD8pYakagzpDhNqrE8zgvLGD9lE74YNA+p
4FCMYOmQLFLbFsgeqnHSaHJ/xpIGqxU3Pye2NMhFiWuoNqRKM5f7253+h3nk8s3+1vwRJMwXxp+P
3gl+MI3pz988bHsCztWszhTV09VKa2PtjRxKeghMXmzNRP/3H+iEC7X754+EtIm7Fjagoc/TfDfZ
NbKSfIa+Sc6+H12IE8T4vRwQ9sLuAaJjqCQNebCUCV40SnL91r07BO4h8vsh3nkJVtnHGHYftOIB
T58VQUT9vLc7EhvCOgPTb2pCItPlvCxtq5v3blw3Zxxm8RpKyFocVlYRK38llawgdeCjxxkx1txr
wx+mK3noIEzW7L0SadG0qxzWITK6NB6SLSzIvNqMHl6fmHEZbbj2eSJyXXVt3+9Q/+gb7TMRVIzt
8IN2Su9VOcx4tGtEGB11hDWosClIkEgynWwpnqE+Wcs3N1O3ZGCQJvZHi/JwXmVBy7VhFC2fjZSY
mMQf+RoTKUoTCUS2eLaHEWdjn3TV9A6aCd8o0p5z1LOVTp8UI2bEf9IARrDz1GohuCPYvkUWGhhk
uGtfPNkcxumpUy3rLyEUdG3YmPReZ3idH/E/s6fPIrQm48WxO+5c1mL/BYjcTM1RCcat6wFzuRkz
aTrqVSkGflf0hGhtiVVhYDrNkibOwGg4XZqf1l81hEmA9YGBZ5h61d5rPibxY6/96PEv7ho1JZ7w
sBEfEOLxo004u8k20y5PwXe7rn1KmTKKgzsTxbnlPjo97DmH25IZJefU5IE2fNCw1Ob1sBjvnRHi
lOlpXh5JsNycCAtwnh8O2udIGtpigNEZ8F1w3rpJE9IMjNAEtMchjwByELaQtimzcPwgdJgqivEQ
VvF+MAabZrDLLbOxZFMSvb5gw5P+COrU3RpeRE5WlZPpwFnVM9zKO+9G68R/NAaoxuMgynuCOpJX
e6Q+awxoaOvMroPXOimGz8Ihw5mGjyWbjiBWwzh04TrN8W9YVwRBkd89+R79ODG9jwZa3O7Bzsic
3nhDwLLBS5vbO2aVr+4IYvZQdniJUaNE6qVjYfTvhunsbHJWJCnm1cSzyxzhjj90rnvxzC+r/AdS
z+maVXD+ch81xLpJWCMt9U+/TpvI+sicn8dTFob0V0Y88mxpqsuKUV8jnrkzvFzkffJSFqIZ411r
GqJ9amNvukKN4EUw5oAbnNlo2PYFdcTZY5ol4C626pAMOT0zBLrpHuNLeehx4p8uDplVCXEzPZ9C
2i9kI4u3LdpC1eC+wKymr+mJITmThmmrj8U8G8aj0QezhP6tDHWvJ+YEu1I7bL9zBe32U+aaVXGN
hxzwCMheruPBcY4zgajDatYV91IxR86Ijx0p+6Mo4UYI0NpDXIbwJlx2lfQkJFSP9dtCLiaDB0da
Du+xPywvRacoHFfTCGTCZt7YH7PeYAoeWmHqP01l2Nt3eUxxTzNmFc3XwBmt29QPc2LCl1jclVEk
+UQkS6LyF2UpAJkV2STdNycOu+KzYoewIB3Hs6fumqqu/XA1JQbMzaAkwGVrFyjYViBn+amVAc+8
K5V1m0OMmz6HfSyL715Q27ZcQaNNSFcxB9u+qzh/ZklVB6ZyjGsItaDIjW9CP7OdWa2wPCPdzEA9
z1gdKiP4UHhbI3J58oY+XpJfPgTYMIxrq2r6TxAjjC0oZko8p2jXTp+kR6eMYjgP2LWvqgx9m+VY
moS+oPIOJHz5i2o9l0b2OUndvt25wvOhYjZCxzWbTHMUIjQfW0/Ya6cyXwzIm6uupjgvdE1WSjpO
4YGYhORL2cbB9ynBHpm40PoOW/ALnHept0WppgeMdpMXzxnqbcUhtWHy4lxJfq5fLDeFSF6bSYx/
U4Uldheo+yghmyYQBaEpZLuVN5lIyk923garyGy73Wx0uNgOE3YAhLlsh2oUd0M5VxePQey2p5N/
YFsXL3nUpx8Gt7wfA3PK90pi2g//cyL7uqn3A0nfH5LWLz/htQJHUXU1QxgOsE1ZyJmc8ajYwemB
7ohx3dLoB2x7g9N85NART7VXiXSTz229CzOz+ZzCXOLWVqAzGPL29drHYOVW+AzTkmyoiBYJ2h9Q
rBXJ6657sBcrHtLs7FtyTgJ3kxJuTzqEphzYtMoezrKtmn1YSo3hZuk0xyWAZZd41kMeN2JvQjre
4BUvnmhYxcgpNfjHGi7AsNVV0N/Kzo0/RPCr90Y7Fxj3I7LE+XEOkXD5/q2RdvLMhq0PaJf1cTSs
CB1iMW51q8g9AV5cy17n4BGt/3HIhvkbbOH8HIXRfFa1iv5kVQ6N7l19ggkN/1hsRvgWv1eWSKib
IbmANHOdUIeihmFgjg6HkGvQ3DPoa84xb/nh93XRO/oZhRgefh4c8IUWtlgk/VyIufGMxGH0opOk
RXuGAcLGIDqbGuP3nwN175erY2CCoRXVno3Tzc+fM6QQFNooiRFbLBVGYCr27AXl86aYDeO//zAU
pQxmKJChDL7D5y3eYSOhCDyF5RhtmwWNIQe+XBtZH21//1G/FrJQBQEKqcVNpI2L8uinEjyJAkFo
GGkJ5LDf1kuX76FfBiPumnO7CGz/689D3oSRFaEmPtS4d5JSTJ14bcvKO81TGj/+dQTV+KJna69u
qUbaDA/oP9zO5Xb9XDlzcYsWG/4gD+99sa6rxO0i1bknMDSqK/zIKX7YUDmB62kJY17SeJ21UQ38
2jRyjo/fX/SvizT0MPBGD47q3Pbea4Wb2pXmVDIl6PtscZ4GKJis8U9We//4KcgiI7zdFjbmu1VT
xvZYx1nrnxKgqIPOAH9QE/xJhvxPn0JDie6GQRwv3rtP8TvHlp7BtTA0Dzd+BmIGoPf/sUyIPnZg
lNLtLPTSn5dlISsJvIJk3o6BJxGvsigGDbFzq+POuu3ENMx/aOl+3b/Y09lNuCzkEHzszx9ZZ0Os
x9J3T0YT+08WUN5pNgdKkR6zi20Ngmqv/HZmifx+cfy6s6AxjRyYfCYeXr+8EVgXZuYsCAYret7u
uGGf7HzS3ecczPr3H/UPl8jiQDZLDY6e+/1mGcBU4qMqG7xtQXgqqznPbQftzWXBFEsHNy2r5vcf
+k/Xh7IxxFrI+wf704EpgJOiSTyVPjHFdeU6x9IM0z2Nzh/f9Dfbqp9f9Qh0wsMiKYiC8Nc3LQ1V
aLKfnGbVAtHlVuVhWBSY5VUMs7ptIEjW0D8ok6eRum6k1mpvBwkjZucylKO5aLxXBhPtN4wbHKrO
uS7T+7DwxZ+c9n7deBnTOfhdsCP5ADTLe/Y37KPOvDGDBsIKrxw+KIsBdfPJ4LzEJJGllkeU9b9/
Etav7+7ikkhdifM9BIT3fmpJCV4Sc8adDCSBiuQyh/6BNAHYKsriyExFvKz3PLNuZV/KZ4DN2do4
WTRdZWvLkqShfpY7qiSQP+Z16eb3X/Cf7gk75ZuvPc/uvcWBKeEgE3nvnao5pOg2vfzFSgznhFFu
nYGUmn+CcX5Zmz4x5rwNQDksUch2Pz8EmSHLMhQJbIMbExrGTDRfaVmzTCdBN/77q/unDwM3wm4Y
89Vf8xzCmVSZRBLgOOHfdZ/XsCmZ7dLleKagS/r9h/3yqLmyEJtFBI7Liffe/akqDEu0sanJ3/Ro
LJOsY2XxItIl/v6D7HdkAhtXN8dfigePi8Ph7d1CJmE0m3wRjFQQKm3vTXq4fm2EbYcFFE467Vnk
A0iImzAWSse0ImtFBI5ayXI5Bhs5XdOsACcwRpqldWsxqpwDpQ6m4QNlgXo5OxOjZNpzWdAcv8UC
dzXUteq/3YjfbEQxcuNcw/LxfSmUkXcogqptT/YMM33E3f3MbDTbJyZR97+/ab8sdD6KNeDilQ+k
94u/IKQauxsmBkaKPAyGMDnXj/tetMWjtzkvWbV/wg+X0+tvGyPpAuyHBMPwb8tDuPLuKdVzRXii
8tyTLyf3O46Sw0m5cfT4Boj4AekiGzmX3qdmmuw/HAD2+yXi8slYNfjI300bKqe3iNL/tte5Zdxl
LpZqJwsOcTVD+wt9TOM0rCPHRkUQh1+ghxTuZmhaq72NkoY30FFJdrA7zaSYiCt9NfsKFHEuFrxG
EmdAY9Erfv02d1GV3+bwB63sPui0gSazIan7EJG+mANckuv84OXt/Ig/CMedwWGw150iCnRQWrQr
5lXTvTdOQGNtXID7FQBH8SqTAwLcEBJfcUPkVaE2plVUDyNow63yO2M/kRN9jwm1Me8JCyygXHYw
e80AwinJejlq3jbwekSqrhKXrnDh5aKExLK/wcqFBnrOTjAlrDVjVI8c795KJXznXhIhAvZtDpC8
nTmvG94ZfNFniCRWaX0bFQnJl9yAVbGOJrGAodAr0/tBT/w6MOTcHH1yPLEmUaSEHjDIpSuq5czv
zjL4d/E5IOaedlG51DVS8K6ldekhNalbKLWFlSgad62mqDgSsjAh8Z2r9B6vupK0vkQO3UPrtDwQ
WxDlsG2sShTXZjY5L1TfWXKH3cF0LUw7vCS+3xTXQFjtN9KNuQqItN783fFrNLdKWgsUNRI6t4Iw
wF/k0r1XD+Ib/rYYGUSI2nP3MixUURANGL1YtJNRv/MFrJYNOAjIVTenAOFhpX1nOzgxP7H309j6
Ame3Psop740PExnV81oWM6dWZNYuEE5aOq19V4+D112tjITLTcFySe/pV+E9WDqAwGkYjNmGQbWk
0DIINdazqCEe+PZiUjjDzzjV9UAjYQdjFlzcIbbGI8pxKJbdZA3ZbaNKMK1QoNbfTyU97MrGLIk8
td6c1Eer9lQJe8NjgeFiQ1qekSnOhrc6AMye1QcNAqgh9RtwMyh9EKOIGpqI4CGbc/oRdXN8D8lp
uv8LgvPKni/jpIh+3Nz2XrM4TeNt27ejOPz1WiF3X2iH7L1jgKLotcZRlWRQDyd1a7LS7ADaCzZv
dy7buPI9VpEMl5luWnrcV7tdMHMnb/svOkNCs5uQwd//NZohe+Q19pylkHjTOIdN4L5WVr4gsQp4
fiVwVT1ASAKBfzv+Ar8HZEzBroKLRzb5vCrMbMp3MCHN9lwhTZn3lTCYNJTa5ca6yNmcXR7ZSfbQ
1pIvYplgJztR2i1JhAh1X/opcAyo1YFXFNewwT75xptKJFB5XrvrHjGT/h4aTDK2eSht90FbAhQ4
1dTGxIlYY1BxHjMGSBvSrIHBN5HLNAfJPcPt4DOFeYGDhKc6SKKrMhsEPPU4niuweaP08lOpFkE3
OWqjBZugnkMgidyNT5VpTkBtIORdCEA29wNy+bcz5f/mpH+ck3Jk/+34/cWy5SZrMVNR2c9z0re/
9J85afQvM6LfBN8Bm6Bu+7eeM/L+BTWWQegy6Pzf8aj5Lx/rXNSAkHgRci4f/h+zFv9fIEO2GfAH
zP/arIXQhp8PbQ5r3IBpm+iygYK89x29IklE9jhFkJ9uTpKMOgjS3YrkW3TywneHZzOpAkYnXnPN
iJW4nbFxWsmQEcS6jvp8ay3S+5x8dL1V9lTcpW/afLT3iCvQ609R5py6RcKP5B1dihfSESBDiFD5
x4y8dnqR/g/l2FzMZPEDaHAGEItFQNA44b4yo3QfY+Oyd9+8BJLKgAELGXI/Z6k6FpSNN32r481M
SI4Bjs2JC0ULAqMubf9zhuK8XweVna8n0Pq1A4mbnGG7O8DWj6+YP7ojI6pxOvbml6KYm9egKMnH
KZzYWakp7Lb8AaaBixlCEU/+3RhPIUehH2FKudA/j5aO3UNBOOnXsVHyRyCy6M7J6/DYxJX6nkx2
LCENCus+S0W/kFvU1W3d8YRZhsnZV+QaQWZuf8dKxVznHuMT6CWOhE6Z+LeJWSdn8nyNr7VP4MzK
gvx0a8yyPupMPg3RJOH3LpOaNBw+paLrPkRRB2UMgaf6sozAnpRRFBH2qK5e+X6S96RmRHRfYU1/
TJWzss1MYYkbFcGakku9So73fm2742ecymzudF1+KbOuO0Rz1u0s/Hq/zmZfXjJT3Rlz4p0K1YmT
IhnujNQQ1zYvII0dGaG9UX6m05Wpe1vxUJPiKcoiSMrcpZ6fhtPezm6d8qytIF6rpvK50CnK8ZiL
+4uVeQZiBzPdTzIuPwJupZ+LLkvx/60FMUUa5eMWXWpubWhvyYqmrCfmBG54cZTK7W96l/QhCHOm
U6y0xXA6nRc8LtFmux7bOt2Us4NWloHg+CPL7V6txbT0f3XJGSrytL7PGOWtXPxBLolq5g0UzJ5c
2rC6EcShX2yMh/W6qEb4XjhXBnrlNSJ5jIPZ9jFmSdwvchpdCCtMSfZBSdh1w4Rq8fHjuGVknmxg
V1q3DDKiB3xSSI0lZAqFCwwtPWx85RHxGg1foZQWRySgTKxzw0g3Q9sjJazT6Yx5EVnBedTVn6Im
j58QDibGKZa2xESlDqxvcjTbfpUiibsOUJ3i7aAL67mLyrhew3DsHywMXl4Uldk6EqP1WigH4vGg
O72Im8vwADkZN2YVRjiU27pFiOFMhGZ2UMNWfWw5j85gpmfJePwLehCscTFJ0ck6UDNRFkkdvuQI
0W+IGtfmkQov+jgPRWOsdY4VA6TGcihJJm4bBHV19UodEn1SmfvFMEex8fGeuLF6X3/3hNKSNWE1
9TYO4/opT/rWIjUYvS4Pq1bP2KWoeoXYRhA/13TIPYe+WnUEhVwW7ddGdOoB3CFyibnifYZehfV5
qNxtSJG8rhYLhXlY8iNckW3cNOq3Mzb8p6KxgpNntoygnTQPuQ9uvm/6nm0NmyVCbCNM8AeIn1cM
nrx9k5k40RhRF7tbN1Dms43b6HZ22VEH2xRo6+oqy/dBJ8pjohE2Fm5MMY7tW3dVIbksECCr/DOC
JIli0eocEoPmuD/GCTIhyHKjeBkCzczDpes9SJMpAS29bu/cVhlfGy+o4KtY+XCvpWYZJFESrXKs
kdQKw9aB4INUvvijHr/LMh2ftVtbN06bxdW2G9tQw+XUJL1HsSPvUh3FxQbOXrWxjHY49UEXmaTe
iw9J0YoNSszxrHyF+SbTr41fBydXaBTZeNs+RIh/NkOSxce8YNtsLFfuJ7P6mNRev0c7T7cDUDLA
nWDAxRBV1+uoG/wtyPX8bWbAWW0HCzVf4/TV1mzSAfqCGeZ3eNyUQ38m4MjHXd1VWNx8hhyP26wO
3Lown0Jd+IW9SpVjdR1CEd3md/GE0ZUd5f6dlTNgnq1SXX20x1ffCpJ7tsUJ6LqYj0MyPnpuXV8l
YMe1t9rYXplZHj+OQPloi7AoWtVBPZ4WfdljWPs2mxROV9cwE/W92U/VPRQeuUMPBFExK1x6y6pd
NwMa8dxTCds2R956qnR229tRv5NhIHNoxVV1m0cmX9cv8Iduy5QbQ9vIqx6RamSp1r/AX/DvZoii
N55Xx8y95y7+4IbKPxJePpJDbVCkp0OcfndmQ9/VRtJXe3LYGzpDHd9GKLs+zKzxY8KFfxWZnI8j
OfJ7KFEwqmM5/w97Z7bcNpJ16ydCBRIzIk6cC4IzNVGSZcs3CFmyMQ+JOfH0/weq6rSt6r8cfa67
OzradpVMEgQyd+691re+ZqBSiZKQGnGmIlfb1CJ/fRIdSXodztWss1mP+kTMJ6ObCR5PCJ4oxvRO
5j0zZ2mYt2GVtxaLbIaobw4PlZMa181URRUyYAtbL2CruwhZwW65no9NNQnYYjPBlZbm7jAlabcZ
Hm9zYxijfc79OX4LO9QXyaQBUGrkhBLLRn58VLOrzhBVxp2vfP8wiL59asIKwbmwhz3Pk6NW9FOa
lVm7fsFXhESTA4zS112K+DToTV+eRxN8GK46E3sz+EdMbQk6WplbtwSQhdez60+Hlo2RcwQMRBSY
r3qV+K+iNQ0S1ltbfsEOH3/VxzDDAK3VO9pdGjLNgaWG2y9mk7ZyYGd4kd1tMqTZHfb28SuK03Gd
Afd+NqrEuzVUyZMXL4smczAj2c3Egs2bpjGM6qFU/hdEJwz+hxh8OwNe2YtALz0jDphg+8+JFmYP
9H5aeec0LbnGpotkZjU7ToZtLxVSvyJRKmEf80WpS5RBiHkDNn6ufEXf6aGR0ZpkJKToZuy429p3
3CBGpRAGaTSeZ2FU6alryKNHlqvFX+zatJMXw+ERD9CX6PamGVFnIi2BcTA710JM09DtqihL9P7I
LWs02dEdSlRYLzKcn6l9p89ZppWv6TAZT37Xu4+wyeojCp5HWbpqg7mpOLiyJeqkHzipV9O9k8/P
LIA/sI69pJ3z7PZj/41JLxWEhed61dr9s0uawN5xvfwOKMOGjHXtii+Hk3CDsaWkH/HDnO2hXHW1
zLLVKE2y7ZM+yfdNpbqzaY+ZCjCVxbB8Gj+KHj2nbzYFKQvneKbeQds+2oX23gH87xHq90co/bdH
KE5RAJ4+nqKWn/vrFIVuFHwlPQyQjuQO/Kw2RTeKk4Kz0r/OUSa//OvcpP+BnJSRMIsn0BrX9v4T
WemHUxMTeqYq7FUgOJeh78cQkF7vwBAPcUTjp5yv0R6pnQnrP+Hp92lz6lHcvE79IF9r+JC/idhy
vA+tXV7dJipOYAs0TTCbHxvviZtIOwO5dShS2BluhBMGmwO9lLlgSmp3eAM6ubBgEFkybRDYAazV
sNBVKqtSn3iuQLcgHcOmVmWkzqx8oehGZYu0iyIMlAdZQs9znTWzwWKZ9PMpTFzVb8q2NnBzdAA7
XJxevEuaUComoOHmAuHAAkx7UxI6u21i00eiyQHtHj2fi6sdzbs3jnSRFufOhfWBlT48VvbEdXNK
zBu8TfxzJIbWLySfzltkBcjbcRIeFCoTsXJiSyvrfa7qqG8eRDj30BKneBQrpfEtvQ2RGcFq813N
eNKHMEo2RR9NTboCXmk/x7qvKvSio9/Fp6oz6diuxkLW4500XBjSbuSN0c3sa7G3rUjfiu5JpXYY
DGSFtIglAVzKkWXo9LUW66Z9YAPj34ywArlfpiaryx1lMGMQjH/gxBVn2CAULTpE8Y7mgmBxIXUV
TsjpHslw9K2YVXRLYVdtKlwwbEzA/mrAdtL7Atex0zalGKcNfUoIDc687vjd0rJFnp/K4cb1Uo4z
mR6Z+5zG+HlOjGo9huHwhSAhNDj5rmiKxdbu0f/zt3UzgIEcGJGemmLcSkvWdxJRHjdM7WK97pMq
0Kj+zgDCpk+cXLIveqwy0hbLODDRSy7Vjf1dK6f0ntHLtMLlINelr/nbGBfUocMI+oxDnaWW1tY6
cZvyAG+wO1ohcXBC5PdxnmbnYUI/hUCCfM9ylABjRufYViVnBPWIeYhQIs3322/24vgpcPGtJxwh
hywi1VYfu+LEoLUFbGMVATra/FM1YDWSmoh30VT5rw5UBUhnpNneDWgwXyKqA4gjtdJvfOXNMSRB
oR3xyfFTSi/1c7N4v0d4IE+mkT+mWm08c1KuIw7B2WtiOOLJ8XiorNG0trjarUOUFQMJHxO2P3P8
Hoat9zJPmdj4NSxHWDRR99LM7Sad6UOKeLQ4A46nwYrt2xxC49YcZhNETxRW+4YO5gHVpnMNbEI8
T0YPH4FKk2HE2B38NMP3ZCmO78hsH1tk2bdwDat9ZhbmCUjNdIPccd4XUW2f6zoWN7go0y+yjNNn
vtF8N029eeorjmN9WWIxna38tY46tvmwidxj0pjznbS74aromMoja6QyD2vPvVdpR4dS00yWFWBI
10TRm2d/1p2F8Mpjn08NpXXtJcmRvoR523s9ObyNmXym947xxVSjfl1nQ3LdxZl87LN+fAD8XR+R
1pYbDaDTM2fm9KkZnO7U2RVc8Kl306MO9dDYiiIu7hC6hAcSAMYd/PCIYQ6MwUYO9g97aOSOSZT6
PKU4pyJfY6evC0ye4TV6VSyqfaxTVaHDFWV0MPz6pDgoBaFvrurM6sEBAyE2MxIKdUakq9Kuq7UQ
LW7qpHS3RqwTADA58hve7/6kyzHZ5pZKAqe0xnNa2XAqiBLaV01vntFyqC99lcyvyM6HMxckvJ0Y
H3ymUhXBYI3FmucEGl8xpcA8OEDWVuqA/QX1+okUm5yBjuBp0Zb4Fjer3wAZdLsZdkBLjLFubiaH
E7csmu4OhlRpUP6pBd00xPjsbOPHDKNCW+mI7LmVVbX2kZTjGxyu47C4q4fOvzFovHwBGZfvZtuX
WyzP9K1xO+nXTpLp136X+TdaVRhnNQ09GwUpmVdVJfKdn0+3uexrWA48qGiKIms9Y9gsgnDspkPC
7OZYVziCkZAlARejvO5lR8fPZKnhXI5gn061IS3x4KjCNgK908KglY56RTA9NXxoD0Bk36bpvlWt
/JY5EN9ptB/ZS1CogK39miIUO+StjSSAvtOjaNL2PnI794aBHbJOzNJMs1QmP7Vl799MNsjMoa21
lxryIzuaGO/zpJLRiqfHvSrHUb3hAU7p2kTS3pelPR61qBh2YSuGm6FrzCPG4EWkKeXTaNvt3WTT
V1QgQXZmMsVndrb62fH76pvXle4PxYQoXzldGy0K5Lcxm9LFjUa+YFeTF+X1JzW19toVehdoFe8z
8LVWO3giS8eV3ubDS114IkcOjxkBNoJGY58Y0Cfyt7pN5SKoJZciCQPbSbMfpcXQimQL+dmLSsfZ
WFVUfDOjyNuVcgqvexF6p8ErNfzYM/0839sTY4q7EPsb+wkQ1vyms3T/NvWK9joTqtv0JM8Rbqp1
12HHcCK1MvtmzF18AUPZf/ZA5K2MmiiNoIXqBRnNHPsz7RrvatZ89V03+7ynz5WwXftc41M+dtpj
HNvOs0wIjJwyklZXAKJSKGFjR5gi3QxiknQP+mxWmjdEwBBqXWJGy7xciVUa2h7dkepyT4yJGRi+
hnlDcNqcKtd7ydAUbfXEfEG2WF1rNBQevChqmc1M5tXY+RbLoDLofsx6ADvievkCkWuaYjd3PV2t
MlkIacZ1T3f6EBkV3d24rO6qyDA/uV43bCZXy7dSgjXWIAWjKmfKxwDZQOObkIFdmTX+Db09A16y
Xru4yTnWd/W87sfBfxB2Wm9L2RpbnSHUox2msRUUWm3dZaHEkGcMk3/OIzhLzPqrYNTNKy9sRr72
wtKvpS6uO8uZjn5neBuGhPJ73CcGXGg1+vuwk+4eI04dtHmrgjJU7V095zX5oLXcA1Ix9hMIpwDz
nRaMIweXXYjH9DO1gPE4mX6qkN/DWfAKrX8uQARuw6z+Ysvc3WipfzYNzOt8Pr2j7hjpLRksedEq
7dIYp2OjHZzSaHHFWE4TsmnL+TWpm4KWHOiZo9FDX67Y3ohXw3EZWe22SDP7LqQ23QoS+U70Nqx0
O3qNS8eDmGj68CzCNyZki3UrmydSBYpbjBRWHYSzbu3Y78rtYAFNxv6htloi3L2BGfTWFS7DUN1N
ninQnBaRskcBosJ9X6dhEOGRNlauaER2sPNIBNzZqLmreoiDxppSGzFtRfk6tMjMtWy8BwAer8bZ
HA+OrhChY6bkOUFdws3hu28UvjGt/8zYZTrLCqpPiumJSpXDpKGPD4OeR5/0rMo/WQY1IAjg2Qrs
UMrbOuv805w5VCuRHR6gX9GNjHCPYZ6i9Q1eaggPST808xoNfHpMO9+X9A9E0lNi0mstpBG1380i
dVuAzxkSKI+QDAkAcIBBwmivOdp5LM+crs1ry2rUjS8bsfazJAo6aL3HuBznTUTh/2V2vFMKPT9y
oFz0RnKDIEzwKa1jAXr4K1xLA+I5WTgydJAEuAWSxHkwDop06NUwxuZa9rhZa3N+aWIIZq529mqi
mXy8sjTQBa5oiR+66spxpxPeEWSADyeOCKckF8UmJ72Pr8XcwrW0Ar/1+7WZU9xoeYJDOzGvAaQ9
i9ZiKD90QKmyLF9nmUcrvsi5MLQ64BXg4fVMs14x5i2PUSzNbdl72zgq1RFYJt1Ky3gyG3wGATT2
IoCu3mwFAtlg1iYsUFlvrmdO+zTpC9p907ia4WA/KzQwuzSZa5AU3s4Pbfd2cpgu1E7JkJzb70Uj
UgnTVfiIgczZ15C9j7bR6tdxkSe0OEcrmOHEn7Q2Tg5J7aKXb7s5QA5lB8oCDl5XXXRTYn7a+sx4
bmGU5+vUyzfJ3BWcE+qmCxA0/S6Z/e/HUkaLpnlJhXAY6C0Hx59EMHFoqTzpveSQkmJICcfQ69jM
Hqu0zczswdJLTqTUUiVbNs7hnyaed+9Cn5/5qZytf5H/YPI0mFgyrvRsk/yHDy8+J2XjqLlODmIC
Ljmn5PGBm4lvaRln9//8Uh+UZ4ufFCAK/1tOv39XlCcySR2cdbwUwI9ywzOiMPKoqPr+z6/zt8yU
5YVQUPk0HHCyOh8BPFmllNVkbnTo61BtUX5aB6e/gB6T7k42dJGvBj/WE7704qV2I07U44w/n9zr
5XAdxry7y1v6b//oN/0jE+kfssD/3ar8+YVnrYy66hez8p8/9mf7iJH6HyRjLhphDqMYiFAv/zmH
F4b1h0tDhcyUnxpIFlN73SB/iwP9e3fp/zWULPsP2wJshawaU8jSk/pPGkq/PjzWwpzCKc0gnrgI
rAsfleFzNS9rbU+s+JBjkiyTqT/Tgu0cXGqy/frThfk3T+qvy8TlxegfLYFioKL5uPTXfl4mInuy
wJF01jnGofR8McCpbvCfsqRrnBUp1fVzhMj3xV8seP8fL033W/e8RST+NwGklgmIOsI6k7bCS/sN
VsF30b3bg1c1vcX32OrNItMMl5ntP7/8r52z5ZOD0zIQTtD+4Iv7+PKGmQAvwid1zgvaNAzWFku4
3sG3OybV8nJTAdnin1/zgzTxzxflVqFdKBgufQwfLOsy7KPaN842Rs3HkuCBg1GASdjSY/SfavhE
V2yHvHgPeaHdxV3fvTl1m+xyDQhqIJ0q2bG2YBlptYa5ANAj64XQPMbCoT3o4jSwOOGYnSl6Vm3N
AXo9ERdu/kbu+6uy//1jkJaJKYMkYt20PgiZvZETEOm3BpNjjXulz3HK5z0qOa9FCpYnqjpNmd2+
/fPV+5XK/eerIpyhj8+Dwf//eq86mu6mk93gZxMDBFtthvvvlvEPvLgSZdU83dsW5m3bhZxCK7L/
z6wFl9dnq1mE7LrPffPxWRl8v8xkNgkKLsSGyfLAKB8XezRI8ZvUQ/GrzPnP11rk80voHB3q5bn9
afsGGdmVut6Ls7XI4bWaMPftkAjEdKFpomzMLOtl0JFRRjo+6wBBNA+LllIZp3Q4f/N1/31FgtxH
r502u8sB4eNda1ha5Us91M99J3lILDdElWkQ3wSmeNGV//PX/O8ekiXOiueS/7r2R6+CqFM90czB
oCFHAkKpwNpBVUOp3FO6n4omtQ7m0FYnhkbc5SBLxU2BAiZCUAC4YSXSuXqnBHC6n6LNRRVKLK//
buKP4wF5YalSnjLbK4nMYdfu8+0/f4gP1pDLF+gizbJ0wSACGfSHRyTNo7D3lC/OIdFMcnvRmF/u
G/KH6uemKTQwUSPrnuICFh7GuwgKDPh25ct9rSAarxggY4KYcW03axHq7ZvXQH/45/f5b1ZBF8z9
Apjgzf7NwaLRaRyIpRZnG2EzM4vlMkMBA7muh+JRLm7kf37BZQf9qTYEJqHDLySZAA0/EjPx0Z1W
dJGR6plqzxeH/0V+G/qT/UJbDmdjry9oHtNpnVWYhOgmAW7ioaFl4z8kMEk5AJUKd3WFBjWFn767
6PbRErBwLvfE5RK17BoOkE2QZu3gViclTO/qIq01XD4Q+p3fmeH4BB8/Fp+E7xlDqmXQdPwYIDxT
2roSXsS5onxGR6PmZp1yWL8lLkl1+xKM3xik7pB2kFG13CFCpgjjrR9HSYq0AR8HDJzaDwyaehu9
6NwtAFrgnbHTMvMtSeM0sfHbIXJ2c/bxjMej9qnWiqhb6y7gtNUYoZ+Diu4iLMbrwpORtmO/YQtw
EB+lUHstry7P9JTik9cWCJcKr7oZ0tAlVqxq9J45d659QYec3YpK5a9gZPE1UwfQtVAzByQ6g/Gb
sisFf1BhOk469u8jUsfChOiaMkLQYw5eE/YrTI5Vq68h9aBKGFxXq5/Qj6ULSN91kaZJOrMyjTJn
1RgDR+HCjhpOk46vmsCh9/ENnkrjBWWBr2M/E8GCaJz5bHMwpEq0Q4j968qIevxENfxWmGf+gxrR
AdCdANp41kZTWKvU7kqbFBcEOEEBwrq+cxE/NMGE4jBce+noP0Vxz7abcY8w0+KRg8/uw6aMkaxQ
GuDSZ8DFu6ts0AqQmZKg9FhtKAFZiAec2vfvBlIFXzZehyZcFq8Nc+J40M+7V3BEs56dWcSc3Bm7
9/QAjiBcUnUNGlleaZPviW2kKiI0VnUyeQcrSuKbIfO7V6/MnIqUnVjfIUFp1tATopvGsJpt4yer
SmI/HuGlfWGkkxyNwZvWHnXAN9gfFbwN2e5QmoZbYzarr0TW2F/IRoIm5dTxGzfK9D3qw7RbzZye
13rP14OEsSt3DQOEdSHcAXcqQy4SEcJyouenCLFZeVX3hrPUCSY7iepHzfaS7DSUXptZqNJzv3h0
B3SQPjdArip3XbgF0udVpzBsAOe2bB8zGPRLYzTsOgB7xqRmhSlNOTTHM+HXXzS6CSZvN0vLZq2k
Krytpi/FzwyVosoyviAI49VJj/CesNpr1ov00JVv2nys1aoAM/9pwr0OkHGxbRZEX9Pxc33WFZIF
MHZeKCWxJ9hMrRLFSoDMFNcPIWq09QEa56skRZim61jIR3/k9iovVI1sYMlOrOjcu97cBbNyFuk5
ccJRomMS7XKP1agY7RdAD/7TaGDoa2ds1E7vsPAgJbtyrcLfFE0sgR/zhHoBGFf+eiVt3hwnjupE
WQdoZbFiEmRQnQC/GY9SX7haCmjdVYcbgKkgAYqgDGm/M0sUHX8SzdNi4mNkc4OPnD9gporryrO5
OI3BTr3qYAGg3otFeoPOjyWGky42CQn+1F/0FSTAsqknwBGIfMN+QA1Hi8lmE3XR5OzDymvf8JFx
KZeYs8e27fnl5d0WDANSOlLWdLfQxA3ai4m6k5daJMPb2txC5ocWwuTtpp/5RgaLylAZYAkHMfvo
fDDa9AnHDTNPAdstQ+e4w2KyVkv1qAyIJqJQfCgeSV4pi4f2DZvudJ8uv3o300Qp1aeeDfbLxb7u
L+VRnePokn4kn9MMv2MwJa26vxQKcybpF01p7rxcQpFSwrmfG8mbmQwvfbPMfCGLUw4dyN/TbwhA
08D3hKRENTkuGG4jvjtjebdlJSEAtHiHLtAUDCMU4dXiqrJFVj+j6WM3B76H8zEkgvXl3cw7VI6q
DrJtsAH9aTKpRtgpUgO8E1wKnH4pVbI57d7eDz/msier1Md+gmPGygPSCGS6cmsHQwtOCnxuhW29
xLjc8h3bDm+wNgiQXHlaOaabuhDht1yLMRiVl0dIhDZOnGFqljKInadbN+PZs8b2LfdbvqM69Cju
+K0fLTQmSHesbSiwzUNGn2UnlKAwWIxkDt/0DVQO98DHqU4A6p37hPG8WmmMdwvgchf7OTtut9ye
dpmLGz1azGc0fhdLxEC5anmp6q9xFZELX8QhZ0DhAHNYgZTx6Lvznysg59zAnYXOYdXBEnuahsQF
u+jJfNNJHfoeIwIkvVhGXuJipCqdajin74tABrj2Hnc6V4X+vX/lKNs8SJ8nrHaWly9G/CLp8tTn
ncATKyqwQ4sjjHJf7mVo8q0mBt7znI2c6wAs9eSXSfh0AT4B63RemgVekOk5vKN3yk9k88Q3Tcs7
udyJtJ0xecH7We4NavSNaHIWHzhaUXvnTzjpD161fEGpRMO4NapQ7ouGvDLSLCbyTTiOtpuZAROT
GK+nBjLIDnzA8WW/mCkUR0NbUE9MNdiaJk88jmbDRTYN5M7oc1Of6U/iM7GKah50iXIAWgqf8AIT
g2bCCtQwbtldDrzzuOg9AL48DhFH1ISlmyEqR9rHhU30CNCIr6VbqrTZG/meLhXjZdtkKMIdVS8+
S9OL+eyzXftX4Gm0VdobBUatnpPMgslqaqYg63QU+bxulrdzYVFmCabYukcYH5Rx5F/lALXv9VkB
unbNmd5xCxoW5V3EcpRkPFwGmCT03m1jm6uYWx5xJsp8/J0hE5txcCVUAhsWke33uX0/NePCIx0t
7EAa2t8XwkC4a/i3/adyiU7MoawcMsYFQFJ9GMPHYnD46byPDfkgdGPkFgkzLvS8bC5Jeln7JsyU
6N0EizylSLQcyRmxkYpacE9cLsD7WrQc3IfUYF1YFlaG7uw4l3sXWS/b2gViMrmJ+oZlMDxf7k8c
UeEupRGwG0ppZddu73GLeHqP9NfOhmMcKTLl3m+IYiy8H7U7ZENQoJvYM23zN4hj7JcIfMPj5a54
RzJlRihuHAvfvZDIzlN76TZkrcYwyilLwVTDLlmJ1JxpAcZCmhCNTXt8lSwfSCMLpybcm+Z+Y438
M0UhhJ1LGOJGWGiSueUYemEfG9cij3iy3FCyw4DKMLd4mKa7Pq1Y7c1E3CKrmpEJz9zU7ybebmTR
vqyAFo67guQ6l4vdhdqyfZPySJSuO/LYLBsQio0IbUHAaJtFoYoadP2Q+sFWlfjJZ264jsfMlIrX
jWo13Rc0b51VzVHtyZ8UhR/ALbosavC4uw2r05h7NpNYNdRC8wMcaNhXXT+U8a1Ysm0PJcvoTXNh
CNgeikp2/oq7XUd5hB/Q7ilCUPv4T2jWAdriIODzuv54Z/WG+9B7U3GLjO011kItyPy03ds5DD0X
ceyJJKL0RwRUfOUSdbAyHY7UwVCZPMAT22PKSAGZejLOQUfL06dCUc4TgwSuc1KzylX2OBO21KcY
l8FGwOSWFQJUFNRMI+r02rTQzAfsmugqTWPal4Lo3CCvAaiHYPl/+FNOvXBxGBL6wR3WtEbnAe1q
O/0ol8X/SAw8jUg/RlhSoEDhBJOTb6lViAxKumzIvPJw1B5IjuLraYhsoFPlCy6Sac/THR3AkckN
/HezuTiPB2qcYinpZOxh2oygfueT1IJeAim5HJQvvLHR9HlUffrmYFIaDJCkgtBsMpgyrq1w5J1O
l80kjFm3mXlW2feKGpPdxa/9Tbrs4YKAzSfMAtxBl4NhpEdlfczztGbJ61jTKoe5yIl+WrN3Y6Ix
Eh9K7Vj74iaabP9JaF37hk4W8oiZoffhdmLqhOx72jaLubAvIlarC7pu4JWDy7qJWofFEVGtubmY
+418qTfrECJvgcC/WIc17asRl8FzljOGqnAKvDSSR6jLuXmSUMuAgthbJ1pW5nlG6Rpwtov3wM2T
79bgYFa0654nrlsChu0MjrH2XmFIeiQaO3ORlZ51gG2ruwcObFO3R07Wr7y+b3ZV1/YIWQwDM0Hb
2S/YI8Wj5wladph/koA+D5fETWGk4TU0OEkUDhuLMyjnMaZjvb54emt74nmYF9jye8ls68UPJzIm
JBBEXwIuLlxv46jO2PLK8WPc9NOnKXbmqxgNzae6j8D/8oSwOnPaQSNIDrG7cp0CE4qyau2u0Zxq
YhLsl97GhNe7NyJbe+1r036D0TV/z6kqf1T51FJujzkDFkcZdC5aHcdQW+3IPRm/gCtwmnVP9C1R
PLJM5QbCsDzaKJluEhcpV5Q6yeei7qIHh9RSGJYFEcNZa+s75dmMU806/BRrbvZaScXfZJd60lIp
l350N5caJ9Zcj0ZM1p2OsrDxB+f50iz574TnNxMegE0e3d//fcJzXZXdS/nyq8fy8jN/jXd06w8d
EgWwG2YbgGeBAPw13hH4Jhnj6OBmBU0vg5nHXyzaZcZDlqUOn4OREHPTf814rD9MCFJ0eAwckg78
r/9kxmOZvzZ4beA0zHeYjZqMpcCKfewX1XPFTozd69atWW6CXCuW1PQYLr4tyS3fu5AzS1J4IkjL
C/3xmqhCChASWt/a0JvZLaLCAJ6tx3IiOkwWBJe1rvM6NwYHzTLxLMLUanVVyazJPyezJa+qdtbf
Uo4TBNDQrO9XOv3eJRUPz8Uu4Xn75Hadaxxa6Q/DcTKTZrxumINvYgzw7LhGrkD4OYQwMYwNRB92
K1tpV3qv6mTV1B5JVGk5G2upmq8E/EI3NGJg48OE6E6lnvgOpaS3Vwpo59b3GItu0PfacWA5cXKd
g1A4ICVy91rTN4ehKtJ6hRBvOg9S2xlUkOvK8EkEmcxdrOUdoM2oWt6VmtPPk41hwOzJz+05S8Xs
Pc0+ndGAiDUxlGG37qucEPsVRyQbtU65hHJUmKeRBoQsf2y6FldZn3vMmUZiH8lvae/IIUud00hL
/JUrQnZA66dh8zg79XzoGqvVrJPbUL1t0oYETmskH2nXeHVMjNlkjNdAuAnByvcuoiahl1sHNd8g
AnKR487cp+jIgJEEbVYPvXtC4gsjbw4Ee7WBzDfOeo64Kz9qwPQdREF7ZEBZ5aeJg60b06l34SS4
bg0zG+3EYBrivm2prXNy06Y3fH91+sPn2PFDETI0mjdG2dqFeHCLUGyxhCxAC1AK7pd6pOzlfO0P
V+SDZUen7Kmo3CYL40DlfXpILNLaN5x+z1jv6Mcm+MvCOBtvW5WjIEySlNtyyqq1qrMIPK0QR49k
ZELN9HlLqlS2ywjdFEk93XecWEkb0XJjnfioroJcdtHR8zDuBZbJ1ab76YV7tLhDt8lNZR/ING+2
CJnal8qo81ejk8JERtE6Nn6gRcLrhR7BxeQVkBHe+uLYmt24sswoRzWSpGJvlf3XOLUGmjaVZd9p
XEEbBUgdfY0aS2fnt4ptMdnabjCtcu3yctcIqOudmMV0LqtO7OIxw3dGx89dFXSb+lVm6NkJFZAc
qRzbgd6VUx4GEi5uki5MsUx1uXXleOl8xKelr+ZUZ0/p8a40ZoqOvRDbPo9unBjv8rq3nCsobkBz
pyz8imvI3wLGHfCdEuHNsKk89nSoPsES4fjs2uflzr5FSq6vXd0sN2zM13OK5RRbTxd4Zm0jWqxx
2Vpmrf+ohNJvKzuLvkR1AoVRWoA7hyzftzktYZU40S5Nh2wHxS0kM6um1BnhpNRO4z9EFu1CB2z0
0sR8mg39tjRTGZBr71xl82Cj55D4cmkxfyaIfIxXFD3j1ZSYxjMBkqhpexC/KCBy3bx3DIs+NI2C
H5rrQQLruBrbpcFx6Lv8lVa6HzQJ4um11ivpr7LBsR5qc5ziwHCH6tXyVPRop1akY1Fo7G9dwVmq
9NuWv6PWDiif4YwCq6ZDTHbCqDvVMZskwTIp4eegY6etWUbefrLpSo8kBHmr3oH60NmR4Ebvu+Qk
/Lh/RMmXBTnX57FlnMhtTVi8oYgeZZxmZ6G/18DOexSy0j16jQa0k0Qt721yyvjOz71kT/OzfMMC
769zHXPUqobC4GxUZelocgWRROl9RwF4ULgb1xl394Mgb61YiVEZiDTNMBi7+ZOn42RWkx1RDTFQ
uEmhaK2QsZpfqzwaV0Xca+tpFFa6BqNoP9tMjtamqOf7Cn89o7lm/JzFLSofM62ujbzGC02b5ZXI
umEzGGb3I8o4yGa2JIgwj1uYMob5xQDYczsLDOsDGUZ3qrSr7XJ+uzOapj6F2qg/uKKZswChXia3
VdVGm7aS+gukkWZtTX11T9xF1QUKqRgc5F5bWaKLfkwzGvFyKN1nE8+gtp65tTYzS04Qd2pwVuRX
0IOqWPm9EWO06w3OtSHniBazZqKlE8YnEFb1yRvt+Fj5DSMGEQ9rDs5YRZUfq++JaroHe4hkGkgS
6detrnJ8kKJFnjxBPhaEdB3mRqk+sAz5nQBic4MoyedoYlTXU1qngWbK5gqU83jOXW2DPNe/loNh
JytXJXF4MB0tu451IdcCR/XXvB3oVNI1vKaAVA/6KFoUyKTp3ls+dfbgoYmupjBB8xpaZDOQqnLb
DHX2uUAd+znyyuauJAmUoUOYnPoJsmyMJ+STaCy1ifUq3almUJtQdRI5dwmV1+LTIn1FbNgdSoLt
CXNx+08WYeFqlVhtudaQ3gYQBolL0WP9TuIzMTcuDuhjOWpWFxTZqE42dIEsSBpiKrzKMrmOHfXx
5NorewD5qqYCfWSKR+8oEuG8ooPRtaAKy+QOvOMYOKnuf1az3e51a2aj90j+XtKG2mSLfNy5cjlq
PhJC25BEBQAsW0UhVua1N05XvayaLSYN+Lb/LY7LLunU74pjVBdUs/97cXz3vSyXzfelTH6tkN9/
8M8K2bUIV0DixKySnh01KBXqnxWyp/+BaVQIzHHAAhcf3b8qZOMP/sghzc1AckfxSpn+l62O0HlI
oGTQEJ7nO0tJ+3//zy9xhe2H3/8sIUQv+MtEFSImUiqTeSqiKxe11scKOS9M8Je1rvYgsDO1/h/2
zmM5cmvNuq/S8c+hgDeDf4JE+kyy6MmaIKiqEoADf4AD9/S9QJkulbp1751rIkWISqZh4uAze6+t
jDozIgdwzo0ZcwVvA1MA6uaKluVu7F3uHGYn5dH2a0PfLa0cxSYtdC1gA9gX0KtZe2ghNF0oyMEX
Bkfx7ei687mcDT2yM8XwZyl9VLHwKPDsGDM2B7cwIXxbnaFtvWVu+tAE80TQi0gX3Epm/SzJTTzN
ok1voBHpW09blqcYIsTq/vPSrQx0su5YirZY5uVUHcgcwmBjTLr3vgiQVJCv6hR0NjwzrAANHrdS
TUQwptUhI7b8m2YYyZcRNdJ14jGvzlwLFWGzspn5FzE2DY8sMMragKhN5SSEe2uj84lU3uI8WIG4
zeq0vw5jp+2NWCCC1WNSIOt+mLYMbyG4IyUaNvi0OHGhfYSaJPmGOXZAG9/EZB8WjvXkE5SwMeiC
eQrWkavRB/00iREHwOTJluTKILQz2zihOC8/9Zrl7np3Ke+wsdWfhPLlLRGEtsm6g3KGqV+zEf4S
b/IxxWQTcKxtVpYGoIpE386eSy2Bg24RAET0F1yX/UXV9iuA/P7B6LrK3/sSUlJkMhZs8M/4+b7C
dPIM8NbcCbWCYhrmOZsBl8HVJsYhmi0935TQz3DOD92959a+2BIg75zgzOu/dBodjl0a997wqQwK
WNojrAKqDWZ3qw+uq03rBv6BejMwGz5J2Be3Qycc8pTcLekS/cYBfxgioiv3VjUVJ6jT8SVoRHXn
6L19zW3zJRttN8prdLazq2b8AUn8MCun3bqaUx5GHbVybfSbPBfiHkemfosA0IviyR6PiVvvc0Ga
ckkU7iZVek1cX11iXhzq+CAQLO+UW+a/BOP4xYgDbVcDvYcm1RfGPV9y7NHT1B5JzS3DpQi4+ZHR
RvVh2gAbnLuab9sGs+y51jEnlH7r4mjsXiFMQY3CCLFLTdegy/N5lR3ygkRBmzCUkZ2KIdVe4dsm
xwYN+r3DQPE60z+fPL9rI8GcfyuNadgUtkxvrKHle8PXFuw4c5o9qSpEAVRpBqjbjlextXK2vsFI
cB77NTkpw9ayd+1yTownmJVThuXFGBF/O8Ziu4rdQZqk/j09F6XsZtYCXz2YZu6MD06HAMWGR5Cn
xjMz6URsAXtmZ1fq3h1W3Th9meyl7FHYseHfkV/IHJi8ppnnB6AW+LP5wtyn1sNCGGBQZGyl4CSN
WnNep8CqxHGsTdYORb0I3g0aFJu9ea3J4WHIwA4+EEegHG7SiSYswhzRr7zleS+XKlqGvPLWoLGO
GVfjBsQ0d+bEyaayJHkrjSwB3J6SDRvhmYFZbRFLpW+neTFIHTOyibfvj/OaZgFVyEemYPXkns+9
b7+pjzh079dsdD6jQAElU6gzsr6yoNdUcd5bU8gKSiMHM8kyviG66uPHKlfuvNFbi6xlsycBngvL
mP4RKn/7t+7U0Er/dox18+1n+d7lf75L//qg3+7SMMGQqti2swrdfwtO+n2OtY64HKZbrs9tGDXm
/9ykLcZYcFjR1X5wib+PVNL/o5uyz53/O/WWo2P3Yipko3RifObwwvj5d7rEwlIaOJF0uFjlEgwp
fCxIFdR7lt2KuboQb2LPeDChW6dYlzTUP+RIj4/OCirpVmRJUfrQSype/lWuSBM2TO5l+uCc9Cvy
xERJM4QmG8wdvEr1aq9wFOl7cFKGFZkS9H52w+reoodZiSqwNc1tAz5547DZvelX9ArIwnanD34J
20WvPvUroiX4oLUg0Mqf5TyOpzUmQIXTCnbRyZh/VnqqITLy6+C+SP3yXpo9dl+gMOShgodZQTEu
YZr38Gfk/ZpZseP+CpElJnYVuVF/yhvmNxPBOZvB5QqyU2LtkfC1xaPKxPTueWV7YDId40JcYBi2
9Nuf0EWnL22ZKy7BWjSRlQwmkjCPOY3TpvfO5IrtoCNpCjW9mi4yGenH2+4J5wknO6Mij1af2c9G
t5rlsepVvtGN6ed8mmQXWkNOua4N2aXNKpGHVeN0n4lW4gbb8jd8KnJR3vjjkO60Pl1OslxxkSnT
uagYfG9FJhKdLWIt+2QGnThoRXI7coPaeWIiOTp1xKZDd3XQx5rGP63UhVTI7CY1SjJOetJbHuhh
1C4H+LTpsc/d+iSeH2ZMGlev1ccLrct8wGhhvUMGqE8iMPoHFEzFRMOi5dvKbPoc1YrpH4mxV1dw
i/quNTwtQh1Q3WmsoB+QFvVvUM6LX5CK6I8mgoPIZVR5W3aOdmNlHukXUHX4rMAugWcIaI788tWS
2bBDkVVFFV0Vnvoczq/uaFvNkhO0rK67xdAH8nTqp01AhGwbCr44bCGxo39ZY3XlppUG/BFtsUjt
mYo039rMAe6qjiIndIO2BxxfLmGp1wOaaOTIUKfeB2Ra54/MA0JzmhtbGslGVdz8NWLvNmmXTDtS
R4NpOzCmujQLIM4iafwDzW7xTVSJ+ESFWPGdSpbbHJ9hg8It1r74aDPKME46Iwjb0S2mEFGtOleZ
69FppOkpYwIcstkT3JYL5zUzSv1FTmK6uEGub1O7U1e2Idwl6qYd7si4XN7IoTUd7FnNdCb5L3lE
++bc+rAPGHAm+2HwoKLpXX+PAdnc5o7VYy0clpxhhlF5ANBa4JooeZzI7Xovh8BTIcxFS0A7LUSM
F9uQR2emjQ791sBHRq/OPBpjYfnMMdIwgcDOXiWtvgXh5WwzrdGvXmrgLsPZDhsGgNcWI1p7i0wt
uZWpbUZui3asgJWG1EyT00sXpx6LdV/ND+BwrGTTVIW2XYSRHpgElSe1QLGh2PfGeDNorTPsKtAA
hP1YrEs1p8rLGw0v47NnIJpiM1XH5B+3bcxJkuH2XMr6a4EmdJ0mldPVWrySfjx3MiLt50F7Toau
YwtJfkLMcD+Z4JobArySQHe2oyRbyrDxm+nOLHTjRXZxpTZJY8qm3RVuDX/xaiAKnzL+cAktgblj
hpCUwSYZZxfs4KSrTn+Iu9mc3afEY4V131sQDQ/1GmVQnZbG7DQ2xr4opyayBzMfH6SYEv8L8dQx
k9fUK/TReSoBg7be1m/IWNhpSvXi68xCwsihRBhScuOiDf1nnfWvOvYVhP13HfvNt/G/Du9lg21J
fvvTUuvXR/7esn+wQDkT7dX/8Ee77pk/OfRNJviZNbyCpJP/qQQoH9gzQV/x1jKCVv6Pdt026f8d
/ve1x2YHpVv/SWXwow0P8A2/iCadyYCPPeMHv4KNIwJUCWGqZMaBCFmYtZpu8vzdh/K/mJV4i98X
H0wEeBJA5kBveJ9/CZTo60FrkOaQEZvDU568biGTavA20Bz67d8/FWXaX57K5mPxHHTxuvOj5aEu
OZFEYi0HtGZkVhVIXRE30PusE9sCvv2hNCRE7oVeg56h/hdP/5ePc7WeYYFg8GHwR/uLOanAqTm6
Jq7uanw0S+/Fx3r+9+/wz8p/fvn6FA7rUQxt3Fc/xi/fVXJSarNC498eHGN8nBzrmQ6r3ihWsyzC
2m9//2R4Vn78QJFkY5x0bDD0TPR1vojfF45W0uJrZ2h/AJ9CYGxeGg0B1Vp5yh0O42Kwn9B0tOAg
k7bXmV7XogxbGHAwXHNZSsQCMRNZM+EmB4QxPxLZFRBvWA9Byw24SOqQ81ZUodkazTomD0JJUXk0
RWn9bIpxz3ncA0/w6fZkr5vPcxeA28a/U9JtgSFIW8UgPc2tSOnz9Dyz6ruwIRlRHVFlMYZFk/Xo
4ih/ISC9BoEpoX4ktXOLyDy/dx22t4Mty5DstwT8CuG5HNcxbE/VAq1z2t2gluXIDeWqhDbsrLL8
xfaK+zqzv7AZvOslyvnR9stTo0+fE4ghPIVgwODwO0tLLBEzkXaftw6MjYo5WCfGb6yL2qMn0ttm
djVWaqznbLNUWyoy92aaKEUxyMcnM7GePc2ITyLNeqZhHpqNYYCIrgWPE/z1aDaEgHbUJo+9i76U
mcpGD4aEQDi6/WmMB9LKi3griBC7skbcKLp3PSbs5+yARcq3zO77eb01JQHoH6GmXYa047H1EPqk
jNQ2pg+tvCFmUid71WADWU1Suk925WkvaT6gE64Nfo9PGsBjbeSsOmWmDsiiqaClBE5PCFB6jstW
XusC6pxJWPKuHGH7cbuDQFiT3yzGysA/qEx8UoX+zOjHj+aBFauWZqZ6U5neUm/ps3Eh2TB5zFI2
IFVWG2EMeiFKWxQg9McGqWYa85s4TuVdszCtL2V3iZE/v8Es6B9tZeWHVkuNqzFZ7qGs+C5Avst2
qq+mfVVabyk7KvbkmUoYr6FbsbssuNMh7u41q5FXTB31J4XMxATgekXa27S4RQp9x7yyfatdhzoT
QA7VPTL7vQxsdYavQCr6krqfMpC6cWyRRRH3ngHZJAGNkqeQFp2XaUhOdhm3Efrpu2bOn1j+0jcM
6BPtshrOqEdzwvcG9kEKth+RkMYeE6R+AOhZHOayt49O07XnmVEQyPbEqW/LmfsG32jUEnhPEv3O
itv5vQMRseZK0u2hvzr3iWvurSlII7egbIpEidoJ2IUXtXrLsyW5VXO9wBDa1CbBN3GTIsDW/PjN
z/tqE/tJsE/ieDxP7OsA/im2DYC39pTSMdc+1D3T1mmaYkVngFiIZX0xngDeGBfmMf4uFm5AonUt
6BuyKnK99B1k80tggKFO+l6/z8DOHszB+uzxd9X8InlgEgdV0+OTtrLl1NuAoYc4l+Fia30UjwOp
8j6pje4irlrXNnfsRYqIhICvWeJ3PpOTHDdEnAzHGMrm1tD0u2lWux7S5UEgxAtrMLr7hYRqACRu
+yQZnkKh7EYtalpZ7yBRW+/dQCBinTbutpt2bZNYjw5yWYw+Oaysyhu6T0prLFiLun/MytHa60ZK
q7HW22mq+AvhdVxu4iLHGmPFzfxUG35x4UBaMN0HUAdM503WI2ETAQLckXUQmr8YjrOeXthC7VNu
AIC4dQjfSYKWriiN6qYr/WMxmE95iT8HoSh8YCATtvRZ3SGViOJc869JnH+L4TODCu22njLtd6Xb
zc/MXofbhnY9CJ2Ca48jwb3NZtoM0piKo1uaCACxjCChXsbXmk6ZrbXkmXXAJAgSXS6gcCWKIVvQ
ihdjbHU2Sot9RySFCy4CkYxRlAK1p1NYgJTTfutC8eA6caevJS6BW6T97KQ6huowRp6d1AEKG8Cg
oVkr1MawJ3tD1pGzLRCO79Xi2ZfCysY2pHceaBl97QDhz920rffFMyxmC6umL2qRyx994XuPBebW
PQEG5Vaa9rzxhpnEEMa7KNaD9MCsuD7Xk3IODsjhWzcz8kOqJcln39mWSTbviznl4x/S6cng5Ipg
E2Jv6ecCpzOYEkc3QCxpfW4+2K27dUkEeemh4H2eBje9caW7vHSVFTHQHrNQNFLeKKPpd3kp+ObB
PD5ARZcMMvmScfP8pco7k52+RNmZxN2R++N4HITFmdFC0XHPPb4Kkyl60alf64p/ivx/WeSTrfNd
VfSXYIC1yD99k923+c8V/sfDfq/wrZ8CnRVasK6+fhvq/Tbu84AM8F8AzFCQ/gltSUw6QjLP8/FE
m6RirkO533dy/k8s8ZgR8hMduSOTwB92cH+3k6Mz+KGKC3TAOg54AhaGns3l8OcqzmxxqVjKkYcA
NxI6fWkx6cBLkJ+J3nbOyGfa4SFxOliOepaq45BV/V3aaEPJEsOAfCUlUIMQRg8goVhZYaxQTpoN
5l2083Z2B2dK369cqDAJ2OkvoH9vktwAQGPMcfw4mZXzymX/XsBcT/hVjwPXJzP3ernrZPAIeZ2c
8oqGgJ1aEXfsC5jCIbxZrgoTQxVyISOUcqE+9U2vvwbk7xKPrGXmfVWN+amTKI/q0scO1vDA0UUR
YDvedFPisooM1nH38WJq27LTgl86U7ImaGoLEe9QQttKBoE4CmwZ0MqBROpl7ILNYnci/Pig8jXy
Tnrpz/z9M6JeOh49GgOTECBD7LUMM6g3olTHJRf2xrNAooWdMwLQNxlNiNAtgzJ4GcTSJpuq8PVX
rwS/6TZDsHHMAPwf7OwDxh3Uc5ri2Q0fh1olgCd1WR+QNw1Mm6lMIB32dRkKlbGjwZHCpwY2m0R7
U8oCptWLEiqhsoyL9LtA34+OUTzPeeH50ZAo41Vi68vCfIL8xV0jnW59PB+/LOmI889q41OeTulX
jcPypmGEsf94fd36qvhmyzkU/PNoFtgMwgqp08Zz4RzudKmqvUKPv6n9ZqF+5EPufOhkRMGvQM4+
M7ltGeTshKrP8/FCsAyS6Lgw8uXAkElau9TBVLHHKUK5IQBG4BWs89Ni18dB2twlezFwVGaJ+dqA
CHV3RjP7+p6vCv0kXvbXwG/yk1BdF/HsGZSizskguDvOA5Ks4lkSt/6QNnJ+bZu0u/iVFTyKZYBA
BDjLjShErRNw8+Qct0QUiHlNbCHs/UzLCl0CdBuU5J7qfah5k2Jh3OgsZlft4RsChnRadGtusEI+
RAPvuBrnvW93AUJm0/pldC3CgWJZljWBwWSZRpios3wXCL1Pb/Ki5ndhcml2bu1ir0RMB1WJFGJZ
e2LbQ2u/j8tgvmbLmG+sdSe69Hp8Ld0yY1GajP7e6AMDDXZqPRfrRrX0iQQKc1QtBZyprPT3uaF3
Dz2LWKcv1KVkNVv50yw2VNir+EstGqHKxC7jwcQg2cHP2WXrltde970AhiA2fSyBQRLJ22XdDHfr
jrhbt8XjPIN5XDfICiQHBlG2yuW6X148t9+ibF9O4PBYP+cIGTfjupNGAkmTWM6Qv+J1Zz2u22t7
3WNXJtGaJDyx3a7WPbdZ96y89XX7rdY9eNtY3VWtu3F2CPmZuaTzCSmYCWJ7gOKnfyzUsQmzXPfX
PXtBQJGKxnX7Pqx7+HjdyM9SCDZE9VHO/OmXdW9ffazwsY+xzp8/Vvv6x5b/Y+GviXX5n6w6gPZD
EoBXOd2qdEAooOXV8jQ5bPqWVUcw0CSQBNrUz3AT573ZejqcXXCFfYg7V4cDyz6wYTPf25FJ2PLW
UhWihZGDwiA7dNSjYVU1jHFT36XT0r0EvH+LLKNlEsemrL0ucpdEnvCFpfS/7pqCNFKJh+UazRTq
2Kw3hBzXqNqrRm7Q5aePLoRfdhsFAjlTluI84MaZN4PMCPUQpptRkjfdBv37tE9xWGzGuXwnnKvd
ymw2iT9pvZt6VtojWC8Of0QEyy4YJ2HxFEWPMdpf5CdCxkCFo86jPuQwhzHOqdS5Kn77OFnavI+x
qpT5qai5Qk30mYSkrFdRA1rmYYLp/ywxQUWuRnxKOJg1aEycB9D9arfaTwnHMwNg0+ZyGM17OPE8
EZK/KQJqxysphny5jvqIvApjfVDdMAWeMX2CfYrqeum35J8sV8mO+vxRA/xTLv3rcmkdqv3fKqa1
XLp+m7Iv9Q/l0vqw38ol2DNsOm0X2xZjznUs+sdQ1NDR8gMfo+qhLPJIWvpjKGp563oUFL7PMOuH
eolSiuUDG9WViWRCIflP6iXnhzGeHhC6yhAROJRDD8Ao8c/lUosEnBS8SlykqbL53UaCTCym7fX2
VgfYymGHLWoU8yHDol1qx1VZ4EgM2l51IFFQ34P2m79KGIksifTG2eAIG5bzVLneN5oaL2LH48ql
PVR04aiiw7wYZ/sBFN3iKyKMlWmi6i1gKXNlzwnTTozFi0iDWwgrvXc31GowLC6hXjbzg1XJGBbd
OPT6G5FiYHzWjnjNZUtrvSpPma+Nm8n36MgHRL4LKr/Fyaf0Qh5A2/gPqektNaorsqo4s4zS7pne
QdAsu8cOQJ2x9dn0FfpL1nr9ovZVM/hmuen0stLPGVGN5K3oLR65Tu68tpk/OdjMCF2ZR8FD3Vlb
PjcV2MfrPxfgvyVOQNjL9/H/vgBvAZD+6dL79QG/XXofGsHVRUM7gljwY7Pwu3zQ/glZIYNrEsvc
D5DZH5cerUoA0ccFuOX9qi38vlVZVQXo5NCa8HC8N/9Bq2L8uCvwwJrREDl06hTOf/HX4EdM4NA7
zhH7SYOqRSw50PEmPiFqGDaor7kz0haAQodQjwc5Pvnci94CsNVPTuU3b7YruhdE9t1LMvF1/u6T
/F82GX+mxQCbI3tA50TgBZpElX7ABr8bvgdUQUQ3BvZRDHb97oDNX+Ep1aX6IOC3WTHvSRUaNl1T
08r8/XMjBPmhi/NX05HBsenqrFHsjyC4754d503RuCpryRSKX0s87pRGKguuecDNMnIbx7swyq9c
PibXO092kD0ZQmafp6Vavnqqa4eowZd9Soqk2+auKvZ9IVW+lW3t3nmpz7Z9Up5zxKTZX4zGana2
3tjhIhUW96lkkgOrp7xNzVlnl2vgitH9lrQjvDYeaqiFTaqvUo3JTO9OBFS75hsjK8ZlnUhDAAyQ
KTqbkJS6UPeUQNWuJsYIXnFv+fkOwXiQbggiFRsrs/UXjUHXFhPDowKIDDxhaXESe25T3UgbOpSW
auNAkWANh1krkSWy0w8FqGAOP28cWpTMbrqBvwVDBrHWawU4mc04y5KLM4qYgK65f0FMSbeY6ZRf
IXO6FXzu+O6BAnPejWnhkn1HR6HZ5tih6jbb+0Bp4g60CYpWwZb7ragxVtaVp8vIT6dgOypECrvB
mkhkAnzr3hNam1Drtq1bcCin/aOh6nRb9d6ojmC0ioQ6purvJ+rrdGNYI46OzEUHWxLG4yP/6vNV
POc2KFntZLHODOBx5SZJZo5gNQIVCrnY/FlhqhycwTThR8P5DUfHefXE7JOO41af8kpOhBvhCkds
iqjBluTpgLSdjB2zfbmTPcX0XJjafjH95GubmsOOiE00O8MAC4jZumt65f1izgP9d63EaRG+iHyn
98BX9M1hKfVlGxRNj3OfqLVdb/bJEnqCLfemHeyp3wxt1e1pUQ1cCT6cZN+InwnNUwd/TFdur+ek
32wQECCMGKCDJ/PKb0wy8jo0FxJmWZ9U5To3b7OQO6ljha4nXRFx7T2kH4o9GFOrfE/EpTs+GJIO
qYHYUtXDJmb6nWzEFLPb8RGnfK1EGmdoXaTYm3o9fiW8qDTCAUoGtSe5rYN+xTgms3cWEgWBqNVg
m7ddRwrIopY1lt4Sw6s7wfq9zLgR3hfNglAdg5STXBWt1n+BFiiKSAZ9yzSa7ivb9kpW2rZm+XId
ZgMjd6d7vbFVAzS8h9kCUnqgJeOercUVs9W6kpBipIJ+9NkORsoA5vYrqXt2gCEkY64fmCak3Ar6
6iLTMWuY2lv1O9Zc3NMQgfmqT9jf57zL73HCrYchCQ9hDuL1ViwKArsCeYKCJeDZ5PrekHY6D8QA
GuO2ZRDUYUW3u5c+cwXqkWzg1U8Je2KcuMuBSNfmDXxK/TYi7iJYzhmaIUpHLuQtwuZJgwc2qZ91
IZV+xXDtEN0Qjyt+xmzqd9kVgRM1WkE7sR7lAe8cNyFWwW0vPmYUWj/cTJm5PBcdmIMazbG14HCC
uBGDnuBOYMzvDqZovTn5Q6bzrzwJAsL68OwlNoN8YxmH1yqZiqxjSuRU76RKor2diXU413Jxb9rO
4BWzhqy13YiXSKzik2bfImS6nStc+CClwIesiWzTHTpP89auay6sDN/arYQCUG4qJL5OhHN/IJ/c
Y1DBTD4tL6XGFJsjkcS+0EQCdayIgRlu7BbpTrhYTqyiqpPeZyjtI1OVTJLuWCQLu8GaYkkHoEK2
XZjCaHmrMRrdpO7M1JlBRB3Gvo6ZHZfiNh+7+ufO6J+YYblHkCfCWWcB451yC6uINLK0hr0PxIt9
CdZ1hHk1ehbbEfHOoKu/ptYQk1CpIf1Li1E+mrmaXLTQyvlC3BIpEYNlpLt6xCRp1ghSCjS+F7sQ
9RkNYXpRHriasG/94ji1iFDYAErjbGHvPAamuaAk6mLaRu4zBG9bwRzZQQvIzGhLz8Ty0rGMUTUU
IYKtvGreV6NFfqIxuPCyOMeTjZM4NuFmHPgdboKXfwrHf6dwpKYz/3bQ/QKwDPzu97Xjb4/5o21b
lavszfFAmzrzbzq630WthsGPVogMQg/7T6JW5yfs2quoFQozBM61avltym3rPwUoXFa11ZqmRr33
n5SOPzZtPjPuVeHqUDaC+7XWyvL76kiNZI7G7Xijyq8JKYZp8fPfF2A/DNH1H59gVWZ89wRysoqy
mXgCn9kzWtNQBe/ZcJMFUGO+/v1TfTBJf+VzH7/+//+HXpc6mtocvgoC4r/yHWcMxYVDEPhVOESv
Y6kuNdoC8vFojhETfO4+RGEpN5Qe0NyvqrEazBQaMt3S26T8CmrO9xISxO0UldOewJiVjlCpbxl6
pKy8qF+t0Ppqiy6QYGCRJoxoPrsYAuPHue13YrVUd9yzP4m2xmeNtqIlvBECLliOD0e2ObgapdGI
Z6XH4lOSRcSgzEwGaIBUdl4d8SLQ7GeYB2iglXmSRpM9zUBnz0XcKrrEYS7GHcHChUUuUO+IyJnc
5YaMDWf8zMKa1piIjyz0e1Nu6Ghs69bWvGY5iz5ItYcRcppdba0hwULRbPpc9FO8prVm3f6fU+Pf
OzVoGb778v5lPfbyrev/6zmTSfaDbc3ijOCRv2/IvJ8803XXDhKzmfXRvPzed6JoY9Hh2+6v+OxV
Ivc72AHlHMBRzgYvwLXsrifO7ysy7yfWWS7nhsu0hgTC4D85POBE/KW5Wh1wLIXogDk9Vu3991d3
MttjUYkkPXalp85k+1JkImbuztaMzoQAFpz3pF6W95ZHBG6ZMJnJpgzPsDEe8lRqeJZj5VFLB/KB
8lYLA3bfzwTWFntGRqtkQQXrohlJEcrTPidGI3WOELI9uVNCxcsG9N9I9LDvUL2h23WjIZjzyGnK
CZ4ZrEY/xx0i50QiUfKTJ5zZQRwOzhr76opXjETPRJDGLpKLjoS4foC+O5IHmg0aAZqUV3fJWBsn
6OvMf9EPjVsYTQQ+IxDABzS32YWHGE2E4QYje63dZXEjuiidxHiQVltfl3Guwqmz9JeFdeBZWPr8
iILB2s2yS1exOcFIwbK+84I19hZAdhYhni12rkdRwXx2Lh+S1HF2pjVhJuv4MYJ/44w5/qnOaydM
/H64+va88xmTbzT8s1FCiUYVkNn9Q94I71NcG+i3bEtH9eyCNaSFVLzjwteWKFBxgIZ6sLcmpB7y
29oi4jXnBLX2gApqZEem5nmIlq0XlefNAdIsgEd8TYZKbxN/GSAkzbpdRB5yDaolkr8qShj70mMT
isOuAuLgu0sfxiVx2mPVP9ndLAQI0MXYagMnlC1mosFkx7YzGB11WXzz0Av9jYBqJ1K8l20e989x
NesnqvqnOZ+J1SDE7PM6TTwZaQOsYPbTyMkRwRi9g2UoSe47u7KqiOO0uCIMbm9IcyO/JWCJ5+FW
r10O+c79lFsoPTSElW+xjM27mTN76yTudCHR4VtvWgnhqvPiksyUgcEZRXeaQAVJ4VobRjHTpXBz
5CSGi42x0uI7w+pfCXeuNnR5+TFF452cx14vhrsJCl37Lgnv+ayPrSJ9e4CtXTbOmZ7YesiBckTU
3OpCode6m54dax+OTSmvytQ/A1BSN1rDntAc9W92VX72xrHu0AhVLVIHm+VkZum3c+EZXUQqo/+G
21w9LhrpdWKIi62LqmfNSVSqxNWsHLGL3Ro5f0FA1Oc0WWqdnTO0vW2ntXi8cwHmY+GvvHW8vtxC
FBx0BqhLQexeql+aFgnuZmJLfTc05ieWpm9LF7yx1wwl4OCt9PSSHtDNEPnYXtrKPQk05l5HXPXi
xP5jEjffdIhvlPJe0WwlQlsgYcPg36YFDQn5sxnmMNfEvmUZ9/wGhhhWl96Qu3JGKjseJwNaLl9m
O4VjlHSjee2Cbkn2fjxJfAayeSuR0at7iVqEl0RiuKbiT4OqalAaOea9wRqQpxBvr/RgP9tWeswh
PbR3Js08+a+xgfwcNb04Y2oT+Tbr2KeENIcO6S1WvPWsOj2m4EW2bbPuMj1Ni4zG9V9QRc5O2C9n
hre4z/ou3eeosNDdmdrOiSGWBfo87qoVwUKnlb8iRoVKI9rxjGwQUCv6v5VqD7+qs8nBkcK5w1Kb
M7bOid8bIUr4Q462hxXsSeTWEhHO3ezpOlm2GmVyHQdn5BMQywLQWneOTu/L66T32vOYRKkqznQy
SVQWHQKcLKn97aRZ5U40Z8IPX/EaM5mBiXaclnjZOvxf58LR66tRWAwRHDKxZNjWrQnteE1XOuYu
O2GmCu2dFUjr0XcYyLgusKnUIQMQ498y72ONmL9NUOT52yIYvtiTh5bSNgQO3OEz6ilB16zSKaRS
ljvTwYM5LcNNsSTzL4AxB37qeSy8E1abWO8VHW33hdhjUri9FANE6q5toKmTGl7OBVTSVcxaqM/c
WFi39sVwqBZMT2ER05ShhBhHdzVS91/MirvN1sO6dEFLGOyGxHhIcJAfLK1kSK97DepTX+whJaDi
ILq5awDo4ST3cQQjwjTg8x5MWelHffYMZhmIE93RnrYr0//s9szHuGP78AB0k+7PCNhleBns1eI+
dhc0VV1CMlYT0NjFMvuFpYmqSXQHZoTFwd6gliiiwDLbI3w5/DUQpNtIn6xPEumyVk/mvHG4RK9p
k0D40id/kxcNd9klDyLHzIwTlqSYPr09T2XZbvVl6r46tZw2SdmMEJ+L5gJ+Eugaxe5RLsHPftCX
x8SRX4HJqq3Kx5/LEpiJbszMXBS3G0OmR192yUGNhRWVsX8zEFbZI9W6sUoTvYkanLvRzsqd1Lqb
ZBb3Su+0uzEV/83emS3HbaRZ+FXmBeDAllhua68iq1hcRFK6QVCUBCT2PRN4+vlA2zGy221P33ff
uMMyxVqAxL+c852r5nM9RVqQvGTmF0wc8057GQYfJkLCXHlj5+3E3MHXyMIYoMc44JQGWvnJzUCs
qoHP9aFhpOAxReun4Tx1ZlyxLod7tLI/3KJ4pCaso+6Hj9QDXY3bJwrhGxZQSoxXlCW4TyXConkj
F1MqeMPFoKozK8/dLXMlazogmn3MMnQE2FeXeVmX5S6Eagim64pIlJWNarNi6NkW36ePkZs5zM0d
iWNGwjSxnV+cetAvRWXqk7+M7YZlgEcyvWKWV/jaW6MKGiF4Z4qjPyfpFYkj479lEGgVnJhBZnhv
0KNSFOAMDEczHJyVWMaIwTzIU2EW3YZx9xbrgNpNH2NHezD23TKK7Kag2SkcRjvnY1JZEJm2ysCY
tnCsSKtgWR0/u1NUb/yU7oKs6I6io3Dcg/yYhpqzGFaqGiy14uk2g+pza+emJccr2dJH1PBj7GkI
Cf1OR3MnuiUYLZgSos06f4DEnMFOnDrCJzdz0I3D0Uwm+pUkM47GxyAX1N6QrcjXCO8sQeAj+Vlz
I3eIQcJtFaB93yTOgHF8mRB3AmvwBr9xeh8kbfMAD5iOKfQmua5Yz+xJYQNKiH7xQBoXA2iCKkaG
0VPrLzQnZtQ5LfQmWubWxccIO1+m2TMj8p3Xib1DxDvhYx9z74A5Cj9P4mC3jMVjuUzIDQnzxdFG
cXGnhUtIBdTk68LDn4f533xBMJ3iYMJGjkl8mcPXHzP5LutNsCN9/8rhPW9RdHs35Jx+dX1yuCdf
mAX6z4EZUp4hu1+FbZZsVT8QVdcOZEX2kASwXXlJcUeoXmCtvSwZtr1IzrVQNSoCFgxqWTV4H1sH
AlXEffexi+jADe/d0mu3zPOcU/CxtchLd/rGKD35ElJzf2Ks7N9EbsKmQ06jf9uZlGabKLbi8Fww
wFjbk//aL5OjaZkhecs0KV/mSrYW5rGFit+uia30Pju1C92/CyCgSsfnHMjt8Jwja/1uo5sG9Cqt
N85TeZLKsKBCut7riDuTAMq28KOd0cgk2PTmbIOyKtrdVPbOA7wLZys8Bf0HJP8WXnq4RwAxbIUe
RzCZo7pMXaweOh/lMjYRvU5FZoNIqpO3qVG6YVZXuWTvVYiKaqtut40NBquoNHoNogS3QGu8nT2a
/jc6cX1bd5J+uZnrx3phnq05z9MfALC6p7A089fYIuhug2cvPFVTHJ0kBrITmzWia7hebxgVeCh1
e0WkIYGV9qL+MJBnILN26+0E3YHaHxySYG65ZspJwlqWF+VOsW3ap7lB6K9JLV6HuXqqWoz5htlu
+7oBYRETQJCmxXhJfd++4ZAYN9yA3Cz+uOhpOfmcrJVr9kX1FjksYCDXKpj1jlOzqgg/o2Jw05ta
UqPkhdlQQEGdSjJPzLDZErWVzeD9GHsG+Bj5EuDZeajPrEC0s1OtW+3+2///f/p/spbCv6XW3GX5
G2XbH73wv/7Qb61/6P4CR5Fr73f0DJO738eGH0IQjwbQtz9kG/zRb63/h9pjiW5j3blMBH5v+51f
8MUJ1nC8suXn/qN1M3qOP7b9yE0QlBDSxNbbtogJWja+Pw/1xowsGc9qTrCEMXu6+a5HUIbPpw/u
BdvD6ijC2ACvjDYDFUbrDcanhDkV6gzPZiSgWRvMJVVYKCNovliRn6Ch5TdBHMr02hNm+AXBlf9Z
zF55SiwAL71KbVgwWcvKRsrihLkCtXcWwsca0/I2rRuj+lwmdcWmaKjnPaCbfaxQXMZzYtfMylQb
fh7l5AQHKJILEBfI6euo9BBcJ1v42H/oa5nbo1ZxkHiU6xA3Mtus3kheBxLJCrKPqyze1ZDsvNte
mEkf7wzuMXdR/EnK10LJwFEX0my9wN8hu5/rC/It3m6i2V2g/5pSNzpgTcF5vS0gimEIK5ljAvVr
7Cik2c0GkIWXwCapXq0ipns9j6mpGNSSeBWapFmOI5WmBZjHfFcq74i8zBIpqDQzvEooUMq0AjFS
DO1sTOhaaYFXZWAbBJUQFouRIgnmxsVRlRJouaZ6j0uKXLy4CcZlzExwPr7N0TR1Ah870bICFSyu
Lbxo+PL3dqaj9oIQ1zia8MWvJgDDFbmk5MljByOCJSmPiWGM+1jU9iO1DHWB05nzasTMfG/lCs4v
YTFv4BrxUeVDTmTAlKBA7XCMBUV2C2nO2VedWxyrqh/2WTkSrtyUlbfKx3w4BlBrSazHDVWU1cbx
kviOEVkJdyzXGw+z78btqdpSL64O3Uyiewsq/CUqjZ5QmCgPVrMx1nd56n3KqiK+x6bXXRXdxT3k
uPFzghCUYG2sY22d6Huuh2o3jZVkn6aja25XE7C52rDXahhYkPrgQxie+5cwzKLnpNbOAeSvcWfo
SPerjoC33ei3zm3kRfneSA05byxIk9Nz3QTkska596nxrPIRjmUGhylKYr0m3t7Ra1m0vl5XxNAc
y5bxIEDwrqACL/ujYq2/V3kWP0NtcW7CGUzfyqI8eHJDq0NJULc43wc88D8sMDwYqn3Y06u4Ksst
MGliAhCQXVGB+MdWiacU41KXDq4DQ1H7twvzhwxcoplKOpJhvBviGM6w1tWB3cGAqHjiux7yrr1n
z18+t50u92Pk11+VnbxYDQSZPg+CE990sUUT7K4nWqbzPOX6PvK65FS6un2KEfW+Ds5cFIsw0n5P
yeO5MeaSBWDTOP5J5TrcuWn9HbdjdLAED1eAkSg3Iz99DLNgeCWRPX+ZWMu+OKqXC0Q2yF4aFGYA
ULnDPKNv96YPuyr0Vb+TNWDTCt4mSvd8D5hyuivDUpyU7rAOEUnFooCfNe4sVMZw/JGMIR4w5bWM
Uo15q2ZDXWHs4iomliMRgaZz7o1u4xrNtK3UUK9VhC6Yz6UHY5hTExrmGv6EwhcQlhvkN/az6xvO
HROxT3JuH9Pa8L9pARSXenCBKAjFcmhtA4J68tvUvSlAVtyaPaMQdDkkAsj4GLqdf55U23BrDN3j
DAlyI1qzevcGbPm1mqurE4XzV7DibbOyDMgIYaFqoJ+x+ylOXLH2GhShK1U0E/6mMD67tjV87gWM
CWCLRMYW5nrOLGtm649iVtbxW+fA4M4VC/ZubG6Z16ilRtMb2nUwiugB6JR9O8A1qaZbW9P2u5lH
od73tsEdxw7lYjXa2LXsZBMGH0F1n6WMt9Z1b0HsH6Bqj52EeJ5H0qTPLxRZfzYohYdKuWRYZLFy
HmGXBV8zVRDyMMgB2vpH8gkV+PTgGqR3VGMp3nBpkFThIY9mO7rkFX1Ea8VWGdUrRCK0LorEaR8M
3NME3urixyGaF2p30P2OwEvUSYyFBXvxVU2q6u3CO7t0kjhnJpLVujf1e8Mz78FS3nSMjahb85di
40ixGwlgKPu+cfWt0S9S+qAGPFC14kdluN9k3di3ZAx14CIbpD55mG4byPDc5JAWFSXYOXSy7BYa
IgvkdH5PTNzejbkkWGn9qTLbR/AJ5jqg9yYEG92BxBawk+wLiEqaw/vGaiuqWxsUpYvx4EC0yCXP
xnjnDjLatGVrIUEU7j6lzd5xv7+ncxk8NHYHX4v18lPsI7C2krY+KeJjtm0bifwsKtyjoitH0NRm
fDCUniSODK/fu3Bx77lyi01pQvwn/JBxge4MHHS1lVP2uMFzTMbaiVeI7RMEKZ1zjcYkz0RxLSJD
7HKbUBgLGsnaRH+2oZOXt+Q7+isiGap9P+hh4w66/2yTVb3Jg4pMZj/70nfW17SpMwTU9nw7qiIG
odGp5OoGGKnLriIkumAAPTm6+2GBg9kODDQfU9MT29FV7baK6dPg5QUbcDvRoxyt7oJkrN+r0Gl4
FbBmsXg61jadQ8iOeIsDojMS46iGG+KQkrUo1deWQfeXBv39DiNB9q0IfDqcGTglx96XJMi/t8Sm
Hx3UDOzdMqyVgv9HzHK4moTwDtjrGRaR4bMh3tDe2b20bufaSN/DNBCcnYmxxyoCT5RcrfuULKMT
em25q/u0OQ4UJNsBl/jBIW5s52sqL0MR3J7ZyXgjiyrnPtJ1s+kthpHmhDNB18zOHb8r33uhgN27
+RNOXWs9TIl3YP9I2Is4z66qD6Vb0JuT1bmrLPHemPX9MASUDrB0GM/Pe45oA5Y1iWkgj1ZJggdY
ZjMVRk6bk5nVxa/be9/s9mHXEOJXgNuGxLkojR4CbH6ntJrjXdmClMUSYK+IfbBXsKFP3ZzHOzB9
Z6cwjIew02qfe0N4cKeUOYJT3GMYuE5o73eYVhgyVAb0z3zCOTVYG2BLObOPutr0M3wbl2nmSiQD
tsXRmTmEfefO6LXNONnwn3rXloc5xRnKLvw7yd9YUiZs97IgqNyWNGa4YhOeB85wr2wrfJfF1MA4
5PKrOuPg6bG89wx4ugD8ExZIAzq+sB6OumhDwAWxQUjGHJyKfrrPpfjiRv6n//ZS/69eykfr/ne7
1Iek+vb9f45d/lYiGMCJAlV00QOguFh+8PdVqvULWdY2iCWInvav3JDf+inf+gUikWuSfwbs82e0
mA1Wn8VmQEbxorf/qaNC22uhMPjQAvOv/wPxLqKNP3ZTwClAmZiIMIimhE+xrGt/7qaaNh7aIgwr
oMuwjNMpqShzOBu2cUBkhLTFqyrG8QwwDDPsUL/mhENQgCNHqwYC4Is5yTY1RTN3RVFe88F8FpEZ
8yTLmxRCogo2My3WsbV8FKGE3O/SCRNf0PmXGifIytZoFbRq30KnOHuKe9FQ+6hHR9y3IkQtiwQ0
H4cAhxVDanOQl4LPcd34dQnWsGpItAmYowrEldKcGXiZV8/qHMZb6g3nM3P9rGVMMQG46uWPLk/h
frJX2/pVcPEdvVfwmNZ1XP4Is/LM0PuBMTFzXDnsXDs7g9a+siAkBm8Zx6fGSifyDTpptama+V1w
tuSj9Y7L97WZuh2HIGk9ReK8YExjsBl4K2WCJqpYGWORC4gRcV6zMX/zzRkdJxMls83OyyfQQ9ek
fMl/pDUpaB2U9R1ZlnQZBTyCIfa559X4FDvqYWl91zBG4mObh+94r8K9lbgEv0HNx+1+nJcsNBQe
fDCmyUKUxMJksNlc6yePokXV7mviZCe2PwShpHiHxMVPHCoXz+22Lm+ICTqzqOnq5nxXk9PvoEKj
O3MXfx+iYo1gjiU7tahd8UHZCYPYSLT9ChV2spUkjKyHJTiwr+E8xsbyWSbFG09DoKuLj6FnQo7S
pNvWLv+B0cxX1ZnX3gY3lcw3VhBjvxhNIvoqY42+84eDN4IoL3nOMn3Dhkgc4MZ5tAm8w8qdnqHC
8eTpvRwoh2OQKMIvGiUz7AQz2y2BSszQ5ufWJe8nEfqJWeNGT6Ui96oFQFDJt3IkEJYJLXCv+Wa0
42X318pL1vivUptfg8a5C4FVYNawGHr3BwbVBN7p8WluxEECg+dCdQ5xwXeE15EVZY/PH2X1jVdN
DFjBcQE2s5xT6HMlEK9JS2kXzqruzOcytt5DmohVoVvGFZD0qdWemnZ4cnX+oyC8cg1inUiFQj85
RFuCuuhrKhiIvLNnIL+zJBXf8rlbpUcn6L5WRK/syNbAD+r6PLX4Od4nIwCfS9HxXiXzaZ4mXI6g
Jy9sdOsvYOfCNWSTaUNhMt47hOZtch1HVIyU7ROC4kPjT+OpqcSI0MILjno0IAAkU75lhMm02Kin
nZnk46lImm5tG7nzzizzyzS23q0VZPVCNqlk426YONfpJsS+ufGzWb1FfgUZgf4f2XbqNuVzVkbP
haZz38wYMuWqoKLVSXRxy+wLndO4znS+pc+d1kzTN3U/MWl1NcP6FhlLupKsX09kZ+Lf9Vm5G8m1
rGB1g+Z+rgxqym4QlGMD2ZHl1L6XpU2MmZEm2xwVROBj+63n0NsVPJQRFVTRlW0+yIaSy39O7fcK
INGqawpsa6O59rTNrsPnAc2rgLAKcHHVMBjZaBwSd67psym0ueimzH/1De8y2I06RmP7w1Dtjetl
p58eOn/hclikLj+JzzjFQ/BCCPa49Zmw/VkKI1PPHVKV0SqPBIE6Q9OD+9AXKZrzHFne6u9/278I
b/htIQ80B58V1vQ/A41CVw2lN+GcirnVN4A0TnbuJIQYcKD//W9aZnl/el+Lg4J2GfsLnpU/2bqU
72snxWB5sPvsDUEyxDmO49RS09pB6ksprybz17nxH/jYP/Ow/wVItYC6MN2jXmKbyj95TT/NF2On
DBOyZUFasP3Yim58qjQ3tsGyShnksS3vN89Jeeg43f7+7Tr/4hdZfndIOguaJgzzH9nHP/1ucj3U
jAmgPHRQjzYpTeF1whWxHBc3aZVmBzPU76rTqP0VyTEpygZE63j4QfS9J6DA4nK+GWIsl+iWD2FI
9jUMxa0dqBuFwxMtDCZhxhTs0dMzK5tdIcYHXcTPpkiKjafdyxAQfqOrKtwLQfJtTOewJv1v2vz9
O/2LS8iBkmDj1rNMYdt/+mLtXBIMabvlIbG7nVuZVzOcrzj7m3/4RMVffaKuBXcLmAKwxz9Pi0Nl
BZo/5FoNSS8F0XydaCO2ZEgiFvNClp1Bdu5jq7jPx+nq92Zxn8Q8Q905/tGMnMtLqYIJd4nT1Tex
gd0jVMOTEXoXpx33ScBxL2pZQFWA7t9oW7/Gwp72RWzXWy0nogfMtnsoM/2sWx77gy3dUy+DYqvw
GdwQD/gjksIjUDHnW9RBtddG+iOq5ucgHnZzz7JY184hmcQhSUrJ/nwmug5aZOYb+doe5qs/YbdA
w20R9WN8aREi4Wmgxvr7L+wvThgm+wsnzQSMIf7Mo5hpRhrXcMrDrKyPckJzsjFphemgnMPf/y4K
5X+564XJcypYOHTiz7H0rPvYeblTeSB88QFxyakAL/APv+IvThYfN5jLtgLaA7lQf7zLgVJlPZGs
uD/DsQbboJGPRfP7ctLL2Zn2PQaLzHYPoWFfVBQmWxzUJ8arL6whvwYM6bEKjO0qyFPnANqRh2zI
6VRPxRnb+o/ZUyRDRDI75I6HekI4iqnQ3N3m0tuOQf0pYN3KCCGIj4S0weQR1C0WAq41LvZ6Z7d2
snLCxt4PGha+acsfglnhijTO86gzSG7xtJAOKFDZmGsB4a2E8b0ezf6hKu1k6zrzr+7pf3squn9x
x/JdhKihOIcBHNp//MAQVoJdmoryYOU0CmNSyLUEg8t6OuM94yQBIIYYOJ+CS4H9aR11LZE8VnHX
p1zLUVYyKCqHnYrY7veeVYHeN19VWjubwEQKQRbNZRHNrIdIXBISBxgwchLVeNTRDEzPRCu9z525
kr581A7VIcnmANoMvc8S83miEEO6lNR7J1cY+tRDLLzFasX16dYcfJ03wnkz0LkVUR7ubTE/h3U7
/upw/bcf0l/cJDwzlv9ZDqOEP5sNVdz4ea/G8qCCckOJo1co5fahS3JAVMf/8I0AKPzX+2ShSXKs
ASBG3vSnQ7RxnQm8/FAeWvAWW8vrqg0JjKeIJ1Vo8f3gEWamPNEgAcTtWe1SAcb5GdXgjJsD3WlV
gubDbNJsQxgRwBcZIpdT8LXLrFvGDXdEjXfrJKTa12XlbJy6eyfu90HnhDn4y8OYyyx2srdILVUq
OIx0Ns/NAJpMV/aacnULwCDY9XylH+3l7GoHAQz/IfKDE6NyfqJWI5GNQ7/K5z456iXfe2mCiEOv
NgrczKkc1JPsaSQDEiVAYdHqiVk9tX1M3I9LOJAz4oaxro0hT6QTMX/2hw3RnhMrj2FjFPybaFwu
yHoARuy23Xa5jTotLpWvnrx4aSAEGayBh4Apb6iWYFicNSPXDYOlbtvCo29SgtTLPmpuQ6HfEVls
1MAHnObyLMHGrkNNKe7m7muajA/KcTF0VuIwYuUGC3eai6aBKcEN3Pf5iaZ4X0Q8WWS8SFS5OzzV
n/HrfEmg954ySzCYHjewTqb10hixdZF7Bc7sBi30BRrFqw3t4R+ex95f3N7UOnCPTMEK11l04D9X
PflE6JTtkpHQ+dM7issH7G4X6gs+PMFtvdRfH612tfBL+pBK7+OeL5N+N6lOrYCSv5eA8jeg5tJt
iAwsGFvH3+R93KwhqpbbUA/TIbcQ/owyQw0bY7KDIxa/N0YenusWrt0c81xkxEWYMVXievadi21w
xqC6eh4dyi2zdeo165FhrWOg1XlAZR3TGPI8TJyKLySmzPbT4akfOUFbu39oEZatIbacx2F4cMUg
91Xu6S0mLmfTqPmmSBRx6OAsCguBnqimd+LD611b9w8+3cEhkx5h6vRPeT88OeDEl2q+939/vv6X
TvEPdApguRbn1r83xz9WQ5/8z/oNj7H8Yw7lbz/6+4wt+AXdJt4Cj7DJXwUIv7sVnF8cQU39kzTh
d8WC+MUGsi8CXDuey6adq/531QLjN551glsC9QL2h/8oYwcI2J/Oasz4pjBdSnpeh/XrHO6nyn6A
AlW2qazA3PoYNkP4p0whSqRGCUiHnVdykGNQTIP7UDroTm3MGxflcQiOUPKhWTmDxYUqnRd2mdO1
8uzyEd1i9CV0LX2tZ4dBuq9mcajbJVoYLKy4kUt7BuKLeFelM6/YIJgA65egr3BuqfMBGpG2wW3k
CgdKd5MT2xpKHICkeFHlEViRaMSIafmjK9jJrfxwcneZ0bl3CSbLa5ZE7qIFHY2t2RjOqY0mLL+o
Q0rU5E5iJxABOgA61eSdbVCfuH3syDkOheOQYEPKPaemWW513oyfzYIXBdop6r/zW0hTb90S93o0
EGbHYhnZFn9xPm2x0zpHjMFei4CgrxBHgxU6SJPCdevMJONKvvCDiIS+krqi4q01y+jb7AlO4MxS
3Us9G4gYIl7Zi8ua9KVUZvYAnZ3QYy2TOzVE5VON8f2uh1A23UBLjwUrIaYsZDGSuLLKi9yKgP83
wG/mpA7udcbranh4cE5ZUYTMzkEhSKOq/ftZzvUXKw6Ca5RTyaAtbk1rE4U+EYgIsKqdHyAlF2zE
dV3Ud5nVhFcBuxo1CC6zQ8fntxux/SL1l+w2kkTdJgOLEp2MRcECpaweLasJ7g36CLoUBNoheboQ
k3km8YyxniKoBkfJ5vxkkJF5BBZQ3WWg44zHmcwXxMKpdWJ1pwiWzgaXZ7MtusNsFD3vmQBIp5TN
V8Xz63OL/fOlNlGrr0NGX97i+Oy+WUYBHr5PEL4RmBLe6xoV7MRT+ZFnVHyvnRnjf6jRI6wFXFAG
eF1HzWwIe9ODA3gL5oxNa2eFt3Xt+PFumEzYqjot5SHym34+AiqjmZLRYNzakYH0TyFI3WImCcpk
1QGX6o+JwHm2ihWKe2TOgnUmjNRrHRiWs7KYDH0qSZg6J6wJ0aY7ucu6kMBCJp9rj6Q9Zx9DLcWW
Y6SpqqeVwQfRHiZCroPPDfYPWAchChjwoU7E97MINPEiEaC9Dfwg2MWkyOOJj5hk9afeqwfzmDfN
JF/wIYX9CVmUQBfD5fPqR7HxyA6dEVkWnf2iYG829t1L0hSXKHTi25yKInxP4RuP9sp2iso1TnFh
+oRlgq7/JBz8/XKeeAjO/byN2inbYS8kmdMx8yNRfupZsgLeGGFSncE3NNuOZ1g6WGhcyBjAK5za
VgCCIFHPZDLF3oHb23gqCdhgw9Yi30FUX9RrjI71BvcLCvdMozLq7S7+Jkpew2HCPzUsrJthM/Va
3xhEKB6rgZnqFJYP1Rzc9igGjphLOjbRlT4pmQ5bH7Y+o+WEMIyKgbvhGt/EzEmTR4Q7RPNeBxZZ
fNK2VkzW/QuSlMd+7mAix2rhD4hnq11gdsMwUMsO1Z0KzAfCfom5ammF4UPAaHMbGDw5+/ag9tjp
lR1qUVHemGXdfU8n/4LgM/oMo1MdtGryxxLnwF064mGB+wldgajBKym7zq6p2PQrmUx7F0+jbAJg
oi65WUnS5bvJQisDrq1bW8wD0Nq2Vb3JgvlzFSGgwP5yN9ftuVdZhGs+YVrpVO2+icp2l3qGeWa7
re68DiWQxAqOvbrZl9IKtjKaol2FbJoVu+jQGAMjnyuKGTwpxhKuat1MOd6NwY+/LA73TWzR+WT+
VG6IaakoTKr2BaSxOphF3H9i3tNzYShjH7f6x9B6+X5K0mnbt8p6Gi07+uJkAk+BjhL3CCqgwApB
l3EcPLqFg1O44qZsJIrfEEHUqkaBta+HzD0FWM/W2jD8+6FOwr2ceTSlRSdZGrusXEdv9pHJNiQ9
APiS6TZoZM9StYmew0Zwy4oiIslySMBfB83XEvsYvYmW2Wvt5wUed5rpSNrBruj6cF+Rvvi5VpH5
wjrc2PaYZ9aVKucLerLqBtFteyicIrh3+INz52njjlb62Y8bdCRWSBhK3IEMIGTJ0ivW+Zl1EjqN
b8OsCEJmZKJZ573EzJrZVI2rxkMf5SoUEqJ3q/WI7PDiIPIgpi7Bc2LUpdz7GHf3fu2TGN/GkCJq
JAAN6sHnvjY7ZF5d2WzkgObFdNoHL0qre4b95sVJs3IT9HzSQ85l4MJf1HaHe4mljW0zOR471zi2
qIu+O2zRvg9FyxwuIfNnjfZEEb7retOpZEzirNOpIeZDSOtTRQDFA/YTQlGhT23rsAlum8j+YoR4
uzCMv0IEAvE7lea6c8Wn0hXGmXsKqJyDkWeEx8it1ESf4tbdM2D9EnnDe2A3Yj9Xbr/CfQO3R06v
0ziFmz6v7I3vt29NAUd5dMwj2EkINJZdf48jf8SuZVQbO3DSw2izklvb8+SyoIisa45Of5t1Krsv
Le9SxpAvGPEN26K3US1gOgaSrpJWYfzCY4Jno4+2ddF9I5H5iTUEpRT1BdMYoHvOSL6zBZyd7SIa
lXA5XFFDL8VME6x7urqV5im3TcpIvtlZ9mTYHvsz0MZfEtuXh0oG/vfWah/AcP0Ab74KWgkO3PA/
l2SLIJXo5V5npn8Kp2i+rc0B2aEDJTymFwD4eCK6JuLsrOstBK5sE8QjydJ6Ko7OWJOvgqwg9axP
Uk3Zbc41j3jBs3ZWC1bSTnuoNma6h8dan6peP7pz0u2sOSnZbC6I93T+1lN/rntnqB4Z249riTQB
EHmBOyufiJMVrIFWU9kVOwJgcSsawXsU268W6XafzUY4d/CesAggyW+snutKvBd2YR3lPLBoI7H4
hjDeCkOI/d0vFHRL6xtTzyZB0ZnXOIk6dQhqMIydW7uItOEqjoGX7KlY/AfLmLBu5SrdYePSd3bp
R9eWxNOWL51g771EZ5VMnbsWfs0lygZvMyXa3hA5ZV2cOv2ks9pjq5oM+1pJXB6+XVYPQ7J4A2kF
feJlBZLJlcsj/Rb7nweKcH7uU7lfis3GKu/QsMf4YkO6vOoHETkHFmhoSQ3zLlLd3ZwTKpf0QBE7
H1pz8YW9aLmaO/2kuuFaWz3Ct/JMtSbX/MVM2vpIrwmpzagBh5i0dG5zRLBk3QoHGAFZF664BT0U
3HpFQ3oLBBG8CcDkGHPNVwxX2X+xhL/KIP6p8aN9Ywjx7xu/p+/6rftZU+H8+hO/a9SdX4QZ2k5o
hYSv+UuD9n8adQ8Tum371Cq41Elc/T+NuveLiwTDxtmO6ALRO8iI3zo+W/xCvBtxHS50i1/DXf4D
ZYUFTO2PLR8zOeEi9kCebC29p70smn5q+bhfjJHABPOoGrt9GQ3XX3X59B7gwbtgukZZauBr0gy3
H3wVnLuuBlI0ps0jVu7Hxmy70zCx+1nCXsjXHIzjFDletB+rNLkOZWO8DT6ZCKFXYbVwg4gNNAy0
uLsSXz45964rM7tAXJpb/hGnWmBfWImb1acuh1rEQz+bK2dfZz1xkih3TR+c4Khmjf82HPvCXUUR
cOTdTLA0h3yt2rb5lAdlj6LXL+mBTkmoPXLcEI/3Wz8x3W6Hf9auT70by5zzkFQz01zhFJzCrWRs
aJ3wLSJGneKu4dHPPhXVmRtpeMy2TwI9WHdBEEHG8D99iibDwDtv+dnYbJJKVG9pGQXfYgxR/ma2
aYxgngJLHFFDdESBwyVtiXXreQndPmP6eBOYztytB4DxN1Fq8URTPbfxboSfNW7nii3bJqjSQxGz
5dKlxPqal05PrIAOtsoMxOdpFO4qcOKEMDn5GGNZ5Msa0nPDAXZIbfWcVgjGU8wBKwy78SFTMaSu
poiTFyxPtJ7TKI9+oM+V294k6LZfurgo1yh1rw72l3hVjiHdcey9Q8BQuLAUFlUKQBvKU6adY6yz
Zz325WoKrfQUBO7XWJI74kTZ8DjjslqV9Gl7+qNn1jLVivNX7TufqNfALvf4Jx7GWT57uf2DwUp/
M3cVA/AsvsxJ46+Lof+MY+dUjFV5yHpgVL50Nnou7FVHYOZNXZtQilFnJDEg5MzOngHiys3AqY/z
Z/yOhs6DajxHVxUikEdKiZ1vWObsTrTJOF337uh+WGnvbBC9m3FEPR+jjeUgh0YUDXl7Dnplb+GD
mEfsD5KgklmsBiNO1nPXBF9R2477YhTya5A0KKEZSWzrRhgPMXY3nAbxdyhh1Z0wCCXvpX4ssd+C
VQE8QmiYPJQZ0nWSSLwVpC7MUfCid30g3CPnQrJrWzvcxYXgqZUY4X701PdKZMWRRpbQV86OFaNm
SWSGll8rFI/rUZTFNo6RZoaLDbKqYAZ0JVEsYjY8UmfGnHCKDuiJrZ8sUZqrNs+ejTw6zvClV0XH
DFr0xouYInPlZP/L3nmtWYpc3faJ0Bd4uN2wbXpfWTd8WQ4PQeACnv4MqtVSdUvq8+ted91Vlck2
ELFirTnH1MUl61A3GYhgftjIhz+TkcDeSYu+nDFeI3j2nB1n4fK6nsrxyvMGnvhRBR12l9VAn+Mx
8p3IHXJ3LXZfuGPFxN62IJ4gJ0GMj3RQZv+pckp57wmrbtAmIGqRqAcOFLzBPvHB6JHyMBbPPWgL
NMYmBva8aC3a7amqUbIOXI0bC+073f2vY9XZkUim6R6ZgRlNE7dFGk4VgDatl2+dZFHdp6AZLuOQ
N4zr52VGmMytRSzM4gkddbzaDSw4Dz/MriNaIYWcfPD0OGY/yKcLedbmsOMwJjo53zLu6HFicreQ
lOiAMTYnbNFZE9ZItgKJfNjA0m+hv+hKOr5L4R39rGWV0AwXWsGZweVswKB0TZGWdvYeeXp1pF7K
d1awftIARV7xc+vbqjBIMSnfrDXHMV2V7b7uOMkbnXNbCKuMwTIXsKvzb0kfqDi3ZP5aqwKFNHa6
/IYePdyKGshczKiLGUSdvKB0L1Fqkq91LZ2qvZgh5iTfnq4nemiPKPGMp9Lp/Q+rdvM4LUlVWusQ
Nv+YZjzGmBKsfdI2+sChT9x4CYlXQzJw6huG4bbqsxYJSw6I0RDLUW1PLeN87wG+u31IOpeIzK7K
jn413eMFyvf50p9mU2REVGzS0S5Ygx2KguZhtpf3ZmRI4Ux1+FVZ/YOvHSSofYkR1Q6GT95PgaqA
g23Z09mpzACHEOfu3WDKgQG14+wLYzCuFgCF4D+QxDZiDfdycz0CwN2UtSbrQbDc5qiV71ZDTDdL
HkLoX0Zwug3aWN2T0zf5Fj5Tx0qBrjh6J2YriMKiGHfSVMfFgJ0S2MNNOLJqMZcFp4T7LRKDbs5D
6bhQCYDsp+b8OAaYOsuAlmC76Yl5byE6LX00li48KzElnKy1oIsY1l+XTZssgABG46ZXlj3m9uKn
iBlBCDbMvCChKmCC1DlVGPdDdyaQEt+WIX/ozn+pc7/dr8gADqKXORBu8kgNB6lR1ujsAOVCX4yy
+7aBrik3R0wsFSzJeTt1Wn5zx1Ba4Fjgi23EUhzmTZe90oY+GZtWu5PwN/GAgbJPIbEbAe95LIuK
eXPJetd5n9dN891s6u+sHD5bbVleuTIhMY0sx11iw6gjw8C85h7oMSsjHp/L8geYufCg5fo5lRvf
/afMvFjc5AY+S0IvpWDpx/3+pZbmHIlqUPdJaSVRtinVZyeY2NxJaPdECuPO/cGJ87sz5NWhcikY
Ju281WqE21n23WsV8KtWhScLP/rwQ40OU74e4aXDIrrzN9k8wTLFQ2i18ix+CupLBI8zOvuxTkTM
YtqyaufTG2lvbBiD/ZTnBLhPKc2nQqOqHL28+gKE04rqTc4/OrV3KCZ/iRBbNwcmavU1s1loOcvq
RJO9fOkz7OgT0qndHPIa5qws94JD82svrBUMS9/yga7kAu8yf9Rg1UvJy5+AU73z2JcDTZ0meO58
l5+FofMEXvVM/OccMblKH8a+mu/dISne/cJ7cj1vjjC13DpW25/sMUiBlWSFREmU8EHT23Ve6FLC
d3Y5WyxDsHfWxLO2tDB4L+M045DZzBq5N9EAT1uL5ptuaLHxPW8+h/ZuMtfhBFHBP/naDT7PZS/e
oTd+LWQy3K3CBmw0wdg/FXKw79zam2iCF7phZZXDhEh9QTQ4hfSzXZc7QtSPXRC6jwipehGxahqU
GJa0Itfpqx+9skFC8KCmfKfoszZGhPKOUpoujwx4nfbEIZdQVcwxXryk9hPCzzFCR3NNeGHxqQcF
9YV40Us1Z8mKoilLoy61v1Ve79KGy62v+JpwCK4OEak7Ix/1Wc6biSgvs2KMofXrr2KzG8mfxqPN
gpSweN5MmVEdSRq+x6R5BeJj8OOJ7UCfmOIV3M7e5H9LID1EmdX7d+Hg5m+uVM6NOeZujDOv2rs5
o0TZypVmTkdPuR3s9lHZDgbnhY/iVpdWQK81gXIEMHXEEaCCoY4ZHGDh2sxcqakA2WwmL3Oze0le
F6oRzzgWQBvrI1KA/I3VrHxjixs/VbMWT8DOkpMo/Pws3JmKN+m8S9dMJNrlCIuw6aOAfk2tHI3b
ZCz1LlwzdUGBwgORCdCOktDVC9EwE/w6bZY77TQyxkdJooHAFzesengT0Bq+uUzVT0HfEjdfFMOd
k2bqpbVdVfL8tcUQ28TPl7WLf4/qCikEyW9twfGhn3HIscJGnJNI6VtDaW+sJrlMe8gLQ3kFE6yu
9wTFey9zEqzep7TczIVToNlZg9EJeRAVFkTSGuj8O6Xj3Xp2mb1P/uwZFCvjU7U2ixnj1jRuqkbn
7wkYoYNKApBd9aorOv6NiKFQpMHOcUjBAiiJj1IkGtwP//Ska5ZXJOtPEAkairBu/NJsjkw4Smhf
hzW9Uj89mz/tm0M91c8MqlHTCN86zpvPs9gcn6SwZXGbAlaQxloxglHSPcybU5RhmFKxuzLIKRhU
76fCJIajWWHHWEVzGn2d3lvSTpbHwC9Ue6fTjPTdMNWi88oowGNMsVDTIl02ZuZoMQj4RrmZb5j4
0u9m56n9O0J+XOD9qf5UhFkd7sBJAZyvtGNEXg+HHX8oYYwOKWU7if4Qehbe3dOQee4bIX9oVOHd
S/+kSp7FL1gLklgYRZJe59MWo8wtrAp0f+kce9Y4Ifoz/JnVh/TDa2zF8jTCp3jU3cBZAADucXW9
LJ6GxbjQW5VnxT0Zj4OdX8uCJJXEGv0ftWqdr6LZGuYKzkRx1LV87sswyd+xMYxRDfaWLqO3SebW
dQskDoLvZMykJ49kYfgETHyiLlf+61rMYp97rM77sK/KQ2/164egsL6aF4nen/Nx60txbPm15M91
w4OUufyUaad+nGfTJXQ3nyOrdmTsZia4ZTOr7X1aol4hUo/qoNvQsyW0a6WK9tZxujq2eY0vPVXk
nskFWUGNWexT9jqKc4yU2lLDfqz8M73eKW45uD8OaR4eVCmsD5c8sxPZmHKXMDrbVS1OIj9vs2Oe
AnJSrRtc23nt8fX22fylCvEgY3a8s3UWfhMNzi5eCfYDYTEWsDbOS9VRSo3pNXrnQO9M9LQMk7zu
IEPt7jtGEuiS1wraT5EjIU9goKBdzDiNGOVnwExy14Z+fTLyxMaExU7SzCBnGKvRBTOEsWCasu1D
mzgo9UPfuBvsdXmUM8FpjCpvdEkv3U0bGyjdbFR7wtKy71J6zk2S5DkLbZcyzgJeXfYs/KMkeaYi
D29VFQY91O1sOvPykA0ivJ10Cm6WVuep9HKyIiuGpKJv20suzPsgqCcy4npN1Olm5/SZCjftgmpD
MrG8LY1ORboW5d6sEmdXVKH9jv/Z30HUbhhe5ln9bsj+HVMulKUpODquNgXB2dM3odlYA+we56WG
s2xy8CSBxx0ImW/SzdbNbKjwU/jqa/VB0Fe2n/i2dlajP8FQuspS4irXDqh09akvpu1+G0W7J1YS
drW27b0X0M5FoEqMZ967HyUO7F1N/GZEzUwWypacVxFMx56XOrq7xjvZcLf0/tEUpR9ZysmvqzQt
7+k/CBGPDjb//QRj/rYfqLcLAUyj29o/OujlOey6iviqaT0x+xff54YjWkGA0olQB9JwjM7Ci+fT
EZDq65Dp4eLXoI8FmPULfa04yxZ5ZujVsQEb6LD9enpYyyw9pAxuOa9Rii0NaiFnLepzM8qpJMyr
X94YLgBIn+YbG7XAK6XUcw4pJ/LV4F9lHtKETq8UjoDGknnd2uyjoeJmGj+HZodPZrHJhrVeG4Ml
r5gc5yA9FUSzawdvmTbrnd0pBtwimFCoJu7z2pYuU+7SumqW7Do3mvdB+v1p6bMn5Zk/bFZSsomo
jppUggdvrXc7I8nQnhrnW49DNhYpcmhp1K+aJIQfUtbGekibALofXQ+Kby1HpjUeqKJlIMKyTQsz
HmSQfJ7g/kw7PU04DcJlfuzwGDMyCxKmOTQgZlhCCDAp/mmXO5XG0Dja4WPDgoWe0HZbj7eX+ADR
VDaAt+IZ8ESpLrTBd/OaA4qH0BLzVUn/pkQjdjd5Dk0CsyTUyVrLHKahhaEdySfCp/0oMnmLSyyA
TyT5q7IJflip9egULYtHkGcXogjKy+KyuZr2/DUp5UgSrVESQ+5tEwngSUBb9WXN/ZJH3XxVbElR
ZYIYGK2tFygbWtrh6O9802PQ4w5UeTluXfSOTpT2FkuCp9U0n4p2PPlT9xmG4gV9NDGjuWSykxo3
Scjsda3cbo9h9yJN0BqzXfp7v/Sqi3Rp/+Gi7CN4kR2uVGSzidNdq3R6CIv+m4B3FYPWcxn6Nw+d
gzOSxox/bhzs5r4xZEfOLjQQ19q4my3nLTed/gqopYxn5SFurmzyMoVM93lbmyddcDhT7tifSV0R
dC4G+Fel+43BYPgwEj90KhKspVm7fC5TZs7WANoSSA9OtcH+kriT+TQHbomunbk7Qvh2/u72/vTE
2ocN1HOBv5PCdFEdzShhFpGZGM5NRQYnfRZi2/ZKlCUgwebGGao+SlbbwRmSzyEzbQTjjBtEVl62
nGAzXNtDmS/yozfb9n1Tom9hx+v6FX8s8wbIW8ZH69XqzheVcSrY8BR0BF8D3SrUtV9yRMLeUWQx
RDJGKw4AqHpZvlBn8Wilsv7ImazctbOd3KxDNn41cu8H0oNF7kJSXC4dbeiHVTtJ5Ob+3EQyF/NL
oN3x3rIyZ73ddOVyN/t1e6QLWmOHH2y5GfHJZmtz02fUn+tYojlSERIDCbYA+ZwjEuPWRNU7RS6b
wSlPpucldV+oENynjkhmEiCW4cRzgJBE9UzpwuB1Dgi/JcTBekoFw6U+s+8Cs08+ao2oswDbFpm+
hUyh4pBuXM0WRc01MYL9rhum7IoaYtCH1FMtdrvcGy9Ow/qz8wYhC7JrEdTSJKqy3UwvjJqmBtfX
cLihvJtb6Ua+16pXJZ3uquuCAFM/4cjw2QU9vkUWeJpYF969Vof2LbMo8TzxC7w46MYVvCiZZDzG
CU0jGtQZU+Klv7FHOV773D1dJOSMXbtrckzTUqqYDSvcDWpMqZgW1M+mNWxks2GrhFhl3uvS8z87
Kgt4tMdiOMkgI8DY0B1Fa+Dgb043lKsT2PrJHSVJ3I1gUrbjGBbwTRjha/VTeJHBUIibNEl1TE9t
eYThpomW40Hbr93mjPd7Dt7aYoumBK1lPNnyx0x5vWdE8ECaGQj73hMXiVwKMu1IPneedA86nay3
oqACj1HV1ZzXXfO+71qTaVo3BY+9q9hPWcva+wpwyZvh5OPFzjr6MjUD/Bu1GMNbSbzfrahnwtMk
umgOr7390GPneQyNhOOLMpPwyjAy68tCrPtl6IPpybI2ia62Rp7StmFZ3dVugCE76DOEKoRt81DO
eAPjcaYruLMV6uNbOvwD+wmUxwrzj7W4h8GbXb7pGobvoNIi1mV/v6Y9SQLeIolxow31LEifvhTw
z8hwzJYflazN98TsKdRWb0DwSYMJpTmCt11a5N3b6LntYTbYddPWYTPjloo57OR7kfbFURroTna0
Rq9Uov3zNIthLwl6vpZm0/RU9qa4bhFcvxDUMZBFoPM6RuHkRDBvE5aTwXiQZSdvEfoHpxqs0L6f
VnnE/ehEtiy5SwyFDDjAl/KJ7i34YRIbngX13bVqu/kwDlT/tDN9ujRG9oikY4qCMJ1o2hPInMq+
vhmH8KsxmRwdzBoQSeYOsbGs5g0GBzciugN/Zmef28wM7nGR6vO8uNPFM3wE+WBiwNdw6hipGIFo
DurSk1VyA0ugvA688AsZhGR+J5itimD5SJc6iyyn5GQQFLQVTeCXcaeWVxA6ycFXRO5Ja7X3Bjf6
MZuIrJsU+XRl39KzactmsYAmrzD3tBnjD/J3g4u83BCres8xfkQcFdbTouCKs5Exxg38lj6wGVaE
Q7vWVD1qNyNMPWOzAcWGkAR8ankNJy+eXcY39FhNKo02O5jIc3Zhu9665cqfi+Sht/VyNw8NfeCp
fA1765Odsli7RrPPkbPHdEo+wkbBvUkZeMxzlsa9UYmYAPX2YJklJjCnPjpp8bgG5FGQM+YiLwYz
lKbrHcgSsiiL7k32XXHvpQjDDOtEYTUcJ0JfPhuaMYgFycCGoH0QKxWyRrZ+lORQ7JByfNRh0T1A
zXxAbVctO9EGbO2mbOATVsZdQDBDhP4hO3cNVE+8ft9Aq483rdWonWL93+WMwWj0YAUdZmbtaa2v
Jyk1ZuHu7ecs9n965f/f2Bq9MuPk/zy2fvqpV44/ynb4A2FtUyvzg79Pr5lDOxj7XQx/9FK8zZf2
D8Ka8zfMT4Ht4LZh1vRLnp7j/i1kzvxrZsPfh9eO9TcncOlgetzbPwXQ/w0WwLI368gvxksRog/G
c2liz8NB7JpbssIvs2sqPNwOSWdckdwyPTA4q/ero9xzXa3l3pdjH4t1sh7tyiO1pIU3aaIVOgcm
JOy0bOfnBbnxld2TOmd2Q4CKXnDQSgqq1aal0vK9JtuXQ8o0zyZPm7Zk4myRUU7zOo/lPaXhsGOe
CgSFAmpneoXGT7R5PeoteNwpqfFpzVtPQ8NOLaW1zQZSgJnz1D8TF4s01Ce1c4Gd9k0Y424J7Bfs
kz9sCdOMLf5hCRe0ka3nHrvZdZqdXYz1Y07MzoXDfXe1+Bl+Gd3V5RGaB8cD9snrhYzic53qel8U
63BxFNTeoR8RvZCJ7JETK8Qt7T9L72ZIpzQKkfTufN3hjIUXvpxWocSedC7UgW7nXgsVnIicfZRi
O/TiqripS1atRNe4Z+BdpQQowFcrF8BUQXKgAqojbph2HzRQVbu0hHiAMBU2FGhMyM1X6+CUB981
/EuN0ydKWjpYo+PLg7ZSMlF1Y5vQqnracmW1PnXAu+N5yV5RW1svYBa8s3YgkTdmS5uo78JYEHKU
3EoWbrGv2ixXYdQZmSmupiax16dGgQ4a9/ncBsbXstImJi5iwjiYjfSvUJM2bb9Gwm0dNLTOAEsN
Bt/y2NlNcBumIXMleLG2RmtOsO2xpiI+4U/RR79u0BByMPDvdE3QlkEvmX5ibkCi3AVrb09Y5XOX
olmRS2qiINwjZUB8PUwhuiCAYuWtsdDcNfD+aOJIj61Uq1I3LW4dI2P20WI7dJlUTz3najnpZm0u
ftIMnnpvrcR9VCtKpRKNWZsbxQaOaFUxPxDsVR+b3yI6AJtN03wg+kyM69FB9rlJHVEqc3ATYy+e
jGnxAiLPwqKqw8hK61FbB4HfES0sab8IHfTNnDeL7A4dVuORUaww32iW6YcZ5FJNckfTwegBxg9f
06D44xRHHpAx9mAE8mUyXrPSzcuY6B5mBYNX6xuCg4FxNWGHvDbtYHMjzXik8iFlA8BXR9IWwNLX
xG3K+tYoFsuMarmIu3WavQnYKkG+0dhlTFTNoWkuTJCyE5B2Yw+vzU6jORiZeyCBJxfBUPqtpBUN
O6zz7M9d5lhxldbpXZct3Z3XMWAe2HYiL6OheuQFiBv60+6+Bq+7101FHNXSMJnuVfMa6o6xjt+Z
mw6Xim/r55jEVhdFcs4CL6G54Rs4vvqBPlA60GolG3xYd8LkCE78QUmb1rWHZWeSALDPRD8g8fOb
+47G49HvnF1mTu5dWEzpc1JhE5JooV3q8HR9/9+G+H9B5GBms/BB/ucN8WX4yP4g4/rtB/6+Ef6W
Hiug0IjffTb/2AjNbSPE9++awgkRe7IJ/Z4ygjsHPqnJg/oP/dZP/KgQ9rZbuT7Kr/+KjPPTAPzr
Dhgg47eFDXlnk25B7vnjDkgYDwzGhfS3EJ3NSmcfd8ByIKsufIVMbp9LDReQoWQqr9ApYIVYFiSk
OQ6xpWvUScHC2xSL2BnHMdyj4taP2bK49xw7emGzVGqSyWA1sGDQ/Ktrz0lmFrtFN/Tywglo0Aut
gxAw91iTu+WlM5lrO1Elxl1YM7S/sCoxeossoGgBO5u/5ONpxgalp3Pqj2aenBM4XQXkkaCbnsjX
EM6T0bQ+oyonI545LWYFcgUFDkf0ki6F4LKceyWimbS20s2ht7JNqtqpAfFU+W1S1xlzLSr7aG68
5Lmpiaxeh9Y+8abAhkD6+UJIQE4skcOJWdZZ8aBb93bQjO1WpJsH4o/GjySX3zvLZPnIN5ywJ0iF
DltihQD16xV96KVAGuyy0qwlcgggKmLqroi8rRszKjiJ3GZpORlnPbcMS0uWx+XJILVgZXaclsWm
PJCu5R+tfFOdToloh+5kijQxWXxrBGWlfoQdlqsbqYnL4EuoIRTU0/l/C8L/aUFwhYUU8j8vCK/f
Vd02wx/WhN9+5u9rAkwsx7fhYHAMIsH218Rb34ZM7PiCUPrfylyu9PuasMWW8UUFlg8167dEs39W
xz7EEoaTYIhN4bKS/BfSzg0N8MvKwHpEDG/o8wq5yKYi/ePKEJjTuGIPAkUUMHGqsywgHgEGwy+f
yf1vv+9XDAkHgF+vAvfLhJDhsfBhJeeT2P7+lwo8GQmXtNs0OY1FQw4kOH5GPDppPzfDpO9rzyfX
cu1gEpOZLn/by/6jj337vv7l4mBG8frzsfl82H+8eOZVlbbLIDylTthSVap+pqDFaFi72OVowbQf
KUtTyPwVBVK/Lvl3bVA20Af07LjCFLVbRjTcA43vyO6M7jKWbYZJo9i6gFWC8nNRyP45NN+MvZ88
1l41x3/9Af7bN+GzdlMZsSdY3p8+QaHA0dfDigxoZRXRDjGntVFjh/Pn5aWzCf1NzNKnS1GDFjKF
lu+0doPYbUEPR0MebhZCS9+3zDEZlawo0kOEaFNQkqGIARrR02w+1/mIA7pZoQ4ZNT6Rv34P/+LK
5iZg9BdCuQ4wGf8Zk9I79jgu/hwCu5czOU8rOTC0UnCjFD/++kr/gi7YrhQIG/0zMeqIpv/4jdMr
7zfpT3ia7FSAvun48rygu6jB7h6Ei5/wr6/3p4fo5+0dkhIGEtzZJFvbHfjL7W2ZfdOAVeV6aa4e
WFH63TqSz/rXV/k3n5+zRQxSD4D0YTP/41VCxXJRzUYAIWHOOagWP6Qd5qeyD57/+kKbpPzPT4xr
UWH7PHho0f+8KBQpSvSZe/BkrUyuVr+nGA25Z5aFL26p7W1QmXnEBrVD+Yi0OLiWxDfFDpbRx2yE
2lO7bvegFg/TlTfhN5DmhqWd4BWf0i1Nu63I3cy5N1+mFJp3hNvVgZ5VzDj3nJSLaOmQBR9Amuwt
r3+bvTU//fWbtH8SJX5Z+uBMbT0BPk7Lp+sXun9qC2xprnDalD7NwEoZirZoL1MwtAxzy0Nb9oxV
7PaHrpRBIBZkW27e4lTVxXiYUA0eGGKqW1nmqD+HBv+914g30yrzWxezB6lSdf3GiWKvzNl6MgGF
EXY1V0zxaU8+W6IMDxlpuDGDAv2SpY1FXzxfjnDRTcr7zyxn5ckbXJdwLQv4Qt5SgCH/pjhJ6Ain
Xn6CtLxErZvXewog89jbbfCsErc4FwaTtcbsOGKiEf2aYTCP6r6EziLX6U5W5tztptV3ruugqygp
4LrKyaK568gx8rDOVdFgAv4uwbS/kkkDR4JGBaMv484N5fJtWZbN95oNqBQG++gmDr3twgMZu9L0
j+nBOg9uZotnOiv1m59m5Q9pZi1afBEu6LUUvibyUba6scn0J5+M7tivLXVyw7A6F0uhr9cu9O48
Eo3iIcibcGfX+XzHUBuvXVG5H6Lr94YOiyhLyu8GupobnAEG3NKcY6qvLhSgvGrP7EB1hxvjrblt
E5nsLN0w3EgV81PDb1BYF9fb54n3p+BcCXEIChfUZbO2393Mm3fw2MQ5Lev62knk8mJU5UDnlpCZ
W3M0YCMv2zFNsL8wDJrtIzC74Dyujv2hgHTfE+TRI+ykEgXx2NvPpXOAq88dMeGHGjvb/mgBYRzK
zDJiIEgkem69zxdGNWRdlABcp4TMXjQH6WlexkOW2Q9WQpIHa9t0xsm27BZDD8FOZdY3W/GdM36W
D4uqbvLEzQAnTiXQ+WpkhonuJquHMVKC4YlFDotIHXQKoU6fUJ/fYKD9nOEcPmXDIB4Tc132hfLe
0Dcg7G0a5pl9ERmFF74OhI4dbKVQZOpxBrpfhrt2WnVUCwKQxqIzOMdifPDp67NEjXNk1j/Jt+3m
sE3DIwKEJlqMIEEQkS28GJ0cMoscLhgCLZliopu4uRB8x2xD5SFPAw8Cy5yj108966j63rhycZQS
iteKSKGp+yDRRhCS3Ps0DBbwCCCGCnm3op5hmepNOmCL6ZyRs1Yn087FyW95XDxjaeGFgyVaafxY
YNeRS2bQ8YYsibQomq9qctJPRWKO3zy/Xz7Zk5ovNYO4czmFA1YH6VwrYRDaPOCRxck3nUecGXfG
gqZlrBbkgzvUcb15hovgr11sdl69r0WKW9VY9YszieZgb/1vYsTkHnE1WWQLrgMM2fnR9LrmOkcb
wiSNSZwLDPG6aMYSN7Onu5+j9dhrx+VoeNj4u16Uh6SYFgJJ1NzeigVXZ4JKYws4Rb/fov2WYJjj
PGXnMFey3Un5kns0E9aed6wuvkeDbsaGHVsZKay4Pfs3RMHOncWDervkjJZjsgNx8Ajkxt/NQs14
/gWDDRLcv2boyA4kVvuvPxPBG6B+z4agvkBelN2V5Ux1MlHytS35Cl5KIylOKt11u9EUFDPEOD1W
2J4/FYVdxqVY5xjag743XIlluTTt8+x0RAOBGn9thx6DOLO1b6uRiVNVOKw9ijfZScovr2qJScca
dFoWW97a2Zpc/B7kzDLbkBI8mwF60TZyH6qJd07axB0eiDl2R9vad8Nq7R3XSe9WX6IoQRzGz1hh
RXw5A/ZoVDavpBxDcZymgbdkeGaKY90n2gd1rbunV+vemSwMKLLwEsvBWhFIelUU+mNyoVZxI5l4
IWaHSl0mj/vVtJnlUQNPr/mkWNdbiyy6hYiGHbWNhQan7o6kLrhXSN2Mx4ULZLGB3BRbK+q72F0y
9/MMsnSLxcuGR+FL/gu7x6MSeN6Vn5mfcP9cgUAqjigk2mNfWEzIqBftK1cLYOssCqYa7VsY1kzn
caec69LyoqkqCOC2k2zfNuMzWgLCGoaB4LpyJjQrF9gmmxC7bJZORyWnJTvy8fvlV+UEXXat+rqb
uJvRnaBthw9PPJGIlY1H+DpEIylZWUkh2gI1nOwWl4Ou1/8dWP9vTkQX+MsvldC/BOb+26zc337o
9xMrIBnH44+w/G1+w4389U/6DP5EwC8hKBkq6y1N+3f8TPg3DqS4A+laeR7VY/jPZpb3N34bBRj1
ZGBZluf9NydW3/wXDCKXR1DCr+RV0AfeyvFfyu1g8tqWNCmTMysuARi5bcDOFro8dkt3nUOr003y
eWmIsiWzIM1eWOtw3Qq7vcqzdLy1Wy8HqozJxPUTM9krcIv32ULzS3lN9dw2CwUKx/JzlwzPCbtw
EC1j9yEYbas8Ri+avvTKaF6tgQaZrGf2mQkmzDc3aYjYzSj8nUW7H40guQY1A7I7W1L17bbTw+vg
tcb3Uvv6hQ2v1t9Dn+N5ccl7Z75F4rFXUMqCVBdXpGXK4OhNMFyAcIFRRmQxwrQcaJKxSrfGs+G4
kOLwXk97icaYxjOa6L7e8LQ+Ibe3ptJVTESq8cWrEA9f9Zxg+VhayzrBVEzJ+jHR/ZXe1orjeL5P
gplgGbMT+CX78otTr80VG4bEU7w6sauc8pMqgLO5ZuJQ5rEkVjg0Xi2LUUjduiYVZr8xqWQt77Eo
CZ+ASbgMNPGMd5ZttnCQlS+0tTOI87D7dx1Bof4rEWIkjPmAD2ABKzA0O10kojsk4caupJocrLsO
jlB3MMAbPasucD5G2n5IaapZvjupg785NM1njaSIT5nFLkUtE5rPYUmrZrdYHG3TfGAzreQmEx/s
itOIIqXstoe9sSn8e0Q7NsmkyME5PaLgyPBWRIbqmvIwY7+5IrmQxIyf/1kRKrxCYKM9sIMPx79b
spqfIX+09K9lw9mbOEWQNu6AHLFwAqQF7ugBFJkcDkQVIbFmnGo3fMXgYwNKGpLwlYJywJQTbJSW
UDnms2W6vI16nOCl+S2TGXKH7LNN+NOHhDLUHx3ySPOd0v16FaJC533WJoeE1KSTWzDGIcBv+1BQ
2JNjNpQrqYL4b3gBM1EiKaovRkhRPSXynZAZKEtpMhFG4S7KLuJAw6yMUSp41m0yVXNy6AdI6OdB
TjnqAFT336DOkL0BHYNRB7SCnE+8U9WxQqLfRaQLgH3bQQrhL9AH8eu1t735gN7CulstpnaRmjV/
snY0fxyPVoam2p4Q+NABQm1gRI4heRPJaIn7IJ+8659X9PyRCMbJ8NiKK5N7s5s4c0XFnCavM5Le
IGIUja3Wma1pPVKoOh+COjyInFS3V55Q8p12LUwq7GWKkMLCdR7SgqZ2aTMvOud2DiUPhIRtR50F
EnuX2hVva6Hyu85wCryhLFmM15+vMqBJnJ6qxcFdyTySF+tKj7vMIInsNlTEUBPW0RMc1UPQHFF4
Td36BFKFJlRbbV8pU9btMyk2i8awkM8dgj28WlTL/4dLDqoQVUwPlbTl8F22BjcEB0n4HWSFU2MX
nTo5tTAJ2e7k/2PvzJbrxrFt+0WsIEiwe7y7U7PVS1ZafmHIksW+J0GCX38H5Kw4tpzXjrzPJ6JO
1bEl780GBIG15hyzfEOnzojMfcuMKWF8FolnhdVJgw+nOQaiWibQP8WyXYJinHdjxPIEssh8Z8/h
cqNy3T4BgaYHbJNdGTJO60psIhmRbhqyI2m9EKaIY3UooR0ad1MFbmere5Cyvh3ExzzS0SM3E+29
y2LrDgw3ra2yH9ondGQDUprcWe4Vo/gkx7twAIVhskMTj7X7OLzkFqQxxKw8FmVULvehj5MmcHoG
ttPPPSfDBbjwqRNwdrjHXFzXHmyccSb3b+dFNRJOLhnth4WtPj7BKHjpyOx2AYo3obunIwEOxxlA
SCVJLs+gQXF9NUjux54s0wt/6hrFF1bzNap8uSemy2E3OQI7hX2NIKyiBHfmLiZXqwzTdAulOIEF
0tZ3pWowCqiiJNI0YDv3CZFOcACOrb/JoHLPY3D9p7kKxWvpBfBDk2kJDkSd5RcdQtFvbrfMD+C8
9Vlb4czVlBS3dGs/wejvH9nbDzsoHahFS8KcTwjdAVe/WOWFYDPL3y31wQ6hX9WJvX7LdAKDyiXP
7Bh6cwD7Ig9wGIPZdZ+IZ0KeOrNwxDIVCDaqAPtpFng7b57NCnIZWfhl8RpceElH959sVhCLKfyT
kC0rSJIOeMu4hFcUoe5EhThgT6mSjn0RqkFclO+xz+x+QaXZ2GUVmdAYOUmH7or2Eso23muTHV2r
ntmENOn6PVgaxRmqpRmk+fgePI0h1L1oCzRBn+LWbR7ntOzvy1nepJ7q7rRDouacDIJdqgjuayIh
N8QfjeF1B2HlFNQuu5oktT8nzrwcZRw+rInj/zXRzz5pCIrqT7y5biKeD3qnp7h7zIMPSKmNaAu1
zs0wgO8gTDz19hgA7IvZJHXruBvtW9yqzX6B07Av817AunT7BTH/mLb7crbx+aRxOn+J26Uqt3g9
CAa330PCieMjMNwSstyzyG624WKPDw5AgafMQZrCq5C88ckkj1dsJ8+U7zKqZ0A2C6/3I+Fu09Vo
gstRiV62VKdRZ85L65OCF48XYEDynaIoea8Bwh71kovbQvjjmyIg7It+j0pf3mPTs/cI9bFfi7Ok
LJDVdv1nokjj2zQV2NxN+jpLQSRWo3C3Ja1rFfj9+TS41nXfj/5+eI9w10H1DSrsctEZLFLsaRT9
2aiewozg9qRK/ZuojbxragPEEBXvQfE2Zv6rwIqLSzsGN0B0tm3dyqLxdoGc5j2XK9go6S/nyP7q
L1SgMbI37ad4au3zwu4fR16JewT6HgFr9pNwkrOc9PgLS3vy8zyjd+OZ0z1650HsYytNj0PCFs6l
+HA5Bf1pOFHyKQIHqLENFmsTNO0iL+Z0lJwh0bBoit1yl7TOhKRUW1c+We0EQqUX1RyCai/FXzGy
y01S+mhAHTbplJCMChv5nqAPyVwIZyZd2NYlboQrkH0sAGyEkiCsJWy3jYPB6jZMpH8TYk27b3qJ
eaqHYcP5kEdarMsBWQgBUT2+Arx5n3y7QzvTo9gT7tJu0e56h2isqnss7aCac5YfB6cWGXj+MoeJ
Y3gFKCo9jFLoTm8IYHAPBc7OB7vv1VEPrv0X+eBMUKBpLpmB1Gm2DNmwG6vo1h1tddLWU8ofHdke
YTV1d6lHWuoWRM+8n5o6ozIyN+J8kvl0i3mVjVzsnwEzIzGsoIJrDyX0Xa+aHtMppWBSUQ3xBHmG
yaKSTwp3LbLeBVVUN7jnflstpwvx9ej6UgLPJ5/7MCJJ8TdVBTYdz9kEyV0XqceTUI3Ftl287oBg
l7djCb13g72xPGlx8T7iMAK/SqjcPYSq4DAsXZxTYBEAgPIh2xHwBMQwAQCPB+cuxSc+bPo8lbsV
aMeRvA1JgSYlWnkxca2z45Dcyr9ZwNmZPNeA+eY1NyGvlDqJe31Pfk1NCGwbBN1p1EcEw5qlFZCn
HviRpnb0niBLhdiH5EisbF4rjM9TOF3OrXB2sS7JLlOd2hUmkrbICaddSf91P/F+g9tekzugthVp
vTf5mLnbofCAC1VL4t/hwyKIybMiY+TNWRbUs/xaEDSQHJD0Ix5RNmvBwhfFdcJLNlHlcoGpYdhD
r4iI+B1CxKIsAy6dsm2ZebWbfMZdg9NwdSnexjJ6SkgOvlvjmQw/qB+Hrpj0hTd43lVXp11Poayz
dljsEU435XhcRKdPwjpbboQ3Dg/pXKEc745tuC67LnK664q4zhef2fJEjV1/jm4lPumT8JGF2nyg
JLNTQS9vKVnhJvdUURSHHHR/iVIXJvshi1YysWbZ49iiV4Duu3L89W5y7fbrUlQlqWKRU0JyAd6y
cWssLbUL6qqA6YEhHlvrjRXp9dqivE/4T5t501fEpxSkdV0EOP4mGTsnlcXkdhYvkO5TN7hrRPlX
65ZLeqzLLogv3Np+HueovVxQGW2IYemms2JGb06Chi72mB1StOFghu2/sor/r583PSa4mwa97MGj
O9/DmMO7+teaAt2Qbh8mwU3itN0Nb7+zseINOv+hp/Gx70XmkUeHlSBZOsoSIebPG+MEF79GH9ef
Bn0vz2aXnaiXpc7DqoPhNerFHzt6H1tSkS1dgVST3rENRf0jRx3SlEakMTSnNeFdFxBH2qeBifm5
sMYq3TnN9JKWtpRXiQon96ynnxrr7UCGYXWJsbhk5uPB3lPrlP111StxVVn+2p73CCoeVTpGe1WA
ENzItY5ZtlU+ppzEdiM29HJc7x3fiklNWQrys6eJZSb+zmeiXebxHgonfJx1FGBSt7WPLObLyn4C
UFa4sGFLYsirmZuwFyGtkcZn4NIwLfXwypCp38JV1fcuMXEkMHbGwUczs32yK4IELxL2RpaZO202
WBT7bldrmIZDlLNxOAmTBt4mv9hfy6YV/kmfCgDNgwibp/e9cOV34uqH8s0/9NY/Nh9pPHo++tsQ
4apNcebDTS9YIdNtwD/kUfVlp5kBF6KwWrJd+/0XmQ/6sV/2/kURaOGQ2ofrfBxdYc8Oriv5IiyU
3OI2xDxNS4b7w7Mnn4csZG+dNAubkJW37B/a+L9+Ow3dMML8KwlNBl/w89huEcUE2K2w6Oet8+DP
MNSzLtN3oi7704YcZGKfxoBNgDVXbNt+f+riI50+Qj4gHZusGBG40S/nPueehQa1Jw1X4N7dqDmZ
5GVQdM5DnQ9smxE/cPJKatKigFLQYOnryTi6k6BEd7CI7y3a/1Ws/0mx7nP/f7h3v5Q3/8qGl4bq
ev2TIuf7v/q7vhn6/0GfR1oLE9bfbLT/1jcj5z+AhnyAUhIUBBUsRtl/FTnBf2xGPTp3fuJQfeQw
/keRg74uoMLIw8EY4Qj/hSLn50mc4Dq2p/BvmVP5NJOy9/NAp7KaFmBo/COLd6R3FUIVTyDCWzVB
vduxp5z4wwX6hwnkn74wcHwbuLZno9QxE8wP5dSCs26dtvKOrueEO2BL2QmUSAQjZUjsvR7+NGH9
/NL4foKB9LlecIMoMH/UMeT+OrADlcegSf3nPOIL3DwXD4NHrev3p/bzpPH+Vdxq7rWHAIhX1IdT
64ElJFMh5LGoZu8ZFhtN5nHlAfapk12NmAYfgwK2I33z5e73X/0PZ/ndEoHMgFrDxxSruStovVm9
PA4O1YY6ZAW4sbwaqxZR4X8SoHyYn95PlBGIvYEKKCGLH0viS0OuOmxiST6zzxeR9UApbc5tXghq
DKgb1W7epudoyCmF6T5Vw2cpmhKPJjryre3U/06sYg7IpzLvo1MQVP15Z/w8qBBcw0VLYnkMZ8np
vpetbKvITv4/v4vdPtI6hjAD58OAImvWxhOnJR6NWVxN0hpeA/Li7qbc+dNbyAyY/3kHfj8t3n50
OgLbC+2PC55sbHuLvqs8qjh9+14Gc8il+rdDB9MLLRRzDYkf/hgZZCs2nKNTyuOKyeyYh4pXS+gT
6CFWACV/erX97I75fkouBR+HRRCX8KNYKoxdoVb44sfcIcpih5OAandsUXZ8r92FXeE9w+3lIUVF
hldvhOanQN///pz/YQRTu2Pas82jKpEy/TxgYodlTOwX8rjgFTl3i1pYgN4ipEXWwAjtIlYbReHw
mtcrSUEk1fLwUnPNTphB+tPfH82vDy/HgLMOcxl3OrA/jKiijPylgpt0HOj+3NHymjfvpX9Jssf+
338V688QoTevll+W0Esb9k0fdO4x87i80XvPg8xxpvrQFIN//2U/T/VM34i5WMaRj8o65tfh24IE
hOjeWueYH1n7WlbfPtVu2T6t7yVgpCfhH8aysYX98MSYr0SuFpieIKMZ8dqH11lbrKjmyIs9t6H2
ndALoAo79AOq5dla7rIBHTY87XW5ScMccENCZblaCBMLrBodGHUlAOJGg/4+g+AKYk2uV4euQ5xa
9FEyPOp/uEj0Jn8+Zl78IKhNWAYbKtqgHzMBUWXncqlceT6UdoW1ESVDk/nWIRFDMYFlqfSSbEvK
gA2V2rzV/l7wYbfoimggUb/lGCmDMPfGXjK+rgg3XxenYOiiueS5cgiJSXcwbQQEKzGzWhRJJJ+7
NFzuyG/sEQ3wz3qEtMAA+XcUihzaHU7ePY0qIDonkQRU5FzADUVdfQOi1Or3QGTpLq6phSwqijtx
KgaPj4aiiVajilLoFmUPZoWw9sz1T8q64ztCrvR7BkfXGcCpVBIhDGg/OmNpwwhppWifNEiq9cSK
sdifz9RkaSQm4Hx0L+r0vEAI9grSrXsKWnK1zithFuVUEm8sZ7To57Aazr4IHXHLgtX1AX/N4Rw/
EpnO2BsL/7kgTmSF8+J4z1pEw+v3JbavlPdc6cJ5adfYOaVR2N31/lhRwKWCHWQJVizaEDjx5ggW
21Zoml0WBdajXOjVyJgUJHeRXNE4ix+1dLKT2HXBFw3Ypa3GEQ/IPbg+ERXxO8q+66ODUvG1jST3
6d0ZIZZ+eC3IvjNCQPai6xBTGg11Hz1Orea38IWT+xHXfEqVa4F7gOsmJ5tNyPtbDqZHeMBXTRge
HuM+NxsBjPk6CBjZMqXSuKlqvQbn0J76UysPlhug79GFTaPkriBpZKEIbVn+zoN7e9VlwBB3FPa8
5wDEAaLkPG/HLc1vDU/OjgP/vDXzpaUCuoODVIj7HLrP3RYJpAmkH3kv+g2sMUZwopN9tYbiKrUq
kCTaq+icxU2IqISGgemRFrGRT9UuY1nlOPgHqrdscEdExYvl0vcWIe+iESeToTvyXkYF6dEibV10
OGtQIooRWeU9k/jhPfspQR/shvqopMgq+vvEXZ3TdaVKvHMSX36plaofQuALlzj2y12H6k1scgtQ
4wHpaH+elQ1OkNK0OYdyWWjErgBj7CH2H4ivzAjk9ZERbgJceVchezngCymUiKqIIpJFBqh1niUp
aa76oUBgTV0T/DnlZZgDNWMS3gom0duRsBQKrPFUfWu8fnwL5dqc4b6Yroi5hDREeR1ryVQwM23X
kolrtlvqbqOl28+oFfvhMHjaf8H3ARQMBflFM9h9cmBfG8CrnVoquqiPgB5PzRUuLuCE9TqkXxLX
gsvWjO0liGSqUbWOj0KPQXcSDrP/RCCjUWWDO8Q305y7soKtt8xy/UKhqtjDSV6pqShuYwgmZIvc
qv6S0/kaYdxQ16WGHpyYxSj1iqUboJn3lbXvWAOa9IvqUIXUxpmY4LwjmbubisE6q3H3n+U9aHft
TfobeIwZwHNm4TVtqs9ZoeQWljtUmRpvYd4Bi8XB+IxNlecjW61d7OCpn1QvDlXb8EGhdWW0lEz/
cG7pA/UgcXZ+UEJB2RYdag+yAdCOJI258+18wUoX8bErtLerM4UQE5wTCW1lFO+onqdnEEAG6OcI
CdZGA/WsmukTUAgwGqoeDpOJjaxT+6UEEPc5KjNnk0ViOQwWkKmp5DiieKxueSsR4rwyvV/4spuJ
h7C5o0Hi5BegNuobe5xasP8jg9ryWZE96xjFgIW4kLTWgR3DvkHilR/JIGaBjeCCxjez7fia9DYT
UrOiQND2ypC1RxXRZZxou4fT4tl7hGcwDMems9WmCmKa4Y5nNQAd5HKDMM7aBpqqxjhEvI/DyQNH
B4QLbUlfmk8TSwsXOhuZgpiNDZkeZ5a1sI8aQFMSuaBW8aBayaM/pR487YX8nlNPFO1T2zJst02g
aFMXZV0+OU2XsJ5LJyIbkZ81Rtk9QJ738jRs33SrJATfgCyDEpHEvs7l/K0K5y6BomJ5f0V+DI80
jYZT5Kik5dRLkk0bBBLp10GNz3nruXtPZkmyJRekGz6D35ise3KEsFmFThpeKcgoWx+gxj6d5w5g
tb8eiIxtP61RApSGbKH5k/L66s5P2jenBHaL1vkaGe54yrxKToATkcEgad29JmOavK5ZNt8nU8Cd
44nP950qkghJOWlSxDxmxoBcDsE5wRPkCy4zGA1I+szj22Iakvl0jBb7KLtGX3bD6N75ZHpYm76C
FbvxuQv5lsVO9Ii4YSHqSYwAyCi0XqOBKK8xfU53VRZ2274Rwws8gxIM4+p+JeJbHUe/hejqxU4G
YDp0iTxJoYXM0zrTWO5Kposo9iA3hfJcz+prDKHjfh6T4lZME2krWeJ9KWa/SLY9TRDelbR/Nh1V
fDDoOrtEBuueW9FMmHiqkuHZyeaWUEM32teUvo+Yj6x4I0cYfEgKdUZrup6AbQjHiTeZxFkHELV2
H3zwe+T84YduszS+sPW03o4pmMxIJfPTVI7dtLeHQWbnS7Ys3jZsbIDRYQwS98pf7Lk9idJpgPxa
Wxd5sDafsKWBX7QKpAIbxwrsAvtfOF/NvOHfhOqGy6lt1QnKEH2kjFbBa4tShJdAXF30umTKgAMW
2bZlZWGB+grUbeKomazbPEZDODDlPRXLSNSsLr2LJXOYRul7kZHXtaqedw4c13hL+8C5HAMNkVtH
HRk1YRlIJkQBJ9shR/gQkdx+SNpEngHXQ4RZ+ugipiC7G6AJfpqEHh5DRB57teCcBKlBowWTEUQh
OqeEYOUB6u05AJwUrynQKNBrm9HGhUPEEwg6yaW6USv7FLzCQU9vM86uHRv9l93P1qWXjQinM7dz
D6Hl9vRm2trDRx14gFedLBpOJsbuW1ymy19t6I4vsxcHr7M/+tnBbv2JcCDSFhGgN2VA6EyIY4FE
pQ6ZWrpqsFhj++alUB6HvMK7v2bDeO7OC/SepsEzny5ZpzeSdgHBVdD9LLIx9o7txyMQSNbsyapB
4tro0uDxU3MPj8UErxf6v/qc+rpBOpWs+TXyj8AmFbQur2u4JuRuolC4TS2Xu0ZRXUAcbOdymR4X
BKYA8t43Nf9bC/1DLRSPK/vS/7c18f+Uz0PxE7bj+7/4r1nZif5DngPWlzBw7R+pHUCrAHpAbaGc
RJxw5CPl/LsKipvR5SWNfRm5MlGtZjv3dxXU40ceRcTQRd4jEQz+qyqo+3PF3RyOQOJG3VxQeafy
+mHfGAZKV9Vky2+pvbb5W2k0LDYMGwRI424cc0c/5iWqvsOg3ZJZfNCe97Jgi68vCGNoAA60lkR3
VnShBVSnjmKbdJSwJPDnU29XQAO2CHr81d8QcJcoC7ay6iRZQeWkIaAT9jU419gJWx6rxGY+/pSO
E+2mMp8SdhCSDQ3ZPSuBYeGJO0Ao9DYLarKo30LHxd9wqFVugNr05FFw/2lX/aFow8Y0cg1cj//D
0ux8vDrgUwVK+NX71g6zinACJ0GKq6SXrltcRglyKPreIqurt84nYPVBYinl0Jx06jmfWszJ8umH
sfUPVWTnl0MK0BN6JMqEHuUMwC0/F3CMuqtqhj55pfXkFZfEASTF+SonVodgE/yMiN0qyAhbNNFD
4UTU0tLSjM0xFBTPDSRi/ADBxEv7HHXmYKf7NU5WyLDlwq3Yj+xs18cU95S17P216PyrdYUSke6r
SA5oHwBbTRDHf39SH8p9lC3MGIzw6+OSpS3g/HxOcVqwAGCd9M2eAf/fe0iWmruqJNH85vdfxBP1
Q5UEDzAPjSdJc0EZwcV796r9UIOHxdhFKwvJV2y6jnD3bRkX0t44Nk/44ga5vJ6HxjP0Fd8rrXHb
iiRQdwWhiX/yTn4ofZkjwSODWZlOMmbNj25Z4SYkCC65/6rICPCvsGDkIyi4ygL7f44YEbjuv73I
FGAof3nUr21W+h/Lt5ZIrIC3l/tSTvihYG/p1iKSV4VrrP9d8ru5zkxcUkTYrknxYvr7+YYCBSwL
5ADO6yIScPLfHIz6KVzQdmLcJWxVucSl9g3l4Pc3+JeRZKrFvvkPaQ9Muh/Km1gmhz7Ki+FlsfHl
kqIelKG6i+Erc3V//1Xi11uIBIBGlE/pmMn7Y/UybxqB5capXufZTwP7NEaX/FY6I3PUdsTimLTX
S7TGdnXRZH3t23tPpcX6mA9B27qbqmRCjPEuxeiDgO/QCYOcXzvlRaGSPtSn0yxl9aeK688lN24M
XnaDiKJ1ISh+f5zQACgQN+LY9Uutx56jIGWzyN+U0ARWN03lg1SLCXgh3/oPF+vXG8N+nxofXRqH
qujHaSu2jFm696yvq2cJdtI4HzJWVUHYpjB5hAu5sISbKYvgWaclImLYcH1P1HhlLY56yKp1hlJG
6W4dvyaAmKODW/uOPnqVlkO4+/3R8lx8mCg4wMB7f0xIb8D+b2bhHyYKL5nbvpr65msaZjSDNhDs
xvWG1MCeQbWSOKrVSYSa3b+y3DjjaRpqQFQWGggo2rCXC5noFwZglb/5EH35hCyWpLtjzpU4ir9P
wLgdmV28Bcvd5yGJ2C1vVYVoGNsbm27uTo0ikNcwFCbYu1gLYzNFW6jP+EJHL2V4S3z9uDyt2iwh
NvB3iR7YwcFxmeTtlaJufnBkBz9w06UzKqLWl3n1zZ9BfYiNC893veHxj7zPdUZqy2MPF5BjFG0e
IfYR9SQ+0xppc8CQKPHWxxUXlnpQfeeruyHnb+ZNWufMIJs0BZFJpF9KVma3YQ3MHnCbA1TiQY+B
ynMyDSlKQIZ1WpOyuxnm3OE3fZgj/EqG96/yTzy1pOPtOAcmI1J3sFzH7YD4K8EomUR8tQVJlV9f
4SzybUA8Wv/KjYqse+rCzFOnMeW47LKUNSGcs8ADeST0RU/n0zItjKUlRFugd5nKhD6GCvR2Aa1/
NO9MeFnsY04heY0DvEEg+XBc/z4BL4ctOG9qWq1+vrNBnHJBPbtm+IHGMpNYWQW2Ve3hMiGn3mdB
q6t8O7SAWv/7GV3bUTwm5Rel0JYh18AlxTfncQ0mchP56qWlpnwOQItzSr5fVUmRiSvnhe3EL8zz
CDsWHcaE4kmk4LAo6VsBqzaN343L0uqAPfWOid4MlyYiVf3NLXCWDfs89vPqjiSuJggOoL7NcGm9
3OGZUnVE/QMWGflDWMQX7LpvVNJEHBzGZKRtfW7JJdMvXbUoriHZzRQMtx4To4jvw5K+cL5bgwnP
/BniP4VLIFnJbQx3uVhcfqbx5JiTyKPWXy47N1Z1sm/IduaIA0cxC+z7lQgJ4hRoTXEkPR45/pSE
7NbUeTSgWs13jW4kj8KUuyF/spIx4N2FUHTkkAinMV80T7k5FhSP8Ie2GKx4BDV9NUaKu/q+PFV+
6BoTA+UDs26LFeLwq4HWnfcZqRp/2EauDjisXEbmGncKU+3btMwTl3PFpsEnlSwB5Wk+As4NDont
myFqltbqoQ1r/pudb8kDHOQjcwNLx5VVhpwznnPd69VMHinGhOe8c3vzSIPK4EN7WwruBCnOE/9D
edtVDwFRbFwF9oTtoE/VYrO1vFRUgPnArscYhf2RtZgZ1YCH+3HXFtEqvFO4/1gudrn9gE0yi9RO
0DoyM1Nakhp5oEZxwE2ctO5hLHQibfLP8KzsEmW3642n9cLwDwdSnwDtk3lBYmyn6XZf+R76QfzN
9lh29pa0Uje7bkiVpZDAWt3cYUqImggwgIMDpJ1soCtOAbXvcARtlxJH8Xws4iHgGGl7cm86GRLf
9lwPgmYVQba5Tpp7+k+xxEdODgV+MN/OJLkbTMRMN3u28OSZAi4lpwdyLOv2BQigQ9LVaQyNz0uS
DVAiWfgv60wdOjWTreaco5w+H/raPl3SNLmAKjKJAMJQNJjBQ3CPGYmQcslUL3RsxqU9LQNjKHaz
rkiOMFpXftY5aurF1eq5TJWk1nKVdvD3BM6TxbbE1F1RRnaYcuGwkXq0rwUyFpydupr5rKizzSxI
0RQOyMbOCF5R5GO2M7/JFqbjZ2Mfm3mpsFW13EYIUBlIKYVYpqdWLj7XbwSM5l8priLPgnDGgQGl
ut4l0Ya732nvGGrq/KdhOawceLpgZfO3UlDsbA9Ml7yOlG4D3vIVpR2evFCW5iU7jlPHcFwo2GE3
CsJeMz/oMLXk9WJDXaF0oitPnrbdWHNKYUMzlaRbxyyxDG9WvwA5YDfy9z6EWd9cnLnp3AYves+s
Gu2TNJ8Rgk75uhKLEJKSt+viuY730ibU5D7uFk4e6H7JbK803acWKwtsXXVoqjTgwc6hNTF4QrSM
XMG/hzXEAvMzLRvIkdsVmClHjvfPTPeDhXXoUViMSnfvBr3RjrISTWADBlaS8eQSgYiJmnAfgXje
yZh2qRAWtHDooQntf7HqGVuEXS3lQ+Q4EdDovqdBdO7XUPGxYqupfQFZBfOyTypA4OQuBO4W53PW
fcmYc9dDEdRN+SqxsvWY98B5P8/APubrNYIQu8ErQ2ewdb25JQIjryOv3XbAjIbpgEcwVFd9B9DL
WCXsSly4Ja9V7IMjKRUd94go4GYJuzXnLax6SVoeARZmSb/2sy6pN+nSiTZIKfT4hOJukvcYFLVM
tnknC0TdUenouNm0EecfM07jZCTOjjdZiR2wnNd1F2UlCMpDjJu5OS48HBPqv+JyhvhByHwUJFiC
WKCtDwmo4IYXH9rA84Go1HDjytERW5AAEQQFPxmHyLQDTWIkqux+m3hlcop9ctx1jT2vxziqbftE
zCJ1Dpg7BF2Pke4WpPbY9aybtmgq+WkaOsI5TmzAZW23jxp7WR6WcSHry6IPZN1JSw4EwdaMatJZ
fL//tAbIgEzetR/07Ql482Sl0KYCABpww8riJM7GHAMN9GbS6SL8Tk66Dfr3OEFR5WH9mgJkU8sO
FLbuvkW5B11nOwVtE9CKGLwRc3dcd164mwrbK/2TuLIK/wpAklUAAvVblrXptxTdNLTObRMWk9Ps
0HLr1aeTPLpWQuI0J5Pf/L36tjUyf3E3k6FI72Am0orXUktwdet9Ar7ctnLXxnMfK9ZTkMuKU60C
j9VYbM88MD10CcZ/bWEgzU56d1HmtULivXm4u9AsH3te4DwOqfTNDAebyawwM0vj0D3giZ8T3Fvu
0M7hce0SiyWpl3aKV4+XVjlvGbqPibOe0FzlM2kBNWb15w/wKd1dkKOcoRQjVVVGJ1NXZf5nvGPG
pC9aKyiik8QaqTW0U+cxTXrDwMo+LCyu0ol0PFbBs83azdqSutAyl+VhZl4asTXHcLXdaqClo0Tt
r+5pJJ2SJVHtsM+2zqqpQghqGpmY/LBFVL2ZEKvS4R09A81laULg2sgFauvAvDlpwC4caZ+kAd89
BQhp13slPRQD2yaOFj7MzhucmpsBMxPHP0S5mScLGZT8ipOLiCOq43YQ/XPUR2a9GuHgpLs9Tr3/
lSZL3Rx8Jw/qC2ycitfi2ELsds/rNjBLFhwO5hqNTe2P4m2yBl1EO5yWakK2QTvYFojLcERDorZ7
j8vPHK7NEum93OMPlXlL/f0GQ2HGdSwaYgLGrR/N5uiFG1tcSKrtedSc6IyopjdAq1xYppncHME0
WESanf73Sqwdj9BmavH/Uh+qUz6xqWCEyl0hah3i8AY9zyXLEBaxZ6mW2PsMs4va0/fbyAtTiEe2
f9P4EHbxwhm7tE+4RxONLajpNfw9YtxW1HJx9KQKesjFKZyWpJrPUEz66mFFPclZibU1xae+x5Ob
nrVgcPksm3RnluCzo81GPvQ7BktFvU4s22ym8zruSItglZI4sVnNK/itvXdKKsSgwhvQG06TXfhU
zzkeIoTMc+C6QFAg9BQsMh/KQZpHpKs6U/Cq8SDgTlXSLNREydY464QZYG48ZZ1z0jkBfTi8xe9v
11SphJcmSREsVLeu27IK9N3erDehYTEeY8y6rKxtrkD+hu+v5g/8vfltViX9ejOXYcDrUpBexjss
TUlUoaDqT4lZzJOHzcF8fzyKEZL5QznNDTcVcY87Vhfu4gIyUuEME4vmY0DTZFt1jIVymxEyyHMm
e2nGblk7UX1ZYQFU4y4ph1BgMsHv5LKonRvNvZ0sVfFd9dpzCrbxIFOsEGZpHWG9VHe0KrL+WfUI
W4gyLaaWMC32ltK9kLMYi3oTew7jrLIdswmkK8mOjS6quSGAmFlesvHkPo/aW/XRxQqkjyiE9EJv
ynG74lmlYuGixN9XPkNiK9YaQxP2nG22EESL/fL7jjhc64iFwZIkYH/wZHYuf0rYs/R7QoCt5YUg
T5JobUvZ9tZNEWSFO5X2yWCdovBzpwdifly8z9YsuP5WGplNdwC7jFVYvwizyQ9wFvOXCT1U9RAP
ccJdGysKujQ0Q2tF79CT8MoaJfKa9ZGrbmbcVXTsec86OmkYItg/MJx8j6+ntBevZqpsmZP90xZq
8Zjua/IzWdEg40nZqhSkR758f/RqVZqlVWlV+OM3ukN32sGwUtjDsfvNpn5Ek12bIRnY4Vxf23gm
6o4LspodtxdZIxdyFoF5xNktJ+2lj+iPxaue8+QkhtIz3fpLsA5ndMpFSe6bw56CFxuZlAmbwJEE
mwNai4aPieTYM1flXW1Wok7tMIujDHnfNS5FQpP9rENlwSTFgn/ytwOVK6fcR4kyu8DvG4syXs1B
N+sya9L8Ol+jDh7DlR2vVGHOQGeTZDP657SuuaWZmMyhTzUAhWoPkzMeR1hUZMJcBi3FEX5x1Ywo
dFtmwhq5jRaRFsWQZTV++GxY6Qykbl08uw1ZetEe0LKZOSJCoLmGlQAoVvyhxvUPNSO8E4itaegE
nvhYYA2XBsFVVM5fl3g0+0yFBij1dpbEmgr1cOo53z985ceqGmWqkO0prhSUPyELp5/LVLqt69Ae
/fGr58+me/N9aJQhYWR/Ortfvwp0Lmtc1zSMaE19qKw6adKuiurEVzrZZn5qfOkqFoVM1sxdv6+/
vVcDf9D/BoLScQAzDpWxi7b5Y5lysMVQzmXhfl3camIjM6UVLBVIDxK4+TZFrc+7cPUbJo2plt5A
EUWVHdxIlCLsu6lCmM5GxJbXzD3fZ+a/ex91/3+5O7PdtpFtDb9K0PcSOA8XvS88xUlsZ7KdTm4E
xVJESpzESaKe/nxFUmmRcst9UsHZxCEaaCR2iqxpjf/610K4CJFtwtV9Qwu1DX86/flHSwWbBQyC
rgoVsEp1oPj5QfBwm07CfLGxzWnu0z6WdmxKKtxClCsu1OlXHZ05ncCwSyqITBBFE/14N2aUr9FR
K5lS5qkXFTFoZ7l5VHegSDSc9MXmxSPXT6GobAyskmD9iZpqRwDilPJSZ0H8fgo1iJBR+ZbL9qHw
keyfFhrFFNXFxMXex5io+POc9rVK+h5pF5ovYJn7y0zW1ITmWWRVuW5q/0RuKJIvN+5C/0ZMAteR
nnREqZwIzKn3wob2V1mjUITZ0u+RtxEc6+Xc6Bm8dnR1qX6jut6mhDQJhGvuL/HUruGmE1bj6W0V
nIiH518zSYM5IOB1kwwf4aPuCaLod4cwqdJvaUSeyLtMKf1CzCEUK/Z1kq7hzqct7KICpWKvTA/N
ePoD6pKNzhdYHGJR6Agpg83U+5KF9p+BmtgRTO3QnEWX5LLo4kDUw3OXrxuzpUw9YRpTNCfkdxsU
H1H4gXsRWrRL8d5smsUJl2BViFeZo4pbHFPlg7ewCwAg6dgRm9jJLhw9Hzm0J1BXOdLa3phCWZZV
EVPA7U0ULv6ZjnTCFsntguCRukm3UELCpRItLx2MeS2n0rCkWfVFvBoJ2yorQWlVkMtoNl5MBqyT
PbMSH9sGmkCh4pMkTfgsuwnQZ5j2SE3A78JoWjp5bfFpqjCWJ8uQHuZnCuAl1t9ZLFMik1q5BfZE
g3E6Lrw9vfxHB45SDljETWBOwO+OjnaBZ+HR2qb6GntrHZt1keTCBXJ3ubAA2pD16Vd2AeTk6RC1
bp2joTYJjvTeGSdRBoFr5my+ugtLxBgL37VWt1R2aavRnZIpfIFABhY4UVuAQ2wEKGzxNac/oz9z
gOBg51VFMAlx5+r094HsjChS3bCX3tdVTPjzrR/SZvZBW2209EbL8v9VTacBuxVFYDqRIotiM6pN
eofcguDb95Is+1ZCYbJ7NJe2OBbgfYVldXpeWu9KM7oDXIkyKZvMm64rvYzSYrNVgiAqtYcoy2nX
NSF8mdNykTAqnq6/3KAdzkh4h/zPJmDDudyauvuIs2amTt3OlRAMLo/I3ycbCqiJI+wMYaj7CzwU
WBW5FYDJPRHW2o5EGMCBBItLWDqWCBOvQrIj9yUlKExutDLRRYsFSG7EShkKeY1DsNqu39B8y6+C
K1CqC+P29CL0JDZrQE2nDjEvGUj9OGNqAtN3Q6vYPhThUmjmSUyqghbOmxjP+fSrBEXaoQgVe4rw
sgBcWKjFo4KITZwQU1WNyb1jxPW7CliD7lYwuQvVhKhHBDW59wCQDqtAx2wRJW3/lJZ0PvVxEBQW
1zRsEc/EF0yQdFqYTYgojFZLOpfcZFxV+Br9JFxtXld6gcN0SX067rG/Q6iVV23ij2yRSCKNgqXG
3dk5yo6flXEoNnxnLnnLqM6O201oAtyciPGOTE/s5FLFatmcwS0o9j1PfRFYblNo3EjO7pKcB3pv
MiHKAQ5epcNa/IK+dbrbZ9uCj05TBOeciS6EEq6rldbMoHSUZPIUlLr91zIFiH6lkR69tlZOYhDj
9/IrsPfuu4pe15ML2tZE1yEcVI/wNYPAjZwiImkKYac7qqDTtLx8/TDBf80A42ald+45pXbtu8uP
Iam2J4GspYIwHdF8nFyO9R5ug/idp/jZLRrJ2+Gte1CvjmCI+bIjj1xCAEQB8VkSuIpxQdRw9Tja
jWjek0M2sDnP3PSDgVZaXRnBSL+1q7S8yJNqfUlOPHj0ssB4S2sdsgTLJCecF682pPByNfgGasKE
8YXWXmfFbq2owBBT+15DP08Tj8b2Z5PU8ghhLLLsNa01oZGz9eLR13UPHJQyMiI6qpnJVwgts1kw
StLPlpFlmEWT4nq5LZZXpAmqBHYyksvn240LErYwwvIteMrLfOOCyna85fJLQREgUfNJsaKnXxrf
72hNeYH5OQINPBoZ5zTF+GjklfJdq/LsG5BrWkEUJkxUWyt8t7Iz/5IGef5LJTydO8aBIK2MMDMx
FUStbh9OExP+sdf0BZ6xX9sPrkaNxiXcoHDoWaliPZy+0d0L3bzMBign1Dw2XN8iofYd0y51oxkl
qCEYoa1yr0bEV2E0Wd2Whi5aGi7i8CMpQtr3nX730cmvpwlWh5QNQrzvjxRmBqW9kYazdRThuFLK
RTlGqNMz7wU1UY/0t91Vz5KqPPA5rquKyrjeHdtq8IKWYGVmKoywJTYP6uIsxuGBh8YL7E+RFk5E
Odcooa+H6SYUEtLh/TW9LyyKTHNgX4D1rPeplbpvo9HafkDfUjdAXDGnBwnGi5ZHYXKm5arxkQrI
6EdY6M5NRHj2Y6lV2hd3iZ96psaqAiXOavFep6TJg8Y5tIjerMjFwfdOYC11qxkdaHNSCUV6pS5M
ZaoAET7fsX8v2EKqmHJnSYQZgBnEulA6qfVNAnUEr43hVLuZUYjF93zde63Tmel6u9tOIzr8fdVH
7vai0BYkPdYUjl4bcPlEF6ePgHn0GbYAa9JbQaMqAjXeM5DU1SQkfeDZs0VB4oBwGiyQW8e03YuM
LEl+URpw7thhTmsiGLdCsj1xeB0Tt7otE6vMzwJ7MXq/UxfGNb21CZzRC+xbSI9K8zxdjW7pbmTf
VHr1OtJD/Z4YaPA+HrFptFmkZef5Lt+SdlnG2eTcTlxBiILzfUXTyx+VtfTvdDuBuY5I8bW/iJP3
oZkH+UU8yQq6aHrFAwW2q4+jyEFBWFt1c6Vr+YaepeDd7zeB61HJtlaYAG2YYc3NF6QA7OV6SSIE
nfjZMEfOje9VxheVqDZ8Q6sVDX1PL65Yu84Ws7YG0QXq1fFm7X4pbkFImH23J7O1b5h3o7W+fEx8
vaJTC10L79SNYEc6/Ua1C3zlosGvKlC34JF0IHh9Pg8YkYM0RHXOqeEx3hI2G4WQIFajdwQq6Syt
cJcudHORzhLKnh9p25zf+L6rfByVrn51+lvqQsfu9DE1EZ91HxJL7YMBU1qpZc4iiuaLLQkG/PZ4
8i2GorO8WIcVnacUbUWEI4wpFctNYoUXS88yrz3gsBfESVz3nIQnRDBpbNl/+Tm8xoR+CaFHo8y7
pc16dg0L+vbOKjxqUOiRY5xReKNtzjLqvOrmPWFxlsKdcu6EOzN5PWJZrparfHTrWnTIouW7DSNg
5lUfKsqhoAk3/eRqAbUXBJSqv7oJSfNiUepU3J8F64BObOVmSQ6XpOejWeKaYotkn3NY4d94YaDT
dtIGLsNJJF10bhH1+0B/hYiUK4i6LRlN8ko5ZO+L8wzsw+0mcTNqFXx4QM9Zv1h9I8q80teKtdC+
wNfs/1VAFfbD8CmrplZhOXkp8HUsfzgpLqA5oGswKR3F9XSNTCg88au5YxEfoJLRXX4H5VGRNWTL
8Kns2S4rJm+saPS9KpebCPRoSR+/04fkuQMLRQRmsw5yFd4hoR8PPCOQUlmYUfE3n4RWVVzUG2Lt
Ci+48QMrp3y2dO9poV5cUd02uUzcyfarB6NgwjmhTumFj3nmwjqCjQi0JXW7R4jdXVhsyni7Ws4X
tmJ9Xltq9kkL6LxtE9h9h14s7opgnb9NICV4Q1sY9TaPbBSZHeTbD77tOQCSo01JW/dC/wFyfm2e
OWt/9fmFrzwyGWwLvKvJFQczjVPZW7IypKOwuzaKOVHv9eIBy8LMzokkVmdFppR3mlXSEXGT7Szn
wknN+IcHmS6lahMt2byGozN7NN1gcaPYm9WDBp8cGRK0wBU9tAKWe7G0z4016d5mo//f1Fm0ExGU
MJd1b6ePxTytPs0ztFG2J2QRP/0Q+1F+H//aL50e6NW/IumGp8PRD47Mz4+qv/jUGAGh2byYzf/8
Q1fGrsB/EgL741UQ0x2k+fuRq46JuaKzHEGwwoPNSJHIwer80/xPT61ZyNO/0/n0p7iIcrEBCz/u
0PFoIqjXqVupv+h48r0RDibvjk0RAsTF7E3epW8WiXP6YjWTJ9rxX5n8dBbSvYVyqtR/yg+5iNgy
6a3XxjawQOQb2G7x9E6AIDiCzZxYP0Ud9TO0RaCzLxv3b45Abx0PjoAzpi4D/newavWDHXV4DTgB
YxH+gCV+aLOHpobootzsjXHtcOL3/Tznndmr6pgjQrSeigPxsDoDuwfQZOHJSK0CLaSJHjFN4ZWK
h9t+uAqWO6ZACsOIAFH9/LdEYe8UN0rizezPP/g6rdmapp/dL2kCh3bZwmcQRDXtXh+uguuM6b0A
1vdglYZ2FkzpRTDQeri/AMSbrcak6iwCJY0wY5omdTj109zA/3ut+I9HAS5tUppS90G3x/TssEhR
tIqhLxNVdwyrgfAVIJcSz+CkAsL8XxoHvYU80AzamFCYRuPrVv31pIJD200DH4Gq0uYoDE5BgDGW
vg8YQgqJHW1/6dnqw/tgm2NqbIFCqFwb8QzuPhBXEx6v3IXQx6SKwVySs6ufvqWkIDU4Byq4jvpp
rJIBSQWKapFkUotgqGNTBMRJOzWL0JMKVHvbNJQEPjO4MyCAktI3ATtQF3RewJ/qpycObHcMhTHV
OZAV1s/gzgDVnNIXAWsZNAoMc0jXjhyA1pToEe2JWzkwPBOJRI4meQU0Z2ySGySi2hODDmaBQwUr
/niz+YPTBaoB3kxy+oaBBUi4D26c5gr0jCOV5vQW3bxsnKn6VQMSgJSiC7NeTgLqY1BSFti9VgL2
1ACsFsCJuAV7h3pwq0BUVQQJ5VZBGQPFUw185mdPgYMgBKlH+X9rQg/OOkSNu7JxA+6CI+LmyMLn
V8FEG3LkSHM2Px+cOmCTHFmBqMP9wvxsTnz7dNUCISQMArKJbntjhqcWSHhKywVtTGgANBsJ1Prp
yQVXJ8yoKOTA2p8P7ywI5JakXMBrBM8MUkKAdA9tA4dGkGC3YcKlPbZ4BncIiP5osgKBq0D2Soj/
9qhztw5XAd9g/LNvpZDAQ1KOCtaL7PZjGor9N3umkW2NbRJU9Fpog2eDM43gijakTSNtTECEYABC
v376zhGbD6KM1GazzgPafCiVBRJOzibA8ANdCwPPXhF0Dz82AZIB05nikfoZ3iEgTCCrDQ2LOHIN
a2ojQr1D4BpjoDU6fsjgDEP4qaSnrxMghlUGNH8bJelJQLpiGDS8EJZhowcGpwZxEnTplAp6wKQm
4GecoKcNKWnCSSJQAEfRXlIMTBvA6d7Y7L+eTDCIBxAoomPF8yYRGFuiq5w5ugXUsmdIAhEEt/Qp
MMmdEjdW2k1WencBw1hQsJmCR79+hicRYBeTPgU4xGQJhFX0c5aHNpHrjsEeiPj6ULMpojpF1jIy
cJh1PCS6Yjy7CjbKkxIkSuoasThA+9ik/lLWRLDHgruHkh98YvGwrIdngTrCMTV3+CGt+mheOCC5
wFmQjiDqxpgsAiWGRnsjeq4iNUFjcFwcF2dw86eFhXTwCBsBxAmHAI/guVPgKGQWoYAEttrcleEZ
ipRHSt8FbYw/RGsusDX10zsFZNVYa1BJe1jG8CwllFuzNb9uI+hkVMBYEThpFkGASw4lgktAgaug
QJjTnJXhBRK5EtKuE3IRVDj3HQeqfrqrwD0gxSqqQvbqYWj2EvyQmuxZQEc6LvBiqCCevxH2GEJb
R2BTmkVqothD0g4G3oOsjmSrwZbgRLYQnJ5cIM3E/PGfhnsWDISW7CqQbSePSgqhjRf2IkqNpUCy
vUU3DOkQCECl7PQJFQH0d/deskjcH4pFkWWivZoiYHn109y9Aa0CDALyyEQVqSeqlveQi75ywM1G
fSIQWkNicAJBAE+aj/p1FUmWCYIQVnOvAvtGM8oBsUPQqT12QzoFJoXQsnfBILMCDQYEFb1LADiL
mD21z63WHBzmhKpRaVEgUioYyvSCfT6KYmNNcwNox9fakcNbBQuuINlDgLXswhdCrctP3X8oEIkg
4DnSqBw7svmF+oX/6ir8i1/6WfNx7vnBrK728OfZc0Uh//QL+2KH45+3hQ4CwiuqGTq/eF8l8+bd
fxeD/KeDVqxTSAc/3KeU6ve0/7yd4PGrO+/az2r/l9f+PJ2mTx6EYxSKVO1n3k1DKkboB/J9Gk6P
ixH+/pI//+h858H+vzDw841G6m8Q8/nFcVOfSrXuB9fQeekPTlew906zzlK4AoMsO/L5NPB/xGnk
d766gfZKjx0HcTqdxfuvFIevKaSQH5l6wKfcfyryzuA19lB28It5MN1M0/nhyA3AVXrktrzmVfzj
1XkcFOH37rI3uDnZt1yx6v6ss5+YNiKgJDvy63mcLrqfjIks8M+yI1+z4r6/H6cuNNDrZuayA7+Z
Tb3OAWzhadLjBoEfxX73RjaYJ+mho5k/7UmRBkEjPXK86R6LBpIiO+y7Y9nUVIlID8wAxdOq6pyL
BkAiO/RNXPjZ0TI3ZY6yY99O/agjPcjFitIh+XHpCzeNZvuRamXeACrkh86y6RPN7uZ53jnTLWRB
enz/CRK1abeqsgHHyQ+NLsjivHOytSbJLj92lvn8lyQd2UQOW6TZfsfocZH2hxbpcemh4yjvyRDR
QNuVH/lu/j3tt2mjdFdk8GQ/+m5eTrt6q02Tyw+8eXU9DZPM87tqnfFFduh3jP92nmbzaj9WfTWb
jN7vGPx2vvWfOmqsTRH9jsG/xumq990isiY9dJzm3qvzaRqjKbuXsymS+D0vuJiu+ne/iZXLDv/e
87sr3oRdpYddBVgkXa8GzieR45AeOp0v+oXrdZBUduAP8yjKqqCc9tyENh4vO/wnL57NX73JjnRb
E+OUHf5zXPzDQWwrtn7PC44PYhuXkx3+ntWfQ2TWMSngPRTQEfmxt12vso2oyo77kE+9/dcJWdji
XmWHfZynIZqtM3IT/JMe2cez6R3vNrAmO/SXKXqHPk3dq0luRSAdpAefZ/mrx+c+vsmhS4/vZ08x
fSU6llsL5JQeu4rhnFjsF6E+J00U7/TIz0WafqKcj+NPex6Q5/5ZN7gmfuMpmE/T//wPAAAA//8=
</cx:binary>
              </cx:geoCache>
            </cx:geography>
          </cx:layoutPr>
        </cx:series>
      </cx:plotAreaRegion>
    </cx:plotArea>
    <cx:legend pos="r" align="min" overlay="0">
      <cx:txPr>
        <a:bodyPr vertOverflow="overflow" horzOverflow="overflow" wrap="square" lIns="0" tIns="0" rIns="0" bIns="0"/>
        <a:lstStyle/>
        <a:p>
          <a:pPr algn="ctr" rtl="0">
            <a:defRPr sz="2400" b="1" i="0">
              <a:solidFill>
                <a:schemeClr val="bg1"/>
              </a:solidFill>
              <a:latin typeface="Arial Black" panose="020B0A04020102020204" pitchFamily="34" charset="0"/>
              <a:ea typeface="Arial Black" panose="020B0A04020102020204" pitchFamily="34" charset="0"/>
              <a:cs typeface="Arial Black" panose="020B0A04020102020204" pitchFamily="34" charset="0"/>
            </a:defRPr>
          </a:pPr>
          <a:endParaRPr lang="en-IN" sz="2400" b="1">
            <a:solidFill>
              <a:schemeClr val="bg1"/>
            </a:solidFill>
            <a:latin typeface="Arial Black" panose="020B0A04020102020204" pitchFamily="34" charset="0"/>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749326B4-6162-4E1C-AE14-5B3D96FBD3FB}">
          <cx:tx>
            <cx:txData>
              <cx:f>_xlchart.v5.12</cx:f>
              <cx:v>Sales</cx:v>
            </cx:txData>
          </cx:tx>
          <cx:dataId val="0"/>
          <cx:layoutPr>
            <cx:geography cultureLanguage="en-US" cultureRegion="IN" attribution="Powered by Bing">
              <cx:geoCache provider="{E9337A44-BEBE-4D9F-B70C-5C5E7DAFC167}">
                <cx:binary>1H1pc9tG1vVfcfnzCwWN3tBTk6kKQFKbJTmSLCf+gqIlBTsa+/brnwNRskWEtpQaTb1FxhUWCTRx
u0/f/fbVv2/7f90m9+vyXZ8mWfWv2/7X90Fd5//65ZfqNrhP19VBGt6WutJ/1Qe3Ov1F//VXeHv/
y1257sLM/8UyCfvlNliX9X3//j//xq/59/qDvl3Xoc5+b+7L4fK+apK6+sm1nZfere/SMFuEVV2G
tzX59f1vyfrrOl2/f3ef1WE9XA/5/a/vt256/+6X+U/97bHvElBWN3cYS60DKQSzhKnMhxd9/y7R
mf942bDFgc1MSi3TUpvX07PP1ynGv4KgB3LWd3flfVVhQg/vzwZuUY/vP7x/d6ubrJ4Wzcf6/fr+
UxbW93fvrup1fV+9fxdW2t3c4OppCp+uHub8y/ay/+ffsy+wCrNvniEzX7KXLv0NmMV9su7W5f3T
6rwBMurANG0pLMq/rfxzZCQ/YMIWjBJ7c50/PXuDzGso2g3N95EzbBbLvcTmtzIcdfaWTMMOLEUt
yyZss/Rym2kIIQdgKq4EFw9MRbaheQVBu5H5NnAGzG9f9hKYVaLL8O4NgbHsA644JxZV24jY1gGz
JWWWTb+JuY0I3TDLKyjZjci3gTNEVvspxn4r43VWrSFl30zBsAPIJ9uk5FGM2dvIKCBDFeGc2xtk
ZmLsNRTthub7yBk2v13uJbe46yT8S5dZ+IYMQ+WBxZkQijyqf0iq50qGEHUgiLQkYWSX+n8dTbvx
eT52hpD7234ipCHQ1nf6DbnHPgDzcG4ya8Mdc3xMfsCZtKmA3fZcoLmvIOUHsHwbOQflYi9BOb//
Wq6r+A2ZhpEDDo6gUm60u2ltM41SBzYxJQzm3SLtNRTtxub7yBk25/tpmT15Nu/0X++wY5v065sK
NzCPCeYglG0DJOWBSYSlBH00nXH9OfP8U7J2g7X7V2bALdy9ZCpXZ9n9bR3eNvXT0v33Hs/EV5IT
TinfKewkfFVqw+q2ZjbCK6nZDdPW4Bk67vVeonN4r0v/TTnJOhAMK29PQm16zRwemx4wxqhk5qPE
m2mjVxC0G5xvA2fAHO6HgfDzQMZzE3vrzn8aw1EH3KRcmlxsyzkoIpPYlBHz0fYGbM/l3Cyw8mN6
doMzG741hf2I2hzfrYM3tNYYO4BGgeZ/MpZnvg4h7EBwRSXMuW0kXiRkNwKPw2bMcbzYS6l1GSCc
9+64StbZ3dPqvIlSEZZtKf6o6tUMEwmlQ2zbnMI1D6+Z6HotVbsB2h49w+nyeC9xOk6SMNNh9YYY
mQcEPMPg52wwmGFkqwPCbEG5/T0U+lyOvYai3fh8HznD5ng/4zfH2V24ftNQpzpAbEBJ9YiMmgfW
xAEMMrCPerTZ2NO22ATWXkHQD5B5mskcmPO9ZJrr+/5No2oEwX9qM5uQnaYyND9F0kbJJ4MNHPWc
Y14kZzcoj8NmkFz/sZeQHOvuLYMC1oEpmeCSsQ0i0CPPI2mKwkgzTUHMx+uw1Z4j8hI1uwHZjJrh
cbwfxvEW1chtnr515NlGzJ+BAaTczSM2rDXYxzCdN1pnZh2/TM9uTJ7Gbc0P07vaSy45xSZtbuPh
abf+9xYZYs4In1EL2cttFrE5dAnAYkxsAJnpkteQ8gNIvk1iDsqfewnKx/ssq4akXb9pMoCZSNUI
CZZ4VCozEYawmU1te+Knb2bacxH2Wqp2Y7Q9eobTx/0UaWfrqlrfBk11X9dvaS9bB8jJINwiH7OZ
ZJuR4NMIEyEBas9E2qvp2Q3RbPgMo7P9xOiDbsLqjY1m80BNPGTzGQcpAg4jNioHHjloJuFeRctu
bJ4NneHyYT9xOVuH2f3baR3GDygSnYw/0/bP7TOhDiwiCIMRt1P5vEjOblgeh80gOdvPdM3Zuhze
NjpDkaKZjAE+cyulOIAeQpGNekQDjPRc1byGkh8B8jSHOSaLvTQFPt9X9bubEPH+N7UFAAyqAjmS
Zz+I+JuoC6CSKvO7rfAcoFeTtRul2fAZVJ9v9hKqs/A2CP119rSV/3tTGgFnG1aAAkzfLLLnQg0W
NUwERG+mGM70mjmdr6FoN0DfR86wOTveS2wuyntfvyUy9EBRG/WZ9NGXmQk4YpkHKHkihMJ2e844
LxOyG5CncTM4Lvaz1uksRH650vX6aXHegFcEDABFUGz2mKPEwj/nFcUOiEJ5IOo6nx66CWG+ipbd
oDwbOsPlbD/DmDf3Zaqz+mmB3gAVhrAZt/DfzFRGsl8ISyhh043omuX8X0HJbky+DZwhcnO9l4Lr
LKyq6V+ehy+h8j8sf5+o0E35IgnbNfo/PZiA6JyQKApF9vrhNS+yQt2olKh7e0rs/U21vUzR7g3y
fS6zHXK2nwVwZ2DYN80JMZRPoUaHKNR7PLxmrEtMFI0yVGGLqfDquXJ7BSk/wORpDnNI9pNpz3VZ
B+/cdamRSn1DHUdRDUpRX8Bh9D28ZnU6EolUBCVsIR4rF2dM83q6dsM0Hz9D69zdSxF7ft+u3/KU
AkVyjguGUMT3OOpzS4QQgTIRwCRRlzC9Zibiy/T8AJ3HecxR2U9v6vy+e3e0TvMqCN/y2BWjB8Lm
gqinIsSZcJvqRVD4ayEh/oDNVPz7XMS9mqwfYbQ1qzlUR3vKQN27P3UZP63UG5iNFtwrZbHpYOLD
a44SPxC4Ahwf40dzQYfN8xJFPwZoM3KOzZ97i83JfVndD2+IDup5EBlSnO623STK4KTNcWx2o6XU
zEyYeOhlmn6Mz9PYOUIne4vQ2X0f3r5hpSJlB8xC/I6wR0Ngxj/EFAfEhOtl2n9TPt27l6n5MTZP
Y+fYnO0nNg+G3GIdv22oQqKcWlCs/aPvq7ZDFeAqlP9MJ1CfGOiJdzcRi40Z9jJVP0Bpa05znBZ7
idNFEL4h9yBRznBiEeGkx8qSGffgtClS5PBMf4DPS9TsxmUzaobHxX5aBJ/XMNsyv37TkCu4BvFU
5CwQ755eM+dnE3LFOYankMJMsr2Opt3YPB87Q+jzb/vJMXGC2vg3bTUB5xSHEVAjtzHZJrfmuduj
UBcElWOa8hE/SL3nlvXFKyjajc73kTNsLk73Epsr3fxvwgdIWphIuVpPVaVzuTYVCOGMD/obbDhs
ZlW/nq7dOM3Hz9C6cvcYrZe18T9r3ILUH6Nwb+CMbrCYSzvYCBY1kfEQM+t6s8ov0/MzjJ5GzxHa
T+vgGuV0aE5z/4blJojE2Qypc/MxhDM/I4y+OpRRnL3/QRjhVSTtRujZ0Bk81/uZdPpUr4MnVfDf
hw6m6Btq5xDCedRDs8TCQ/MWiRotS8zE20t07IZjM2qGxKfrvRRl/4M6Eyh9lJiYk17ZGchBHQoK
Tm321ABhngZ8ReXLbly+z2WGzc1+Gmyfw+pWZ1X4lkUMiNPAA+UU3cE2r22LDeeyUMeNhjtqd1ed
V5G0G51nQ2fwfD7eS9b5PGi0cvPfTo4xhEBR0GOJHzTWQQcKVJgQpBnMR/Senr0JEryCoB9A8zST
OTB//v8B5sdp7W/55cW6Xi8fOuY9a+z286sPc0cbv9nQR49kpxraOCvHd7++t6iwYHV968Q3/ciW
L7MrQvNs4P26qn99byhxwKcWYpwgzS1hlsMj6lDvh0s4RnRg4gSFMi2OPJEyoauyKXDz63s2NY7D
gTxcNi2UgUscs6gmjwGXOMLmxKQ4zodOWBaaMn1rV/hRJwMqoL4tyuPnd1mTftRhVlcYLfH8fHPf
RCzDUQAc+hfUkhbhNiMUqjS/XV9in+N28v+YsvNK9NL6MJqc+eNhWPlD7S20ZTrpUJ0ZNVPLPJVJ
7bQ2jwrHZnT807ASQVwrJEdVmxsfPNC+HAojXflDoV2px+pM+9lRUNLmxC46uWCJEqfoCGhcFVmV
o5+Db5zWoU2cnKXiqrXz/lNkqzpzGh0ZhyQvtJNWUeGKqhoc/B5ZWUURZo5qPXoYFcpzQXfvBNw/
isPgTNC0PLEUy52g8H7vxuKir/RCYh0dlubkqKhy6qDUK3ZlIk4I8xZeE6tF4Bd3DSfdoonyyk3b
MnJLmg1nXun7y642F31r3gaGCJ0iqYylF0VkNZjjeMh14TuZbx0aGc8+q6GNllUeh4sxYcukLy/K
eGBLw4/rdWnVdJXI1HZznpdHNBV4fkoqByvFFnVmq6OhasJL6Qd6kRIyHuWxpdxOD57T5Xl75NfR
RTko0y2qeFymRUicBm1RHGbmdBmYnC780OBOlza90+qkOolDeRYQ5TmEppfKTLtl7clDlTZHOeti
x0uszBmULl1GfXNheeahEUbE5cFww+t2cNt6mkQe14u6od4iGRrfLbkhlondfE0rtaB9n57kGQlP
8zIcXGr1Sz3KlREm+YqPRbZoYmE4Ibwep+DiSHnqpB606dqxlTvh6Bk3Aw21Q82GLyud2w5t+n5l
MV85RpsOx5YOomsZ5eNxRex2IWVXrKqe8JVVGcOi6k22yBQXDrf9w74RzCmoYEtFoi95n7PTwrCP
h8xLXdQrFYumKjuHJv5hQBvpqCIvFkliLOOouNaVuLH78UNkddLxW8FWRhaaS2KOwaHM0/XIoy9R
UbPDSHul20VdtjRVZJwUlrpnoxEt6lbxBfbEdVL1juiwJezS/13pSK8aPx5cy/cSN/Zrt7XJ6LIq
MR1S8+PCisiXgY3EjcvqtDfir+PA+mUf2PkyCqPhiGd+6o5jZjtGgr0QZlGxkH7OjoKRNUsWDL1r
JvguJuUfRlWni1j23kJkVetWeigOiQ0ENYIEKxGl5cqj0afSEv5ZZgbpitpffVWZJ70vC5fnwrhO
GEkrtxEBW8gkDC/TNrbdrBKmE8XBcJiHqrw2s95eEKniyxGG3qKqxjM0PE1WdhR3S8sLxGqMm3SB
fJFcZj3xndoyzI+hKMelOcbpklR24DY8thZBTSNHy0gcE6v03NC32yPL8o9r3lqnlWE2C8MK8k8N
p1hF26MLi0XSFb7qFrxLC8fkOnQrHpmfBo+ZTm0QAc4txlUd5NJVzUiccoyzq9igw0cvb8wTUlcd
d5QQQeh2RhwsRW53i75OhdskWbykQxWvQGrzQRoZxY3GB5ydTw51LM4NFn8NWxG4UWYnx20hfaex
W2MhR6xnPlb8SAZJ5ITU/Kv3AnvRd5qf5O1oOZGor0w7PG6yVpzYowwdVvJL4UXFsjOpXgaqL5yx
S8SCsb52rEKhUU9yGQ79R480H5Mmqx0zCsnhEBr3KRuHVVKOp2UtP4Qd7q9kdtiJYXAylmUr6Rul
m5ZVvhi8tnIC9OBxCAvXhfY7x7fHq0pb/ZFsY99JYmk4nd3ULpJHw9IKtbUoswJbyhfl2WDJVZNa
a1XQ3LHDiLptWvErzwp8N5Vq2QyGY4LVDntW3LdV0jlyHLxzXkb00EwIOfHsJF5FidUu4yGvnKGO
80WnUvsooOaFTqwvQlQfIp9FxxXvb+yuko4MRe0mAxXHjRlm10q1nxOv7BZ5Lu9F0HVu64W12/nJ
tUWaU8nq8jy3rZNQl6nDtU7OEimczCw/JoGXLTwa2K5XFH+VZWMuQsU8h4+NPmSsCRceH6Jl0dXJ
hyHpykPWl7bDqaeOkihzKhp8UYOtrgc2HOkkI6ejiJpVaw3FqraTdtHbeGI2jtdFy8KPVSw+RARK
qDe83ok7BX4mfrIqG84dM+VXeZwGC1EX4elQVMd+WeRO21LD8evGcpIA6iVIC/FnEvd/dF7THMlB
3unGap3AT4JVY9XdYZ/1xsrPPO7KtFUXddJ+NH0ZOAVjE+HdWV5UnltzK3dT71JHo152Ilz1Rdg5
EGjJMQmMz43KI6cw+jsa5hZkYdMc2+1YQtaE5XLwPHEE+RueBC3rDn0DUq6zDe42pZ06dmLRw3Ck
fOXLjq6sJKduz3Jy6Mvoc9eG/Hg07Ouhrk6ruCid3PD/okYuT5Is8VaGTEaH5YKsuJb2krDUPLFz
03I0gyYfIVVXpSj1orOHkWZfE1Fl9ScW1l4VY88ahcqO+s4IWe72dWHr7qb22lSCFQtRRYlTYPel
9oXHS9XljgyseGIyHaW8okeFpcOWuDIXlveJNl1GRewMQ1nZ/pJXGtI7doox78LYySyPX1KWSlH+
qds+G7OTkraVVG6k0U2JO1mUhEaQOFlejmWJJChsxkeDdssiu9X5UIZ+8NhD+tvH/1zrFP8exnz/
cmpB/f0TavU3vat/ehdaLU2OQTW/aaLm22/BPHykbjJptz78zb7+gQW9aYX9g4tb5vXt8zbQT87L
g5XMfmpcz/oSPTPLp3GPtrUQB0pSigP7aJ6IsvDJgN7Y1jha+RSToBzNMW3Yz4+mNYp/KNotour0
sQvZo11NcIwJwTxExQkaAyr0y/wndjVFmP25WY0nIlelcL7Gksjyou/WtlmdkKjMSBfze5t4daOW
Vs5yI3HNvA3HG86bPF4zo+TVKiuGaoAlaPU86F1De+ZXPytZZrgQ2bE8UQEfmkWsjKw4giBNqrOE
p7kxODruef6Vx3XU64UhRAJh7UvJyL3s9dBcJkEvk7Vt89y7pSktxLkvwgJ2cErCCqSwnJfpRUDM
ussWfsLLOHd0x9P0A5FDAZL9NCXDqZXSLPrLqFqNMc/8pR3OB8LbW2uE8hKLwVJj0L1YdRPIPnc9
JEnDJhCBfe91GjbOUZ2yhB0lrK1KeTRWfh127hjmaKmamF5oeaufP55Mrs0z12cKSuH4EyqQUCSB
pg5q5vqMEbVh5YjwLiIxjUO31pTTwFHKMopoVfadX9aLMqh9FjgGM8Y8+9gxWAuWS9goOnpSiyCD
sNK6oCU5R/+iAtd+TiS28HMaJap0KfrmqClPgBNAckZjH4Qwh0pq3AmjbE1r4Y8ShtsqsVlNTScr
ayG+xNz0aoRcvvmyL2MzPZcpdF5AhNXCkYr5c/Nm0FIb1L7zB+w54bRmnlR/BMyzMt/porAJLzIP
DfhrJwg04rDOzx8/80rxeInGKOhXpxhS8OCh7a3h8zY0zD6gd1AisqAu70zB12Akoz7WYyiT89Ag
mpzRuBiaq7gyYbQ7yFcnWJSfU4Lg5DYA3EK+Ged84MVjNeb+cS1CMxrizLv11Jjx8lAXeeoNS8OD
KzQcDnbZA5WfP/Lvk0c4QCDJiiPGUy7P3J58IAMviQazvGOiA5evBiJGEq942TUVW4a2x8SXssGq
F04lECX/os2hLdWyDbWZdy9sBDKTZGhJhzAEuASMis5oaLexTY2vxoirvDa+oohTpsZRXwcTQ6S9
DtDlv+kiNjI3TKsB3l2vLAqqeGgGzVWai2hwM4OU2ZVKg7TMFgXXpQUHI8yqrz9fs0mePuNliaoB
NJ0wUbKO9pPglpksaTrPLs1i7L/2ZV1iE5hNbGKxzL6j3HB6aHTjKrfiYmKautPTW5j7zQuLtb1Z
OJZK4C8twOlG1SIh6Py/vVaxCAoIcqM9Dyr4H4Ezph3gySueNb8Pht0wtKz6GZfueh4aC29KWKaK
8O3nyb7PCQ6qN+djWnIsfO8HReSYOg65dsoKJxn/2fMk+kogG4a6ZkSL2UNa8rnEpp1HSNaG0bkX
+VjQLMY2tRYyTiRdZlUhMeWfP/Bvuw+F1GjJQxELQ2CJQVdsz9AurKoeKqG/Zgk3oBQjqIMRxu1g
1gM/pR6HIq38Bj3R04hnUFFlnpaEH9lGZLSw8QKor0mVDgFGZeGYtKesj3OdviCnpzjebANi10kL
RZHW1MVxaozyfGl62mW5ykb6tfIsYaTLqK7ypPlYjHWYZ25XIDyWuAbMeFyDk57qYWHH42BcIcrj
HVeqTCK4WONoDqdpUGS152SIGHo1vGbTSC5FqvwRMQ2qeugYy4gGkp2Yo0rwq3HodUXx0sqjlGNr
QohKo5WIEibqcdDxcGpM+XxCYPWsaLM2/yK55hF3c/RKwBbzvEap0iWjnDa4N2zUUdIwXGse5HNO
PBuX+q6molg1HX1ZQrK5WsS5FGScuCL4OwGTZJ5ti7iPq9QLdP4lLyGWiiWtYpudWSSgwymtmgHL
obw2GW/SoB8G6TRB2RWBCw3aiUu/QBDqqExZNN6URlOJczsUk8XVszZN1GHc8AkeXVGFLTS0kreX
eRnF482YiBgxNDNJJisgxOoDIJ2pAF9SGP/jjZ32PbCjPEIU1alG06/tRQ6XpFoJ2UzYxb0fwmIr
Hh6vbN8YOsfWfYSf0LDGQHloZJOxVec8jdd9JbIiX6m2JO0Vo3qsP5Rl7JVOkqSllbqG76X9kc9g
rfyZ2ZnHblqzJdhk0vZhuLVFpmHz/Zwrt8UOrAKB/pcSwoAyKVAhPNsa1Bsyn6g8+TIiclT6To+w
D5z9DpGv5Jg2RQfJ+/MnzsW7NfXksggMIZS7Iv49e2JVmlXQpbT7k47NtBm7hk36xKpkDGtItAg0
fvEiOmITdlZTV/6ZhGDBPv05GVOX4i2mQKhcWBKWACJZFoPbsc0UI22bAjH/9CZlWVpTp9YNN+51
ERSQRkFcZWRZelKHH1t4mpA4ecC1v/Tt2mq1g8ZJXdIiNOYXp4lni6uelok9OFVHRHtZ24YZugUf
e32KTWQGTmQyL8wd5kHZgNkR7G0vdRvAXDv2orieOL/FCZUL5MFlPjg0LmnfHv58xnO5ZqMDjQn7
DbOeOtTDydqecSy8IOuKSn5qm8yEV8DL0oJX0I7TvmWwWhGWJF2PbdvHiuLNrx9cBUPk05amTdRZ
3pXXi2lLW0UITXWEOASdRGQxViZZFUmbV+HhyIcYXOchyIcNSwY7BXdKUoCNfj4laybZbJiUNuwQ
SDUgiDqpmaguaJaOOsqsT3YdUPBWnfsTAbVBm4l1H/gYJxMG0OYFiO7ULmTlJFLKvICiMQICv4j0
fPpKFzEa1ycqkuwo7JJpHYqh0+LcK3rcFQZ0muLgp6JaxYYs6Sq3y5ZW7gB9gem+MLWZS4WpKbRK
twhYBekaGNDbaNV9TGTS6OET9dtJUtVlga01JmOob2vTjqfYf62L8UZa2aQfU0MTANKLNPGH5ZgK
UvsrRY2m+wSzv8RydDKi2H20HSFNstBQ2GKsS/JJujUQm0ehlXcQazVMPDwQ4RsTn+C0EixF6jMs
RV3LwKhdnjQRWCJQVoRPm/WZROHU9//1RhH6xQkcKYGQQlINfxLjb74D6UYmBlEY14gWaUiHjb9g
BXbfxi5c9cDPXhILM3U0PZLhsJFlQi2hDe3ckzURy2Ii7+V11RDskHpAL6nwELof68OinGm+9DpD
95UjEjpgwZPWy2CyQOhhlbqyT+qPUlS2F628mtkQBmDI9rJE7SU0QGqA8eseIfnzR9j8osuwlH1i
Z+AVcNEEhx/3ExAGgsZ4U0Ok2ktTpxqU8DiGbopFPTn+P19tpui2TMTkJyUAIYHeyKgqnLuKsK8r
wzf74ToIBpF4Tt3ENHe9zvSic2GNrByWRVAKJHqUZakocMqyCIsTM2loz50c1o5xWvqpwc68FJFr
t+h079+aYWIeIS7KBNIbmU7uWJSM5WWqRYo/6TaSpLtgLTH7cWFHSAflbgH7sWpWXcft9rwsAq/X
jkjNlHygZknUIstKhGijvm5Kz9G9XYyRE2RtyXrX7+MWzICgaDckiOfyiEUrhWgzuxJJPTDfNXvS
dM1hrrqAeLDfPL8+rgMJy8yVY9KNI+IE2Ir5cR8PXoPYZB6JVaukTxc8NfrxuhPaCm8alvjegrLa
Iu4Ah18PjvBr5NRUaHWx6/PEP0LXsHpRaLMbTz2VmeYh6UhgrXwDKRRzmcc6ZZ8G3vqx8Ulps++v
+7qn9RkSQZlxCY0hmzteClF+GmXrZ9rJtSZB9bvqxyQ+RCQ96lejZnaqHRVragWuLMeqsL+SNLKz
u8DKEQRdYKsMxb1q6q4z3TjpKhId1V5WcBvZPZMn4tBLDeRHFJFGHB+2IreqJLgP7IzWWOWeULtk
ZyPVLbb0SJCZCH6nwqyFucwyhsj+caO8MEg+ZLyPC38ZtX7dtR867vlhuDI006G45HVZ6mMRscC3
V9grgsYOcism1HpS2WGnHN9goqgXgVeO0XDc+ZURhIddmELbuLHqGARsm4cN/0MbjeDVMTZHZ3hu
R2G2kPMmh9WlnHqgdi8uEktKvNWbL40wTHANRwQYHjfqihVfx6ZQVnsSiTL3rSPSG4aU7hDxuJGI
1EckTRzO2kkvmtwIMR2fciiVde8NqM5xIx4o7l8MXd7l8mPkGVGXrGRMDSs/jptB2e2FiCgPlVMo
NQV5ZFnzIL6RvucZ4yljSYWVMpBhJ+kZpHYR8FODeqVMPpAQeeHkYxR1ke0tuwiCwF/qEGdTShci
ayJpaI3EtJamHwxhsTDzOCrtRVabBs/+sHwrw/PSKFHqU+PbReGWCCxgZS27CaFBXCKC6UdAP0wW
pyjUZNOzoMLs3TwgCK+voqCbVowmNXIhjq6CGg5iKieRz9rat5Gc62qNDTBmsDcOa1WmuC/fTDWo
+YjlKyKJF3RJ5eFpSUAmJ5OEEzwkZ4HFP5Okn9Y5YypCcM5ojBJQGFlsB+y+KODQFKsyDGFpuZ1N
BqQ4QzvgjQEEWVM0N3WUNWGG9TKCUR8GzchIf2ZHciI5BNL5eCWws/AEikvFV8/opw0mSmNCng8G
vktUOi1N2xLcChWLAgfQ0KKuC3N8nE9ZUlp8RQQzwHe8z7W4ijnzFHVZpxBRc3IZEKzF4+7xxkrh
J2VkTJPz6uFhMRrsmtJ9tHEVH/n0iVY8PqNmWBpXj0ttbG5/WuTNfQi9WPGZtPIUBJDMCNqvcSjy
sDwMMzpg0oU14i9pOr5F/dC8ggPua+XwDVB6bGtsNXjeTekfZ0QNHndIHLSDuEAhgcYqtVaa4BYr
R9CydBE38lrlxOYwGb1+yi18mUjfLL6qzQrqHBwEubaZU2CF8NHcXGeiI0dDY0/eubmBdrM9hBcn
WB/BQoxYcplMk+/FEGCf+qScHhOwQODLQRemDD6NyBQ19QlmSqfl3WyksRkaUIlJTr9CwrLCONTp
UOyuqkaVxNOCGmM34oNOqGZyaZgcoY3jEc21+vzQNxEiNJdd2GjwtHqIfORVB3zDVlrFVyL8DNun
4rBYMfmyhbF7USE5MP2g1U5vrPVtvCWZObFDOvKJ/qwRftB9ahI/8cNVhkS4cRUUlPj0KK4GSepT
utkrYVSpWh4+LrmK2hLk9CGN8SPQABoPj/Iwhp5vSTEK8xMstwiVE3lh1FnompXv4eE8CvCXyRZ1
kiNYnCBggBgYYAqaY6n9iZ0b6Fd8Fw+NiOxVDGOxH06oqpJeH9VMm2nqJoolaet4lY84LFGkwf1B
XVR4g9HIk/O0aPD/4SHsxc2OIPZWIDmSnLdxjcwsTJ0ITyeBr9sbkXk9vABvGKe93ymI8mjV08KC
hLHLIGnsZZJCxabL3sg8VR1zBVXV/2mKPoK88ROt4/joMT4f1UlQRqsmSODv3g6swrnjozwKsByH
9IFnCm0nWLDK62JvvEGWWHf1p4J2QSeO6s3Ue+VXWCKa92OMGcV+V/GlGE0CKVeXbFo+gogbFhPx
qmmLbwLSdhV3WAHSWNN86zC08FZig+P+IkRsGdUwyYhAvWJWnCkHIYtBpGc0JyXuEAOZfNiWNxVC
lJsgy0h4UnqrJitKzzr2vWLEb4ybWKYHtxxh2IKzGAFoj8RwfdMUvlPm1gkCE/w0RRwSM60Z0puh
68d2/X/cfVlz3Dqy5i/CDRJc8cqlSiotlizZLfsFYdnHJAGSAEESBPjr56PkvnN8eu7p6JiHiZgX
O2ypihsykfktSaTKKOUee97skWnECb3ecfPWLjqgArrmEuSG6McGH8fwPVzllw3lGSeXjc/GdPcs
AmnfFmrFdneXSR6ly2MMGMvz2nFBfHtKN530cwXoArhhkQEESr/GTRSiJcdmyPDwdxLvuKp0HI5t
Y0j4sdwMNSEW3/udFIsCtB91QRfZy7YnA88e5b5u5MmgmAaqsOuJpV+RbwGrkk3vuAMiDo5r4Hok
SP6/gNC+Q72KypoNatNfU+bbKXyNXZ/292k6ac9PMVXzQn5uXSgcr7GjRX1SzD0IBVLmfZiZz0Ak
N7k8B80kmqaEdCBq3cctQ20z/WC2sxP9MvMc0MTZyNUOrCR0n+VnaHRorIoVu4NDsx+GCjVlliVs
DddDCiEYLS3+k2S2yDZQfa76dSXvz3LSAoh7Ce+iPy7rLd30vT3yH/PNkU1Q/R/B283D8RvjGx3C
BT3+LwkDgt/wjT9+kUdAJ4YanftBFnU91wjlBtUiv98XH0JuhEA9opINx09+LVnUlMhEDPot/Oid
YDjSKYEMzHkTZUVITZA/rG3WbKrYghF0ROx3zuj1No1HlDdkP+DAGTAy/opRli3X0x5gfccBCJ17
4JbHmQOlxkd/HQg0Pra0CUuFPL13bGMn9kwWYtRr/CjfE5Z8BxonjG7FaiD9dICQM2QEcVwNzTAp
DgVgupKntUs0rnnZQIvaS0ebo4xrIfggT5ntj9Na3wKOKIl9pODJegS5pgdvW42bO9ZkxncquyJp
53EY6lb0iMbT+w0BDnwkPYnhcfjeeA6JuGlp1EPn8Pft1V8aemA5yA9YwRTJLQ3/BVZuF5AywKvp
U6tUirPOmsYhGiAz6u8nEh8R1FsAL21hu+k4978//IGj/olWOQ6Pgauw+x2vZMXx/4KzmtUpAo0O
oKr31CiAAeMs0Acgkv7+UH8B0BFNAXgMHAuQFf5MD+jtT0LULZdTzlFK/nONBNIpVU6ax/EHjE88
VjdL2+Ohrp3AE1axifHIfiXHvz+X32G+BGN/gQrhLWZ5Cn0B1jn9/Vy4jSjgW9E8QT2LNNYl4VGP
zzPeT1vvCqXzv7vP/3pAGI0AHEANTAEuHkMe/3zxsjVB2A8B/zi5ERtFI7HjX2deIs39iuy/v8Dw
gO3+94M9rhDYbZBkoIcohMh/BTJdL+JmXHo0We8ZY2v3A7T3aeST5OTiObcnofluHtct8qIa1vHI
55FBaiDzHmM/+jdn9PtKxxmhlTomK0PZnEDx/leeERJXsmU+mj7270G1oa5DjLtVcuT1LrcdHkEb
rwfjxCJsDigtSHuciNDRtO6lndDZn5IhUklQOKQWXyLVT/h1xAcP7zsPU9FUbu8EoX5Ps39/Eb+H
C+BEzFLFfT1EKaBt8e/fH+Pmd9eZPZFX2UiMPFRbQxZ9TQ2e779bMf96KDCNeJlbCo8aeqK/RubA
6QBlbtpcve+cNkEzj8um04C//v6qwt8BU3w7FBoMZPxhEcELsf+Kvo/B0nLhNPseCKCqv1YBTeVR
2ZhoOLqfLbfjUAZDbCgUfaYHMF/0qJzmcolGl30SW4CY/Tfn9S4R+dMyBuSGW8Ag3HkTDEDB/fsN
DwLQG1nXzmez06Cda5pAso1SFm/vWtXPeR9BtJdqbgBRsmLgO5quYkmaJRxusOlBGtSUSmoAKLc0
RgsfPAw8aRp15bHFJuqeu06Gzpecgrn5Mk/TgG7CCBqPUz30606XMlBBOg9VbhIgVreRC1WUPrB3
WkymqOmjD3wcwsndyaa1DFKe1aZdCGhBQEJyhXo964aqJ0Jjifza5zOCj7WFfN+dUejmyLnpWzZ4
r9jl293c2oEiA6LDOnbTzVKCulDhFYD9/UhX3G5UKuma3UdzfzB35L1E0OAY8dwCDVFyV0joh8O9
GGfDxq5KddaLtfgncjBh92mLX/XAWyECgmrD/d2n/NgLs8lG0zVKdJnSWucKhxwkinN7CQD6d03Z
uwFzD8+AxXvRf4pQPbLoPvULlPrXIg3I0VPP1gCu9O/tDNv8DNV2CzEx0EsAGRnA+kK0S654SVbI
WYOhmPCGg4Q+sInpbKubCYPspufEM7urZ8D2BzGEUiqg6b2C9Felz50GaNtASR5D5nBqzRSGohxC
1G4/PTq4Ob8kqdvo1zBxfsnv42Hj+nFkTEhaixGiZDSUsGu4pYR7A5R0PSqPZ1ttju7GFwFBg29L
VDiwWJQ+9ny7lWxe5r0Aq7t1aEpZbkAvdm0wn+OgX7bXNBikbyseo24diyEbB/MyAsAga5G/M1e/
KtkJtHKT3uYD0p84jW2f0hXF6Fu5Avz4KLf8uBy5+31p9G9F1Zj1Ep2PYVDqQHZqgnSALnpuVIbT
oFLSYpPEsmfkQpU/6ZGR/jR0SZNAfNpsT4nvElH5buPnLrbRVRdE+/VgnL0CIKA+ZialpWNJe591
Sw9rQmzNM8eivoqbRM0Foq99FUb3L03QqWpcg2AseGviE3pGIDN0TG6gBP2qJMJx3HR6m26drrK4
bfF0A2JOInNxLVS3fthFvwQ1itulzn0Q9Vix6fC91esTDWN9Y2LS3Ax2XiDrBJILgUxzZdUKbwfb
8sdMtxPocd396OYJXoZWN4WHYLpKOJugyqbDyfMRZOqokxhfnfuxjMWYnTZ85XWOtubVOLWeIR/g
PyYm+7N0IVStnonk1IpAPekYEHfRA+mYCxKp5tPm9vxbD18IOuJ1eN5y2tUBXYILbMQt9KmERLcx
0K6TWWY4mkXGH4HBddBRLRH7EYIxQVsQ6vCjpaLtTtqPBOr5Yfk42xh9O1JBNXu3XqLZeFkkwwa1
c8agPX/pLGX+GkT++n2GaD6s1aoXdAvd0PrCYtTJH/mSZENFODGXgYHVr+JwEY/ORhLtxqBuknkJ
p5LnrfoWiFnfOkyPvJnT8FihPDmoyMZuF4eq8C7IpL0GiEwunYxaWuXIfj/CbYug7N3zsEX3qcmX
TU/bHxMh7vAK7d/mWSgKYh4KYbbvM1Zu2+u+gJLLrJXeN+ku6drARxGEurv3YYZEjM6ktFvURxdM
Ben1xbjJnKhe6U3SD64AYPo52fz3YOX8Pg4RPnZelwoIXdAVjRtsViVeRXWcLeO9bmPzxWuH0iYA
S9zMxSohJYArqGsSXZA1ir+B4IU3hfbjWaHfLmgwLI8uHOXj3ELMXsplaT5NrZ9ejNMDLSa3upKH
BhJrgfMDcZkDukLguRaWD5dvD4zObV+OuxXfxKD3AlzJ8BkGg6nQ2oawi8T5taYmh+I64BdIo+Nv
c566WwHY3AK9j1cclC8FX8mExm5tbtOcqK7oQ8m+GYKauspR5ogiEfP0kG4p9Pd0StOSdXt2tYSq
fYDcBRKJrTWfqBr12a4uPAtt028m4p82tJuf9mnY8/OkY1+IaWj+8Lgh53bJ1rVGNeWfFsMSXph4
AvEJR0sRtNZep0zq84RyLiyabGaf2Liw18jp6FkYrl7tbvc/VizwymaK3sXg588BdopqctPyhDKN
FMk22ltiZvl1D9R4jvqQQzEGVPa+9UGMvcwhI8EFkQNWSWR6hRcP8VLPozjLZDWfoDmLcP6WXsJg
jE4ijeYvgLemBza25ir0PXsaBrgmGljJapch5aKbHLr7MQ6Wi1nj7WGcuXk2eR5/j6RFcqCTt/ex
HxA8gIY+hNGy3jiTbdcwXUQK8Ec+nnk6xBW6TCg/gR4wSOANv+VIb487zdtPOaRYX6Y9X56x4TdX
CLbsbg/JAikQpPk94wkcHH0YlcvA+irfPTwnATRyp70h6kECyX5onNJTCYFFcDKbmL7oZY0b9Kj7
fmtYvN5A7wOJPBnUcxPtbEDOHlwdZTK/CkGdlVbv8YfcNhEAbkN+EE6hjbv1Sbx3rPSDQ09QZSuQ
4fxWJpHNljrA5D84/Hqm+e1GdPMAsKKH+cWPn/vFfMNnGuClXfh5HlDBiDUT944JyEITHXYXpjT9
uhK+bmXfbsEdFDPrp45aO51b2kdxydowu4m5MvkJhrSRXYY21xXo0HgvLGjjKmf7kBViX5gthoiP
94qANr/xZMpwr9NgW8ztxCz4ktCZcLse42n4ELmYPGYj63SZOtMelhptPoqms0MN5tS3N0MnVVcR
MyZQanIeknNmYV366PPRrO35KD2Cik1O9UrirqmtkReJ1tb0ZZihcimTYeX2DqCDmMtoDZvnLduV
L1XQp7eQEfKw2kKUiDcL+tnlc9KhiTLII0YvSYrCqRmhzrmyS5pdEuqCUTzvkedweHg3BWy9UCS7
4DqPAayfp96PpmrtnKxPDNZBASFL0zNTGMKbXpYkZu6piyA+KWgb94/Kh2SHBQjNWRlkEw1uNybc
WFIDOPwu65FOK+jM9koBILoIunRlGmbyshDvZvGh9yRle4TbPwZuqAB3DPIQO2maDB+WJRb5UvlU
pD0FTj0rxEMOlrBcQ0+HOg7Xvr2VLUjOYhiBlpb74qaxiAYP/iRbhbwauzhRdbMl253sgDZWwnXu
KmriMK/SPGgzIEvChNeyMRqs3ppkvqAbSOR0ocs9SZjLykHweC6yWEZAtAB9fQ41MT9guhNVZLSn
Z6V4GNWNbelKS5RwLVElKG4ouuBLatOPnsQqQ2G25r7rS2TSBb+gAtJhUh+S0JSndat7XSTNFDpW
yyELs7bW1KkkuQuJTVe4UseBX4kpj7811n7d97b51LT6a8N0Igq0CcPTBolEzXNuzgE2jwBJIjVg
kbL9pve0vzdRBxNRa1ipJ73DqQK1oy6GIRmezAj7lzGph6msi5Ff7TJ8Xxq+nzLVgw1rHL8DUZcH
Zejmbap2bDbxA5vb6CmDDsdUnQVkgvWABQPtZ7f9CJWWjxoe27yes6y5ndWontZpXpp6dY3l1wBf
m6wgg2PXg4KHkI5Tf5ITTyDmDMKaLa26kTwhd1S6+IZqcH+qmcEBM7RFFaUcLzRbs/W8O0r7AnPh
+6EKmJ3mWoepuocMb1uutdl4weYtcOUkG1HG6Wx1wcKBQ4oJXeF6Pae4uNoDK37auel+cNDH01mA
pqoMgnIrdi9h81opNv8ulX3VCdQXOAX+EbtOd1ozBvfeqNvPomvCrwCw3AnaF3ZWARtOmc7EAxGB
gXstbV+CcfjUCwiqGjRup4xy8UVtdFFwUCn1JQq4uaw0gomLGyfysgPGeOGa4qKbAEBx52yJJjz6
INCWXOwWdt9lG2VfJW/CFxlG260FAVolMC1fR0BePwPDpvLIaU4XkQimu5TzCHUrkuOxCOPvsTya
dD8Ox67t6PyqbE66uk878InAZFV6DV9xp8rZdA4+3H5XwNyyDTbdqEceKVJYdpO7Xs/0tW3bRRa0
xzkUos9gfpP43hIoEtZE63VyPaQrzSq08LY3qLVkcxm0Wv6h0bW1pdRRFHzFxruZgpF8s1dkkWm1
aEGuuimhnw76/RTuVq5F54n+kCROvK5wbGN7QOd5UiuHqEjxJLoFA2ZutIc2ozANSppbN6/6VdLF
wbEJtM4Wne3d92XxiBUEJfq0VQMM/GFB/tgCxJatR2GjC7DeBsqjzu0o5qG+/ANvhLD8BPPXchN7
9G8FQTmyVD2fSFKTaYB0Ntht8nmZ+/5Lpq0r5RzNVR+QKbhftyx8AkmVM4hrUMMV6bK1/XlDUXVB
9hu32k1tC4ucYyg9IYYg6j5qt5CUKz8EbX4IEl0bbeF8gLADi6iM26EVsbSnBsqHiQ2yFBJFGux0
aGNtyf3UUdTU0cj3l3FeR/mBqnCbK3QVXCKlsVTtujTh2vT+TAIqxvhDCrd1Xshw6qJvPdSXZCwt
yZ3gJ/BO0gV3slWpYiW6bVjwinVvh3ktM2y4ia9a0EB5X6wQRce+Gq3ng7zxOQekU86rY6F+6C1Q
q6hwUEuzFS5FPXUvTSNj1VQbQgVsBFxC0WgK6yaVLqcGtdp4vbYrGX7O0+xsUreQEQ1jnUygrJ54
QEFhnDX0RstYGR+TQDyIVUs8h5hAdbQKCIIBpVvI73H5fwyEZQHu4yxGXzHduuQlMQltn94xT6IP
3H7p2YEw0pA7fYPhGQcDDtr9oBMQh3v2o4l54NIz5Mk74m0KZ9Z9WfXWkrYYcwBwMLdKLrYUWwTS
8fJ5bQEo5LcLCkp3HwgW+Lhcm3md5HkHSYSnhS1PKPEa5bDqwsLcL6sfb6IVl7cXnYJYYS6hHYkG
/hQtie7SOoXes4suwbpOXkHO0y2ocdA7NNNJ61wgH5NFVRJinjsKTRRKd82QMT3rUETl8blbssF7
DTDTApDsSiiT1n6L62Z0cdfXeoNwhQE7GFV+u6P0y2tO+pSDTLKc6RXO3onFdQbXZHwGfTZ81vna
fyIQqcBHrDCop4DX1e01RBvDj2CUqLIgIm+NrFU6s7ayBnIPV+x0Aoe3p6t/E6tfWNfYB3gc7BXg
1O5WBTwqJU3XOxF6P9Q6GqB5sgx8qib9k2Buy64nlHBZEY3ax4UbNzmezRJADOhyvY0wDVn5Q+8B
x9gBEw+8SLGPrtUS7f7j3JHNoUAgfY0KFB0iFzpJziaNYWjnQ+5eyc6d10XYbFP4MZedTKoN75z5
bvC2JFPMwqI1GHdi0Y0YEbY1ygkzX61tIu2PhsCsS0pU1HQsd9k2J/jHLCenYQ1zaFxgtx5LHsRK
1bEP5qtwVtmX3sIKP5cZp40qASh2CTrUzM/3Q57Cl45BHevyAgUB1AeQgkKsVkIaMVkUSCGFPAfg
1n2Dznso4gl1+J0Db+WKLZJZncm0v5BmVlCErwk8CpCo6QEKCOrXucrHhIHZIUt7hvwfDyZzDSki
SNSuJt1PolwBmL3u4P2xNjh7XEmgcJ27PqXwHz94POwqZjxntYBE4Q8CDRDAQ6GbW4I0PH9Fc7m1
j5kYzFF1RbS7QgWTXkycJd0rUmTkz5GNxUe1RfwOasPmR2NC3Pl82x1UX3wFMrLvnSt0F2yfcpes
D5vpW1wC7HUgWbNBIZtmAzT/MmEfQ8CHWcWE2q5DgBZdtUFi8o8tiuFvTOQcX42xEFD5meRp4o06
LXQMXlIzhwXLIOdrTb9D6D7vvoAvy9/D60m7iq6zhdmsH6EzZ51l9hp2dYi85nGHqrLhm8Ppsv5Q
GKAbLvWYeXoC0QK6EiNUurlqbGSReglsA12x6AwqvaiZJxQFI8acRKtebxsa2rwKkkZnJ+gJ9PPm
sgXi3WXEVYJUz77Gps2bYkAB/gGGalS8M97vPRaoqX1XpJIzqDrk1LUVNnQBARPgkod9AAJQ7KnW
aS0tdGpVFAxdvU8On2kSqNKgvhh0ZSP9c5vbEeMUZlduS+K/ZMgW9sYto9FVP9n845yYZcXhkmRC
Q9ABBRqouot6Tm/yFs5+qG24HwoTcnZDSEtffd/JiyN6foDkTZSQUtFvMJesI+w6GfNll8zClNkW
d75aNy/mojf5wuu17fIe+ddE/Y0IqU9OS7olnwlvtbsHciUjgAFq8EWvh/BLxyAcKDBoxdwrCDWC
OtsSj6aAUZgDJh4kQz2Eon2WiTNbiX0TVR3q86qNzJQf9y39sEUbYOiIKn6f90P0MkGs0BR27b9E
86BezKJUgXG0wB4hTITeqLFY8r35AsN60KC2cqQkqDzuzAqXzAzc5evYrOTaCAR1ZTqZfVjWRV2W
ZIJlwmTyFrhAdkV4kH8GYtxhAMjYpK+a7lHt4mD+aI2n1xKvt6KlsPl2VGvBAAXKCIgnm+f8CtMC
xrTaGUHhNHTMnceE2v4jXLxdZQBuVQZLPS6nKMHIjoiFN6NXLSR2W/jScu9eGF8w/WbGjIIGhFE9
5D3/CXVuUMVJvHzKUe6fMacmfFUQcr8E+EhSEIcbB+X8C6wr+Z0DV37WdkHU5es36HyXB70GGBuT
LyoIEQf7A2sIJj6YMB7O2A8Mpuvkc1TB034DFI3cbhM1/xAAO6rcoVGZMENoL1wbqs8EE0SeRAtX
fBkD1b/WGPcCRxkEizKKvvsV6L+ppQYeZF6xQcnBVqCSYQZ6QUerBv3RxLOKkw+LaCdk+RlvJIbE
x0zwZYNrd14ME7gG8HbqQ+yhSPHnjcLyQKtIBW5pr4O1HcR+DT20Xz7xzm3J92SMlbyCJX9Y4pLH
JlhIldskxhgHBDZEIeDaIDMQLOzSoIJ+LdxRNuaB70ojUxO469U7oJhFSl1yiuNxy7+m47ggqUxa
9q5HHkvaIKlQ54Hur4hPMQRommJIlaDqRRkPcZKHRxtBAzV4nEBR2Wr1RzARn80VuF3o3TAFaPOy
hdSlayREN7rhhxYba3ACDdKIZg+mRxvlC1qYLnKpMZ9VvnErKvCZOfo+OG86J+6FUPOqqnnD2+nC
GpN+1nl6XeVuQ1/gWzTG7mwqRklW7LpFZrjisG8KVgKxPq4kTpuA9ee2cTab/rGSZqdJ0fFc4meQ
lGepuyHLjIb5RviZ92npApZn9vT39NzvnDZYQ0yWSuGdxfA5kHTgZH7n5roEw0SSpst+SKUPKw7m
yhw6hUGyHg+cKNBS/4ao/J1CPo4IGzfIysM7DIfiMSrgzyw6wLl8CSDv/2N4PyIGVBx6gSgZDZjk
OWvjFZotGzgCh0InQAq+X/J/NM3hfxrC8OcZDP9XIx/+301z+G1a3J+nOWCALZ7uf5s0/mVWGjxw
4x/flw4jbP71Y7+mOWAwwzEEDeQWRR9yDGf45zQHkkX/lUFrGYDkxYgydEfQjvxzUhr9r4Nnp/BL
QzgAXw/OA7Tt26S04xXOoKtzjIA4dA7sP5uU9rZ6/sQ1xxB34H0lAWxf8BgHMHv8vroS6uGWxFiR
K0wvCysKs3nd7iMrk2V58al8zQMrgNfvSz2i4yqlSOfCOS8veSh1GSz5c25zeSEQSN+5tb+1+YFu
kfSeTiYq0KuORSYsENqjbEQzsp/iaAiqqYHFA6wjO2lGupKlKyszRh81t0GFjQFtf5zLOpxQ0jch
jgmCwZYiHHHMYAoqIecX27PnNcHQrUkrim5GvKZEB1UPVxI6zh0Yj83MtbbmJcxbXe6JjYDGJqSG
AO8zdtiP8AC9WoPDp4l+6VX3UzULeklw7yWmtD6GbT4XdMT1wAUDONlML2koIK032VhsBJeHcXOg
DNFuV5Zk18bk15CfLDVmvejSMl43ywAji5A/qSQYppXiVqrczFUw4UthEIuKWDafcAm4DUF+PXTz
XHGD37IBzsHqmNQtQCQYPam6ErHRJwVdbZVOKX4q48dj4lF9fFLE6LI7huZ0p+mIMWy4BboHu5gs
4f7YqP6R+d7W/TExrsfWfJPEE05/i2i9TjihSKeyCvbmEyQ6QIyyNa+YGn/6cVJXU2SAQ3Ivq016
2hSsb77znoS4D+wZ7yJa6mjsdTkHqH+PDe4UL3kOCa+lpRFsfgaIKIFzp+A4SL+f0DntV1uOuxfN
OOiWZNd5SDAaDYukm3xe+XiaK51hHYQ+ehxsjr0uYOAcQ1tSiT+AXDzaDifVCBlfR8SwUyjQcSgQ
BpeMLbS2+lhFC34XXdV9N4cS3pOZ1pltRZny9GgTsbDWfsCIoSS5x3r+6RjKP7wgPS/6rXuFHgbP
fse/BE8wgy4kY7UtOfooq/CZAXdpDnVewR2z34EmZaWZzcvb8x4aFM+2x7KCTm8/NS2WDHYKPPoJ
hfma5v0lCJufCHKs6hS/m7dYnXmGpaKOWGimxX/qYfEu0hwNfIgTQeTlhcUsvntAytd48e6z3/Hk
twlxAvslv2xQad+1GaKDZfNLBhC7TCEuQ8BhMeWIxrebMWoExUbwq5ji9AoRKa05UPZLT6EIjjkW
bS9nfvEjCz+isNYlTHBA7I23ZbRoDRkqpbWRKqgGE+OWBhbn0LTzTT4Td25SGt5GE4fdc9lpLUGP
wQ8YgRfCGKpxVVhlI37otlHe5RSBio4BLJ9te0zVavo6QJwEve0ebZvcv4VXJPb9KoACGdVrD4+O
yt2h1VUYRIXHHbdMXpo2GM8uiGQNqBBhKHNVvj1bMuDyCR9vUyjXkUKwBEaAWiUIQ40GC88PMsz9
pLRh57mJZQ3/AjtBGdJX6N51+bYAjhWOEH/s4h08nscKZejX6nhn+9XbY16gI0McYBk5IIK1FSH/
pruEXCUtLnUnOBb6aHIFjwSyFxpTyLXwCEL5s8HUBpDpiJ4AoxjLAQ6jko4hvwRmHW+zDrhO4pJz
volX0nS+IFDV3nJJZQ05Zleue0CumgRxqvYkvPVZy06Y9SSKEaMBbgnwoxKj9pCJxfANdCAGp+0j
sKb4zNoeUgbi8GXhZst4jtIyW4IIiH0yFxhMYK43ePaqbETX6LohuApUEkGU2iApNiGS24ZHRzLJ
znyljy3eanvewxET9RYkEx1bWyYTLhvOCQymWzETEiGiroYcGWzI0Ge85SbKHK3fghZAuIXdmzzj
u9sHDO8JKpPEj9QLf045wUCwBfCgFBsW0+Q0lKpgxqRCS9FOwXjr0tjdr5n8iZEruDUeEfB2r1OW
yEoO+EpwfuwUj6msMZFurgheQ1j0cQJoAj73BxruQwXoqz/nfPo5ZfjvYRU1gl4X0Bi4S0z67gRJ
+/ccgoYacz+grZqyzwPMXLUk7QPZ1vtMLaKItry5+M41AgMO5z6sAEFB4iE3hakcjqQr5mjumGpz
WA0wbyFOa5aHMwTwuxGvVChXhVqwpAR895w0IAfmfNPizgPVu3SwHWKiZMABIAOfx7zEo3IvWtUt
D5hbkvKmSMO+yU4GiKYovYS4xHlm5nqPWx1CMTiRi+brN0B46sfM7Pe4C9RaNJGTP/MpInuKLIH+
rkRgbFdozdUJ+K9jGkQdBtVoAUpxEDFmBDbYiioYdfkd2zBx7NRH4zbfSxhRs+uRxfNwBePOQl48
JB9luza2v+Uti5bCmB5DDScPJOE+sSn1MLCMnHwcIdO/tFn6/KdS7OG9gvnzDNijDv9LXROnkGKn
aXboT/8qdu0ZdOvwNmAAXec9hHTtz05ic4nG/Hk1KsKyQtTFHVb63x/3d9MsirYMOl/wfRBi5UEG
beHv9RTzMfVs0etVuL0lO8Rg1MkfI2Y0Fk7Ln39/tN+7kV9HOyTUNIYrGC+Q/v1o+wavYLeP61Xv
sUCOSoBJTmrYKoP36/qPmoD/j0e6/c9NAF6U/qdn8n9oAnplvv3475c4HWPgQHbiM786AJDMGIgc
5W/jyjE57Xhv2X/PSsZEZIz5gPgUDSV6ASzif3YA4X9BHh9BMw3xGBTUx8yGXx1AhAFxGCzGIOOG
XSILA/afzHSL/6qZPl7mebypAyNeMEIOgtjfl1AwtDqAE5PcACGbBEopxnK/vhjL4tFcxP9i78y2
40aubftFqIEm0D0eJLJPMskkRYp8wSApEX0b6L/+TtBVtpqydH3Oq19kj6qikAkCEbH3XmsuNbcR
9aQUKVGytSVvjXky3AwAb5iz5tottMpJVOFh6dWmxlWhMJ1h9kvfN1QT2q1ZE8ttlybtGGxTJzbj
+GSGQ89RaOafBt0OHxDX+kSLfqjn0As7oL/RSetzum2IURzInpGjDCsm14ytDzC2DMRDxpCxK9YB
9cKTXjQLscRqmZ/fwV8Aq7R2RDjYt040dpF7jmMOKrSbg8xjI1LyldkVaLqyrgH44NmTEiw25bJ2
qn/U7v99a37HGad8xVH/72vnK2RxL29RJ78CDfi2embesPzkXzBE9w+XKlijNv3Hoy7++fJQPpuQ
CUxTJxWVzhTI8H++PPofPNMI75eSVnxfPmuEz/Auqv+iK/5FfPxzU/kVaPyn5ZcrUEEQOc1SzItI
cf9ta8Y1JktJK6XaOXH2HpWhu1WQ9Hqxw6z/m7vzN9vZ310JOocwVBYXAhJ/uFIGEFfMo8aVdExw
uQojqCiZwwRRt/rPr8Q1OHpCm4C4unySbxwrYavgj6jSatcOKZrcTj3LPk8Ycs0P//GFMOLoAr8G
4hCu9f2FejvTAHbPFajw9D3N0vdAid8T/vd/c5mFAg8ekz3yhzsHzRBNJmZlNGuDy5mL2beMLCgz
Y/y/uHU8qyyhqANtB8jX998orHAKlEywdn2QoxOA1uYFpe6cGiAjv/5Sy9/03emGViDgPsBzCzYI
Osj3V7L73FFaCLE7SMKM/rvpMoXjg6ZMD1XPuf3XF/vpKLVcjIMUp1LdYhv74WspNMnZhspq5yI3
8G0J6SNxanATSvyiOlC9YxxbsG1Yg3994b956JcOmGnAtBQW5tPvvyWjsE7PoqLaMdVH8NNQMZmu
kj4oCf/v15dabthPN9S0CR/gvKjyVn9/qblLuimmx79T6Ifs8q5ifKyrwd2vr/K3X+ibqyyWlG/e
LQYGHKG7jKu4o3nUm/Ghz4fi8LF9/d+u9MOtG9I8KnvaMjscx5OPt/hlXlBF/x+vl/rzl8Ll5jg8
GTZWXzyq33+pMsjxiJdVvqt6SoNK7TnpTrhPbmaRT2s3UEsfczFEJNx4OxXluZ9khrs2alEcFsSV
RdffHtfOGHarpiyGNzuK85WdBMYeaYWGKip9n+Do7cNZ668qWyIpA1KOYtBFQFRWC4koCvK1mlIj
duwYO3us89upcfXH1NbLvRkkwXOf95M/5KO5C2yOFSVNju2Q8Dyn8DHClZxQhHjpAoTv61Ds25aZ
ZZdmxbrV7eKuVRJxUN15eGO462611uKzWxpXSUR5HBxJ1RXZSMzXk8jUVxDzyiqWfB4FFuhLDrXF
T/uW9p0bVudQn0u/xTForXojCBIP4SH9CMwALiUvTb5aDUY4UhT3iC4V+l18uzln4coTu6VaL3TU
8SwuURgXawjw3Qrlg7aw4kuw/LCUDgIa5TZp5vIICbf0HRIWto6bKyRFqPojlh3zOIZkC4ROmT1Y
QwrWRxrVU23l+mPAd0fQN2jVU5WLbuYz9RycIrty25VhYJb1qLqV2MOomT3IwcH2oMj8VlHi9jng
1hyjpK5Q/iTv9Lm6VZdY+mPuxO+o/YK71prLPUYfPr2U5XHK9DLdNJnKSM90GXXfJLE1XtBVij0r
OkSlPocAENI44BgQR16md8UhDqn80IOE8XVoVO45AVbwbimudq2VCTexy0wwaspA++7jsc/o8BxQ
bDinyOKWpdTYj0FHL5DyeFrldRXeY5vgK4V2nD4jcWOLBdgDWT1KsDHB/ppX5dxYGZwJXa2utK6v
XN9CfMbYs1IAIWu9JF4AROXsWWrRnNCyz48Ohon7sUjzd92OygPfcQJWzcqpqqggMDO4D6VuafdG
UfL8mI1q0uoUJopVN4p6kgLG3D2hyKdR5Or8CtoAKQJuuCos6Yenygq3lfsga3DjlVBnZdULtjgk
Oc62Naq+88xsQEwIQifst8yRkhd30JWNW/AeWXbJKDp2+2wr6ZBdhsbtP8+EDGzNCmT/hgacHmOW
NMx5PSfYWBejzdB5FoLE19mt5Bd95t0SjOY1PxtM+QnBS/UUJsI82lPGGgoDywQYoBgHS10m8Rj3
lRVCPXEwozB9rin/D2MQFutmpIueNsk7QnOXtpRlHPgg2kYL84mJpawHmPJWdB2m7rhGXOYiqeQ3
1BlsfZ3BqhY5UF/g0AR3qEm61GecH33FYWTuitRCl2xF1nxC3vu5klO/NfIyRxYIMWU9D05xQCbw
LgOKnFpp0ZVp2dZtwq9t19h+JMe7otZ3bdm/diBmUNbhCeuCyjqyFdq3UcdLqRV8LIyu/VVPv3BN
Pkq1ERRTnl7Z6aOjVfNRdcdNPtvZKkQ92a7yAbyal6L+9Iw246FmVRxvcI0gckNvczY4VG5qYLzr
tMuA/fQVADeZgDJrWN3yoe232rLvVoLvrefJC+hr50yr0HzJRuncGn2rXeMq0+6ZCxiHseOJSllQ
n8ETQevOptLvC76+KbHHUhHVQPiLbniTSoOYMpSsOZFInVvNQpTICPgFPYdDg5D1A2KOfYtqBnFm
08C1s/HGozjtnNugTJuTNnTL/GA5aXVuU28zOrV+MiUsYlgXfWvg0k1ZAsuTDgA6TRveIrPYV0XG
0AKNBU8wOJ8mzs5G1ZabaDAcfgl5dZaLCZ5Uh/KY4aJhJa+jLgb6LVapzd2JEan4SEK19ceqO0Tx
U5s62ld1YLXql2fEVGftOg3a+Doxx3DTT2gj7YGThKcorXmdhOZGgs5c9bB80TjOrIhtiaJjtspP
8cgdmm1yGEbVxhivyGHV8RtOmG81DWE2VnGPzyJYOczeD8Hc5beyY+1RQlYPaCfrIu1z7rlbdhsj
ofUYgpu9NgJdfYU20h57ICP0NLuzg5x2B72734I1cbfQUZWrtonPBuSIz0qSyPM0Ru1VkMyPsWoM
j87S0nKmMt4SvGLuZswx6yLCRYCkPLjJ0ie7bnI/NiImW0G4Em38iff5oenVcKc7JdMl6AIrur8V
igWJ9LmcSJ+xxKti0h3UbTY9JNJirwC1eqgLVt6mYMVRc0e7j7Ez0WvnV1r9Y5G1hGREwO9gQ+01
eKmF2J19G8En4/tul+umaLZF5HoATStAHtJlLjBlGYtZQpFX84gkbr7SkGjugTOqrudUZB8UaZM3
/tTXM3TQyohzFE51CxQCPGzu4Vb6JHM9R11r5IeSTjY5TE5XH4xMdn6n5YjVfah8pW0dJ+QY+czm
kzWsfzlzk0utD/Hgq2kSKVuBxSI6DJg5+9HT86B3DqLvSjx+VockDI2K23SWB1HHfgcRFTme06f5
18q0Qk+LQ3s/Oja91uGj72rUprpe9KV0Yx07Ra8BrqS9KSyyVppEIFZdwdJM1m2FgdCfjY5+B2uP
fHZSNaWXMWZ3Q2KgbECATkeZw7WIwStN/aHIktTH+/kqnA4WTEK7eTJQ55lKhNCC94uFo781zUS5
0qAEE+hj5yN7tT5teU91hkwJ6VNd5rQ7vWaINNbBS4q8EHkTwwVdLRkp2LX2OW91Ouvs0RoifNq/
hdAhTrmZMV/zuoZvYWZrHXNWWtiZzWQ4yRRlH4+m6hDckrO+CYvlW4ScTqiWxOANSJsQovCFd2k3
wN1xAL5tf33s/YF+TxXOwJHaH0e3aegG6L7vD6NynkPRSTXb1WygvqUP/VUbdqoNe4dzAshGHHiG
gpZFnzlXpG5THnnhzWOL4Tv2NPd3hdr34o0/Pw8dAs2mQ0Gx+2OhFuoh7wCfp8m1B4RMxyZlTR3s
+KXIuguUIG3z6zvwU2WI2IB2IVcCWkif44d2nhS9mYdDle36mkNYEXREZhVsx0WBBwLvU/kbOLj2
0/F/uaBt0gCEdWCgPfr+jhcNBxyBmYEFpR6gFzDp82MJYtlPmvwFbwoWFBlxHjSxDX5sO8wNNAsT
1aBtIi1TVkCxzJdyrvvtKNnXf30/jL/7fObSSrVsJgE/FeXVGJcK+tx0F+W5OHS9zN9Lo+adGtpB
4rtGej2uQQzxIkWJ1l73wCwXLFh1rjQO2jFfgqNMccCtzmway64nYV9DjZo68yj02D0VTdKcUkTI
67av4wpUZGDuwoBV2SCzBi2uvais4Wu+QHifsQTwx9ZRNPt2WrBH4KbH7EGN4+T5Y1csChr9q2Fm
pvKbe6H90Otd3g7N5ESJrdsCfv2jeCkEKJ+we6W71ko4bytId9sRm8FgiM91bCs7hWOj5ySQGSHX
gCFp2sOvfx0/1dkuqRSODn2fXwmP6Q+PZzth5axiLd651NtbUwnLIwFuv1sGfupYcBUaFejKML/b
9o+NmC7u+sDCjbqzBIdnC83kqqjIYyLkjDrDAirhTVjqrqOUQ++vv6D+8z3miAJtzaFxv2AzfiiH
MRHgG8+GaCfkgE8uQ/V+UoLAfc47jsaSMJLp7GIFeyjE9ADsqn5XKpM4u6k3Q8I6CoS8rLcNAj5Y
YfjAlsG7EGmz4/ztnhKSEr/UAfEreyWQFK4fn/6//erf9KuXHhq/yH/frz4S1tO9pdO3reo/f+jP
VrWjkdvDXGZBGpkf85o/pzyE0aLUEsLVAfo4tIp5Iv6c8hD5rBHGzfuo0l8DWYME7F9THlIqeY6Z
DcFMXH7qP2hUaz+9dzoaNDrlLNGMlPSPp/abzhPatKhx5iA89Dw6EWU8q8+ghfMGwn+7jfE7H3r6
FrgX9lUt2K3RpLqXvuzbXWPnFE21Vm/VNlbV3/X4dL7j9603AHJY2ZaJKVNM9cclYZTmRISeY+3t
3qzKs+um6tnhHMlnUAIzpTtS3sWaUAgJgXHbhobrKVVPsuXodsEXpyi0W6mZiHfX1WTn9uNMYNc1
aLShXYlIak85XjKrWSO3mjdzbymOn5n09s5EwKFb8YXVKs5uwef5Qk2LNvKh8Ip09GEmps2naOrD
XQnSLxk4x2T1xQkkNZmAlJV7CuC7g9NQdpDFkKxH5CK1A5W/W8NpMG7Y5jpwtsAAhqZm7O9mekbU
Hubn1xz/1YXirETrha4rWcUReSeeg5hc2/Qk02WH1ihJnYs5PWdeghHntkAXlQ7hsKFf+EDlrGxh
8zcH9jJt23WGfCOgpAFlaY6+lcijFpYHEJ3y3i7i8UZzx4n5HdUGpu4e9Tyz/NieyTcD821dwxme
TkUYEXiZEJkUdVp5wQr3pBoJKqVYlqU/p1n0WQ/gHJBDggOWtVu5ZYbnjvi1JglKsh9PoT3fqdTo
pHtSn42zW+DOGCwt3DipIl4bySgBlxQaQgBhM/4iFSQuCO/q0oPwXOWBk9+YOKIiJEeNBhO0yKTx
KQkbBOGaEp/nucbbEuh0E7PhflLV0Ssio9iPVmVuCQ8oNpXdRulKayxO2EwiAbPa2m40gmpto2uH
gKrimlcrWhdzO6y0OrRuuev10bHShdCRqYcQwuzBhXR3AAyThX5QqNnnqtXkPelByXs9MHZapZ1S
3aF/nq+NQh9PBoq9L4TYWRsRtGB08BoBAeyXCEAMLuQRthaskF5sZqTjQBLSKnpJeewxBzTjquVJ
88iGGi6q3Q/XBEz1R3OQ3ToTsbsVNRKpVkHAQ7UCqgvu3SVqycDsVCIZwwYcq581uR1sBswg02qu
hfXZ5C9ZKWOmeFhourXpDtqLHiYR/uNp+qpjRbyqc8IxnXFsdgLdzrBqk8R6kvo0w9gD5LrXe8zM
Pv6ZKcIKbaPx6YnnoWw2sQoAFchtKmW3ztBjGe7kL8RPul8yUO7NUXLkRjrT7t2x0Y7YioGFj9zH
fW/PjaRwx2odYsU7jtHA3RNdAFiCwNlE9tEGhzE25IJIoLd8EIMF5G9o7uehKk6orHEVVXOdXlHi
BBujJDVXd+Ll7UJOKrwwE0G/XQ5xma8zIsFLr8bm1k6xn6Zt84lUi/nV7ucRIZMUe9dCThZbk5v7
lYZFkpVweOojEpC8yrEm4oLDudD8NG5SdxUOxUBEGUFezwV4ks43a7y1XqlpOJ+MvBL7UZuhB+bo
zqnZcDHkJxKnWuggE2SJMrSgk0gWkXyVECl5JufRwpkYh/pZZmK4tZoevdRcRBSgUyGzMxLYChMB
o3diKAggQN+jVSBQm9m6JkBDHvPIzWKvC7L8IWiL+hJ3RluuRwIOrwJgTyeFJob08TOp59hJyns0
eUrma10sfLXk31s8o+660abo0M9mczVg7btZqN2fcMAU9w7y0VU4kYGaV0O6Znlm8TVlmr4lzAkR
lAH2SCHENNaNjKdM+VwZMGBXmNDdi44gKl7bKuwXL6yAGW6Emrtfm9moD7gzhqcQcw+9Aa2/aJyb
d9Ah/FkhEAwFQBntsI/2kA7rSBwjt0829tA3d1ib4ZvTIYxuOefqjyXN4YuNA4LIZo5HN0KICjAQ
dlhSGexIPpcTNmlPIBvGhDcl2ZpaPn2JarfWoEqOFIdOToZFqA2LK85wUkxhUxudlbFVUt/sJZfL
wrZ/Z313L64SDZvatuQzvWYuEboqfUXW5k0yGcm+gS27rgezXrM2jHv4y8HnPu01/uChY53nJcdp
wnQELAi21pkhAeQIvHz0hOyTFppu6OHwishikVp9QIoVB3tMH92xdSzr49e2UxwIEGqDMbQz+JK9
Zq8ZZ74lhjr4g0OsZFqPxkOstbCoKtu+wZygcdX8DSKUy4NopsYZ69QpCVj6ZzM7UZ8Gb6MsGbZ0
uWeZmBZDLceGohbVuqpEcj2RdLkVpVLxA/OonwtedOENsTNcmx2Gcl3vdB8cj+51+IuW6bfyTEpG
fdvoxnhEaieyFaj04omch/6tpzNzTDlA+01ejtvlXPKaKWn5xlNqQpKebHxLpOP2zpqxToTZv+8x
wDlGczScepR0GyO6MZqcbbEmuZWYwSFvXGMzoeQu/XHu1AcradtiXVt1+ipaO0Tc6RYGKlAR6oGf
SDxVXpu1tEWcyB7QR8LQ3aKu7TFH92rzFEsA5Rzh+HVFL4pI+rOiivQyqfCux8DcJglUzrUhGnsm
UjgyrmQ8WK0HalI/B2kh9hyxymdctO2mZazklwDJcQgRuUbf3kiKZwPDFn9n3H/RgfCsSUSC8mRH
TX5F2J52kixnvEUSt1k495A1OHeRQ0bLBqGfbevpC7X/kwRJ65NIgU2XplV1wCCp4FodHEV4xjQG
EUHAAcGnSlnnlyFS2+sySaZbYWnx3Zj1SD4tqRm0ozJmAjR6LqQRs1mbjnlFvkvkw4vQ9VNMOWn6
7igBh9ApRzVj5iJcM6npfYxM9hs4s/oVJxSFI2oa92BT9ywHTFNv1nlC9T9pcyu8BuvW3kkYO3i0
Qa1Tm6uzwHuZERs7KvMivEyS/oTBCeXlwDpCajkMVhM6c9I86gkiHTxGIhfbjk3/lrcWHYTKMxCs
3ZL48z5p2AlEHJMoCflBjP6IOIIYWVtw/gKB7dyNoyZ8xJuK5PmarKPTpCy0iBOrrVOSNHnVRFM6
rlja82uSkceHRnfrCygE+7kOnGRbWtTDtO1T5U1oQIQd+mQFg7NmXAKLchVDgzazZdR21G1jjIM3
OsGpOfGwsXsOO7t6J/lAxKtMDdU9lmoYYwx+FE8acLz9sasjoz1azqSX1n/LOuqxuJ1+V9ZRV/2q
qvuf7OX1JX/5rqj7+JG/ajrxh8NwW+Od0ADUocP7p/zIcf4Q+G8M8qJ4A/iTHsRfVZ35h0pHDOOO
ihbUour7V1Wn/kFrjuaEiZzC5Fj0n7l3fqic+FsW4KmGfWdhRf7Yzkm0Ske/LZSdq7BKeaSsz7sO
De79N/fk5mcp7Y8dtOUyNp5iGjeG6vzUs5k1iQNg7pUdhFTtnqgOzL6d6pzzgdi337Sofmxfcq2l
bULaD6IPi57p991Efhdg4ZmK7yatdM8qJ6Ir1JMMtGd1vKmsnGHZr7+c8VMDk+7zUhObKiJMjQiw
H1rGYyrNWrObYBdPDetrUJftCeEwY4kSGJWJLXdg5IFCRt9Q2fQwUWgWIk7HPsHbbzLhNnsGr5g0
CqyrSdzsXOrFGJxeo74WoFMxv0h3+yEcGOYm3ubWpLPKjMUBO3B+m6VMNDOlaT99yArcHgUAs7/4
OpiYVomQBEDfCItoO9WYdeNQkjzTMm/XAY9/BYU4P0SpaB7sKrxSaaqtBzsrVh2Yrd2sG+mVECiV
V1FidLe67PL32ZjL82wMySddjTllq0G2QbFfYKPO+xXzjgHFf8AYYa71rdOrRC6S/bTWIrgvWWvI
o6215XVTOYxwMM6+UCEpu8xaQD6NMuzqCceoJ0Y3sDBu6uWbdAjfteZ8BAo3R52n1gjlvcYRG1Xq
7LWp4g6pP0aNLdkDJupb+URrz5zkCekPB7/ChmowBDznK5UiuaLayItXxrPVU0Ksx2PipvrFxRsa
rQZVul8Sh5waWvmLSyvXp5IDahKPm6Z38FRDEI5e0yhzENoXIjtjOHHwyuCHPdlk4Rwn2B4PRHcz
jwvixgcHxLOXzED1BHCaM2T5SzTG6ioYk+nCOdJaS40TA5lM/aYc1Xbj0GFgRk+gz5cmz6NtVERv
U5NUPpIF8xi6Tgf8YTajfC25OVERZFd1ls+PhJUqtwZZjid1hr/uyVFL4Rr1qkLxkQSqp5SAxlHf
7gM6yaBpC7k2pjg9qUnYfQml1b6m2nLCncPZYtNvY2pY7qkfBdZb3WaYTobmushUwCV29kU16LRb
qTgGSkvOOy40V+K8roMq2yqVgzgXmhKW86Eg7UGoK3JtLM+u2mOiNAIBSBvCIVad5AXkccB/bD8b
QWf4UWlNMOms+hIMmX6yInljjsOgecxsxMHteXtGHOUk3AogpFr/dcxthV6z0l6R4jW/toQ8r/jN
mq8VBMMzFnw4x3PbXmqzpYfbOhdKi3jdmfNnpWuMa32O9DUVq7xW7HleD6413BUFw7VQc/vNlNM0
GfJH20CGt4tTQECCBhLl3VthxRTfQd8tU+kOvGvmTU5FcTvLpPfTME/JSNC7KV1NWY16wBmyadxn
rkpy8CoCcKYy5caC/JDKgRwMRBkd7V5uRFn73dTL5F6QVhG2mQeJ3+mHe5uyYu1q0g45s0EtWaE5
jk3PrFXLc1u6WNuBWbP9eVQEuUBAsnUYRw4TCj/OlMnZyETGS3mbt4REpMMcXvrUXBKEqrgPr60a
9JuHrqEYbkIYSUwVKquW0dENlB6sIvkQ5pNeQc4jSBXXRbQemtHVHxJSCMxNDfXU/mJTimte1BJx
c0gnYmSbuzSH8otl35Xpk2JW6Z27qHEatWAZLnPb3PVqmz3YwaQsWH49mLwBAdYBXDGml2Hu0Ysw
lnS3ZmvAP9KD+qSNKLD0XKE9QKgUg/x8drV7He1s4sl6+cd2YAV304QcwcIf4ngFxdsGWpqxLzNY
s14nAO2gixD7SqpIgUa0Bm3ezQU6ngAmC7in8kgLE66b3duoSCxZ0h5Z5A6LgKmQKi4yGKic2Zau
PIy9HMOaUtzNkmwvzyyUDmxFP+S3oyGqr5g9nBMfJA43KQkIkKDcfPYJOcmidUMm3h4+pnvOzNh6
yVBZRUQF9STsSRtB1JDasDWx5hUrggP5d6bSogVykE1h/BoZ0CcWSV9zXt6FecTkiGlrx7i1THEL
EZfsf2x1/23u/+4USG+f09m/b+7vswzIRiy/Owf+44f+Ogjaf2DARzmuEUW4HIT4+/5s77saOvTl
IMZJ8cPDwfnhLxOHvkjUmcHSwce9j6D6XwdBTBwMJBfZJG15l4ntf9Le5yT6w1EQYzmnGAzcxJuj
lF+OnN8qS2MrJklOk9Fh5CwTU0CVrC1LkVN91DvTUvosLJ+7Kq3rRUlmxsFK7R16xaEkO3HHSSRA
wLKUUvNHVZV9VFjtUmzRfKbu0j5qsHQpx+qPyqz/qNImUAv0XHTZn7IBLZGXwXGmFfBR3wVLqUd/
mapPLgXg/FELFktZOGe20eDaTEaqxaEMDlIG1JDCUepXdyksnaXEbIGirAFMUHcCNWxJmHQ4G/jg
k4R+cnW69dLNrauBGAYv77uLXIpZ+6OuxfBMjUumdXyHTGK6HZcSmGCt/JKjHyvW9lgq0SpBd2p6
hamGMFuS6pKZFeoq6ExrDSjmLhws96BXTXzUImc7xnqDG6WMy41ZIN8EgkvHqEU4obGvBTXWZ1t/
zDiQeDGRYneaPmLzi8Rz2E9A5sqJwL7ZMG46PWn2Pb4ZEGf6Deo06ZtIQ9bKxC47YpO+MWyFyJhi
uJjqALEzy4gPIooxerMCvdoKuzTYJov0qOU5GEFrrGG7kHePUzwOr2QnxfUQFXCl227uTuqwrvUS
8HvV5O9Jb7kbzOPTRpqxw4jXlhdk329mwKFPY7K4spQIMLvkj8icH12B1ZsZULGqMhNQICHTNvvy
XdJI42KM7ng0AJbfxBIISJVCyNaN6MUsrcGfw/GYLRw3qLYYCPSALoBVUcaXY36XNWm+KtJMXnNI
jVYtdwTnZnoLW7y9VkasBzFv7Kd0nANPSKQoE8kwfsXpYa2ZfFIUgKGv9kF4P+MQymmO1CDEk6JE
QlQkSbNWq0o7GphED5Pafcn476nBQYzayKIjn/6Ie7Ehadwi2ug9EnySwKvCeb4WitESyN0r25QU
qu2sdMUFrrIO4rJrT3oqxCJa9arGAPzNY39Vjsb81Ddgpzh1tRHHxUjzK5FmtWcYvfDrNB22XRKE
G4VOHs4LSeqtddX3srYhKNEJrEsnWTnJqOwYd6DVkzyDSM1gHnUcz1bW3D4ooMwjIK9OPKmbAO5s
vzjQ6+LzNHTJTWQ0Z4WdWEP07LuZuGi1mq0Lp3qT9AD3tGEeJsg+iGflc06OwSaN9RbhawxvmtjT
VbH8pqYvcF0rutktgq5OfUSkhP5tcoNdRaF3NeCqWQddFfok+D6xGMqzXuXjRpEQq7I0NPdTLcWD
sLBqjQkHzzxoOLUaOq+VcrCDyPSCWH/q7YD+qJ032wy+6z6RB7LE6QZB/ME2TtsbkHEgY9RDjPka
Qed5TIgBGKp4k9JqgrOUSGZwRnZbOWa478mv8fCJoRV3LdpCI528ok11dEZVs53T0boSTU+hZQx7
aH4BwAFNDreDgKGnTQge6gmzudCigheMPMRBvSsSRWSuX2uNntxAvTfyE8E01zl9yrJmjGFZs3uf
GKDuhE73O3Li4IbWcXwmUueFGEixp7tXA8vRXqyqN2Ggg/V5lqjYtipmOx+CvH4MsyLfqGBpEcyH
tMFzkeFejrKbiWXXi8bFnVailFwxdnmeOyB7fcD6zHm1PcXTOD270xgD7YrV+q5uUKmqFrJC/HHn
kqmO6/Vu1lU3oRloewOOoNzSKrAp4Eya6jS1yz1Ew4DJB2kpfgkp/9Im9ntVqsMq1JlADpGTcXZz
iGCEUdBiLQWxSliBiDHn4YDuTAIVoAYqQDSjeePoLcz5qB55xYuKwODuISJMXBO7qS8+eJSowJxS
qd9SJSEeNKJpjkM5GnTrnDZELDBuHh1kYU4yn0bRWLcjG/ad0QS8IunAo7dv2t78LAm7O0RzPkmv
nQ3zteXpj1caaXjRSlMCm640YQ+XOlMAygcUZodSV51DPcHIa5EbAq6u2z04y/CMLyK7c5QElBrp
L/Y2wjfLhHceoqcKhMm610W+Q9YXvTiL8gmVbAPfIpxaQQBmo8UQfCsbNeDQ0aKvHN4Po++hTY6z
cluxtL+jisIFRqNjuGp7KW+mUYdbYlvTSBudM22I6pEwMkrluXuESli/1I0aP7Enh9BF8u5KGnN+
DnrTfVdHMh39KAuMC/HG/aOSZvN1rkKC0Kzsa54b1heTtNjYiyMgh2AR+2wduiLem1CeaLKjLOT8
MPnIsp0cUj130UsQMD50/WSeMktmX5RETYJD3un6QjuJh9uAIeID+4i7hoQcbrpp0sHc2oht0XAT
dbcH4jq+pXHsChajMHhw06K/Ge2aIjufIuUmhhRTebqRN0/JFKTXRlaFsM+CVtgrnTP03oVW+UW0
dXqphuKOkg4icMRjeUi1FHZzGvGyVmVbn+caqsRKDtKBpixjZNGT7qpXFeTZJ3OYhq+w/etnR4ge
/BR5EV7g5qHrjfWkHBot6W8Kk/UGBXVD41adENE2BUZ6Q3HkrrOnqtnZZJU9u+FYEHQxB92+0lpj
8JM4qSfwfXnyWEMyFp5TGu0FSTXoQGU06murrbI971ycbJmDVBMpGcx2+eS4W+xGfQrcNhDrIib0
ydcQ+W6pWuILtEt1C57QBg3RFRBaHZFsWZ4TWAcaKlAj1e3TNLT1QUO4AFFMqMhfAV5keG+gFlTz
anQasa5VeHkWDOy1GeG89zRZ3WqdbJkwmu4pU3rGOXZQtv5oJ9Ve2gJUWp4VzRNS+9b24rCT2qpj
8vMZrEuF0UUgRiJjsp6/LoOBq0AdKt/QrVc0nO4nOyryF6DJ5QZEBvQ5lvgghxaWlspqcFNWRGJG
1H1sq/aVOwv7uTebbFdF1RSu9NBkeD0Zk/FqD010bAPNeADKjNTJyY1ReHXTS69A3b0LiZeD3oOs
wNklRjSByAzqnnSPSHuBj/j/2Duz7caNbNv+yv0B1ECgC+DxsCclUn2XLxjKVCZ6IAAE2q+/E7Jd
J9N1y771Xg/lMVyWKJIAImLvvdZcFgxEF041Q/Y7N9A0htLRMt86pq7Qdsyh414yW9JGGPp/BLVV
w7AuvGjp1afhaxLo8gk6AanldhmPV13bMdNOYQrSu6JeLKSdHdMouzXnLnmtS3mJpn5TxfTFQBlv
oe0AxyTn5c7RAQReSfpKRGxqsnEDZd14OWdDn0ytPXgehhhu0ztfAwmQZ+VUKlr0XuDAASE7xkoY
tpiYYSXmHpxOdGm1RffCmsOjBdtvPzuu3szKzhnxm921oF73uqb4HqdW16wJD5XfPRqNxKO1ZbzJ
PObakSvDr55ThTtqb2aMXE1wDqpxunNsjdkx4pjVrsLQpYGWNNg0SNZ20g9lBn25wvtRrpQR5ywt
9nCuwjp+ycMxf0wgrO6ZnxvUB2F33SgA+dzgnn+FKpuBuMkZsRgiQkcKo0WXUndYYQO83aUVZa9Y
JESzisOBAV6cuBAYlbK8bR3O81VmCHUaPEdc8wlzgoqS5Fs4J3pXJFofClWDIQ4QdtR5ZG+sbH5R
0zh0a2GJ5j2ya3lrw7T4LoiM/U3Q+t8q+e+qZNz6f1Uk/w9ioqr8dVby+Su/l8iI1+AcmC7R0cid
F0P2P0tkIZijMET5LZnts9j9o0S2JbMSfssnIe2zDOY9/KGAE/+AlsDeKn8ru/3/pELGG/trhYxm
lj6/WGBqJu8HiN+vFXJRy7YdM28gJlkR3QTwZNAsh4utrDKvKtX7FrKMWuq522dWQW7dCwFEgAqz
UhXto1U4GgfCQuiztjmKX9BINJjKWvkPiQfAFXlpl5aJ6NZqGCGyOyjrKEXKYDogqxsoNWFpWkV/
BItctCxyM8BSrc5lPqUlDaeEpm/gI3HBrjieGD305hEv3HTm1Bpy3qwViUveK5rdfj9ANlvi2zns
uymz/AIOY5GO9I5cNEWPmNxoOSUxzb1VgNkoQv2OzGPgkRlohc2MNrwcl90M1frdVBZds1K3/Rn9
GLRvK9b07Zq+w8sW2JGZ78sRl9iIqhWXVVAlR6+IankJAo27oZ1M2saGAcnUU5Pea4aqHQScxZZV
ONlBhc2wS2dG5VDhSl4YTm44gk0M+xvLDcs3PUzifvAIrd+D0SH2vG3pp0YkIdB/jpjUtxn+DxQS
/atukMyGM16OdRPVSCxGiFALhdnlg0LQ7qzXME9rAtcxcbUWoj9HZP3WixRyj1Y0nOMrsSQyEbAF
WgCXY5IN7tGjW/dMy2G8tvQQtPskdWpNtdWQkNVzq28MG5TPXQ1CyKJRWOwxbVElV+6IqONzK23T
1GAKRC7Pyvcc7HgmWl/OzH1xwLfEKD3qO39nDcMAhiKt1oTL9dFusrTJFx0p5bIV5MMPGSbmOzgn
Wo0uT+NuGUFsSSKd3guoHNYuaArOENWoHkTJNsq6n79WeACRFvRiAK8W6UPew93YWI28IT632XRW
HG6bmEk1ieY58CJTjKLfRlFe71A2jttYNsHN6NZk3oQNZk3QoCecdKNcVXaRPaCjWrayuGNkkBrV
EdOTddQFgUseG84XnoYGVHQqgq9h0XMqnlrdZ/tI19ZjmCfdcUCXtoPjL+NVQF334Dv9N3NwjU0/
+fMm9BuKXJ6A5FhJZRckAY1AtiLPF9eFl+M+il3/bRm97XtULjjNWuAe6HLA0LV0ke1NG9aPhFw1
l9o3569oOsIN1cD03CUYksOZ9vXaMEw2LWUAwe2VwemvGstL7RIrv9IoIpKV1dMLQ9Xkb0QcVk9e
VGvwfkEJzyiJXjTjGYQiOszvM0dZ63ZGk0WkxV5XpPA1MnQolJzMvHPjultPpO4FuwqzzMDKQjfl
Si3w9M7V6qYpwgB+lZl/L0U2HZkKVusxhuPUw2palaH+lpoIs4jxHtYuB87Dkly/rhzrfRymF7KT
XRomUTBuOAfJBv6aTapfPqwUvK3Oux1aMlX4s0Qnd1Pz25j0v7vi3+6KLv3cf986/p8mQx/0/mvr
GM32PwkmqL8ZY3sm9njnt07vP7fFwPkH5KYA4Tc9W2Q1AaLtPyQE3mfn2AL7ymwfCOhP26INGUjw
04jDkRgsbND/QBju+tav+6IQvJppL1uzQHILSuXXfbFOaovbuqNrkfvEdblGf2lKHKZzGI+nPKqx
FRpVSjzQMEwf5ODJazdziJSAfzHcV1VHci2G0fcc5ew5AzB0mUlLfvR4sHBa0Dagv+zICzVDez+l
ffKI7JrAua5PjkXkiS+VCklET2WKwcbDBQESmOlZehgNv6GgTQfK5bZT8zdTYXhOQiiDDF8z66Fp
gYBDri6vQmnne/TPFN+6PKNagieah8COU/x8GLOHY5kU+M0Kw+MoaUTyhDwXUVCYjzeV8vO9yv3g
emojWIlQhK270egCQgAz8yymxDxTuBj9qsc1tLMkO4uorOhVBElwEUZ2K0bCBEJLPEK5p4HqhWxx
NSEiDLqV/cOeJsRrxcQwXPTYiegCaYI0BeVaSuyu7SCVRYGVdHs3N9XHwB69sxvO73XSsPF2VfZU
Oym9nTGnSqTflh7IYCRY3hmIqJGTWGthdS8VTShY4PFwpzGefwumYXolf8G+i0j/O5Cm1Fw8Ox3v
MC4kaxP0/I5wnO7KHD2k6HY34geGHqd6ag8pMj5GNNKZyEpsZOVAHlzmdB9GYFM5uNPaDtSVVUZH
JzTwYyc5idEIGik7w3ORqeJo+MYRbHu2gZrNYLvHB1zXvfsjgp5PwoFOSJZyhr1nBpQ7RVzcipkq
aRcYKSA40M3G1p7TDl/QlD5HUxLgYvWKLWchRYANA17VD/VjgCHyPJueeWZGShoH0+AEdIHTXtNa
yh+cylF7gOJWsBrqyjy4Y44kN8tt+25GYXiOImfeTVKirWfcLe/LRAk2Mo3HK2ntfoluNG/xgcsT
TFjQpens5N+6cVSX0PPyA1mF9tVS/u8L5RHV4UvqRRWLSxkp965AT3gY44loDqO3r6zBXWLIq+hG
O1X7mM52ADS2zY+FQauhDJdYodL1IeYq6w32pneGQJEdEwG+I01zohcKfMG7wYndm1wNV1Y8ONyO
cEoM8JFdHOn3uIMJTgBXJraWCuV7bQ/f3XosjtHETAWzgXusEMXhzIVZOsnSerad7Bt0ThUhXXOs
N+mXj1Vvz89tqyYCG0rzroo9ULJjjNINpxhBQwHmv0vcCxeTK6n076TMpbeoK5knOdhOvsHijvdl
v/Bn5yR/8hOzAHBhcITBJ3uVRlzEwbY5PnYERPlOXjxIu9VElCB5WelMPOJ+ok4dvBPS5H1JNDP2
YgYPyL/T7M4WIr93w/zg0Rs5eeFcHkG0gxNXsCQ6Fss3QJHJUbpFuKPDV29ki7IhLMf0nkGx830m
AIbeCgr4GZkf8cpu9krI6/gkS2YSyiqqNRdUmqsmpn1cE0JxazTjbsi9+or+BB36INi5Oi32YTuY
Z1guOfFmd7RlsWaHwCIyzxZ3qRnZhxI8YLvOB7O/lGbffLP1xDuhjTOYo9yTmTNu+1x02K8pfV61
nGoFu29GyT3IqdqW8xTdzG2V7ZEhk2Y7Ta5cN/3oLSj0AbVyOG0BKbeUEFW3kHqD/imaJxRgeRaQ
qcDZmGWuTcCid8V8VZHpcJ7K0NwKYbymFg3XVRRxGkrygCm8V6PuwNa9hlj7gkTCPOYmYQecK+uV
lWbV1xyC0lVYxcGdS2TIsW3dsVgR66fvkkUkLWW5dql/3r1UjvuUUu/WbL1CrxVxUJfer8y1HxZz
vrL83NsSkBg8IwA1L6A34hdkQMl1MfcwN7R3YBOd18Q19Bd4HQm30pBet6lXrvVkBNf455pbjW75
nJpD/WyESU4yV6G2lWgjsHVE/sxWrLZuW9sv2VBYB48m8bYJfUACY2p9n2XUnQd6Ne+OXS+bC5GM
r3GRJ0/aEn2+QhIS4M8Poj3SbGJlpgjonAjjWyGY3Q8Uw6s+qkf8LXz1JbOxzTRptW1Hy7/yF1T9
Zsyr+MaWWIXsjAN5YCB+5srCUJkiu9vjw9HHLJjVU96RQQvvE/JtON9mCFu3gJtozUzanIlGMUqH
/LZx59VVfxF9ZOFHgZlBtgEDDMsDBizYbhMe8auWgeABfeJYrbK6Cd4yz0s2RTmYr3mIqI2VKUaP
bGFd9dxbOEfGN0WG+klpn9yYSLY3IinzowvIY4cMqr3Lp8F/igY/3AlA2w9xnxC9w9TGIK3O8Oj+
yebSTPXXkiyTbzTKWP67Rs/wrEcHeIA9COzs6E+s1rhySxMPzKqkV1yvSHFxC1pfBOdCboDBcrdU
D+z9aRrB8eYggs2JwMB1aQf6ro7q/FBBQcBFBEcjQ5jTEL4jQ7/+EcAnO/Z5bNE8HwwkynSEacPe
9n2JtdXt3tzGRYNWLUEoPqqur5n23sgxfDfD7ofM5ze/Gu9LQaaGMQ8Qeu26ODZkq2ybOnnEGqNO
KpYSpENmPUOeLb+hHxxfmpBf7EvP4FZPJurck4r4FN1J1W3d6z0VNWGYZ45ahG4AmM5Md5tYlXaI
Vkri6xH+I2kkY+ff1rqevNfWC3908IB9araBC4cmxUL5h9JyHVbmvps49ewZGFXnRNVG9aZYQDl7
Bf1GjGG2q4Emoy02smbTDqm14ZDHODiaylPXJPINU139xZRhlN6GY5xfydgVzSP5OnG4z7Fy0SCA
x0O60irSbvoBKLE1ntw6HF2kfj1caeheGVFUMrE3pWFO+wYg+K732hckTMOqGeGQm9T+6KmcF6IH
hgNgXoAPhe4u/OS4C+AUo0CPT0njXHdQ/hDfGagSMtI9n8nYMg6cRZ7KGW9T7FnyxA5iPMRGEhHQ
m+M6KcV0oZatLw1XkyEh1VqcDO8OltlTE3jIph2j24tynIBLL8cte7Y6/A34BJLkmIW7jFnLpkeE
f/CXuM6MHv6+RZS7hqVwV8xxu0lrIzrOTqSP5OyGp6awkpM2iaIVOZgUKdQ14jkSIyNZf+lsmHGk
BE2YJXvAOBq7N0x6iuskr7ZD6CjY1HHGRhYqBvZc5kNHawWNpFXsXTM0f+Bx4hiN84ugRjo9tviA
Z+n5L63ZlbL91jmyztwn5i6cOCCh50nxe5LEf4u4vyniaC7+ZRG3+Z6/D+/N95/1P7/9zu+9TYmi
GzSqjZKHkRr6H5qLv8t/+E/Sx/GLkOcPTusfNVzwD/qDPNUBp3hp2gur4o/WJuJxh3prseGDnLNQ
qf8HNZwIFlX0z/S6AAESNaFjEvO1dFEXddBP7t4shWsv5qA+TN4Uv9JFKxVzI5tu24i4bD3KptA7
VU+3eQU+kjxbwPimDBAhm2pHUcYUClmweA2TjryrEmrSOgnM4fuovSWPBlAWE/dscULdlr5hQHXK
vzgG8CGbPsuuhNzDAMuMIDkFoF/5EpMDVDj3IdVAy0cOMZc8dXmCfRyLB1m3IWE3BHedPGFmYN0B
tBuSlCu9hCCy1jZXY70oRgoELMbopvuBN4dVEvXIUc54oirU0vclZJoTVeCXVNbGa5IXMMTrkmEL
yXt7Fpxoq5aQCYUc+IY4LR8lQXvHdPXDNTI+ZMgnFbF1Bxgl22E6RhPi2sYqJcFhb0bZDwQeCQ6T
AHxaaRJ/QUgeSTY1cCdINPo+7q07zx7NVSL1GQGVvWJ2epcI/xFR6ZmoKgRLY/kA0lZcj4C8OZuV
PWegYflHcV1NxbXjq9cQzMp6FnpEchl9ISThuGz5q6VOySYgWe5Sk1bVw5ga8xs4OnOj7JiRj686
ZkOA+TG8rLkFH3G4bkNJL5DcqeUtoOBxeekAN9heztK8sTODITjzuoeoDfLnauqcZ4HOYP+Z3oAf
1CZ4DWkkARYMdUziEWd1awKsIIbHOGlnqt8rhy0EEWXPNIcQxrWtcoZilrqF/3UI/Rkijsu8lgih
5hV+1KPXJhWB40jeRTuxrIaExs146AFJej5pxv5TPisDxJQ9PDHSgyFc0F8AM7+o24Ow+2aYdVOu
mSnbdxol9qVIarQ1mBRHn8W2nrfQIR9sQ5AT3dAR3ViVjQJM02XzgTXZduytQ56cVZr0CfNzgzle
MdbBHpIkJ4hICTK+E0xZKf7xlUa6XV0sMXZXEafbbjc0hvsEuSa5cgrP/OLwwTctmnx0MynhbXDa
qmon/CZktszs82qYUCkfK47AtOFTPf0A/zYbex8ZR/hjCuRwzq2GrKCoJG4gZ2NlnJBHnJNT8fBf
pef/j9+HwTYr87/v1q3fc0JcmjL5ZYz122/9McZiViVs32FttqzPrtw/l3phOf9gVGVy02P3YLln
U/lfpacppO+h8Vw68Z9uoD/WekSgYHEciQj1c8j1H1l+BH/j56XeXIjgFt5zT9om4pFlZvfzUk9F
Q4p6140XwluCbY/HDcmWjdcUENrQ32E+mE7pyEF4awKSoiZ2+qfMaTl/t0FZv/z07f0/nEFikZX+
tPEs78YBqUtGFaaDxQj167tBiq2yIO56ehelANBH72/VyYoI3rGnHF/1g9O9SdruuOELX9frOm0Y
R4UzcoS1H8jyI9DavOE1YqIo81w8kc/ji/3kueF39Fli3P31O/6kCv/5HXuSRAArYFNmGPind5zI
mGs76Ys90j2HjDrnTz0kDntHHc7xtEcqm0JGQHk+c4Ck+s5Me1/0DZjDpq/0BwdldBMJ0JYN4fGs
1bqIMVXIxs1QqlZpfJt1wakgkhTjNXrdZ4SUVxkr5AibzvDOjO37Yv/Xn+pfL4NcyNBcCCAiTEP+
1MPFGxkRcI+WstRh8FxFqH3o3lEMrxSpTbf0UBH+hiL/G9bNcq/9/F1KAVsH0DYYYqxseOF+/S5d
c4wc1UblpfSB66F76S5liz6BpM7nv/6AyKv/5S/RCScGbQEsw9b59S8pZmCgKuLq4iswSqA5aY6G
GqvkCpDC1qy7fF7b5kT4S2q7Q/F3N82f1NUc9blRLNdyFj8fq8Of/ryUdkIAG5as5Yj+XqSd+54h
z8v37ly0WzjF1eLpTuP9kNef7dJKfifztz0C/3PIKLEbE41zWpGoLIntthtl4ZXxATEoA1CWacyF
BKVQOc3Btb25+xuP258tbsv7l8uyAQCbWQNDhV+/PtPrkCu7IUS4Lizek0a3IOuMTNNloEFdRieA
idnXyA/U9TjX8c6rHNKtaYrIHxpfTbWe4kiunSrtvyfIjD8AtcTy78hQ7r9cZAYd3ERMSlhbeTqX
U+5Pp1ivoWPYxNo+M39VYeBvdBDP+/FzoqZRPq6bsTbv+mJyuxUB4fTERMmYt1H7fBnMIbgt7tEo
M62T+RC9DGlRHZlH6pVivPnkLQO+EFwlHrdl6ke+MRPAMG3Ly7CMBetlQBjhGwKo9zk3tPq4OLjM
WO+tNLqlsEasl3eyvpCT8Kg/p4/eMogUyWSxNkDKnVfm4KfX+TK0ZBrtnOJlkIkMmpnmYMbkTvJ0
JfTHl6nnsAxA4Q4Ymzkdv6m21g+daTAnHQotMZDUHQ12y3rkxDNk+1AaTFdpS4Vfg8+ZKz5n40u3
DGKVagn1rEp1FEBRPpJeocdnmJo9JJ9z3H4Z6XJIYTi5jHkFQKKbGhLylpTJeic+58E546Fo3Q8R
GMZ+GRkXrc3wGGQe7V/myUJU+sBWYw3rchk4+1rmr2NhxkCsAwWXQTOYDlLDYr5ZzO++VzVb2vKE
gZHIhPCZGMx3axlxt5/T7vlz8l1+TsHHZSBuL6Px6XNK3iwDc4yGxaFkML5iA2KeziSd2Xr6OWeX
ITZ1+Tl9d5ZBvP05k2+YzkfOMqcfbEb2yef0PuVO0jv7c6o/2nK89oj8zcO7bqh1gXotITCo+YAy
YFnzWzsYo6QoCBqW8uqbNRWp5ojW6a5T5kVnmkAc4qTred8HnQ6PRZNg2UmtvHowpWEfYUAQTNFx
DcIVVk302YSZ+/6mDEP2Q7ySeAo8+D3musm1CG+QpuOLOGSTHBY9eh7oa6/VNnfUENLSBDHKXrhD
jJ+GNzQIbWBfBFTQRhEouYpdmSdNsMprNq9wOxKjhJ8pEAEJniGSgXXVhoy84gDkGz1smeM3DDkV
4FuIinntQ36AXYCavVsXcWMgdOCE3kLxMIpiW0WJ/8PoepmQolZZ8KFgTfoXl/lyeCptqaWbrsux
refp0CKkaGJKrVgWBN/1c41MoS2T3ZTDfzyYLfTWtWsR2buWdE9ymEU1HGAuq/ViqGIWHNM99J78
zzRu8tTEnd/psnxJCVkrjnYTaPLBEELezx0ush0iBEtcxUiasXfKGLHKnsQ8VT6wGdsnskitbNcp
3sG20vBotr4AQoS4flLDufAhSsBDKFWDOlh0p4Z4iXxD6RN1S+AVlzORLeeTck7t+Tvu1oBBBW+g
YChfxPURuZlziBKCr0miI8Brg0ch3MxdCOmYyFwV3KbhkDprO6nTmejglFgV/LUYBVSIy4SQLqm2
wFZAYMeJGKJtFjgxA3x+DsMqrgpun8iu14A/iGnXY2J8aUjYnYxVwnNkXQjxShgI+D0mhccpH6zu
4qmAsWNJEu2ZUBO2pKgFN7rofmy+rTCJRfk2i7yMUUEX+bhrB3fGzKIj/eiklvvujiER5j5Re/au
K0dmkq03o/wpOrGgr+06a9f+EG5h9tVv+TBwskijtH9oXW/4qprYPvQSzt0WhpJpLcweXsfNq3RE
DdiLC7xj27lrtSsehTb4iYH+qc/QcgL53sMuTg7NaFmMaKn6rJvEkMFzadbLzZmmdbuXeYuHdJwc
7a/NepEyxUPJG6taFt0rdrDgmakUd3fBKtlsgPKNiFTaILRuU1DQ2b3lo409jk46dGc96uXwyWDu
1s0Mb9xWTAmGY1XNUBlHq9Dz3szk8uGXtz6wPvG+AOFcHLfkU3Q1s6VVnFXZvA6ynkdH5XSA78pG
8sg3HaeCiP/GmmrpMr6phTMhubVVbHK58Vt258KIVbuiZ1yPO1DCpr2Fa4tthX9HfsonYgEZA7Gc
k3UJ0scCROX3SUJhDaGV+2KKvPehtHkbY4MB2daj2V5FHHNTFGxllj747Bb7tjTFpQ6i+g1UIbPj
2IkT61T5UdBdhVgt+83UyHrggDvZGAP4Wul21tM3Qjjc27FrCWKv6S1kLwNKr/ZQhEbxY5oJ/dni
QcU8Qx0AmTCxprjd4ckPXgwI9btiUFGNLJ5lbmqG+B7mVXtFiljqblyrsSKWPdeRqz62gucmNfpo
m1slj8lshHZwdMpK1N8LFuSJaFFuqe2wrNjb1DX4Rke64ls2maG+Ek1nUdYHUNnZaeFucfSu0y9I
WINHY+KYfpoD3YgP3RKBDmhKyP6YDMQ9bsEExVCmhsiLjorLwnSHiOXdDGBGn8dJ5g8pnpyVL9uD
UxBDfJgHLMDrzIQ1g0aAav9ceqNzDSac8Le4Lov+KpogrK99ty3iR04i7YcZMEpmXpK0PfQYROur
YOj9ml1gqh+QU4jkVVQMSPAccQKbnpS24cfH9MQaxoEkW5+MUA1fEXHRrcglEZlHWnHijvZ8OO+b
rm6TbYI8eV5h4Unt25FWPuYUTzHJrom9xO8iYmgyAIkGmGyY5pi6+iVijGaWBWtH2+Zb+j5js+lz
rKj72Sd/aZU5YyQ3UzgxuKSB7dUvcCrFYwqTJuRxSIJn7vWivS2Bx7PAWipId34Re8Nq7N6iqXEN
fD75MqG1SkSGgxtp50zekt/f12EbNGzu3NFbldhcTQoHxHaJrTNc942K7VtrNHPvSExCwOcaRyM6
Z42hQHq3IWsGKq5On3M0HZSREDx3bezTrxtG08R0BFZpM4HhwDMUxvL8WXj8t2X+Ny1zC2UrVc6/
b6VcqkbH/2f93lR4Z99/7pz//qv/2zp3ALEuhRvBJ8wY0d3+3jr3HQS+ggYC5A1c1I5NQfBH7xz9
k+9TaYEPsC1+jd/6o59i/4MfpdHN4ueaHGj+o965/Jf4EmoNi9mSRPpChJP956pDZmNdNHmL4kiT
Esw2nMVyA4uPu9jqG9D+uldAMHwTuN8xtMg1PJZWCaEX12ZXrpErsNfZ81gwMXarqD4YORN+8HF9
WZgrM7bbjyJx/espjLGsVwuZ38W8rp2OrXSyUnZV5dnHPhEkPAxQtEGQ5cAZMMb71wGCxDf4VERx
gIXALgsFADwSAoNretfO++ceyznJANPA1NFjyGr5am/lwKS2bWYsv2IvB8EsTaZbutfBc4eQgm1Y
mfRkdOuP99HoBs9FIsb7Bu/mMcwKHnkbs2lDUkmZVafKbSr/5AWy/Wh9UzxiXWMbxTJHnAMssIQc
AnZUIO9LLtsSMbBSAR4uwnSj5mAKWzzSNXPfpUXIQVUZ3cHuY/uJ7IXxtrTJAgDTyBjSK1o6SFbN
51cSP1Hq4dpe1wCVSTEN0hYLG46Gj/Tz1F06lfWYtLl6s8Oa7stISQ2iYxTVFcgW932KFhBzF/EG
XA4GHKlz/pppR9Zjyg5YrBnnxcAKg5FP7WT8TbLr1BvHTz47mHJWxG4w7YuH4e2qjGV8oX2eXvt9
iBd2SMZzGib9ES0DqPoEvDPa5uX79MYQrnIxojTbcF/z//x2QSE+sUhFpBQ8W91yhfuJtgyXtG1f
QbazGA5qydFA18bZxmxzThUG00hae2QnAH7vGYyydOeci1yMaySrMg+gDT8anDyGyTHctTRkhBJb
F25/IN43Nl8ar3XsHXARo6IRN/+Iw45vwuw5M3F2vGdm7+6mMvacdR4m4fNstSnuWOZgjPJrY61E
YT2WDjfgAobgrkVhvstGxpg76BC80hxa/FNSISa8E24iDVUEN/PAv0vdczdYTcuVDWzNsTJgvHLE
Kd8551xKjjgqarn5DBKeNiE15xI5o/QHzQv2flMrcYmHRa8ug5ELjE6PjQAzOLk/Wao4JJRwX5J1
FgD93Pbcot5K8FheV4rS4vCZHmSkPUMKRE6879+2zCIj6YRBFV1KuCDcMaHo2o9x5EyA6sbg2vXL
fTIFo3pj/j7e+ra2j4XbqTeyWnkxXaN2h04TbKUD7QeqI/44R6g3EK7h8+ct/HmEnTKybarlYU+X
mzT0ehJW7I6vZAAIfzsir7styE+5cuKUoszyHM6xFunPSJKVTeBq7nPDdNIk7wLFwYL+55EgOSrZ
L9oDzorEX+wpIG1kYhzMZ0kORe2qIoZm4olHBz8UMVkmdDHVkiWxSmvyQnLUyshcsKFvZ5iZexoV
jKOGpODjUNkcEwwS0YqjHz/lmyY3mEGCwLrNaAxswwb4U29pPjVRGvQXmWoeibUJUNXnwfVce1xC
nUy8QqUE5zpMmA0KAAkg7zate44XRtNOrKfRHGzMXMmDR+TNzszT4Bohi7Ehmhn6I/QLPi/nE0C3
M7FMUFN4KEhTadAJMaZkxSqsivPl1I7qHKVdsE0m4o1A3o33n2kVfglTiIIg53UIIXCOWUYmWqpZ
MkwzRGZGwg3fYOGM94obHQF4nNVvmRnWBwAtEY3F2HqUCFkuYO0pn8FvNvNDC9TLOYwkKBztmQ8M
n4ZDmBGgp8KZZ4jH0JxndYoqSafXLguUD0WYksJkkiXSOViY6K9wlfIkdN7bxGJpFuHEPRUy111C
amYua9OCwjcHoJ7rsRTise6WQ5iLnHOD4QpTcIHSMtuJVgdbRBbqbQh6nojCq8WFFHnxWBSC95MW
pJFse1QSPIkir6aTkza8vBWF7UeUQaZPYpe7GxTXI0x6zuOJK9IrR3XNoRPSrHef9zzjB37J1Hzm
tVUv939Hm/HSJX3w7LqCIzX5t/yJfhC1viPLKxt3Jk3ufNW0GiZtbC/3YzBR8KnaD54NHK3Exn0u
aSleXnpXcikoXXwA3RFuU01+ACgtSM7CELeOx9OVo2lDEDXw9dqUr59PXNH7zvNQ6lGsx9pt4t3n
ylpVMbECOJfrZwGnsHweomjKXtzBZp2ACssbFf2Q7J1Yu+9BDjYGuVFxJ+LOWuO5/cARiM1YQV9Y
+TX4ehopEStwkNPbHmaUz6uc88PiY/YVkJY4LkV8Qw00HVh+7GJANNtxhFhFFaUM9pA5uCrKFl+7
JcOR43ebBPndnObfUfkv2phcG5gCC8jupXYLLhGdtXmVdSNrLc9ks4lZYgBGDsBw1wjWvI+KmrCK
RHOir9dhLp78YeQcYjePluMfK5yq4aoFKPCYTJG6Yo/xb0Up0ajQIbF3DD2TVS2IOABMV121HbNH
xuHxUyJrF/xRGX6ptbWF2VVft+RrrBstqQtTngFoHiBBCYbW07GNO3UlU7wo4S09zQpZpH4p625H
H7LeGagnbqEJ43OU9yHjK/Nl8nJlsE9UBdNtGokFqyr916XVjlLMhB2qTFVQVFpokhBtIt3y0Dyv
VWXhwAbQHMOZVf7aAAK0y0qrD1bU6LDYxuHkpnEGSkkOE2P1UsXTDgVELg8Bt2WzjtrOJcqFtgv5
Hs58449anto0YJtDkHZI4KDqVTGIJ0f01dkwvfImmTP/JK2Qu1c4HEpiv9pGfqrIaFIjrY9MdlfN
2JtniTOKKAjDHd9B/KdPkyyeoJbW+XUOBuGuzsiPM3Q7+GtnbgKwYHb/o52a4GvsA4Vqh8Bazdxk
29rFP0pDuNlNRhoczL6mOh81DQ1fQUZxnHQJuWrTs9/E6YS6rPM+UnhRu5nOHvt4Ym6jZHgKglRB
dZDNnvboFwK91m6Syq/IFaf72J1KoOa1tbNJgVpZ2m3uWpOv1QtKb4uac/yWdtajgaN3JYa2PftJ
PKOQmlwM312xo//k7MOgl9cqSJxtVLePddAZ6arxOBlt26KuznoOWaIyWosuNeeWEXd46opGnP4v
e2eyHTeSbdlfeT8ALTSGrobu8JaNsxNJaYJFiSL61mDovr42FBFVkkspvsxxDiJSGREkHHDAcO3e
c/YxcV3vGW1IhI9KXFbwt9dctHLTZ419PzqMTsAFexvNJ5UvXXRd3CHZjWjSwKXq1ObMOPESQOQl
+nIbeZpzyFtruo0goFiE+O5RurY7b3lDgGQAm0GTY28zFVpBJNY+yXBsgrRu/as5tW9VUpgBzUX9
LmtTDxFG3n00R1O7nIoajoTmufzcQO36petzn7qEvvCxG8tmlyZd9ZxSvlPeKcL1uL/NjB1/6O3d
wdKuwS/oa968LtIMQWShPW0Z9xSEDbnui5YVz6PWgIoxaMSu+7aVWwQvgqmRO+jgKzq100MoKDY5
a3gXEpSsds6LKIq7Q1/ar3UcCbxnSEqNWkeGhjjugKbfegGxUTdBWMnxmYp4Q3WNSYi2bRkwtsw2
HSb+B9KPjGtW/rbYJBVDBC0xXfqy6EIKIA0BwO+JLy03hstYaa6xqi04QYqFxGPeEnS2ftcPWW5s
IhxIdFTcZkZSnYToJPAwwK3YuzOOvVcW/2iLQRkOoIfJDu5YWa+jmDDZVRVZ4Y4gVo2FqU2cvUf+
z6OWSdPjtRea8L2VEQdt3bEDiZuNy0DtKpE8F7QIhsfa8fLDjLCJzjxSnXnuZkTvix49dZOtY+b6
xyEaPW5xkt2QqiT2UvixkBaJ/9XHwXgZNQW69U4+wSJTF4A8rpyslAwMCfgEeaA/+4MExK3Yu3TH
rGmm5Ek6tdIPReb43VEDSmtibEYavCWPVTUD6DqNyili4xaeQijjVLNkJQC1TypGP03Ooh5iMKsn
lu8JnwPOfsDXOxC31WyvzVxoOjlrmj5E5E7ryvrkxQVvXVOBbFp7iWdFW+Kp7OKi0Vv+eVZRcgW6
XdAF7aHSthsQS3SNkKrTrB6g0K+cXvBuSpo6n466MY93k0n+G+3UHC7aQFkOvPrvdOuv4/+JvlW/
Gf+fDewEW2ebjb3JBhrjizhPblAgypK6S9J9WPl5GxRVZY1Ps5iVfGZeS6NHFD7VSFXaeeashoyX
7w8th998gEVC9+NcePkEaPuW/3GR0f0y+B5ih2aa2UX4O3wmI2EpoyRQvhHSK9dkHFFshvUuWca3
F12NZ2BTA6i/RuNlPHi6orNLw7Z/Z9z6m8uCFcKy6a3S14DH/PMcs7QUavlURPtSW2LkRt7+myWF
CLnGkr/XJSaVD8p8iiO6oPWnd64JrZHza8LhneUvSnBEiWeHn9xMlf3MNWEEg4nQaCbMTrLxipQv
JJ5sjSoanvZDhqj7YCzlNyRMkV70jF3Nk3Do/DLJzLoo3nfLDrpuIgKMZWizh/nee37nA//6Jdro
CJj3+iRcoyk4u169HyUaMI58XxL2STIj5hq5jp0MREpLilFDdk9Bzikt8hccxdNd09GraGL28kk1
tndF2azf+US/6CmNBc4rSEURroVB7uwTaTbDYEXdsKdPTdnoMCu462hJPUpaPHLlEb5JS8E05asg
dfqAdJ8x33dRgtHySl5joln2YFzZP38w63cfDDshnkGPUBj7PNjIxSKAg6yJ97UTUaFGFXsvRM/D
0LpMvRNLlvfYfD1xmCrK1mC0Kpkde2H2dwpilFzF/QDLVp/YLYvvdbHRsY3VEjZRGKIo35MIXXMe
khW8apdeT+mTlhdoRUi3JHOXGcZEY/D1r01pUgzjnWLixiI01eNdDCURN2s6jzdLHfdCOAD31iw9
5Pu2W7MD+vPlMM90Lzz3jotHknHDwmj2xfIk/qAYiA2tSabe1aDI26yBZkV2wtHDjsA9M/LpWfgx
9pler92X5kzzZCxiPtaE8+MeqSpXK7IMdifI9JZsZMEfuVj8HQn6FG2+t4css16+bMYt4yVegijZ
Vwu8aZ24NSOMqMeGNU8FR7fNjOaNk0H/RAdpFa/fT/a/neh3OtG+YbGC/etGNKP8rk2+dv9Tvf0P
+glVfPlZ3ffXz//TjXY+EAHvwPReTOPIoJA0/SPkdj8wC0JzpjNw5oWysL7/6UZ7H3Dv+ovjFmWf
cH/sRnsfltw7k3/5V3/734tp+mUp1NEX0t1GamSz+ixn/uMNPZEGYDCe1PfZuFAC3mArn8YpZG+8
LDDlHt7XEUwpqdrq2chQK1sy+OHi/eaV6v/y+uAjEEYFg5tzJpvq7JmqIJfXnhfp+6qdgNxAt2Ay
DRBugTk1hEykGlgEkYdXdR2lO9cUJeCaTwI0zxwHWOmgUDPNpg6CuJXRt2ISuTj3hd2vMDwtb7xl
L/VVYCJLKnCuZUyM0udUkqvLHycwSyKZPsq5AqEPBlnbTLa/F3Cg2FlnziXd3nJi69QBDaOfZFmk
d6JsscrHycuYDhnWfsQfVRBsQNlyQeQdqKN0vhUdJ+DlHvEU2hId4xG9a0l65JfYSG5DhMibLCLz
VMN75PifDEvbyMh9oUOrEWNgoEMhm8JxKaZ8mvrxRlV50EPWYsh8N2oAOhraFugyNn1Xf0Z9ru+S
XN1E0r1IjfLLDCW8S7N14wz5zpn5GEPHNpAuxddiFPouS2FbTfrwtVyYQo6SlyWDeuJl6zUFCweb
twnBHVFBWN9/l5X/jVSYotHjdfKv15VDNfw01vr7B/5eSHz9AxULRS+zqMWc/w8M1sHtz/gbwxIy
xb+mXf9IhK3F0o8QjzkXLWhwZP9vpCX0DxZ9EWZdgGVZXpiR/Rt2EOIEfq4AWY8sm+IFcACaSRed
x9kqUnRdX7qJd9SbYrzQUlkHQ2Zyn1p29lpQGx6G7xg2N0cCS+DNQmf7zmlLHR6S0JXaDRgrQG7Q
u/obYXXhYzaD77xoFuZbTMUfYSdeoGxhqSxt3XwnxOF52ITYrB8nrB63qq1x5CN0y8MjaLP8te9h
zfWN8h7jsUph4H2H0XWs0aReL4y6DkRjvFDr+oVfl8YWKDvnO9auXAh3FESAM3T3EDEFuU79sX/q
kkbcwe0DjqfIyH7rFmJepPVXWa6gXcKSTD/NC1kPb0H/NFINrM1Jxm+ahe955Uc26d3t6JIr0JP/
NE6WvElxXV7RTTcGdptienMLTbutypTdntsX0XWvmVg0RO067N/AI5LLZIlLM06zlDT22QA7N6j4
Za6jEih+KDd2H8afUNdE49ryCm8nF3wv6hwnv5+MOD4pW4Hpwxy+Twa2/PTGvSNvh36nw3mxgrko
nPsixlC9o7bJXczA4LyAdJoKTGRWGlHALMx/nQx9rIHjti4QvbyHM+q3BGyHWXNEnbTkahnOUiBV
+Hyb0b9oZzijCyC4xOJSe9cEw/rJNuxddde7RbOPphhpmqbLL7EWEtXt40araGU59X2T47/mTQoO
0By5OExgOkz0ZX4y3BD/tBfN6SlhrAWF3Xb751xhTXcUCp4LAxANKLCZVv0qjFz/aBF90wVRMaSb
XJbtqYRQvsYfB3fPcuhsiGFkeEFPuTvivMY74cRjdON19Zvkt6i93s1NEmieVb0NUZYjZx1m2pUJ
2W5fy9ZytH1I0NZjqMb00Ftls5n9KaVgL53+pQYWdeMMLYQ3oHLgB6wWiaHVWFuiJ3h9jCi0TjNS
2fSx0Rkc9bez5iUV6okZzuvONfrkbpjc+KYwATrkr3y75iCgHrWItVYgoGJNAvNvpyqhPURv9jqS
jR8URmWuDNH1nwZ7cA7eZJgf6TA+IpOgU5XP90KyX2SjZdjIpIBG7MPSwBdagdtDE+Wse2Tgx6kT
2VYW+OpBWLZrinLmadmwckuIa4zwKuSX9QI2N8ItPVL6EMSQbZKRxk4bWQi7MuPC7HzjqsLXwMxF
3GGA22NZty/nWoTrib4DMXnltMfVynVf0AcFEVZTGJReyx0oyka/JiZ8cgIpFb24FrgNL9ruaBZL
pymd3IM1+sOlIks9GJoi2zU29FK48XNz4SBvPZqpKu4oeQQO/8qxd05adneaL2/nmAczI2qPePqP
hsYywDjsFR+NCFLHAT2fpPJBU2Z+nQ+ju5YltQHJ08Y9o1xWLa+AqeuDrlzpzOaJFyZIN0XairJV
dKteZTeWKB8ZUZPgNfNga5W1T7voDtxBvCkqI10jE4YsmOg9SQ4y9/bt7BRr4GHL1a6GByrIONBB
4x7cSswbM3fI8zVT846mEZhG7LWbSbQ2LAJRbBy2sCPRU1Jd2X5GKPiYjvQbIStbuRDPboFvPM6g
z451HB9d1bkPrgubox6cfGSRkqwpbsXasUpQcOO4JiiNJz+aT3rG05uUOHznnrUxi2pvX81C7JXm
p5eDoSFeiCQu8tCcKT9KcAyDJGQ2SrLmuoDAssMXuJD8zBec92SCR0m/RQ7IVgY5IRLgXs94DMv4
dsjxw4czTrE14HuutmmlPKie5kN9YNjANbd6/Nv428c18+DyMgGGe0qlN7z2uq1tUJ7iZe5MfaOD
OAtS4aptK73iGfSxdxN3EfDMiK//OfXsrWkr7Zp2YnkygJBBLY30B9M3c/rnovuEUFncu3j8bht6
AKRLNfo2r8Ec9nPnHVJdSIyKmUZanWfmLLpxou4TYVVHL5bWCztkeChWM+DHbsorOpVyP2q2cZLS
ztZjxxxDFsN0HxnFUkUiur7uepS59PD6S2nn4V6PGcegw8iCSngsmXl0Ih8h3ScMmG60TLneinGj
CyrWigIr7Uz0S108H5l4xlvUcMV1Yubhx7gENYtE1JafJxpC+Nu1Prk0CXDcS4ISYDsY4xfM1Nl6
tur5weot2Jdh6pLXmSd0oXFRfmyiwbzE0D1cwr8EmpY7esr91sR3IKCMezPqTdRtZI9M6J3J65i6
+KluanljzQ4dQVkRd8PC1Ox5o48vDEHzBysWLgJcB0vdQINgrZukdKbclUe77W47Ncn0FLWW0XXP
euMsoHMSnY1Mf8aCkpf7CtVI8oQgKCw7wowdxZsoIybkNFcYJle0xoqNMpwmmCyK502tj/Or1/XO
Jsymct22CUtwbDGOWbUtWJQontRu0IuHYRybHbC2aMNNGh74KvNAlWV+a8Gcg53uHlWk1VA72uS/
9fG3/1V9zCyT3em/ro+3GFyS159L5L9+5u8S2dM/8CtoUmGWE9igF9fMP8ov9wPbb1Y+H1MK5epS
Qf+z1zYAQhrstum7WUv1+v/LZFN8sE325jAhcXCZjm//O2XyL11aZymSER7ZqLitX3p8EerB2asr
tSe+EMM9Y2ZkUsKM/UuhYLSTctqWpLqrpAz8mP7eD9fqN9vsM+sUvWH65p7B9fEW5dl567xpKPQI
Ie12gzL7jTsVzsZgXYDNkxT7/+BQ0C/prQpCKJyzDX1rpb1hFHa3w72L5sOktLUkMzpsTs1/cFZc
Sp/djMGXfs7YZMnKanbwsDDGMYEFMjdB23XZuhtddfjzWZ3tcb5fQFrsutAtbgrEgj/vcbAXqiy3
uYA+qir0VCYybOW8jb0TIO8BzVlh5l4CYdY4xqp3Go/cgz+22P8+OM3h5S5Ggrj0UH7oO3ZAkUKr
pgjUKoHuiAiLTWmI5p1u76/3iA2r1CQkBHKchYPr56NIUnxk34Rq14KWa7k3UROs7LFx+01KR7x4
56TOmqmclL0YV3UTUgG3ybI//fGkAGyS3GAwiowmB2h91n5zLfPNi6oCm3Jx4YTpe/OjXy8jxFPe
3LaADmv8gi0IY+AqlO4KjYwN2xBNN1+WX23+fKecNbS+nxcjKjp0LukotrVc5h++LPRqdNWaTO0s
srShfmuX0UKBNExzPeqFvfrz0X53FX882tmXhto1apiUqp2HKmYVkr0U9QUWtCVVu0IqsWqz7Muf
D2mykJ7djlAkcB/by9iHG3LpKv5whlMMkHkg0mBnIOY7gT7LHyMdLj0aFCgkVQRjoblzIW6uG3rc
r04HE7+2rb2K2mrXK7/fqBFwZDu49ddxtLTDhCZoZRJkfc/2ZYWYNAL63szvLEznofTLN2PpwIaY
tng0S87vOE9GDnwcHqNkUCJbiSUwaTWOdr/RNAuygjSYq3rVQBmV1ZTZo/hM4ud4owyvvgbUa62j
OvJPmBH+7or9y8mm/ZtbE9oHcYA84TZ/nT0MqZ9jFbPzDvthvDEJrwjw7Y4YsJxuI5tIfhwTix3/
4PjkJwDTOY5l2l7iueozOBMQEnq9RFQvwbtPpb6yMACRI+7pCxh7oitpttemM2uHOYMcBj0Iop9r
1+zXWhS6uH8eu94L1z5GonUrNHdrWSY6K6v16AWOxy5r5WrQcqr60KblkNsXscg+qsGT15mYrNVk
zdm2hc4RDFp3Qhk075sEBO8kcsLbwjy81ONJf9Lapt8hQNTAJExv2WTddV6XgbyP4Cg5cXfiN5fb
P9+tvz4gns1wDXO9EEsE0tnNOsrIVjbdz10i42vq5Ri/sH4wkvFBzYS0K6RG//YjyRGxljDTWyTo
/tkRffQ6HuqSbteGCJCk2MDB/eqX4rK1MMphAXn+8xn+um6Dmma1MbDb0ekzz5r4MoKmznfT7dIp
p2mOoO3AoM7aeGY7BX8+1K+3KQp5lFHsz/xlbnF2m0YKPsiAK33ne70N6a0xaGsq950L+NujCMej
TKGZyDX8eX0pdAxA3cAF1JxWb1eN62t7jGrezZ9Pxvh1HeNsPEA2VIuMge2z42SY3gz8bHI3IuQO
8ECmW2csMOnLssLcIV1KCm58He3VsfWe8BTtKpEl7y1LS3v0B1s7y5JnU8LA/DBsxPDnA/SmYVOf
9K7cCbqZmwFD5xZXX7cVQ5d4a4Rk4gB2ith0vfqWV4N7l3XpsEPH0V8V82wdcY+G73wD5m8/Ez5z
+D6ExtrnFUckNE0LY0vuykiVB721N76ucHBBrLwOQSCuYxeRco6tjf6eNp1UnbDhS3Qz8L2ywtyY
f8vJO7/OvDGY5+EzHDhz3SRdfT+VCnlxl9h7O4qHYznl12Al3ysufn8C6EktHBao/hYg04/vqNBo
/QK9IheVUIeIiMetGkT0MWYVQxzqpkEoDZ0EBqfjjdUWR0ySL17iPsjW8Q+qJvuG0It+g5fOv61m
t3rwSD+dAYgfLS/2t3jPJprcKSritMu3mEzrd8ojY3lsf7ktfjiDs7tz6HI+cDWBOkIofgxnvzx2
CNmWgVjQJS2LvAJ+lKY6vgDAPLIG3PnnB+R8/P/XnUms8JI3Zxru+ePuTawluN/lLtViUpoUMaZf
KKtuXCHJC/L11yrvxyfXNOKvcBg61UfrtDLBBS3hT30kt6ZOGGKLaAXVtzGQD2Kqeh1zwB2YpXQt
0sj4NiE8Zql0712LJoqe4r7W/Cco1u3e6G39km5Jvp+r6gU1wr0zcaAIVf+6Bp1uv3PNfy3dPGdx
B5GfB0KZ3dLPN81S9WRhyoLQpPlTGe5c4p4CbUb7hYzKeqdO/M2y7VCRsPMULr94iQz88Q7FdOGU
LYvOjt79mw/Egrc29CXyefx3jrT8prM7iSMtCBLByFA/L+xJAla1G9rcSW30kJHB/kTfF819MbGb
sKcMK5/uaN4xdIz34o5/8/Z1dCZUTIV4MVF4/3ySXQTuOUx1uVPu9AmCxs3oNrR+w7fc7b6w5XXe
eUGdK7SWWxahiukzx2HDDe7s5wP6vSbHJOGWZRte3imLumcKrQDfSb+2+vkbztGHKsmJIZxqihta
auteRi1s4/mdp+e3N5NNogg5juBqzl/Liep6O+55fgePUBx9GeEIrP/oIatobcfp258f1t+8NKF+
IzJghG7rbPJ/PnHHT0mRJV5nN03tuItqgvVm5cXv7BF/e30NOhncSVxexoo/H4a5TlQZopY79sh0
ZPsxDnqsMWsnhMI8QHFYRziVA21qYHWFmEDoBuTwArSLmWHOO8/rr5tyD4kr1TLiKReNy9mXPUyk
OMUy48P0nb6BGYJVs52vpp4QoKgw8BTJotzFjCJWVUYC2J+v+Dnm5Pu9RjXExaZuB+F0dniSfXFM
l3q7mwwRf6ld+F0Id6LuJBPDhrjhVI6zJpGSrEhtWsw2vdPkdqCngD5XBITE2XrQpuEKexr5UGbX
KWNtR7Z8/fPn/M1CwwQYCRePPnXOuYgrZoo0EffY7LCLtVslsDYLJkObJZTznUvym0NhDhauj64O
/NR57ydJDVk3rdvs0GcXb4LQqVvGiIjsNEf/D06LGtRGOLO01H5Z1eqynrvaE80OAHt76yNeQznu
hhdp2738+QL+ZhHjSLRFKBGh2ZzvG4lJitJKcaQEL1cQQju8J5GEIGhdIlwcCyQkFYrxPx/0t5eS
/TVqMwfd63fdzA+b7CjSS3g0drPDpt+vC2Kt0ZUgJ291U75zqMXD+ssbgkpD930X2JH1iyTSy0Sl
otngFhGL/teZ4M0S6CKGOYBBsIxhWmkGDjV5vm6sftC27BzVuJkBOBTwx20ersSix3gI5ZQ/mpDd
EViXmacCjOIONjMinl4A8mpXGSZcuY3ifElgLhfScckpWWvXYTRD1IQ9EAcI/2m6sJcoZxTc7ryB
VBSn6HFi48FRJkrDXIy2uU2NgsBT+PCxiaYagw8xVTRLolXNDia+GOPWCoM2ydr4o8QlOx3yku7a
Lk6MQmw0vTaOxYz7eydV1struyiVdyUYOoS3JJLl5Zb/rw2ABlqZjSsliJwLyqwX0ZXnkvEWKNuq
0q2ym/y+12ApHttSq/ZGm+H3m6LWRFsaJ4+FRPaJbR3XxgGUbVSvPVVV2XbKmGRtihokzGXas51M
1o5PmOFO4tYgob63pzGoevAqF4RdhTp9h6LGvFIQv7YivsczX1xc/BOMYqZgsyeq9r62sQOSayPT
6WYI3f6+TETbbSat8d07vSo8BhrEsKgDRey4bbyRIbzAyFuvxBJGupa4VXZlyysKUebS/tM1E1VV
I23vI1L5fD3mBUYIKeIeyiG8nH3hqVv6vFsFo+kprM38GR+efteVDrAjHJx7bQmJtxr/pPJpWzZy
O8ZueRe6NFEF8zQQbsnOFNkQZH5WbCPVH61+GtYmhO80c8BSK5OMlXS0thBGXoWlDUz3JslnaN2d
Axp9g4bD2RE/Vq2omOdVCqjzQsLH/eJ2+DmFmtJV6fYvc+MQIE5g4or8k5Wd5AhTnQ1a2+bG9gvc
ccSM3xBHNq8BRhsXHo66K2vg+2C3QKI5jtWRDMidrRm3SYK2Hd1ceAh9wRgvzRRFBShJpLBg2qQ7
3+KpPjQd898EXwt/y04Z3aURs8cxG0czmPWs2Ywdc9g0DntgeozWB8a8kCO9Gyx6d7A7xo0xeDEO
hBZMOYRI/CGTuZspXe/CKK8/l57UL3ELewEWTYcE1659c7SG9G885IFHw3oHy9M+tLlPGlIZjgdL
T8yDnFxomGN/hD25JTnOIP5nei501TyXSbhninyfqOkZUgtSO92nUafC54KU95YnsPAOvXIhM2sN
JBpbe8h8jyzl0EoCJ6q8jZ4SN5eDIV2J1CdEkn3DXdJq/U0Ttd6dVMjwBktedlPoYvsFLjNp5TfZ
DDV+hy7ZE7oLiKnw+jchOwUxiVT3LMj6pJsnQFoNccZszU29xW9Yka/3kFUeUmGTm+epQJ4+Bm7D
PoKXKYtEihrvExjV7LoZuMuIhSR+KzMOuoomsDxdtXWM2bvgD9Vm5IHYhGQ9T/LSm4ZokJ+mmKxi
0l5RIg0ZFn2z/aQZ1lZPI6T/GhiTeufiXvs6ukT07K0sN1VQoIjBXFmhV7nUNKcjA8L1WkalU29r
R9qzOibgqoFC03KlSCEoc/wrRf8Q09W/MfOUHKOizJLDkBInZYN/ujYG09tWCY5qnEs04+JE6l8c
PaSepL9bb9xZzy9qXrJfsddHDrGuEVi6wU4sULjSuRd9Fr75NPcV3HynYPMd9nowT974kTlT8dbW
LXP9CTv8Z3g8bcAWzT75pVl/AhA0BPBwpl1HxfLggfz/1Et+z6TlwGw6sznOKLcR0JTiAMxOPtGF
W5i2iGVAvyruhNjym+cYzNfXhohi7Nxa8+w2ZrJP27DLUWx02ZaIYflkV/CCEB4MQ+BgROkCNUse
DpyuNkQUQbiH49jrlILrABeHGABayBt2pX67zdg3FUT4AcjDEBz1SFuGhcRkJ4aHoGEIk3Wli8Zf
F4wG0eLE+XIPasORgJD4noxcknjdVsES43Jqj/B7OEXk4358EZkzH9XJ+sfeHNVwFYVhdEo8Ujsq
vZ6vqs7zLkUs+K0WVmmhJ85935n2jOnUbY4OCosTWJT6M607c0PjzGaYzaO6KVGl4Kgbs+1QjaLY
ua4bnfK87t11bcf2iYeo4aHi26UJ3xyzwhcnN47rL20ftbc4/IwHmXC9kzQjPQOGzc6LuagEGE8X
GrfmbW239Rd72WGuS2fGp5Y1eIO5sskeAx6/VsNtbrSiOeKdxk3dy/pLRzTpcx9zXWfXbb5WRgQe
eVYxlxX2THiM6EbslN/JV/xL9knMjTaQC+JHpzGxF0yEQwTYKygrAda3NgdLoDgdMB1fGryW0QT6
qEk1/LIkB5f40FmhVChJo0Y5XxuTfUrsKvxYO3F07diq+uxEThZ0C0IemewMCaH3KCJtZZmbqPMa
Qpb1MIjghl0sJPU9OYHjRxJ2WRejMNlbNT8NdSI6KfC/iNc8mwq8BLl9ElaTH9psAVHhpcrAb2YD
qsGi4z8Ie98jrmLIuyCda0S/M885baxSPpGLMb15bi9f3UjY6zCc8oPRdstdrkjEYuZi2vdJEfeP
yIeVux4qPmRu69md17X1i5XGzj22Q+JL6nKIT5NTlMTEibJ9zvG43XiOVI+4PrM7DPLitHj9Lu3U
CO8a0XOgTJu2vutCJaDIiE9CctW8NJ5u9Eib3vQZk7U2Ao4CW+2Fd5CuxKHR4/LSsQZ+YzVnd5Ts
40cfwcorKiSMa3NLS3yjYdF5c2vafOsQhxUGYNuQ7QoKwFCuHa0CeyZS4jZBkDrhnYjZcq2QHTXT
oeh7xFGx4k6aNUKhAxpI3GmsWfEpz1JMyQWZ9jealdLE7aec71qXXtwfHKvyyrUvu7cKujcMVL1I
100xNG8kPxmPIoLE0w/S+Ob0KRhGHr3mltVifqtMrJVrxyynbN0SZ/zN9IDW8Z0BANfqmsvi8CaX
O33IkKWhuiclycy1O7/TWc1cp/821l5z24Uljf/GrNHaTPWnkYyPW6PzolPoYOzvfDJOEulB2JPx
QhJCknsoybp7aoBf67ctOb6s8bgtCbmZSF6monav2BOH21rheiTTyXTpm3aWYiBseZ8xpHTXIRb5
XZ/n/f47IqDhtXlpoR8jzA2Oxo0jZL2tSyE/tnUP3GuO37qo4h/Jusbc2NfWFxsB6VbUuEpq1JOB
aY2QuHvL2RlcrxUTTRFkOBeAIljFdGcU7XjzHeyyBCA+mnkEdkOr7jtfXJGugd9f1xP2Mm0bDJAU
rxv6P7qK+yNe/pbDZs5JH0CRgdlj3UBTtxv1RLsaHa0+lZMd3mOkrA7+mKiIRRcNl1EybGxg0B/s
pDv205QHCc/mlR4N7SVpT+UxilHSU+pTAvqM/2ihvvg2lLvMLSEpkAb02hPB1yS6wZIGlHe2ZLMp
HaNGJyUuxjEVT9Tb+Ff1sfriD8ucqSI3kc7yoQkrl2lZTEHaE/j95I1DdKeX8bB1x3rvVHkT+GBC
olXSVHtvmF/o/xWfsgJSOe8ctlamhn8OsR9oMneaRLxOswwLsYbnug81iMGFqLcS5NpFgbgzEKQs
3PIHl6Z8qD2oRnNY6vzoTkkOouzQvVGQuVY0ptHZk9n3Am3PeYS3mO+TxH0cAb/saJcSBKxTyq2K
hQpeJUN8lXg0bpDbHkJrNr7EejhsyQLWd0TGzIGXKCsYeh5GWceEBma0CqNpci4oLsRTKuxdaY/V
lseJBbhK2Z1GDvhxn1y/tz5T5tMIPOTaL/wZ1UIhHmpyatYjNezWZu3i1GT+uMjQb6eeb8nuwThv
XerCVdu1eI/QZH6bGTWhDIu65LpJuQ0Ic4nw+I4lnr+6xjQrilSuxzpt4UPimZ2BwivXoaAXUfqC
qSk7RhhLOsRf6coW2qWaRwuMoffSwYLc8igSqj2nS04qXIvQVdeFsMOP0NAoM0jczlgCSVf0uuTO
09s5yArLu5ATVPpQjzcxzs9VZrX2CaUbafbx4BsMLfL5ME1Vf+Vg1S2p0bSMB84pCVQZUxiQFppf
AIoLVI+kbtD5WspjxAytv8Khmz4XpnB2tkEDntYafrxmrmlpqEQbb3zk3pcTzWx2dW6PrE61pIr5
Q6LfYWU9tqk77sO+A3wgs6ucb/lCljhEpKggIDDgWdy03SV9XyTLiPqMUfOffWam7HNAYZULLdOe
1w2K8QXlG5OM03fGM3zC9lCZ7hdjdr6FbdV8pmLNP+cSAm2Kg+QjSntta/UKQyqO+tvJoWLJp9Zg
6O138zoaYatSDo17kIh9ctSsahBB7+rS3bvZwmsqhVOdNDTOi9XOrU60byp9ZXopWa4qX7hAlWGn
n4siLW9NrJ63YGLwm38no6TxgGNPmjqZPWn82gAqqdemxi9sUAEg7Eur+wl37/DcUvHwvSVscmC7
5bwlNAgzeQ0TZ16YOLwt6Z3NOepzmv78qypMzAfqY3amIIfEMcpGcFcZmGypFl4I/JbiLYNjgR1/
7sLPukyNL9l3qFy1QKMk7tjPEFTYhIsw0fx1PUMo0exaK1bm3PvkBWR2eY9knYVBxuNQbd2o66ut
8NGkBmqMuT1iU1HgVCUg1thRoDj9qAo/24bNz/j1iH8RXEVmBwA2uI1Ka+qyoEc7XQEXRC4VlKi0
XDYxIwdNE1HKi2S2O/aNetkb8XqohyTaUrzym1GAw5cUA+1H8Bz+pO20aSkBOiakkM9H7IZprIsy
cKC1KLhKZAuDE+ZVt85HFX7u2z7Gx6QS6LAQQYs3UymOqhoL+tOA0+PzXxfT7rVIrSzGk8l6ljrK
NBdPNxSyyKl2cNEigCAAjdf0grj0mIDLexv9WLnLk5R2D8qChA1mNpK/a9AFOpmNPRrbzp7ti6nt
qnt7QFHBV8i8dT2EDeeXuTb9kPb/sncmy5EjZ7Z+lWt3DxnmYXE3gZgZDJLBmRsYmWRihjtGB/D0
/YGValVVt1RXe+1kpUxmBAE4/uGc70g9z65aVAzDrgSkkVwHQzf8HFxmo6veBPt87WpG8oDJ0SSd
EEwrybTeXe4FmEFIOtUfoD+0ExYsG8Kt3fOl9+ag8xmpyvnUKRZfurxprDT2f4DQQq4Jzy6z/2Ra
M5fhtziAzeg4JHDXpnQv6YoPu8QzDu0Xuu+s2AV9Axm0D4hhgNeZkhNc6Dw/sLYc4kUq5n9HBYWG
WELRUdE5iS2zg440VGwadiuEENYpalaeKRpuXsK8v8KyB8CwqvweWZU5A4W/SQZLB1dPCVmQl9et
CrSBj0ZG+nNdCP3ITrrZq7K37srYH09omdKneU7Uo8K88dtY/T/Wz7+wfsIrX9Ym/1yDuie2J01/
Dx/89Vd+SVANh+DxhaPq8ajwwLtsBH5JULFP/43XBL5hzMMOf4SF9C8Jqmn+DQ2cR0DAopgEC8ia
4xd80MAJCvpmEckxUV92O/+OBPVPxHMcaMxWIZ2jZWU4jzhzmTn/bqaMqqMASxKb9y1lJQ0LNPlp
NRh8znAuOEukTXeZpEXzgwg0cr2TXLuYQT3tKlubZFikvhMW7biYeKJCrTWXONBAIwJvHORrq+v8
HMZEzF+1QaQAcUeZ49SBwyYSWl2gVCakJR4uU9MXQgTThe8GVhCJc1kQyPsgRg2Ozbr/Ao8GyYMJ
tH2jjWlyM8KfLlZJ26n3APX+u2clU7qOE35tYRIPPLZN3sxbUmHrozNp8oMk6uy9i9WESJ7DjlfX
9Do1cxMGGFe80IKC8jU0sbEyJXjEGGXkXZy49AFamq4Er6/Hnllh/hf7ye+V1D92sd+XYNnEcFV1
IuKNRaT8+0tQ4pfItIixzNxAoXWs3tlIc8QfH4hRw/5g1h0GUrMMbkmoNk+kofLVpOsLJ0xznZhc
qDwbj8PzEMxU13PkJGeT2fKnkeYaXCSnvSQTOangeLLr3unY6PpJVzxBM/V3cdKgg2gtceP7zWNX
WIgwpDoxlTYfzMTcQS76zGoyWn/3kNz+9u3+T9WXtyIlt/3//d/gjwsUvrSte8sNjNpTt+3/sQWW
LIpiop8qYlLL6NVYrn5MNPqLYdrjrebpzaHHVXQoM9Vt7KQq2Y5p3bxtrWy+HvtR/5C5wa8hcNR4
A+onP+KCc+6jif9Vo/z6MqUwrkD7qZsEK8HJimuIy370FNujiWCXUW9eqSEEr6bvU3zNO8Bv2o4Y
RHe94AU2s15yT1udPlzps/VZuf1JNaax7/rI2WNyW94nLJHTcco3o6PMjS6DhFf0awGX9mjbQv1I
E2GtwMirH7KJANVNRbNvOowFUcLmWQ79tkuhF/BQ5mdv0HiYWpREufWp81qhV40at13nGS9M32Zr
Srbp2K/TlPmjoJrY4esyQzOlM/UquiUQQXCWYSlk1yXGxdPkF+bzxGLqyyeVgO6dlQWrfXw1eyoZ
Y1slbbunokqviq7Tr7+R1H5lDNdOXvPlTKuHalgnc7afWLQEISF15kVLu/GmxRN2QgwYgzT0571y
lmdTy+E10aE/2wn5yQFV4sm2myDUaRHO//re+dOZheLaN4mgQWxmwLpBTbesrn53ZmEqYeYGc+GS
EFV5R3Ne7TTS65+mUfnrxuuDEIUF904j5h9MStlh4LyewC5PyScApfEsXTM61p1eP3u1TVxpUui7
2pcvI6P7dd275SPxzEGYDw1UsgzX3q7g2p9ERPuiAw/c4GEaN1MpzMuoN7m98sBqhVOvTdfs89OQ
42raDmyHlwNV5MfGkZ2xcToN/xu9Ez9zHMZzk4v57vu2lRmjyBTD4nVTO8bJkKQ1icLXX3ytbJ8D
VqjPgFzqc9qmhJKVTHaTtWVV6Uel42kTjQZNFF9dgv6nZ+8xzaRc5X7i3/h6Laa/WOh+qxT+cV4t
v/5Fno06xXWXeCJvebR/9+tXtdFq8dwwUWok4Wwd++XV1NTafYa18boxMlMP3brVHrIpHRLk4jKQ
12MD3G7n46NEAM0ziM+9qKOjnw/yPR9cdlYBUzWiqIwmemVmyZfRzcI41Gmvbf/1/fO/fQF7eb3i
kea9zPz5j1+gmvO2MZAGXAqXVLUxM8ZzLeN4W7sRDUdbcc5ENcAioMIcMcSsahtyEiXZnbpzZShC
M3n2LA7mSbxbo2cQ1UwPm5jMerZ14UcPhVdTRSaQaf2/2Mt+v4//9Mu3Pduj4TIJ20FL/sfPrrB2
NrOtnIvoHSZ7sNKin9zNQMAahuNPBuD862xsx5vCG6pdR2MLXLKqcHnKdDiy7gPcGpjNoXAU/aJX
aw8d+PRdgHY7DZu6r25mv01Pnsn3V2VQ0Fi0qv1JnhokKdhrH22k+gOcSZ8N1TKj7NmEVMiiPOyf
GYPA0WRETGBF9GyywNiTxO0fYbabmwh7wbZo4UrJIhlf2TAAE1dDdEjZqmzmyquA8pvm+GXELeeV
Wdrgx1tpGhvsZ2CvRP7BBGsPy7Mioi+X8lDYQ/RaeTzq1ATj7fejFwVa/NlEWjKQdMF/7Ks8Os5j
Y14Kk1ZwXWbWEAZmnXzqsp23mZ5Er9x5wxdh0MsJsvxqoNAdMd3M1zYcCQCeJSefXOR1k1nmD7o0
Z8gOtZu+eGX2wxJ02BACx0OuzBYDmTnACSzME61iu3a8YjwTjMi75F/fxBSJXOk/3AmoxKgZkPZg
36Qc/FPZwFld9nBR60tSGGASJ2Zb4+r7bMaSikaA9Xr4i4w7J/GWUky+uyzB7mZGsCSVlO0h0WqP
ULqsYMRWtNAcSz3Nw4FZR8nAu9p2RC/wuILj/JiUXjxy/HcfprKHrz71bG0duE7psQ7ymTRXlGPX
AxzJTenpE/eBXZGdWFhFVGwLgzhZBj8lCLNYG9fTLL0DS45HummDPT/7pCLUTLi2tavdITSfWDL1
ev/JWocjMq9QDgjGdKMxo97kqd17RbqUnMt1pTfunsHG7glVHKb1aKbzJrCmZ0Ni82SsbK34PElJ
7DsPBIGN3KyZ2dohIATvBzKtklCtIT9iutX3c1AQXMFss97NtZmIa3OMbEYCfZ488R5In1otQxo3
S2X5DOfK7Ln1WTPj9qzdeJ9Qt9DHWZwGTApk8qkFnnHRSEijwGFMdNR9ciG1tnTXDTvMeGUlfbfB
ylPqfF106KtCLDOVVjX876iDXrjCaz9HIYsA217DU6oe4rhrDxHrL3s1G5n1kVgROtsY1XJ+hSl8
KX8C2ITkgmmbOa71D1zznKtdXbIT5mSHfVgRCBk7Kj9O3AisNpQQV5qN3T50EM8u4QCIjCcyo+9Y
nEcw9rwMRjW15Z6cmyBete08/zTd3D8wa9c2AHFgq/luZIB2bma1sQfShvzWTRNEIix1STHkMUpr
qszViLCuCxAJrxwZ6eD15uKn54GCFsTNhg5lKzRpxr9kl+fl2SMN59YsPYULFHHpqg2m+e77QfpP
Z/sXnS3vjiUr7593tjfNF5zY33e2v/7K3ztbw/0bxKtgaVM9SEGLgfDvne3ik3Qt3196S1/nT/13
Z2u7f8MsAP8IytHS8i74o1+drW3AOArsRWKO/Nd29eDf6Wyxwf3pgMRb6bge+3la5eWA/JMJIm97
rC19QNeZB4ATQ+59MggbED43QSRt+852azZDotCrZhv9llyklhSjnAmRoiZAoA8SHOMWx2qad9Yl
8SGnj88ONK+cGidnsyOXwO94rnR12xW1/lnqUulAEMgf8kOqDPw2Zm8IiEMiMXN/2InARuKT1NmR
Qanx02LvKUAF1P6HZkIJhhwUH73crldCxNDCSLm6OKTfgOUQ89oKChYPeSqGsLLcnm0STGqM24Vs
mAxaNmNeXfvwRzdZlwy2mTQG3tklQP2QznMGMBq2iTc4/ZvKenNj07O4q6Zyk0vjLXEWrRin2wET
TLBmWYsAxpJ8YzJz8bXjOSrkOgA8dFWT/R0PKYdKrNyPVA3dY8veLzs7DDDXxAN4N7wtbd4n6ZgA
PnbBuHbsqjnTgjEYVq3epdO953QdxtZITi/RJKqVpgcD8o4xiu8B2OCobAVYmHDi4x9SN0quZjWO
L3aKkBJN2qgf4soaNoGbt1WogwE1th6GIWzpqSWfmcojO41rFg8M4cuj1lYkKGiOj0+hjGYq41x5
jDcRjZH5PqcmGbdj0s7rzGnbZu0WaJNRfdXuLd+EetbMiW1dBxQuayp4C7QF/XmpZclPrylsdKZp
vm9Tm8TWmA6SJPmeUOHEu6tne2ReDixhbU6duAPg0BwnYUcrvayNO80J1KYaSvcY2UQosmxw3E8l
A7h5PDRnZPTzoioSJbPPeGJ4sK0rTZ7sWAfEqxNj78kjCVrKl2HgENLgbxYeKnP8IankrZ3XiTig
pjLslW4hLSMQ2E8XzGjZ2icVwW4Bm0+Sgw8ly8CpvC5nfnt3fRtzrWZj8O5LWaUA8LUxkE9FM3j1
Cvqgvp4StG2rRl9yDKxx9Nq1a8atOGYiaoKTSxTXJ2JW5kNZ4WGoK/yp1E6DA9oP1vgozi0C1BPF
QoKns1LvJqN+ucpb1W8mWZXTYQT+4oStMCt0ojAFkj2SMVMAVbYLY9UZU2eEao61bq83pUf8c5re
0oobc5jUA7JA0UQlTzYl55IjMaXdmg1Dr8AXAEo8zXPa12v2e1YoEq7mWg7lYIR6pTVoxZZX3K3L
UJhiDtCudz3OpToXraPvGtjL6yS24ok7bilPM0+yRdG89KwJjA9bGlNCpB2MprBIC9YZZtoK1sdj
TbKw3l6wWwMCg1z8Q8O8wTPFCmQMfSg4zrkTFgUpkDGCsuN+Ei8jRZO98mmFHii3TbGzI9lUO/4j
KQGBRkrynpNoukfHwkYADyHMwbQoTHdX6Am5Ud8JBGS1Nj+VZj86vct6OXXa+X7IzUHuFdJJcWgi
JIW+1Iwrq211hkeZeWcDkqxWFD5ZucliTjO0nFgJpzrbsZnzj5nmT/naV2TqnUZDiSsPpsUMw6bJ
d74PcQh3W4Q6gGsltrGcs7U529adJid92Fp9UqyRpptXArQSFvAMKqmWLrkBdjIi+5jtdA1o3eQ6
5ywIPxrEdu+Z3mmPVlMMzBTHodkAYrF51uxxWGsZqYml4WrdoYmXlTbwYBIxEyT8V/wBm/pFW4jq
dHNygjbhQz092mCzzTKcbCyP+gqXnA23uSckz2xd+C2OC6JmVQ1y2CNjsMQm6koVQ45xSsIjSG/r
ycOqouLBmGLrCR3WM1hTLMu/xRcElW7u8cN6dy47m3XcAabuTNbaXgALnZgHODiF5kRxyJ55vFRR
a5+L0uwHYo680rhWpHlewxh2s51fC+ul7sYXxihQxzs3RcRmpKQahcOgd3AyhgwiZrlEhM2T0V7K
DLJVKHh/xXe4raIGYrhdTMTkldZvqXn2d4Ze3XJqnBk9Gb911/+pp/6injIgx+J8+Of11O5LNPEf
wZC//s4/aBVMRQFPsK77prr9o6Dynb9RDtksAXEDL2QD/q9fq4LFTP6rgLKAuLFChkrBVAbvoPnv
1E8wJP9YPyGOokzjh4GMs22Ojz+tBgJTkKUngOJafvzKaTEyCmBjiZ3opdLc+2bQ9tWiEPVL42Ui
lm/be9O2RUTaLWpS9D/mwVIc5u2iNa0M5RyCRX8K01HyRkGTCtam+TlF8BJ4VaKfW7SrMFzkG+Yz
/aJ9K1sXjatVoMCVfgrqRqtG+CveJVs0sQqsU+53xOOoVPHT+kVcVtecqqYJcAZdLfLXsB7Km6k1
HRyGaG8zRLjNosZ1oAmvhae80JhU/2CmQQ4wB/1usih5bSS9atH2tl387NolQ5RF9+stCuBu0QJn
iypYX/TBhtsiy1w0w4h+NjaT5R4x8bIpIIMTfXGJ0Fj0BlRaVPKEtKJCThc9cr4ok61Fowz4HTHB
oltuFgWzWrTMykZPWSBv7jJ0zvaieE4X7TPyh3dzQA2NoPfITpnQuxRJc7Zopueuijdc1ZVa9NQl
wuoOgTV6zJtoUVz3Wj3upYV6d/SEcQkWZXa3aLRx8G7LQDEY6MpLjj/2lBZ+068yvG85ErDiGpJe
rDZQbNlHVnX+0qMtu8PSZx+sVutCZpEIZmQ8NPe1pUX3pm04V3Y+sf3WSqfZx51bs5+U6ZksL/US
BSxW2UkFT2Np5RWVbo/EU6CPTaDgbVqVI1TDWXjnKcVGtLBolQuTNLzOIobKI1XA5c07FE9VXjlX
ToEnYJkVnu3qWxtA2gj1qS6bE7JSf03gm8EvL6AMR5mG0rA1ZXVs2ijKVrPQq+NCWq5XtV9R3aRk
pH7z/wGmoQG+Wjrmram87M0zUSKsqU6rDe4SwqGW1FWfZKvNWKbi3siFcbbckTydZVfMcZ29Sbkk
ftBALaPyfDa2ZcYaplsiiiZnSM89WZAVzCt7JNWw5fpRcu/hzePDcwBFrJvaJ2mad+HThCD2o+kB
PQMO7DNiJTp+q43gzyTDEmnVayES9nResWMiI0c44AA6fiTuSoZeehUTvRVzazp9NDEpaQe+fD3F
04XtGJ+xFDp6K7dHiwJ9NWcVxnWg9ucHGswn6k3RpBVJkSXzla6UrwnP3y51seAAS2ADEY0pywVv
2SpJo0rPU42kkJzaYWf0lvxyRpRnUS/kzfcny+B4+NuhN/jxBXPOu3hOKBccit/QihL/zh4XEa3W
lT+LRdJROVX/0Ga2CoU74Z9Kly/+LWnD7dU9emPJHyyoXA7OwCGyBugxbfSgBSyg7Ozt+07LnI5/
bcYYTz0woWxKR+JXGN6IG+ptyl1kHKihkWI+Iewwn1W1OB660vbuGofANbHkNhnMq9ZNg37JjHvP
3suBi9r3dnXUysU9aUZKbgtVdp+0O+mZlsO9ARo50TEZ5iXSM/+iaq3cJNyRdG2BE70xi61XyikT
Bs3RyA8afP5FbyJip4gT7V7M8BGoBMR9HaPbEgWxO99Xq1SluE/jJdmmzRfWlQGvIRRgek+TZzsn
gzd8RLVTJAMyfH58r7DAMY7kric+AQit/+ozaA/NWoALz+ZzWyXnoZ5ue619GGpUPYMj3mhjV3Hp
TmHgX5tdjwIwvk0WKlvRJfsya346KrgKLLRLHdqZyvQuY2uhM0p2nTs/xeyc1o4++icXKwAycwdA
rcZ+dRKhb1bi0vEeYxVgQWAxUsO9oJN4bI2M3KOBMzw3/HjtetIKDQ9OQlpOZ/iBazVm6zYSR6vy
olu2s+ONMZqEQYoYX4fy3WTnijxb+cFg00/kyC9xoO2HoZBh59MTkQJlfFbgMEk+/aqrQVzVSSqv
MgjDm8osjQNAjh+N0e0r37njNVmwCeotFCxx9Mou+4Xu5cfUA6WZK1KQiwH4ZDlVIENKa1ojsUNw
RtooKz7XFfe9ZdshPcn8WQ7kLsw4dRaH4lZ2432V9fIYePkOxzjRG87MBU5dYzvWfQQvcMqhPxmP
7oS8B3nLIR+n8sByzNorDuG17vdyMzLfhp/ZI1ybF0SjeK31Hm9RJfQTARweuyfysqBs6ms4oK+6
UdahVtar3ph+klbCXNv3vojjQCytav3NQ967NvL8oQN98D5NmrXhWScw1qpJv+0rrApI4o8EPjOh
GOaZ88Aain1MDY7MhVFQOKNDDaL7umw/k6mLNnrlT2dsVwrcE0ODLqw6ExpnNTf9Zh7M6iQMl+5K
5XfcVs0GGqcBHG6yN8rsKwjUvZbt8yqXa0p2RgeGKb9aOOebuTQPbODYj0v53hfCXNd+G6wzY3jR
o3kIdcHbnkG/AzKi/wHE6bVOrJ0+1dGjMthlWFY+rByU0KGw8aA1tvMYTRVTHR5DNFhV/II8oA2r
1mLDpfsn5SOdo0jwP+kZhotHZf9IS7TUEF6w+J/c6ai6SKFdJrtnxPOaPUKtQ17X2uVXG3nZF8ra
4khqkbeq4jbCyKUhXnRttWXKflRxSRbv3OlnL8rEHdEAGJKTmsrKWjyksvHPcpDqrdKn4k2R03t2
O6hSDhXWqqEtIAHMAvVTdik686QisyDCmROs3DGLTwOmCuMI1c8YEUzM7hkJR7/147rUeSTip84d
tRvXICwtt8yx5iIKPYyaGGxinvUnz2ls7pgKWJ+oHUny2qx4DY69OAuSco82jsBNRDYx8dt19BRA
dbigRE2zzdzCsURSX2nnLvadA5VCvjN0UQMCJTi9UI5getKMP9nwmzdGGXePqknVXiZe/ezWHQYu
zsI1AjJUcB4LFc2WaYgz+5CTF3mF3lw76oIDTBpmvRc42kPZdBmukCnCIWP4fKyCZYhdfHhgNFdt
E6mb3NX06yZi6lcQ/rhj0D8Q75VHITXDNWTgLaiLHZoVFHP+/Jo1jZDrrBqwuqkaWYyRG6sU/N+2
tPUuFOx/d8zmrpGkTLtmiS0w+2hJoG6H2zmnxssH0fLmGvwbIIjFPTMptfetXHu1uuBsVLL9Uh7k
yho44jYgVWHbF5Ek964mfIKoyXXfzDzibEUWt8OFN6i4qTyib2TQT8zSlPNkyXFHJxmvW2u+n1zL
O4/p0j/7fraDpbBzEaOFhdFsxCDiLwKZdlbHK2+oQckOadaDWR3HYzoYbUjvHB1UHZ3SuL7YkeOs
vcjPDtPsjldRBucCE4SW5MaGJcklyDldjSuv19x0IYKxiZK7HJRufGe5Wb3mEW5VjPmHldEysmBt
/MRQTkcXF+jxhKRQFdN4GKl/5xPbcjT8WVzmzgbGI/24LxnLOX0+ZsBUh74X69JN8Um38ZBMP5Lc
x7PAsiYS5p634TOqu7tliLgtq2ARh/bqPvLmeWNMc3uOM0dss8Gxr5EgvtSzlW5m6V7SQGghyNju
gvbIXBeBk93UnnQ+2lFMYWZW84fRGt21Kj1tmxrDVxNP2HYcc7j2h8Fae8C2j/ZI94PIr71FEmqe
kGbWl5hSZWNGDJcmzXsDihet6rLP3lXH8CjFlcN4IYqOpZaCcc50nWUqc8xhSKHFokTkVSkLyE92
utP94CHQunHl5PbVbFFoIyD8ZEE7sIQsm7Nr5GEh7B8JC07U+2lwnGL2jQQELUV/jNjyg1kssZa5
A5JVVS11fGvvLTfFBpgF9zr4LX0Jbp41XHVdfpjnyAf+OdvTycand0d+8/xcNHpx3SblDxrQuNwI
s+6RO3aLmrOKxDqtkh91WfLW1+ry0xvc5cyKuo5Ad4iujaE3r5Qv7sbEo3DpooBBnWVcrDRzblD0
xO3KMAvrqNtBvfammSetr9ST26v+qpZWdZqLgRFnPXXFTV7VnoO31Uo+sI4yqyHhcNySq82rQA8a
vCm0hoI6oAj8T0IEODiG2DEuuBL8567x5OtsleDwE+xaCPmZmXPkM5gJe11VD9Vi/HMWC2C0mAFb
DsaNb8zsqDEKysUyKBbzYBpjIzQWQ6FbL95Cp2LO3RC3JBBEC24htpw32bcPsVosich7F3siS65v
tyLV82JeHH+zMlqLrRE96fAzWayO3mJ6bBBD7Ed8kPliiGwXayT6+1Pe9KwcYmyTbqkPt4RzyQur
DTTvi71yXoyWzmK5RG+UrrPFhskHe6TxiwgxTcRWyzBrFt++zf9s0f6/GKVIMZBg/POpz+HzPRG/
X6KBQlj+xn8v0YCNMlmHAmpDGneXLf/fl2iGhwgUxjbgQOSBTF9+TXzsAD7pIhY0XXb/QLEYBv2a
AH2v0AADLBsvVAEs2P6tEZD9R5WeA6wMAiofC5koAgTL//MKzYjq3vEi94yCWTvEUTXWVxVuGHyW
PvY8L0buUeYWzSaRJ8X9nEon+IAn+ZVAx7m3vdxyQkNYD4R9jM+5p6VXcDNGlMymj7UCBjpMaSKV
A7EmmHMCvV2YcU0rplT9qFd1pDGDTQurvMqDtN1RwWcZS5EkoGVCaLPFrFYdymhCQpCRp1pOC4u+
LOw1gC9ni6cfdSlBcne5DLpmlekqOhWUi6e2N7vd5A710Qwa9TkbxZtNsNmnHbT6a6GEt9NlKt9Y
rekhtY2LPa19t5qMBTemYJoMz2zYR03JuNelsLdcKO1cIeLE8OYN2wSsXxOFTYBSrQk92RvlsHXa
gsfcTFV2oyWJ+TwQ5gPmVTLNHWXYpol+mYCMXbq+rtawS54LJw0eR2ecELqSlCfN4HkcfXcz6FMY
WUN5h2q03tt9Y56bskQvyTCCAIA0PZWsLw+Om6TXgVa8B11NiwUbY+Pgf7wCgx7sCqENHy3pW4cp
cpZIS6P4KosUGU7mG1+L/Ktmgd+wcDHTr743mw3+lfHFMXxVrWLCF3hf+HFYs+N4M80eSJOXJfxu
xHOZls+1xj9d1RISRqIGGD+as6HwExtIaV7oSK+sVp6qaCsKeiJjZaVBee/NI+ghHDvysNyRj/XQ
ulucT/g2mEDleyYZNdsqzwPtKgZvXWm8f3c6gs0JoMSoQLTnRnyxcyO/naZ2volUQhDBbNenxCKh
cZXqo8O/wjAfz6S9szOyBFnhWem9ctvi5IBdOCUUT9fg+6C+wbS+VU3dbKu2HX90vl1UKzSJXdjn
mvwZgEXoUU7Yxq70MnWiREv3Iyu4Uxf5jPRGV8WfCUbDsJA40ICaVvFq6qV3ZTBtEKu08/Qzgz59
5TbBTNJVZeoV2SzM+GO/7Z+scYKthifDxMuc17wrdMIIzThhx5SY+J81lo8rUZrB1VCWtPOdtLFr
UtE120CNp7TmQ3m1K4/tPLWPMe9F2Plg6H8KZncb3y+CvcdA8dQ42qc7O6DDkiTLVuwGsK01JL6u
SNRguYeLeetlevDMQCpfDY13JSOGnqWPQacAOPcxuEaxNendf+R1NCO1YvcYukPi7pB9OCvaaPUS
CNu61fLIg6nkR9u+wyEcVrmargSrqS5kaSSOvpsruS6Rbm0mgB63QAfEZq55M7sujLNutOAUYNS5
FBgbd36h+id80QLyQgVpJYuQlHjkuF1p0oLlUAZ+GfoBX8kFks4Svgha2G4K+3IzTAQoDBnlVTRt
UuXPj8NYj6sBZeM2cXR8NcHEJens6Drxq+bWhRZuEBD8gJ7avQRWv28qa75RVAxscLyj0/NYM1k2
x0MalRT3yhW3gFk0YA1GO6586U/3eVvIa4D2yKrNOntLddDHmkvz3qtGkcGQJtGh0gPvfsxqMySt
lMWq1K+pO2mhhbqL7bo5TZnMQg5P/dz2XG7GfElYlanFoUCuQ2wp/TDXxiezdvcs7bo6AIoxD2Xb
E3BptAQIVNJEfx/Fuwai6DpKJfmMcoJNYlrdPU3W9IWAQYaz5k2sXCmovalm+I2QYUBxaiahkTr5
zutHuU4jDnLdnLurNOnHx6rQ7W0tqxhh1eBe6/hrGOxyEAUw/dYR5tZXSyyLXHgmoTYWwAvtbtKY
lzjuKy/BeU/8lfZlZCQwjyohNd21+59ZpImzTablpa2xFkiAdhRR+ns8l/GmNopibYqB6IOh1dAf
Inl7RZzXnZqyuLRMRY/sqavQahp5hd21u50rugA1+vOtbqTBTZs0+SJWjOaNHbvNrrTpJKlQ/XWL
VIPw88T+ipfJjvLGHz2TtDDnzCxWUa6SsME6eEq0RakhHfUsAaeE5LDPFzZ/AeNJ4b4C2+LZIEYE
LIaPYTvNx2vyRTQOrBi3q5Pab3kxYGz06vRsRFW1m3VhvKsytpmzzo+0D1FoqsncO4NL+IWuRc49
AogRF/vsH5BnXmbdOFA9oK5rLMPd5PrEBa5MJ1h76XCnCI571kYH5hY7f0D5VXKbFe2E2gJy/5Me
u/UxsGrvGPuJ9DlBo2DPuYmZtNNPradZl3nubwHe4+MtYErg/M9Dh3sPba9ZLvCKFY8E4r/AwFY+
x8kh8LVLzvSYXrkRJFxZbDnByfhEHbs94bldsQEXUYa6H50wgOU7gccdPVvmMxLCfqwkaek8UMm2
L1EVxl1PXDANIjSOqES11nB8q0i9J6kud9qgu1fz0Ho/SLUtPppWktrQNnetVTr34G8e9ckGRxtE
NY2P5R2aTpt3fu/1m5pYmMe2TPqj45bv2Zx1hySDFVajrYFHzIy8nwtwGqMWt0eS0nsWO7F9aeNK
3M4LbAJAh0PEdHaH1dp8xRivThg/kTsz2h2ejTTV9sU8OKdSptnRTJ2tsDKCzE3kO679NGoKSQY8
mU1aWdHKi4figfRQueuhGNxgZSVWvJWAReroy2dJQOZFkuyYb9FzMXnYtwB/T4ltqyvp5PELuYqY
7dpBrOWMr9l2nfknCKKHpCREhExA7z6P+AidkbOrgb6wcjPreuBU3cjEeGP9rLEBsAFTSHEq4I/h
6R5PU2TYj0WdsyDJLHtja82wg0BMxMqYR29NP407e0ybN7oUWtiA/EYxmMPBQ1q0Ldz2TRmcK4GO
LiemVWWVX6IUTN613mFrMQFX9vxsPgakfnh5XFyN3ZUnQNkCziqHs11AxEM8hV9X94rHTHOre4qq
/KqqfV71jkFDlKqcWAchOmMHLlie8bNvS9eSOx9R/jWsCdBMo6PtCEIttygi4pOHnnHTEPqyj+ka
mdSBVLlloPVf7J3JbuRYmqVfpVHrZoCX8wW6emG02WQmyTS5tCEkuTvn8XJ++v7oEdHpEZkVWYmq
TQO9SCQc4XKT0Wi8/3DOd8ZDhFZhO3pds56SxGb7NrwpsuJ8KCB2taO9n28rtkB+ahMoXc5NsUWU
Nb53Htk+BJvCowhS5dirNAvrYuWw/1jb5Tx+FmlUvRFn6uuUue95KIM1v8h3dCX1NmFOUfoTqpPD
pHTPz5NUQ0rWpI7v1mmerISVFmcyv9nHpJazGfocSS+u9K949A28pPPAkeZgI7Tlsr5Jk1vqXr+N
9Ww7YMDc6kHFCToE4jjzHGDOSbUZeZ6+D0xN/+6Bz1u1U9avupa1Rum04QZeVrOi9Gg2sCjvbSg2
BIzrE6OfQC2rPwMXIx/1G4zKcI82Nti4RVcptEmEfDaK0FR2FmpdDxkz6Jospi91pJM9Ljp3IR7p
927FgbRiE5EAsWnF51i52S3ALR4IvZGx/UmNbVDMQLkevDHoEpDVvReVnzGJ12w/idWR+SNKrTS1
joHtxempHT1ZPpK+zlXD9DtqGjr1gkp5lTSwfEhRyoSLXA5r5hp4TuoiXgqLtdYGCUk8bHy/VUBZ
vg6S35Aawf7Cz5RvGoyY7YRM5sAgcWxWoodaC6oiPna9V5/rir9dKqd8NfnmmSnZ6bwiJDPJAKNj
RLSLEZaUxDOPBWp0nZCjePQOzg8910Azd3E753EG37Kq2Xp9tbJKBavZnasTNO1hwyaguTZ5ba6S
RTCmoe+414cowp9aomEpo6HbW1lLhh/S6TVVn7EuLUoYY1CLchsxmrPI0vB8Gye9ULjOF71aDHtg
w0JoXNvOlKOL1ng9Pa1KUOK99aKwF6MgR4qD0VloxqrWM+JXuHJX5M6YzbJ2IjEquA0TcOcrPZPj
A0u0cN0nJKL4bTfr56kKDT9plVo3Zoa0Ttme0+EzrlDccQqzBGe3gSEdCfpKIfU6jnmSPIZe1r62
lJ70TKq/TMUcPhBPpLbecrGDPEp2hCLSfaHZgdgd9AOJ3sWIxL+rdGLIVf0QBLnerolzTHYdi7UD
Fo/i2oYSQFUt6ucmavCWVR48qzJ8DpCo31gGynFWOLq2N43F+0jQLEDbXj+5Mq8eoN6oYh0EVeGe
MXlb90VUv7tzw3Knmkf0nFqkz74HDSv24zlE7ajjtb5Nsyl7SXTWWF6CahMnkwhxBgljRyvUPjHA
IY8IZpRfQT/A5hxWRM8htU8ahkdrXDIz0/zWZqZfoy5ta5wTa9jvw8dM1UfFr9lE2i0yzfqHYrOQ
WXxtQjgbej2zSYSOYmyUp4mN4YLeY5MeH6JF+gl3ND7kixwUDsAidkQi6qAVzbxyfiLbPbBXDvF2
rFMmHhq6nU4vKY8KcsL6QffnxJ1vtQkFagYIedcafXYtljrJnLmvMKS0K1HrIIkXCWtF5YubSZb7
IgkE2Az4oPSfSyEr7ObGNimu40Jf3PAzeoWpHkhkU3GS11/KdvDyW5EmygRa5dCM1T8ktEzQI8/v
IodxN4gIZ/6qsasZ7oRkO+SgQuQf7LXppS3GanycB43F70praXjbu05XmIA2XecabrWSZjMOJy5J
44HQCgkG9U0lSvY0/zO3ehVZrBMvczjuAs2tH7MsH59/Gv/8A+fjj/TSn30bno6FyobPTlXGdGex
F/9sn6rqcUgyUwwXMiDstSaJBhMG2X5jftDAHQbhm5Gbuz4xjmZqbzWr2dqR2KBkPFcdzrOyRTCq
7SSquhQ0zV//couk5+9+N1xRAigwEm3jTyjXXPR1oQfGcKmq5uJW1IrBPu7/mX/vH7wIiiLwrMxz
dffPF8BO2pGmtx9IoSJhgf85WrYt3PL/C9H+U7FJaMcEJvP/eCR5jgv4eeWCPP31Hzx8/fd/++2n
fpeiyV9ItTddxoukIJEYwk3621hSLlNJT0KlcPTfDe1/G0yaHqJ75AUGSerc4X8bTJq/0L6ZtiRK
eUHbu/9ScBJut8Xn9vOdimqGpw/fIeyfAr3cnyaTZkRYUgtO48Tzu4zqzueW1tYjO8p9TDg7UbqW
yfZwMnvYRaOGlXTjVK35bQSor1b5HDPOJ0rsTLQxGhAmLcn8AnPBsp4FsJV0PSjxEXpG+JSP7FPj
0LFfestqzzzlaCMHqQXbuMQ4z1msuWcq3GXL7yCT3iEKT/H5JsUJ28y8z0f7Pmta84OSP5hOOrwR
b4Xlv73pE2kVT2YadO6NmutZ97vMGRjwW4A7vibzhGnXUOyDFoKHTKotk5xhjXlxWpuNbsLbN7tX
ypoBZV4HAQiOaowBj3MDtD0wDfshDLKc5xtCi3RTZUH8RLIzpLVoKGa/iZPeOdAqwC7DXPVAt818
xW2jnTEmX7NaMhpxY5Qheh1zbCPH2CVG/DgxjrpzcMgle/6KeZ5QGefLcCbet4XJlJVFurlphfaO
2YDRh57kwyK40/y5kOamhkiO7gLk13pmxWtvZktTV6Fn9rknpHBD+I8rDh1lVHlqZxk8z7nnPlBt
BY9NOxkeeuXWXIYGlZ2dMgW02HebIPlCRQC3zDRcP3Vcl2tQ9au6Q0/jyDI7tRWhdbjVOe8NB24q
WuZpOLUdK2lfC6to48bOfK2L0Ir1HYTqZp8KJ121zQQGqh2YhAxzwa5vYrRlBTVSkykISITOjS/V
bE4IQZQ2P8rMJf4TT8QiptB0L3uOG2geRGu6EIrIll74Lhsg/gwPd0aXwDg8RKHNYC5PGPaK91DN
zYJBQeJu2wxIUOmjzqmsCyEDAzta4JuOLMQh7uerFwXORtK2MJIoh2RRT2FKLMmXjRyqgaaD/LjK
Zsab1GDGsIHu3vsNK1VYce5jOtoYRIxD2DVne/KQBIGSdGNGLfVc+x0jHsKxA3woAG8xWDxpWnQ/
4gNcNbzMNkTGvsr76VXoA3wFNw6IbZ0e9CxRh7ohmXp26uSmzjX9UNkgHiH9GsdFsI7EXyjkmREm
ZnrHI3QWxjG4B08aEuWDXvPVNJzMeJKT8VYwc/VrUoDBobaab7VJvy0LtyUH0DSTg4qHjwa+47GJ
KaRqB2X+POdIKKtpVyJFAvfabS0wQ2mq1es41wo/rDWprcBNRLQp0TfEXl/cEWGmDMizdGod9ZzV
pOhcLG9Ys1wPb2BnFZQmU7UDBvUAjopFJaoCJB524FssBO747ZNTAl6iWTEPqw4Y6LpvVVZNay8y
uTh82fbsVtcpKiZkH3O7L+v6UAw2SsnsmmKDmEWwk02ns22eH2OnReCv5BEAw1XJ+FCgc1l7+rQJ
E65+iELd660nVdc7bxrPiaER0Gl347apsnbTBzO9WGA9L3S21VDkai1yYjcsaHtGMTiEu0bdQ6yR
OlkL4cvWgVzV2jwEYyjHC8EqyceRwQSILMMzrHvwb8Umpyr1XQ5s7q1KiYLPw9kZKleQGyWOzib7
nN0pxouky6PD4/LYAVkm48dMLugFkj2biWjNt2LBadT3BFeyPeJNzWVxGT0reWe3bPppF1CeeYnS
ThW18TU2audYVuii+MDAz+Eif3Xr6IuuqZ790fg9anOxBw7SsTzBUu8Ib/JtLZDHbmIgqnis38Ne
ANo1E9/BDOQaOM09Nbi+5TEB4jXR0P4CtWtfeK50awMEXr+qzDa5JEjx/bolbYbmx96iVukuQNij
K1YXeW5G/To3Wru2kvxVhWR4sWK6ncYclDG5pGNSwacq1FU5GJpZ9bC+0JNtYqYmv15pvUdWfEE6
y+kAsGhMBUDrpH3MitTZGqgIH4Z0OFe4DvxRtMmTqyVPdihjCGT9u5rlFyc0DkZnO9zHXbXNMxJa
MXts8YweSgwD7C4CrmJtXQwR1rvBaz4Le7I3djOrvd4aj1UAzotVQOmtwZz2J7se9EskzGsnq5tM
Rc9OakDPzeYNCirm6mohg8o3RJFMpGFcpsuztNK8O0+ZO6p2yBN8dIsRLsR+4szeWxqE4ktG40cP
6PJV09AhGm5/dqd+09fp0fWMFpJcbZwah7Ff3VdETAWyjPx0yjyC+7r5EJXtvq2SYx8H6a7N9NgP
ocqs4l7bcphlPhY1d+UNlsxXpdVZn8BRSY1qS827TLNu3Ue4x+mnm/qcAWXzJ0CrG+zpIPlHx/LR
pdyMcb1AMbInYfV7JAxgplCzsUyXG6NpH0hpuJBXlX/2Y7GX3vQlcVPEMrwfZ0zLlLWgG5/6yQT3
yYQL67lnkDVtz5fRthip2EFdwauNxMmO7XCLjg6pThear0HZsbLXBbJnrYHOsfFSnkx9bhZ3xIYT
HFs2tCQt51oVA8WbSrJ5hSB9mTlLd2MQLOjHhlHtJUTqFXOcp0gbluN5CJngyJXm2ZdBd41nrciK
Wz2sesiEuFsA8k1z0l1ZUnoHqdL5OPbmEy666oO5nhbuQQx36dZ2ByLTzUzQYMMwmfo956yx6Vv5
mQNsFpEb+y1ikquyizsksgSvp9p9PkXdbTrGL6oxSRMYnfJYz84LKpPscYzTo6GJdiN4e2ujyOo3
Hq/WfpkOMndFk8REoYH6CxsjKZGNOgsb3vMqyGIpKdCx6l9lGCLM1JmvhP2QPrPMHdADKe+709kh
yHUEaXZkZu+l52IrHAAvph3bhpQ0s9zL3WfXxSigBQ42PjdKHouQOLRx0BVjQ7i/pjnSeFvLl4gP
LFmZo5luay/mgSz59ZCw5ps8+Yq56WPSNfcqZdG/mKpHYdxFl0wH6zb1HNluUglWTnEDKnKuEMxV
epOdsEqXe5CluLVVEZ6RuezbFFujZrtL0pgsr16OsJTHbdTda7Xp7WfXqV+wh+3LdhofSSKxtgJU
ZOzLOY1vcH19rVPvk6dztkVRI5GHBd0TMQsnB7fnrpIkfNmALTdB5XBAwJjEewTzICLpEQx4mRiX
wjThHxt2fQNZBAl2q6ab3BrkHjc+G+yo/szCXIAUyWJxV1W9eOABqcaN2ZlI6Jx2iLIdM321tXIr
5fBSWvFKIpd5CnF6bjNqwWd9aMzJxzzijSus5eYDTBrxUWS282Gxr4OXyGwGEE690kRGwdBxzY1F
hs2ihPI4748u1vJV3OkLG+8WHRoSCn8gYBMqL4F3OZUH8+EYXiZ+TpEP0YnJirtN8z58kBqFqDhT
aPl50T+zYGXyNnwtA8fZKVF/SGRGCCUrrCTMnA5BURqreSTFjoNyxyd3tJNFOxpDTM9KpER4yN56
zCOod5cxUQX3x87wqTeEJPtaWu4jq6hWU1ARsugJ/DKtYa2iJumPzCg2QWNekigxn2IiNHcZ4CYW
Znl5QvKbA3mXD9PMKrWvGfhFvbXTxQebJoqmJIAOmAdPMJfzVbaMgTAsrp0I+Kuym5XXJ6QLOFOx
cWvCkKBB+PBdFapnQ/ilVlT47/q1twzhSNG1V5bnIJ+t+5U3p9HbQKC0Q5G/1T0ucy6rp7FkQe/q
bBjsGO488Ea0tF6+pl0Bf9mCtFiFLmxG0HOHkrB2OeTWzgnNz6zonsoKVrPmAONBm07JbE/bcUCx
3VTtGjQtWxHo02cYCGjBZs14zgZC1NoshwDRspY0DDxr46RZq0Q02go1uZ9E4BxWRlKWN2k+w+Op
xm2pqOtigI9f0wYXHJD1+znmTh8zZzXprAYdlkRPrshu6qizLg1gSx81xXcKYLVKI4U5dmahoCEh
hBt6i98Xkj70gqfGSmLyIzr2PxYbAsui4DFqxuPkbGVnUs3JmAZHsJW6XV8cL/jQVROuZTo6u2hI
x/t6Qh0oFQvKKcNxOrLjv2UEeCkYpV8Mlhh5WQ9QFJsUfJk+XYxEHjXhMVdziE5w+57xj3SHGwxE
X0t6jkxor3CL3sPK2blCdTe0uhMXAzY43NIAaA72Km2XRd81r8bPwFjsBr12ta/T5q6OzVMxRjwi
IzTbXR/r26qixe2NxkT32e+MctFcJMnJEyaHaKIf9dR7st0IpE08v49u9xl04QeBFNw/pXnftWcX
CnfZzy18ySJ8AyeOYNbKDlgqIIea7s0svS9ehTdCynIH8xEZXEhAZhAg4NQKXcCCqu6TgQpNUwmS
Y0jubA5R513SoBwo0bS7zql7csvzcV7WceyoWOzyeNA1Mssnz1OHhjv4DRbVN3Ox6JjBMIGSN+BS
Y5Ui7TKy89esTPJyw4I0v3BsIb0dSzOjyCsbd21ETXE/tEa77zUUzjoI910Sk2DAJBYjs1+mbfVq
DNAux6FHt2BX9dPQsbXtewzoVNbpQbpRsbOIbdxW0xyeBr1ztg3WFBhyCGJKeSu9LrkrYk18t2PV
neYodo6V6TV7I5vSY1cG09bGlvZoFdCaPULv6eOTc1pYNPmhfjvPYe/3qgxvoAqZPkNj+yx0x9rU
bEh2Zsm8NenpmHrYK9uW2JZ1A1o4MNkb9wXu7XBkspvX8EhjbGtr5hvop0z9Fims5ztVYm6MKAvQ
ebcOAJXpw8s7ucoN990NM64Yhe256IhQb5LpYDc9k+ihv4i8pLRQkct5LN9QpcUI7V1znUA1X0h+
BaUQ0F2Y6RTdcvA7vjshsULcrvmwtQzouu1ooJMYky2ay+xA7XhAAYSOAfXPlseVveGJPvHR28Um
SzErRNUtDZV3JSHQ2tEOM3UxR3IG2K5QTVt6eua45iQizqS6TEqeClV4qypNrLURsJjp0tzXeloQ
oMn1yWW5tnLCLN6r1BL+jy1E2ir9BHC4ParS/F7P3XmSoJ+W/gK8/wUHWbBZ9C8AC/kYS/AmWO2M
DXoDjHeDJhCV4ClPa0874TC6iw34dGmZn0PHfS49qXbU2ER7LPplNY7bQui7cGDmkbU2/YwdTdsu
xbKoeZ2xiuP221xW907Zsj5BXNZMxGiE5oZJA70WcVJ+rqGYGtqIt5cxsjGVr0cjT2VbD/ZRmSHb
SiubwgUXAd9UvyNddaV3Lc9IWzRrisCP3k0+WEkdCEe6G9sSoYqajDVt5IlH9DPxD8XW6sYN7RZ3
sphcv+3hAfFt0C+z6AxWqgOjlJmD12pNGK3iOiXawUM6Pvf4xeoa1jfNzly81BaqltUwDN7WyMQj
z86rgdGMd9S3m9QZ6L68wQ8bWsIWQOoM4KBjKoDAJh6OkQdo2LaKD3S48j4JAZtR0e7qAdOOM5rz
kyesOxYb7XqshLE2lb5tlQ05t2kSx6dY1n6gG1BPu8ljHkTfPFFf1GycUs95R9YGeuq9FXC2W+87
MqCKVjeeCM6eE1/lcl0nhS+Q2KwxXX2vWrQOmZa+RejZNrUFcBh9gZ8aJaYEwHcrd05YfhXgFeBT
sgHmqfWG+/quiXhA+6prnNGvCB++zbveOGrU9RX4G4haLHIVS7up4S9xklc9FiWpV5DN1Vg06wjc
41A7pwppfaPbvpOwHiUYIuu2THLCI0cWi+ZZuDUn9FR3NxoL6Z2lkDgBmreaQwxZ7c7jqYZhXYnG
zimPa0DRI1V5+6hBm1fb3FMw6hotHRokARHjNoc+AUFcbXTxNrGkqI1VwTWy8SI0YQei9qZzPfhf
6eim7U0gpGJq8SvV6r/bPI6V+vKOaeZ/Lf/wJ8UFz7mo/d9//KP69c/ht3L93r7/4Q+bH9Le++5b
M12/qS7jR3/NZV7+5n/2P/42PP9ntnCL1KW/msYfiq/xe/GHWbz49Wd+n8Vbv7jS5ugnMBChMJPz
30fxnvcLoxgCfpnULxN54yeNsPjFtUHs6K5rM/mmo/q/o3jT/YVxI8FejimXpytT+t/f/m/rK67c
r5fjH6yzWNv8cRJPcLop+C0wipvoXI0FA/TzPqszVBTP0agtePpxTY5G9m4nABqhoesG9BJMXsTf
qAkMYwcLy09DUIpO1OTn2Qk4+YQo0g3E7/6ri1D2dsYFyTGTQL8PZUrfyk/l67EMWnwdc/GW27A0
sawbt/iEQC4kfWOeUfCCeUyTHJGJkpmDN9V7cEEtX5ux62/1/j0vG9ixKkqfW2xmr2XKKMGf+wwI
XapX4zvq3Hzk3NSmGetNiN16lGw4V2ZLEvWmcur0g8KRtbfZ5BywE1kcmCCmGFNeTdUdZLI7L/Zx
cwvGeUb90RgeMc+0pKbfmCAccVMn5q6WS3bJSOjjjZm4vbchDy/GJV1kDiMweonPSlXVawnY8tKp
iZWAmalTKNXwieKoeIXSB7G698LphPylvp+qJHyH08oxkhgl394OX21e+U4HtGaMvYHZ8VjesXMt
sYV7IzOPKR9chixxevHMfLwnjnumnmnXkyoPkLgIbyCp3u+LDgSpNe0GI3bvMJNKQBJm/jkqWl1z
zL07xxaoI9qkfTAnjFmxUmoDYtPcB3MlMsbMKIfsNnTXyTR3Jw6QODjMtF/Hfqa/Wekh6RVIEmr3
xtNzo/AbbcqezbzqHjorZRLZCWbSpLCJLzERrF9aDZlONdg8JQup3QwzZyu0U4cc1onOcAzmmzkU
3UuWTlXtL/FdEG6a+oTgpf8u6QEJi5taLV2rDKVTbxXZpkJcmqyLQXLOCkQi50wbG7GSENzf6x/m
GdIO7F0Y5yyYjWRQbwn0t2zBldfgamozvCs8BvJ7FlfxNapS88UI8/hezjavZupu8yAoAbZdHVkn
YSS9jgG9jPa0pzheJlxlRtvX+2ES/TWMciL1SGl41YqwOZp6Lr8hDHWbraMjB1wJc/DizVDX8ioT
Zx5Q6IWl9iUBN3THRLFAm+tBR4AkNaefVlWactUBnNqE+pyvpY2grM6hx/E5pvgfVXTnjok6KzFF
RxevqtyIckApHRQWqtQpzNfcriQcmzXlI7h2jHccwjeArKxz3VtduWHpXl0S1rYxOfA53/IvYyES
i6okBPLF5RkRLOBupf/g/8pChG27gv40JQ7STDnq2U2hoxIFNQtCgD3ZgOA56Am/uDKtM6djRCDq
vh6cO+ElxPZY7uwzt0BFbTXyYQTS2G/U2GWvkLumlciCPlu7HQp+JpRGiSpW2Q9dZ+NSmmLRMrWa
amyR1DPMucebFnn8ziKuAsqUWnYo5O7JoE83ZGJxK/J9uQZqxN4eYzp4GoPBzG+crtWTOzfG4CvX
VjV3+oM1Kzz7GcduYTNwrbX90DXPVhYN91rqLZF9jTkczKY/9mHhnEvW6ru8TTGajdm8q7p8uq9L
z4B1nNGme3aIEFhl9wxPkDkPyehbaQL1AuzXxgXNvTYZ8RHJEaO2iC55wvcjbxckLTCl5IichX/J
1Opd5wb1RsbGK9gse2Un2jFJjFVHrNIK/LTin9EGf8Qg/hwxViGgsSl9wWXZutJTt7FuvcquCtcA
MBD1Db12ZlAXoJnjaT11+kshSH4OQgqDdPraqJ5NHdcwaPVTEhvt5AuZ6ltdRU/jEvoM7f6ZwZx7
yL3qE88o0a+xcdWnRuJWy55Ds7l1hiS5a+viCzIUREzTyYV3sM318qGPTdZjo9v6g86ejRSfH0PE
niiAsfL2boT5DVVrxgJU1czdI+dco3Q+NqY6MUFh8kos/Y75F54QNSH2tQxXxwuVRscmdK2Yt1fN
r0h91FmOg7V1MPIZ3EYnh0/7Rg/B5+haV1whx5U7zS60ha7L3YQU5jKxeAy4fwQzldiu7utpklcE
MYDUEMxm96k2DreObL66UKaOaRyK05zLeqMpRC50ASOR1X0BD4AEuil8dLGIrW1hl4xcbAK3yL0j
4SycLmTiIdDuRfM0p2HH5BBNqyHje7vRar4SKVLknqzKvKHtQficP/RZENzbZNStcIfgoCx1Btt8
TDLQyVQ0zOg9G4P3iM3uvVG5w50xyvEUN8q8OuS7PZCKkPut6RwVbRpOPG4dAsZfbEU7TgAn/pxk
DHzYnzi9U/dzGHt19UBdEi48Tlso6nLLKC77zqa1uICDhMMHPLu1wIE2HagjnjHaTdLGLgqzKK+v
ADyydU1WxMl0GYfYgVHt5KiiTyvL+G4hhVe+m3ZXbsLsImkh70iZQa5UOO6GhQOtg9DvXGzWDDqT
5pDPpnmXkWG/1rqJTnIQb3bfOKjFtfQhp41b2a1rvLQI5tiaGCldEmUB/ALExKgICDKcYoMplL3k
KFUNu8nekUdbDRM8gHg8OC1H5JjOzkHLyGn9lQb/310Bn+PPBhbo9/aPNe+Pwu1vBfH/Q3Wygczk
L3GUl2/D/3jFTP0H0cqvP/RboeyKXzwbaxJdiABd9MMy95toxZW/uJjikFW4v3rmfgJS2r8gOyMf
W4erBHnSpVpHgNlG//5vlv5fEa38SVtFtIJjggYwTWx1Enb2nxQromfApetheSC8CZVcWoR4X8Ei
XOYMbPlPLcQ/qMoXDdlP6pgfr8WSVudaSAvR759q8l7p4MI9URxc0vYucz+JS9KZ8nniCtzU9b8a
J7+8nqVbBs9O10KQ82efYLMoLypP5/VyAaxn0Cv416hfxKUdl6i0NnDMDXpB8chg2Xj86zf7dw0I
aCqdxlaSLu0yAPjTm601HbM2cs/D3LAc4QEIiiZDsHsDD5DtZDDL58DQ5eavX/UfXGJouJ7JuGW5
15bb5ue2p1Vt0gyemx/Y/y2xalH7tceKg4YgBnYT6tO//IKO4Cbl5Sy4Otg7l1/oJ+x6omvMk1Qj
wQwHIPcwFaFkXmgwnqm9mVC0Xv/6DYq/u66urZt0dDbNnSVpV/74gpMS+hwGY7/vyhEGaucEymBG
Weucd4NFSs3UxeLiZSR9ulMqrnVvF89FxYmCBoUQX/YFyr2i2jGwNwMdZbteRepGcNp8YeX+T+4C
+wd3/g83Pa0u8RCCWxB3rPHnTO4Cy1eY5G23t10ztB61HJHGSYXEf2zDkrQrJqNiOApyuTMYxq0t
HvkOTleNyd/e0CPHOf6I+Munyn4PTYWwNXIy7iVFrN0pnz0BVQHy/rEHNpVvmI2IS85OLWcHauME
pxGmMdSaeNG3G7O3XU74i9a4WrPpXL08VdoEQghH+V0QS1xEGNFK+8PrAVQS1jQjZwZOYySnxrTH
O3AR4KZij6HnPtF77QXphiT4sTEabrkgqU08lGrSkNbClBGYNqUzUh3jPEnGc2vJ3rofi2mgyI4A
Kzt2QjCnhPNGY8WDoJlyvqec3OOdNrSElqU18I+RrfUr5z0eeSQZB6dPQUqOfV+9ernZ3+lKURnI
mj0kfsREghho7HevwXyAEIfJXd4H1asZteNVqzXxaLdLbOIc2+94lY3iUExyfGXMySTNsQSpaSDY
xmtnNbzTCorpKs8ULyiJHH5m2ZE2684b7Pes4zp6M5yroLHEYyf50Gavls943u13R3PGK2BRuanN
AS/rxGTW8+Wooa0HczVef71XIzqlDuhAPHRnbFjqK2Up4CuUjEz9p75SOzX0ZJhpzURtKIlDzA9p
DcygXTkGc/1NaxnRS9QP8tmreJ6u27Rzx01ON+Ks+sKx3kvlAcZC8X8HVkXeSArcZ9AJeGUJH+PO
GFOmh1YIIazRJz5+kySKu44ShWRL54du2lAkT45Jnvthmc41nXzDhyQRZxy6aMmfG1jpXmNUDxkx
XGWz/3H9rbG1fbNj2hCRhLfGgBUprBpSv/z4O20QMECe9ITnxkzvyXu9j9y2Xw/0abSmihs4Wr4e
Tov/co+vNQhOQvV6xSpi6BhyY7BAseAKIg9az9Q7FnfI+i5t7Simzl6eGuNDBTAVAVpQjkG/zRIA
P2gT+AEieoR+GADU9yMcKa2Ijkqho9pNepcMazgJU3AF1E7ORlTaNuq0qGuDG4MkiVdHsrTtCSrv
/QGqUnw3TOS5vCguf7RTRdHvlBEVw2rW2TdpHvOckiwuIL9wlqxQPVawxOg12D4GhSQp1SSoPqrH
w2DWbHCYxlxsr6QE74c9LeR4oqEeH528Y0VYBTEfuzZhPcSNo2gzvijdqNcVBuEVa3nBsjNqr0NU
K7Iug95+a61UWtxfajCRqsTjiXwSgj1hUpGtphvwsXRaBqh64dda8dh08tg9EkqHT1MHsr7qZnAb
osD6t+LeVSXT5BBfXTW3X2UcQfhTGja8NTe3PFqku0NOtnolV8J1g2eTCLZiLaC8Mr9He9/U7wXQ
9kuCVdaihzZ5ZAvX5KZr9IU7P6WoPiPBH1Y8l8crxxz3shEAi9g7WsApPTfxblJsxGzRyudF4IFn
IPRyusm+H68zE6xndowCl6moXnH/jBmaouF9LKEJJbbDA7M00kf6huQlaWa+WHKyTXx+MOli1zSJ
owAlvZIyKNYco+UjSQK0PCyLcJ5Y4VaYuWcf7WzW5cusKvGWw5CfD3PEKutg5s1sDnSsatyaDa6w
owNI4YMNg+1smiI9ZrIKbgatCu8a4gYPIQQVN4rq56xt3qccIDO3oHhm4t+tk47rNMqE5zyx5/FR
lpXx1mkBsGC6eP1cycF9YO6JbyjucdWbzDDXUCZRz0XCPVlB2Xhb0DHF7diRB72dLeM5j7xqXY6K
BWSfY361JoPeVMssG8KrSVOEF8L6yITJ3684sZonO5JG8CG9IW5WzJaCcjujioQkFKad5acq1W6w
53dcupyue27t8P+wdybbcRtZt36XO4cXAkAggMGdZJ9JJntSoiZYpCSi7wPt0/8faLmWRVfJv++d
1sRVXpYSmUhkRJxz9v72Zxib5YGoQI8UaNtEEauh/VGvUA9bQfvMsJCzSKWld2kPKKBS0fO11j7p
tUQ9OCwWThY2V43XTsfJTrwrY5zYFnImqBuIy+031Jz+JXUWy1vqUniualJ9MUBij2bOuDxKHehy
EFUL99DyWUtr12JNT3xep7d4N66O/EsqLNtm1EfQ8wr+De8JGe2wiqsFYhylBY/gaIcwo7Mqpt61
Utb7pm8OU4Svfd3LEK0sAD/v0q8w0ydeyZUTNhOs6YpMyMrm8q6EBrF/z1ciuine2zRgX+YpYcF/
XwJVRAjvVhlLdOWSYxHd6KHwIC9WAxjsrjP3GKXmHse30X4rKKgr2m0NT4SF1fOF+eN401LgD0hm
Y6IcJ7BJ0TLKU5wYJkqU/e9vSxSyyfZ1RGbsKTAMti9F6MNFnTXA56ZuvNE9Z98cdzD286yYThYu
PYhq3YQY9iwQ9tlrzHLl84DoN7q24LXxZeW4pNbD0jPdFE08qTunrrIWl40L/gthSBTWFK+DZ/ZK
keLpuKcubbGaxrWc7nFPy2c3EiysU2OA/6makcF7BuWJLUOED4Oa4RxRU7uXzmx7YOk8Je7BQ5in
qouMN90AHYy6gbBI3jOnnNhQ/pM1DjwWHqFI3brGmPVgNzXbU9hAo9s1ykmXPNF4uaOwBREYyYlt
vas8BN5kMeviPli+0QRb6cvc5TxxGV2UK0MsqTnams0GWB2ztnibeTIwn0hTIkGM+8TR8t61yRC+
R2qfuUhchiiMvLuMXpvLVlX5RMWwNdZTvJtShvviMfE4LYfQsbRcKcFxIzNLSQqTgwYLdXy80QPD
0sHFspcbPmcQ8CI0a5wmurJz3YNqiiZC5acaiZj0T1kyV2e+/vqu9FhZ0j4yPhPQGp8MHZIb2UIt
dyYvP4SWSyjSiCwk6wbJ56jdDc4aenXKv3CmNqAda9+GHku6zXRtJ8xQEAoi8lUzjvWx7HW4CnUm
7gqHJQZ01MIv6RsafyknEiJ70jcjdiQGuTI4wJDFo69r/L/8AgeEP8Vb0RCdnU3X/ugMR55rDgYd
vVzi7M1rmU/9pjfztdtO+WHs6KlzNg7ucWhPu4RNdJPUEYJzx7l2TO2cR0h8t3zb7MvFmJ3Y+fK9
ky+8BTrZay93t6GfnbvUQTrIrbo2cQE+VmD3npvSsq/KHij12g5NDpAE02R+Rjhpf2Pn4o6TX7G1
jMF8kwTRn2z6dETtQbVIAI4XCseEd4Dv/V3WLl+I0/ET3kmgfcQbdGZWctA2+mqNlxOWyITUhRWE
fGRydKOO1VAn5UVXW8bRtae6OrdpxkOaR6w2QPB5Iud+GZQHYwa5a0qHJF73HLv/phRfqqSfqhJi
ZCg4SKKwBC2Ij2U/06/EZ8erUFK+H/r7EVNdsxx8f12u/aVa8zxPCJSjkrLfoXD7uVrzgwirfKmr
Q0ZOO7RPpQTd/gYcnTOKZbq7lC7vy+Gvr7tU1x8+H0Y2U7q48RyHSvHn61KSZ3ZSEqkNpc190Qbm
ibwds3GHq4/1q8yL6c51I9biul9Oub+++kdGNR+aGSZVMT9w3oT48KnhxNE9EW5JCh2I1dWMqObB
W1bdRLWs9jrE+Lwyq4ayZDl5Ww6cg9X7W/hvx+7vJtvMWH/Zsbt4KdqX9s/9Olp8y1/50a/znd+k
B2tH4gjjybEEX+4f7CvT+o2jqYXLjPmy8x5z9ofJjL7Zj/6c7RIYA0sJIxh9Cmxq/ygKlbH4z4+y
6RMnaCqPHVvanvWXDl0daC9LwtG9yC10nGuLhiFcajGAbVx3rVHpmt1h5miIVskug6uymIRkWGQa
zDJmDeOLnbM2jZwax8VnujUIHnOCgxd0wmWS2+PdRaw5V1dpxBOtdnnTo7u90pQteLgmiwVvDeYU
Jz6yFqxbl71Tt1/TcLgFBKiCtbAMtXYiV+0y3HbTrq1ReVnzdG94M5lOswZjy4YsCrNeLRSjeW+J
Bm1gMYpMrpPWpK2tmjZuD1ntdfUNxKr0vqkD/7nNZps5Qlt3i0KqTyrUxE3EiHvyPxu265RcYnLn
7UgiXLyvEBgQjjkV+RbmqHed1oWLAliR/+qXwxfM5MnNTJd9V3ZEvwCNgFGQ9BauodKODG/R6cOJ
nPPsmKB1/eK2sv5stTYDbNw1/tfS975m43TlmU0SU1bAkOcfwbnvXPs6lrF5IF1IbHVi++uRSSl/
xvbr2y4pIoKipslkUwc1u3IqnNyrsisblL2BO6Fnkmj9jTm/6UTXUsDkwdFqpmE/Y2C59VtrOhl+
sszIiXQ2VgH47gPxaPE3ngd5m6R9D2mntIxrwBrefpQucXTlKBg06+IhmhUIb68rb8rZUesej3i5
djxtnTn3W58MAmShVdaWfV06YbfhPIsuFGfYsY/FTAinZFOOO6fbCqvoOHIsnASIYjt7IAU3c5IR
VkRQz1+MKa92XpwZe8zh8xHh+vyVAbo6Rq2o7md6C1cA/8rLkvxu9unZACDWzW4vAFz0jrZQZ/3x
v0winT46E4WB/30dm/k7h5Q2UdGckqoNh+LEtHHIyo3Cw5X4O+YijHoErnfYGUB7MYlEgTC//ndF
/d/ABEl0tpka/Gfn7tX3/uXbT1KhH3/lx4oqhPObyS5ssyq6vvizbVcs8Vd/LKEsrqaylXIth5ap
WhbeP5ZUpiHs5YTyerTzGae4/0QcJP5i03XpP3AZZgL0H62/eL0j7Yx90VT2WQWteiKTQVJtCsxy
cs6WGKG85mBdlSdX+LVAr1ljqwAHuh0Al+/pqNaUoGZnfZYR1M1SZWD3apwr+CLx0Uu8D870xKGx
/6zTnGC5cJpXUTWRx+73HsjZCnnKBtQBvaIOmcVdZ7flc9EH/fXc+AHJO0YxdGjpGoVvNmiGXYyj
4aCaBMFdk4KKB46l9y4xuRAMGHsSERGWTrIxJhj+zjSRaBmN3hAemMLM3WZME/OVJY3QRAS/6bda
GfV1HMo+Xw1DPl4HQUm/iKM2nx2kB0C1BB2OOpZT48w7hJZjtUeXyX+1W1wtpw6dz00dyXo6hkaB
EyjPp9E4ebxBcgaCmdExjk8KCQvx9a1PSX03s0pd1xlpDAmF62aIcjh9QVsuLPxGHUBGFfU6cco5
hMhEYdt4XQoNxWkwL57t1HrUVaXhkGyGwCx1fQiEpO+QBxYy770nizTcqSY2Z3NDo7KBl50W3nhl
qzkvSP6eeuPo/I5TqMKFrZAgTSvQd8W/J6e1BGszZu4Beq8ae4lX82QckIWbIirxg+3CIPRXVYnl
gUoUxCA5Go7thjjnoiS4DsRkkLEEfWaAQqVtYsXrrlf6knlXTy+iZsZXHsx2EMEFhMYs2JBD0C8P
jpoPQO/lvDPGhEyJNHeHjKAS3XWVeSWmPNE21uW2JconX6UDHBXxOQzQVc3PY5xNRfNND7XOUVKm
85wFt/9d8P43C55gqoSx/z8veJdlR/DFR3nk73/rD3mk9xtHPwtNEewB5ZJk/69TJAdM5LXwNpTn
CmTFCxbhxxJo27+ZOFihknosS5jOKad+LIEWL+iDBPQVy5Zp2v4/OlXaH+o/vHm2g25TyEWIqeRH
pEY8NUOHZbg5yiJAsZ8khrgzo3qGHx1Xu7JOPPhNlTJfW0MFtCl9aFB5EaAXjoNTu8QIqEyRPW26
xR6aeL+2eoFrjcw248GrEBKrqJLoWEztrwVL1LUoyONOGkSWYxSSZmHVelstub9IzIIz6WHwf8hp
6IkXsZu1CM1mICfYmDEm5+59V3Tj3/A+PhyruQMOg3c6NBZ4GcC0H2q0hLT0vuzJ60Vcx2CLAIF9
OBGvbWm9fC7e958ekX8z/P4waH+/Hgd59kHKB0U1/HNFitvQHMM0rY7DMoFAcf0azkS9k5/+d9Xn
h5p7uZKyLcHQGaYFm9+HTzaTLD+3DAmPKALbjZUkoKcmiGOQWON7eFbOfmLZ+ptC/998PEXohEmV
QrnKbv3zx0tMC81Z0WZH4srYQYxF4sNwQrEbjhKk6T++mYA2BXWY8BzG6x9uZrj0pAv4BEe8/jI9
F00+78C3iOG6y/yHX1/rHdrxp17Ccj/BbHERZZN29ZdJ/ggHLoK5Gx/raMzstR0FLcqgOl/MMoKd
HeDuddd0HLgJPj4A6NPVluCZ9h9/ZgbtjPQdmnH8U334WjPRqinvYAzUOEkiohgn8g3DIHjw3QoJ
3a8/9F+fIWkKIZfDlucxf/0gC6G/muFWdJNjJeb5tvSaFl8Ev+AKPWkEGC5m21cFuRN/c92/PkaL
aEIIX7iujzjmQ98mDZMBqkmVwCLAgb3q+TYHuxuGVREz6/n1Z/xwLYcGPagf9CgsqrSnPk7mndgY
RB9BM4gFFSv5AwqIltlMFyHpFo+/vtaH9fb9WosKyHFoS3G8/fDlMU5xjcbgGZqneRCbMlD5KYvt
/odQ6z8K3z92npbPhASMvhOLDI+r9fPPsEMa0BDeGDPTIj9rA9SJD+VMhYWI1Zb3URzTqB2RzsIY
A3xGEEoeRudff9YPz87yWQVoboffp6Kz+PHZYQyd0ubXvAdswpsKepO1eOnCcwCU5FSGntzQiJj+
Zj1/v4V/+pkul7VYgmj4efRJqBR+/uh96PblHCjIYl5gf8J5k5/oDU5XFQX4vrErZhraKCFnDNMY
qjWB8VN/HNxi/AZhrG6+VqR8ncgsQlK6NEsCoLmnYE6M309V//Eb+nfvU/LF0AzgdIA/4sNPK5WY
BGdlGAfTVu7rNKE0gJCcoWQPAO24dAISWA0YmZTaGuWQns3egk1mE8xw7NLSufC1HxxR0dtXvuG2
agfWuEwIq/NVv//1N/nXp9YzuZs0syi+aKV+eKumj+GpzYYYpqtJCkYaetQakKf19tfX+esvEegW
Xxl6JY9/ftwbY8PiphhtfCyHcr714yXfvkhLubB05P2vr/VxOec58fCfeBa7I4o3gqB/fk4mr5Wt
MyYs5+j6NqEX9Bszo9GAdjvdofIM19U4TBeUPeoZhxtTmlLqv7mxwpTLL/HnxxWUFWHTGFT4or2P
BpWsqfCr1lZwUN3QTEeVkcO8IpPVruDfVPMt/S3zVUYBHD8wkzR/qPRC/n/aYHbPTYmGqA9OPlIN
Jng+Yqa2TipyBeG5QwvGnXxmgIAtHVTf3ZzZwVuPyPnJm7L5PGcNeR1+3bj3qh4hITDVvuiZu6NN
yQfrjnAT9x5Lt3nQCLMvo8JZ0tqq2ADLPMy3UxjY3Sorov46x831kgWT+UrVF5zpRlLq+mMRvOWe
IatTkdc5KYt9FRwwWTjtLmHqie9aoWdZGWXqmKuitqCP+IH4CgrJfhxsu6qhtECOWrfE3L9leNyZ
ccJyikAIJtEZb0FOtg9Li2j6+LWLWLwpYOUbzgNwF0XOsXFdBCYV5hD7TLEQUTn7wTE5DJFQ037z
FDTCIqnVs1cPjXdXioTnjV8/Y5y09Lk8gnjj1rNa1k6z7dTzjAKcMtoPz2r5u60seRsoB/DAxgOO
REXf68Ev7enMPpM91fU0XL/f3sAd9NYqIvO2susohdGqsugYiNC1T5aZR7i4/RzuL4SHaqveV6tO
TBeNnlmhPDEaX+CK8EQShCdM5tViPnRxxb2boIySBGya0QPIIudT15gMoq3QLG4ol1WxSRxeZ4ji
6OxqRPPI0OPXxvQB5QdNM4WQ+vxsRmjEpoAGyX70ih5VuWFxb3Pbil9hLVg7QaDtSyJrxjX8aLCi
oj8io3IwRsTmKYJCs6/H63iiXbdRjoi/ZK5maUIR/SQmQpG39vIc5kMZnPAgDyAnI0/Hm3kUHGCw
8M478ot4llSuZ2hl0zL3ovSaiPTs51uywkmgmXPOOV3UVgTf8AGgpIG9CjBGepAb26h6iYbQPCAs
4Okli4beQRCN5aGD/s0IvjQe3CjlhpmhM51DI0tOqZdt/RnLDV3w8ZpkpBqqgQLaM4CgrxF/rSej
bG5D2tZH02uKiyGkAR7TBNi4FmHEwi7mE1NL94ArLngItdoCe8Gb4xbpmVxwJriBxF45q30aQ3qq
ie7am3FiP3vYjVbAwvdmOemVkRLDg3xyhv8BrkfQ2t4RmZxDcCognHJXrSdoD3RqGMonwt+hFbF3
QxeVwLEZKEcGLhJijXzmsHwsps3NGgJtBvdjiXRYcva0dJ4b1dpn/D/X9FK8Fb3icdNPMKzYcIiD
quNHN3Bzoo0q6yLDxGV2qVxXuhj2oOzoo8yCEMLZdOkMIxyJ/eiujaZXUjpfKhL5tgnpchuY6AWq
hN46whf7jACLVBr0g9l6Gj12tQ7tSm47Jyb5C6Mqvopc0rtTx33o++ACeFb4WTMvQPsxjacoy1mA
neWMlFvTlRvb9hkjR30rEIicjB7I9Ty7l6mqJ6hhTs5EzQctXhP0/b2GGnuYRJmAwwj6oF4Rg5wg
rXRKsQqMUF12MuMNlZlj0ylGDfkoZ8eGCZFB0tY9qQVaiPqag5IDGcplvUiVmT3C7gofca4N91h5
OT+U7dICIploOqckN2yDnNGHk5LUkeRxQ26UC7m59nMuyin63ITmnSeH4U4N07S1567bLvuPBANQ
QW6Lqzq/aWlukRYCHfvoGAylVlaKYxrL9SFMYZWQKOq2a5ewBZYitGWAUdkRVOirA0qdeUd/PsUD
PRU7H8wQTcWetPWmsvJrQu2fVDaTFDBAzISj5hHTif8v2Wg3dZKdTKz8wqjadFckqbwxu7HdAS0L
P+kkHC7sbtzoOBhOCakCWKIQiXyxkxEosIQByGCadfJY+E10smvO7YB+vfYw9zkPZsLZgRIhM26z
qVEoEhsYt8SfmMgXnsmm9N5owqYwvwtB9kAu1adxmP15b8oFjNQNI6q9jvMY2S6Hap79q9Go3duG
JubaLstlul4rsNTgYfxRWCBORNd8ryyy5qshmU61prmbO+bZp3+arR0f2IMktAFqucKIlPm3WVAj
fAjswKb4TyKHNkUjHgxCsNYCRsuJLxVDl+zmDZswWYokezhfx9lsbxWmv+NYF0R6lgBQPETkgZu8
s1ZCuR8U3FDX0+D5vdghjK8tb0Ld2jikRHJEImuduYMILHKoJX0g9r2UPNh+cXZpH6yD3LeQamby
gAfRvlwgQ6ummiXilFpskOmU+8wkUzGbW++lI8JuzUJTL6LI2F57GqjKKgVBvY/6wsLuOAjQa20Q
PhXmaF91pldemzOAbKaOJbCu1kgIUE0BgOHU7LN9lhbqGXEhTZyyDi9GAy0itGGgGpPhT9815fil
toeOyZ8BMNKuAB7BminY00FxNeui7OUVFfuSt8YMKehFecrEpPl10cgdkjy7qVyprz34Awe7biPI
Kb4HjXJujoNHNkNPosVFWY/BOekYZjlhn78u2VpkCFR+/ckJZb1z3SR982UO3blSVXnECUUvieCU
J9VWXxjzj1sUPjAIfTlD727JXXwxUXZh5DNa8oIgUKRsrqTk1SQSAkzDCAp+ngC/MtnyjcfbNLe+
DoZPmgRcYXK0fBvSUxhOZ+V35asSRX+ib2tsPJ89kADHeT9J8AjklusbYfbta9KkrNl1xq7BIoBe
Vq97B3y6fNTEVar2q+tQK65MByTKW2RgAtRxm0X8sHVBmaSNt5rxwHmk3X4VD7J7NMKgf3Wa2HsO
O79BhYLbNNuM5C0gopJTnql8TUekOBi4Y08W6o5wm7v9p0kLMoPTnFQPb8FBJXVCzMuQijWnqPBq
sia10VlNV8Oqg6MswSTxrvR4cIrEPDtDnG3IHmbPwFVMMl7WdSTdsjhF8F2SejyIYNAn0eCP3SBF
BpYWwyC59+zEIhxGWt1R+iPbiKA7xHOJ3o6Q4Nl4iDPf3Pkp1GBAJGJvm5U+VXPcfa2ojagwsF4V
ZMm8If+OvwTW8ijTUTLPkaosFOZWMx7gwAZPk7TsF8OqjDfL7YbLwMOxJgu4CYIEyP3ojP4jwb/9
CjRd8yWonJjjpOmv0bo+cjAm+gz8Fnq/+s61iQDEHDDNLK/ob3io8idTguQC8HWHTJihiIJPyqAe
fCMsr6bAUuikZr4aOZxsFErOlSgQG3vU2PBNCMH0x/g1zRADrw3qZIyvumSrXAj1hrXr3OG7xsm4
p5YHKNlY/o5cWUChuXuy2pyAqrgXq1x25GESS0OsukHmIY+zmYziYpLQImbxMle8cFR23t6aMEMw
iIGBpePxHtVjtLaY1JyJiHwzKtMGbgWuw+2BPsQ0drct3axT3EzZwTdpD1hjT/po1XT7KtLma6qF
v6LGZ9fhIAQSk0BMwI/1Lh90e2nqMblMxbhPSYAAehONa4pqkF7DeD24JuQJZ3QPsiEYwMzh57Rg
5zJiR9ggyuBmFK2JWht0rKfb77oxgOABi9gLN1684v6XZjLyXTNVLohUegdzaB6xOd9iIn2JXWdX
BtHEOcW/wk1LVGH9POTzdZcGJ126j1UTnFlyaRhlsb7AwPCW1OGT8P07ZRX7itP0ukiInzJj5usp
TUqlyQaTZruGcsr82xDysVwyp8zSeh19wcGKcF2wmdYxQ561QfazS7rqYozUsOpC92ve+9XKyulq
Y0OkIgiRbn6a7fnrCNrcTTprV6sMqsrkT+Enk/E1AJvGS09OUwEgmKZVXMb2Xszbvo4/j/3YHnCB
Xcr60fT67qH2an8btfE95pHooAbi4Ju67z4bVuNtx6GHG0QNc9l1jXFoyOjhZz6ZoEhj9dltnWIf
57VLbkwEhzGuXdqjQ7KUE8TujftyEByhY5JCV7Mg6lL30mh2UT7eScv1vzG1moyTUWU0dEjGbD1z
b/XWYF9oL0ePj0sS70NmNcvrWXVKLi9N54HGhQj0Mcw1T7Qa0qpZLVNdUg3MhDALEhrImUo5Dx2U
3SnyVztNhFQLAQ7omk/T1GVOdhmRrLZuOit49sI0eGsD8IYrrsqIQZJtATfUo5DakGpIWRTy2Hcb
orCBmITLTGMqu+CZYEVjGxg1NUZJsDYa3/GqZo978upgOhuk96xhCBhbPdWueZUYkqxQ7U+UHZ1i
WRraxF4TQEZ1IuKx/57M1nCduJO4hJI478CfpacoHYJn7AM0uUPy9e5EK/XWhVG04D17E1bV4Mqz
jvql5PU1ktZIVu0nsp05OmSGC9YNRe+Rsz0vjebQwL5Ogb6RRGXulFDUV7AkvrgZsNW44fi3cqLq
Bq7RopvGuFKFyXpmyz9aactG2trByY4kTQF0M2cCZegRLJOa9+v1lWNsp9JtjpjemNmQ8LPHNpd/
fv8jxFJhfnYp+0uV+HsFMvJg2Wn10uaaGmxsLLoEnj1cQxzGdE+xyaxnLtx7P+VmIqWRKzPS9e69
UVxlI2MUNPebLqVvjJy1gqgeRz5xCbxFtOdI42dd7N1ctp/wDvAB4oRXZB2Zb1saLzcomsVnxJR8
60Vq8p6HsTk2ssDSNnLenUk5OMxpR7xtNU0a2w+fy8nphVcYB67qPqrIIJ6Ses9RbZEddplqNn0a
MGSNZ7oiNC9ZDEBZEe2GSqp0ekmQdWDmOc+/ORuXfhlWLzT/4r2ZJnQUvfnCb5qW4IHM17RkUGVF
Czi33OFPQa+d1UQkSzFICK4zE7JZ0ryCznV6f+6MuJh3fcI3YM+Yy/EPz7eRBsW66kkG4f1h7Xgz
GFnTFKHMus265Z5k8F6V4F/5rkamxT23jSblGm/DfLYKUezxIOtt2xUzFFMShN8tm8QOzzvX4QnQ
jslrY7niBbPEvQ/RwwNnRkuKyId+vsKrNxbK/Jyb/BV4X81RFct/LTV3S7gjDywstunc80KEQDe+
JEPFMD+j3EZtkGoi++KW5z4yOF7j7EB4/954IqUjeJuFQ1Mp4WmyZ140GY3yhVZiYYPbtPpHbaFQ
8sUQnPooKF+CyBxvpiDip2NgATk6dsdskuTqU1CJ8iVVrT769WjYMFv6zETDnQXIkMeaT1hYLu2v
IAxh2XrBUOyxalmX1C3NJ026L8pdEkPgnHGbwJhZZEBrqBvLD9Zq0+hbPufVC2RNLj12bX8iTyQ4
alquWGQ8o0WyH65Dk46crvl7fkO6C4vvaydb8JUipvTQ1Vc4oP7aZ5i3b/smOJmab0frgB/7yC8w
6CbQzwTr7HUDbyos3els0wI/V3jTnpsBFC7QvVlcZFBorgvbDTCZ2LxzTeUjNwXL4d60Jc0PxqLe
Ri5PwYAY8FJWkpYCOkYywDxNTTj4HU+Jms3X0EyqF0aRRrlmFstvumwk6d5Up7BgWB9RlRd7nPzG
A8m6wZsi2Rfek16ewcYkGkjJKjjFoYX43cM9fzAUtjnI95R9nhv13z2XOpkAGzF+bomR+TL2HlOo
lgN5Qyu1CrcRxwp2xioB0NH2xVU06O4hNgfvW9U7wVtcjv6plxF0p3BgZ3Liod5NUk1YjQqegN6v
g+fElRLUNeAJomJLGtwbDBnl9Hv7+b9a2b/TyvpIsv/UPV84Uz/4UQvI6v/+n/NLXHz/SSr7+9/4
IXJwUbraLsEmtsV8gOeP+cEf1nYCZGmz02xflFxozf+lcXDUb44kIMFTuGE9IoaRWvzQODjIH+Si
vGWM7DMQQP7wgfn0KwbUx6EC0wQKZl6HWZTvosP90Of30egQ5YeCINhie5bTmVyuP92Nv5/pM8tD
5CGlx/GRt4yS4udLMEJaDof+fCCxGb2WtyL/ZeW53NJ/iUv+H66yfNA/WaybwB9HrFjzQRVfWuNL
OX7HWvn/d4kP40kY+w6lO5fo5ltl3k7QFOfXX19C/C72//PIY7ECoIZRlsWTITBF//xB2syAC9XX
zUEaRfO1ZPw74HkZrC3n2vkgA8BY6GZZPTN4ulD0ut3Y2uMW0pzYT2M/7OOqaZ6saLYF4UZtsmm0
urVk3ssNZ1Gi7ho3pjrAp2NrmK6iD4L72LQ4fSlMXoRE0EpTiUouWrenvV7SLMASl3heCxJL9IcO
3qv0yQbjJCrcTWqo6ExQKhDIuitXbtxgWGg6jgNmpi5A1LrMh1RBtSOn6GzWhsv6nU3rGRj8NsLw
iXcz70aYQzrbzF3aXXY+0NhY869RFUFoV/VX18oVs8acCCwspZsWydresdpLJ7X0I1Zp53ZAp703
6FltS8J+OeaY6SrrhLMjDRLpN8jBs0eFv8W3NK5G6rg7Wy1WGDaES2CA07acPWui39mKcwAN7VDS
HMDL20W3QdIPX30N76efbWLS3GBUgF8TrhfP34fCDT5HFUqODQK9+ZHhpLTB74jvTTMaGVo3R78Z
tTNGa1wW+olUXuJXRxxgt31v8kLLDUbFcS4p04lm0AsBbJIuIsNAX2YufY4VKQn5NpCFqta8v5SW
jVYEjiTGVRI633ULfHeY9JI7Mj46s/XdL3z5PFqS+MbOiNFXjmS/TTR+V01Ui30xON+XE7G/irBh
H5LaHElArfgSZDDrp87k9fKR95GACzzlvmyfYgOuJDxidZF7XcSOPARbWzZi37VDdDtkVnIMC7vf
+A2RLQPzy32J/o6mkIsA0CeHbeuN+JjXc+aFJ0nT/kAxxQWs2V3XdaL3Q+6lh0Qm/X1azt29rgL+
MIliPBgAem6zEKYcIV3pibE2bByj7LY9k+Nrz+d2EgEjgk1OL3djsXZe6YHw2GPCmGZXZSitoSfG
ArZmw2nIgRvNcC427xOo6eMK8pK8tjKR7KMwNPfCaYJXQKQwuEbLCK6swafHnEaMtFaOKDrCagPn
eooI8YOM6a4hjTqnqWrqy9pYipt87o+uX7k3gWEb+7aK7Bsl8vAS9SzRZTXnIxWhgBxlbzJ9oQFx
rBsNAglg97jGShC8aiaQK78aSr2yjc7Yl4yD3pwk9d5ob+l1C4LookEX/Br5ptiGXe2APSPuCzaR
BsuNAJ/7EZipuwGhQRhMy51s+zHb4m83D6IV0yHHl3OZhYAWqB3mbTB5oudiUuw9VTR7OTjDZ88K
+i9FIKNbM6/NA/bHzN3AGeVYTzopjVq6nF9F2upTTSLiVWePw0tDUjQY2tC/Hknie6AIYKbUtpSY
Yy3kxWAhibV7CsOwarybJG6KlymSw20zTePNSFTI1djWLpQJjtNt7cuLtKIKE7Xs12h53ftqsr2N
RhyCL5pO3VqaFheoxbJ4ZVagb5vZVAWm8iBVq8J1JRAGG+ZugEnNIZ4jX0VZGd3XmCS+ydltD6Jn
ESKPud3zaDC8BJQITw+ggC4HOGptFbcbdhVn25lOfZENLmy4qKyjh5kTHy6/HvIgP5qIdA6wA4yo
GHrxbsMHS5TzaUqn+oLZwbTOZEBOQuIWxMDJPPGPHieGXZkkLhPB0D/K1qdGopbYVmZo7JsojXM+
gM0zQZeQMtc39RbsVnP8vaqEDj3tgigwtipY/LEWgX7rPtDch7GcwXBRJd0UWVO/onzVLGN9epuR
pUyeJgnkmlXgCyFv87bEeHqAvNR/xxQy7wA/y4v3mmnAweytPEQWL21ailetikUYzdn9rfWZkE8t
fCxEQxS8S4llFa4EE09thGoEnu4s1VIFo2hsPfravZdyHOUZfqcVehtHkNOzer8ksz86K3RhoFJP
Fmd3O1saa6luPxE2D2pVRvxRp7EN2NAUBO/lPLQO646uMEdfJyqf8A7me+13xZ6KPNjGszAX6hXW
25o2pjkuh/2ye/F8Wx89IEPpKuxIlPSC1DygKIZ4OzX9lU/TmWo1ksa2Adp/dtOxPwu8of6Kadl4
IJhmslYezYhjA5QMa5rX56ekFdQCqoQstfTIZ5KUKt6wObrzgcRK916Mrfn5fVIbO0tn5l3OKSuv
2KthMfuBpeeyMU2S0zh7ZNQ0FLSlqo2HKnaRdBkjX71nYxEqFW2QLrOjb+8V4f+wdx5LciNbtv2V
tjdHGbQY9CQkIrVOkhNYUkE7HBqOr+8F3lttZGS8DKs77kGVGcuKiYRyHD9n77XzZbdakmR8GRkV
skyX4EbSCIixrSPN31ONEs0gtfxlJIFgL0RNH6J2ta0Dg48ZCJ2F+Ff/aPnYtQETEC2jlzK6dHss
g61TFTCOIalourMaZb8ZZV1sheQBh/yZXxBrlK4RcXVb5kfiR8Y3/MDct30ilWV+4UGK79xEi2+7
rA8eRcYYx7URj6aNFHsf+finjoIUJjn5vMTWwnL5187PjDS81l0OHV7Thx+DiLRnIrEiOjhdZmzg
qvz7PuXdFP1UOr8skKJxp9vSuKEfoj3FUc4iQ6znBaHeeHGcKf0s+ta/D6ph2ml677xavbJfh0az
XzNHqhu+VFgB6kTbKKJ/N/QW6CEi97+eY615qPALbc0GuxQIUcTuy1XvHCbzMEP8W3Oh5QlR8eFr
s0sSjo1VXeEdEj2Yx4oHcTeBcLv0mKFsRUBScak6ayvhOdIu0m1eYi9QFz376NvIN+IDI3/GLr+e
ZaA1qHw0G/gN+43LGX7ZjdeKRWjvxcDOugGkG6L+W73OyoNLZ/lTEEXDvouQ1kG142Oozza3f0aw
nLfVfL2QQNfxGFgktkJKYQk0lrYEkodcTTcsCupgkhB/6zXzTBynAyuNibd60dH2OEQ8j9l2JneN
plseXBUBuOs+97JbTPfarrdoftl9SQ9xnKc7gygP0hPkdFtDuqlW0Ne7vVdXtCamufTyDeY2OB2+
kQRbvk3DIWgYUwIIbxmAdUTIroUnqifoRWLXs+BQAzEQujRss7utaRvS9nQHVNE0cNRoyIsaDckO
uS8BsqQea0+trrPDBrtKxWwTi1IMdAH1uOXV7ByiTOdf2kx/qOn4y4EuhCGKF51W67aUdKasIDW+
/hJD2CUDbnsc9a/QCGmgTGllkYqxaIaYGm9T1KFMudD7NABcLtzRVlu/Uw0sSAJosdkNCGXKwIWg
0g0oeVaiteZ7naQlQkitgt5RxB+eiMCJSa2gs3PVd1q2jvhf7zILui6I1DoKW+ic+1S35kPmR+5+
JDxyOSPwEeDZaX4kN8acmu26T8tHc8qx7vqMLGeZaPvOqfCfWw6pXEoo8iBMUT9ag4VYDpf9JROz
u14qbwVSL4HVov3wa8x/hi0+WT2jsCJT0RWnkW8w37NyAnVodr7fjNuKNsw+ipgbCeoSLC1Ogzys
1r0tFWLCoIrk8i5Rdya9CDAYbvnNE9o3en63E37BHRyCcqnb6oOfQBMk5uVprBKy7XwSbVit9lyI
YY0gVWxi5vjMwfxPmkD1jnUQinfa1tEG9068yi0GDrrfMWN3JNheT3K+QhLls+pNcod9yYhQksAp
knidw/LcummBsrOyhh7zYJZ8ifvBCXN8ljNGdFBOE/FWjxJdPPiDGEEUpvbkEjSEvMMOIz9hZF/Y
7ooEKU0yjBs8FGIGMplN4cv80A9qJjU8IIeNxK5QS3KHwWBc23e238x3Wew2j5KY3y0KAI/539SU
G3d23e3kNdE6IoMNm/2c7YhbYkuuF+lFnBmKBntH+kkzl5cEp1r0dQsnaDZjFVsjIyIQ4/llK75S
3hufJ9Krro2g7/R1YzrV/VBnmEfNqh/vollVh07RZc5ADe06HEQbsyx1NDKBxnCmabiLmylyvtqJ
Te7FkMzq1ibM6l44XbXrsUR8dhvqq9VkJOaN8oPuM/w0D+pCKl4j5enRqha99aIvX0jXKMG0J34S
TkL0l0nq29dJ2XavorOccOrq8aJw4uFy1FT+rbMzpAaJwc0F8RfdDZ4sv5etp+PsN+w3himVySsi
vQsD6+NV09FOd/EL0OwcBOEAaYv/Ummd/WwJr9wy3zfoY5MAcVNp6kc+eP4ns/IEQ/3ZxwpWzDvE
Wtk6G0q1osabGaVgs+9XPejPjasaVrKsyMJMDsVKup7O7eVre6HYVSAjtWYcqeBUWjlv2rR80grm
UqIjoZFVfkXjxt8ALmJTbMjXxsqsTe7S12Vq7NU9CTQBUXGBWz5VeVlddXNhHpqGCS71fKmi2GJm
Kv2ecON21MqQ7ZKr/VAd+b2rsXEORu/6L50G+Zh9p79nF0PUoZZGz3RDuys+isUdpWL2NhlW9ZzV
ef1J9nLy9lJzGFKlUZ3me/BlcDhh5xLarnXi3raMUax/9SjzxoX63TcjEV5m/yMefWZ4tHeupsAX
lxaV7Tch4W2qyENbr+U3c0Wyxaq1tGLfITlaMxUi+WWQI5CgWnY3TPHjm4xiaJXZ5Axufd+pEfy4
6NOazCQO0fvegTpb9XzTglXvmSQZRx358lXb3+WYKTY25oKXqWmBrCjcw4Yoo/sWfsxXS5Nf7Kwd
v6CKepwxHdo7j77rBm+gsc/qmZVdahYZXX3xiJ997Nbow5oHRy+IrolcZDxJr+/mAbsgciY71PzK
3ie4tK/MHJTyKm96zLmQR0MovPFXWtAtM1O9WjmWFjN0nrwntjp8T1AoflmiqTcyDl5twB2XuiQ4
mp9iIpqvu0c7tb97hd/cDlWncLXA2gK65MNIt1R2HQTzuB8awpSDyvf35IAQXK4tmCUr8l69IbGf
0qFqGKqmvLANWRokBA4oBd1g52jOvrMS8449yAsLcn47ydm9qJGYrbqxc7eyENFbFUB2KWiMhyRV
ZTekfDDIJ3MPPRKZ1OGEj3sdD6N4EHMbU+ESDVaW3aHzVXkfpZp759V6vHEz17wxksH6acRCrKts
lNumT0mPBv51S+RiclU4ufNoS6RNKBnnSOs/ZwI/dpK3+5LldjtIouznbtLvo6h3w2JEVVx1ebVX
g1U8dqy4K5Jq5DYIBn3fFP1T3MPQnTzdvbDiSu27sfmSBMILM4Ig14wppgsWUi0kIHu4opTzLkYb
0UYLW4f6txI/e9IniQjq5FcL8e/n1u96VABYHPOvlZ5l+qUh++jSH6NsQ7cE5FPcmk+9CVRpTcKz
E9wADiIZvSIicFpZTSWdXS2mma1Z0jBeV03xBL9QIENQ8HbSRc1PC+sJGeSPaUJkqGPgZh5tNRf6
PH7zHHYNJNyUa4oqNkk1ioKZ1OxDmQbGlu1EqCFMueD9dz55pftSoqghuLSKQ6rCYkO741trpkxy
dRUhc+D7qsYxJLjtzWMLMmXzldPohOUUGDg92kRa7xvfoM6Nl3ZFuqtbWzRSctHcxpERDmTh/kxc
y7kDhGDet1Pws55s7SXm1XsGGdokwHyqmvlYM0Wb1jcW3L1T7fVg6rdmWgOD6WKQkoiSzxgVll7q
n11QDHye4+LmCwzfPPbxuFNhEpXtN+Fo078bNJpxKT7Zsqz37MfLM0rzd11wfzlaAILFx4XoHptc
vMkBxFd5oKuqmCEtOulVWoJVK2JZbD7u8J46FHYzaNyO6eCrOzJl6a0raT8anFjix09TZvPJyAbj
Wu8AY398qGOLCekVONuw7UHoILY5OOpXG7mjK9LKm1A0or/Kiy4PXfKB1hEPL07mqdxXAw/Xxwc9
dX6mQSYzfTgH/8bRQbEEQ7oALB+qnKtookVbuQ0tO/ak9pnzO7bxLOfHC80Iw8MuaLtHlzJn8Z+l
1IDWqITEoCIiUF6r/eyQm3Q0AVDXd1IZdBCLObnui2k6c/ylE3/8jJoW4R44UZcZzVGnXsW2TPQ8
bkO/1GjAC07Qrcfnj6/nchLHB7FABSyU48WSYf45DoD/06kuMJuw62jdemNCFRHDA7wpTB1jtDKn
1dAH07ZqKJI/PvSp58cysSrqAcMbkAR/HjpwoA/FpgWrcswVGjQHsFW2NII9TYd5j9aGlLWki7Yf
H/bUq28RmIK9nNPF/fvnYa02cCsv5bBenRUXRjk8uyhOwtjlqQ08nt+PD3fqgcUojLeGpBUfr/Gf
h4ubWjfQA3E4uLJPtVnv2fxP2zry9DOrzDtTzfLAWuBSbXbgLDT68QWd53/fS3fux2/tr2dTRf13
zPxELZLOgV8CvYvrz/pbEi3NpJFW/Mene+qhJTzGBbps4UF999J4VjfjBWjQ5cf2vUOmxbWMWWI/
Psqpi8otXMZXOoPPY3etjSelt0uWnl+rAHGHjCLgdK4MO5Nn7t+pE7IRDvik11uMGJdf5bfBXz71
YlCEEoYjJMEN2rkvrl99+fh0zh3jaFFLHdArfKibEBE10TckNvnlOcfbcvOPX3SeP4Obw+MBluvP
8wiCzB8bs2tCSe16HQMevTChFEE6G9NPicYKg0RJJ9GDMYuEyHbAwHduRXv/6lmYkhmh8P4FtC6O
VjTbkcgHq6AOYwN6f1d17no08vqq0DKUPzIQm396XTkenPOAOgov9vG7R/K37itMP2EpJgoUV92D
a/XOlBLvn0WLGTrpC7R2TYSyRy94EBsdwQ5FHaYdEQytrAhQlcOVB7/jzKN44kichO94NrxvgPFH
j0nQpumsFGzPhZxB0dJeEhH0JJvs5ePLduI2/SJlY5hbqqNfsU6/PfKuLHMraMBlzKm+bYo3zSd0
MxeL4Ori4yOZ77+xRMPbpv73oY6+sfSo3MW5gVVoCGjcCxsU6Oj9Kw4GS9Yg5mflUI8RaBU1IDs6
f6M3aFJctqzbbja7bcb0d2+2tNHKxqIBXtoIvhw/kxcdycEHsvXm66hgH2jXwkIsyrSIfVW3LUwA
MBfeUEw3Y9XTwVb4dte02TKQj+l85kThjR2/fnzBmevpvAAG3pWj168oZs0KRM81bZPuNSgFbJHB
f1Cum76V8xKMXhTMTwuUSHjddx5RRcys3YOLLyglEHht1OQem/1zGbEx6gh7F1X5IEf/eo5oLJVV
Xm9bROIrMj497GWZhQ5zrNBoDaZ3oWVav57syg6ZbY+brsOjx3EyqMWad5XbaBmyPCBznPV6E8QE
knrxtCErqAi4WqbGvnFu9a/eIuz6+Ak48ayZ+PlRcPDNouRfioTfnrWoHGqqD8V1ybT2ajAC68Bd
n8I4A2SzBMWP4ccHfF/wWCQOwI3DwQPB47jgwZMA1VmWVRj4nY2Dtyq3NTFGV64lu33kx91VQuv1
yca1ePnxkU+8vlRzuuviesVrevz6NjEInKR3Be5BpT4NLukjNfOeJ4zq2Y+PD3XiJBF4sBrR6+Cf
49KRuSj7TdWLsBwapiIYOgiClD2q0Uw0B7fNU3/dMmCHe2bStP/44CfOk7rKcpmFszNAZ/LnLfVI
oqHtJETYRlW6r0fxFC9ebz9TzT8uA+xl5TAw8LK9epd7QA+ojTGOFiGWo1elxLgx/YlEgcKy/vFj
SrmBYAphFLuPd35x2VZVHw89acpGP25ml8arld2Oo+PuaDx9/6cXEEgnJ2YaNgQG5/izFaeFFHZR
c1pOaYXYecWCM2Wm0xZWfo5o8f4F5GCUNpQGDgPt489XjTYkcfuSM9Psp8TSXrGnfc8m6wlB4Jka
ZHmX/yxBOBTbUpdTY83/5cb+7V0vrSRVQkOIgS1xa9ErDSrg7l5BnOy8uHnI5T3zgJw+IvwfZGzL
S3f8ebElKOzliLUxXOSBfKuU8WQ1eY3a14Ur35tX//zWUXgvrEigFkx7/3z2HWgruG+9PNT6/kIV
YN7t/DZ19TOHeV8w2rqDYx2wEYCJd3kWg69PacqPJrDYXAzh5GzIiS/ixyfzfhXhKIZOsQHKwX1n
0schM4ksM/Kwseho0elBU9r/9IR7n9Xwj3tyFQkPPLNKLtTPd0/JsnCgb3cgMxzzDqJyxgGQ0EwI
HHzsY0H0+1rIHJl5wJR+FgyxWyJ58UlXNgFXRL4SDdDq3r6b6vhQMEfejZRFs3LqB4S40AWkpDhY
yoJ6MSEgi3OfAxPIA45A58xvf/LGAP7giSP50j7u9CBJSAomG0VId1psMxVkF9pEn/PjG/N+heXG
LEDSAEwW8sejkrO0az4jcVWEovOKVVUNoZ4bT77XnataTt0K0rpQVQKeYA979DTD7xWyFixEk7QQ
skTJYXL1affx2ZxagQC00oaDrEqzY7mmvy0LM9iiiRTZHPEQjpbB4zOFARBNfVt8Ra//z6to9owO
OCFuNIyk4x0q3nfCSxJeUZVH35dr16TufdlErx+f1amXB/qsC9+Z/g0Ilj/PampzsoMrXp4idfy7
XBmM2CLnO8OWatfEjv9tLCDs0C1sz3yqTq15v4i3NI5ObHponeqJZQ95GMfmbSc0HBQxWQIvMpsf
eRHPHO3UA8+2x+RhZ2f5rkkGDAEJKdblUMJT3peu492PJq7Mjy/mO14L/COdi+iZfI4sZM5H62rQ
m7DIabmHfj/qL2miVzsNxfEqyqyhYDbnjc+Z4VfrvupgHCqRk/LuWfuEcJrtjImNwXImN0aNx5xI
LfQYfZ+d292+T0VafkmSwpY3E5bZceHTRK3ujGXJ12ayGRN09ZvRBaBZgecfUs9/7Se6E55MGGII
K33Jx6E9REH1JUHRMbuL+3Is7QNdpGDlKk0S78J5fHwhT7xrzLQpQT3Pgi1w/EEsPH6HdKLcHsX8
Xc5Gt9MlYsqoQL+i3j4+1okH0filMXaWRi1V959vgAl9QgdyS2kfGd91Gg6EJOhvrSJG3iNdFZOW
252pME68dCT6AVPnaDonefSYDE2hpiauOL3M+ZSkBJ6YqHaYYzTzysKd+Vw3Y71BjTGE//xcYZQF
S0eKAvF4pbRhA6cEZhC7gT4Ujx8BuU1xTzd+SbKIXxT5nWdKm1N3kpKNNoBpsPs9jjbjXcEEatdV
qOlxvVbGgCpBWN09QR5lWLpspD8+wxPfHE6QGmqJdKZYPLq0JQFLSVpxaachZnJhN+NGr6t6Y6GI
/U8OFeB+94mOo89/9EGQhG92pWCLZgSVuHOKGrem17mXaW8YZ5avU8+oxQu1+BCWTv/RMzogiRMz
nYGwLfsnqB4/HKd+gl7crNK4vvcxtf/jzRELGKYLExAZ45PjF9CYmLWZ7SzC2ZzR+HnjQ9M3G0kf
4MyBTizMtNThkFl0nrFxLPfzt6+qnHHr6RFbwCJ2XuNp2vtz/XTmkbD4GUcF/R/HOHomAi3LM9vm
GAj6jRX5DPICRI3zYBIIh4F7bLmKOtaosZHQxrL4uQI0i1iIWW3vE0czGj1qSJEy6bUnFHCWYQBs
wA2dWl1zMdt2cm8G8bQWCodWRBrSvmwRZ7G7VWtksNEhcXyGFPqEWdFYaEYZ4/uHOSgRWwkDnkZV
ts1eH8CYs4Ga4ltSj6gOq8UcnqfNbTJ5yd5oyLkpMIzeDFZSXg9aM4R+HjylVd6uucL5rqRXREI4
QsEQcSJg3XGW26hPHMTC+XhV2VYK5Sjrdx9f3lPPpg0k2eA5AXh7vH6CPqk75fJsIhN+q6fujYCC
W9vSdlZZYaodq//gtaPmptijfc9A6OhdcBIlyK1WIuzqZOk53Yxmfhg7caZ4fd/yW4inDLboZdKm
C44OA3AkAYAfiBAR+b2UaYNm0P9W588Moa8RpKx7x/wSN+LMlsk6fVy6tFxRNtfHBVkgwWDJ0aEn
Uqn5UzKBqfcbW7vH6KIXWzQz7HFqp4RHkA/1phCIBIFasJDX5nBwUPmTk6cdLL3XdkZni3WEMJQH
Tu6ZdzLBDrKvjjGwUZ+QAoKkiTek35A2P3jzJjaiR5MMlLU/O/UK56Od4yrEnpfx+4B+kD/wfBh3
mb8kP09Y8HB08d/L2VknhEluPdgFL7XlnLsVp9Z0FwAtlFvaDNYC+/59jUj11ilFPogQgJhiurRE
IO1zoxvOPFmn1qLfjnNcGA1yKIsK7FXoO4W+FvQb1mWSbD9+XU59EF1ofcwVmLdBJf3zZPTalFUN
tilk6OSv1WJZ1M3XKk/Q1LfqjOns5MHoV7JnIWfiXdnrNixGAvgz+ju3ZCc676H97FCAoqXu0jOX
79RCQDYtHYzFsveu+C2UstwMFVXYZM09QDSyiCP1WhXNjy5Fs5C4Z66kceq5WGbebGCREHjHc5q5
lQXXlzotIwAHl5dpXPhzMx5MevGbytKS0JY1jm8ZWA8p0UWhijE1xFUqrv3Yz3dBZatnD0sQ9owo
Bln18Z0++euxINJGon8bHC+M4xS1Wp5Q5oy1/GEF8UtiDo+FhY7kPzgOkcEYXRBtvCsO2kFTiUSP
R/JhIenmdG9CaeOm6pszH9JTZeuCtqXFsvzLO3oPrTHAwYH2MuzwjCQtEtdR3DeVc5H5xi25IU9l
EZxpVJx6gH875HHBms12gUZPL0NtnPZxX/0I7AJxu3vRVMOZPYd16vldQNz0osFt00v6883sRt+W
8+SVLDOm+tIl8idMQHcNCsdf076N1wsfYF2yIm/TevEaaMaizGwQ/YE2eiXfInmNaqhWvYljAVcb
PqOkax7jOQD/K4piTRSFv5u80X/xHVZNgFYtgimtnTZzvrQ2K/OnPprYWeAhTFL/klX9DVIcue0o
+UhSJV9UWem2L5X5KBFd87E3nTNP06mrECxOXVocPLfHA9iikG1L3gGVnyStsJuNVafbr5jHL+mZ
vnYp0XcfP76nbvHizEIo49FsPb7sMjNiRZ5zGaY1zIFB9o3c/aITWKQMkE6/aNI/PuIv7cRRQYhi
xuQEeV3YZh7d6VhTBVPSogzdcg7Wydi7j3ZiDGthKecyqYriBR4aHAIb5eQvu4CfgGIo+xk4FZK+
vTaC1jtzGU5cd4qNxQINHJ7txPLy/VYIBy6ha51pFSHoSLING+Vei4SyUWVVSwAlNEd0kV/PXIgT
TUxUCXR9llXbe7f3jSdnltHAG93OEVJWQod3CFKtXRs1hBZ6rrXiSUE56YBBjJtkrZjJ4Lywz6GI
l5CQ4xJ98YUjx4CZzaDN/PPsdaQRbtmlJb5lQg9Xv3wNqQX6Am21cC65Mt6BuGrnEosVlLKCJrKh
EZS9gicy3I3WqO+UisBN/OLLd7P+ibJY7JORRwrHVL5D1OfskeT/IHtmxZI9bG03S7Zohe1No4ku
TNza205J7238+NKscusxt8R0y2uLCU3xIrwmfk98nu591oGCndmYnzp/JmB40L1lQn/cOKLdlpEc
bHH+RT49gilFi0oa8mtqaMnu45t+6lAIr9Ea4Ebns3FUgDB0gke+fJaAkCYbWfuLm2+S+UWQFPHr
x8f6dd+O37Sl+2uxe+UzeLz9F5pLemCZsjkYgPGsOgbGmL1m29hHshpgrBbGpVHp0V03meONaWrx
vdlpcEusQu4libyHX7/Q/+EbzuAb2F6bPAj/ixJ4h294+iHEj7b98eN3hMO//9bfORXGX/RFPV5Q
G1rp/+IbAv0viwYPGTkIX6Fp+ywyf2dUuH+RakbvmjGazW5mCU74O6bH/gtrm7uQrfneLj3Zf8Jv
ILTgeAFZRJZGwKAV1nHA9+TPBcRTeCMTtikHbchbQ+4HL0JQuuw/R3PVlTo40QVBPl7xbVfrsq3V
xmgna+/FkRfWpZ2uIidqy63JSnnT1rb7NOV6jklGx3mDq9BZj421LWN3+lSSb1lvFMPKtyAWBm4x
vVj3gTPCCGTp9iLvey9kdxisNt47qUAvTiw6xTBjILRvPRJvXV8BpLDJSA6AaDpJDS5P+KSgZqr6
RNHqv4mmLQ/9BNxJT6GwtORio43FBZKl8S2uMT8UKi2ezMQiJmzAXR/TOXQreDt9vTcHbb6AfROQ
KGO67tfIp527wsuOXrFs4vi6alT3nGedf4VUWn+AKm1uROHdD70RXOuZVW98FNdfoEIjqbCWpAKv
Hzag2umXZHqzb7xIhGNKsG9jqftKVt6hIUF4hw8CHXc/AKbxgotY5BunmvI7zY+IbYtwNBhq9NET
kw7d57Xz2OiW2I61ra8x6dlXAbTLQw/0L4y02bhgbqZdFC0q+Nys53VCjuamzfTqGuChl2xrX9NQ
wYz9k0EY75b+o3eFScrZ44IsdyYbUX5qO9/LwWyvvVSLVnlvPrlTOX1Tee9u2zED6unl7f2cR/wg
5QLjxGuH93FSD3aaeV97EpakUF9IaGv3hrQyBED4vZjjRi+Dn1a7LIvc7z4fGHWNcTe7jp0S4oIv
F87B1JVbvyzIREt8P2zdptnVrplulG6YW4DjKF98TO8NMetfYQePP+NRBbtZF5O/riP8lrw39r2t
xra4Upl8Tnoje/YhLb1pjK5JJp8d/Row9nDpayRyVviXsNAGidwiZQSOZkb+htAp/wJznbjFzVpd
kzT5nEzkAGK7s2umFFV+P1U1gUxgC27NsiHatU5deADEtTVrvj6lF/YaSpBd0+bE4Qa9nefruZ/G
C9RHuww8U7AiI9DaJbb01ybpCDhvKxO7Tg8+VuDKw1ph97pY40MtN9YI+pdw1tgjJrtMoQsQZadp
DlNUdmFJL7DEuOZbVdRedFXj/E4upVG8wtPwHsrK2aOfNrRDm/Z2ZO6LzsqwuA9s2YNvpI/X6TaO
1Hw7Q8a7a3vTL78FgijlKxtigcDw8OzIybojMCppGLDk3pMdtdk2aHocR4UILsbKMwEbkdmhkBy5
8kFOGghpQJVDHErby5tnsxjtfNo4mAc68ozRhBGC3jp+qzE2yEz9loWS614Oct4tpFcXF2Ic6Z/n
pMZ2o0stvqmVV3qviNrMutm2mJHuxRT00feMCJa1k86MVXSgFAZ0363eV488uU6+8oOS2MagsSFf
TMOSA0vuTPbV0yKlhRC59WpBco7aqvJ77GxDD0mUZNikt68x8QcvpZLOWw6AhydFV4vJNulgY4l6
xCPfeTYjP6vL92Y0DTL0VA0XfNDw7606I4qCrXByDjmTuO1CxdCRJwA0K3E0FnG20keZAo6wl7zS
PCK9Fgs73uAyhmS9GtJAVLdkZpsVJWYPArW7zIvR0TdMNTVU3JMXb/VEuLfT4E47xx75o14M2QqI
W5esXboIT0zDzMvG1dpmlVdNvaC+g3Gf0S2/FoGNKjOlvLMnqFVOXtgdCjTCvmC2JXvhDf6+Spr8
DjLoFQ4l3BuN4VRkCznJZSQlGY9jZ4NOQIjNS0WmUb0hQ4h9Dy6fJalsD4IGCJjfZaxfsZtuGd3Q
3oSwrD96TEe3eFxmIKmjo61cTYgbL+mrBx9D5E2HXvazk0UwVegGXTJis1bkRxibfLJjAF/QqqmG
+kIHWDirb7Wqv/KNam7oUrm70Yu0dTqkur8y9VpnH2lEu0nP/GcHc869bWsRHwdRHIrYa2+rzieq
WYPoOBDT/G2mlXanIgNKjBsfWDojRFap/in3DBCKeKk/D0Y9VauOFAOII/V06c3eTNCj6WMKmvKN
HFX2JTEt48Kp2Wvb8bTrNGGvpk6HmYrTiuizbABiiTV2vnNBjWwX9FhbCPk8e1V3UC7OUqMR8x6v
D/3EzBgR7LXYWYljTG4XHhRUnsn0L1PG91tqSGcjG4vMDY7/OAXYt00jhXNrRgkOBtR+w5zk8BOC
eO9yAjvGuZgSjdFOWBpn+xOFLUTjwUE/M/golA0P/MzQM8h2oKducwOrj9vW1qu2GKtMsH0bCWNy
l6US+5boiptcH+uXnvfwum+65o4mdHDFJFWs50QAMU0mdGJWMtwQNzGvHVAgYTEPqOPs9ErZCbv/
qtdvosgI+CGtSyVQzthvYZ2tq9LSb1riOjtCKhm0O1AG9rQ7mzdYI+u6dfONNc3dfdM6U7myS98l
R6MN7nM3mS+NLK++jli5VnIq9W2uKh2uUPwaNYIem4CZWwgPTxKZftvUXEIf0PLjw4z07Qin43rC
g3lpkZlRLF9/4go1vGfoqewM/2r3rJk9etW+Jah+ZWP3CZaePawUF/gt/C2c1T5Fu4hNIMjlIhjE
OeUayL94731A7bzUkOrIqUmdN3PyqSnsJJsBW2SsBE0DG563ylWJ9wiTCOVisQIxHydPratk+q/J
6v/V92fqe+prn47C/7++v34Dz/smvv9e3v/7L/27vPcIzqQdskiZGBcx/KNY/5vQFvxFdxFfAdK7
RcdD8f93hR/8hYKTnWtgL6353wltlvcXvULGJ2wabI9ul/VPKnwO/keDgBw7FxkMoXZU9+hvjnat
Qge4VSY5YLPYcGYSimxxhV5TPZfGBAIhds5hzpYf+PvOlQN6ZK3QkeI3f68YAeuedNrsqnCaaGeT
zgi7wx3T/W834e5fP++/8P3d0VTu2v/+f8fTHo6C4Xbxpjm0Pt41vzqUeEPtJFOoOmgGoznV93zf
iHrzbLnVtZH1rWWEbdeZ9tCO3vT88eHJeHt3msgQTLZitm9yj4/HXETCQLNUXhdWhUvk+YQOfVd4
CagjhNBXk5k0FxMu3HaPz5mUAgkEf4HMp3RCW1SUj3D6jXhVQdNmKEZ48yo2QA7485jvlJnz/0J3
KMu1VWhUj5ME/gMpqIVhiaVW/WRymD9YmU9QA7iBMLFhHEWeW0PUd+pP0ILUfkl3SVcyJuKSqFB6
FxS2ZGHq9WQ84bmRNw2E8idQZtNdZ8GCG91Wvvllmer4uAf1ky0MPFVRDC9FL9S+zSZxFRkgySBv
EJE9Vqa4SkgK/YLqU34mTJC/OE5pcNWC49zScY8egoHQkc3QSmosLpUo17HBhnId0Vyx9ibZOsA2
vRY2HfiJJ1Up4JcTnzgH5zVj1wATCZQI/PNe2txXxWDFyMeoBrPOg3fNCn89W1PKoLEcN+TuNRfs
U+p7cLrRBZL7ae/WRnGosRFsDasbXjI42S91NruP3B1zi+KdiBqTPI7enepvqiIpMPboZqajUM8Y
06rPvT5zZ2r6KaG74PO8Ee6o1YngyjUIiK7rRP0c4V886w1/RelN++piwL6Kptg+wOQwnnoyBF6z
bhRXU1UFV2VJs3JD0DSfELvEnb9y+1nHYljIbSujYj2KwdySeJA/SDfBzU7dBOasar7ZEX+McwxA
6xjuWRySDYCZ3O7rb1PL6+xrndq7aV8cKp+bqzw5bqY+A+DcWhg4t7pLbqAEOsNkknwPj2yBvcbW
+iHGokOWQlLfEIrnEFkSDz9yXREaBEiH2Thb7iVi4Es61cMLcqb5OqgHfpSVqL0s6U0Zy6crGDV5
E+XLy67Vzq0W6wOWLc7Fpe5YdUFSrgdwAeVqSMTwg/AytSdp276Nbe5EhDlkZQupNiXbqxL+aM91
zaEDe0XgrCe81WRpTBB+QSdE0YOrR/U3xKXztRgT9WzSKNsTfAFkpKnzHVEJ3Xc9c42nFN7phiRM
UNIa17aNuY9k9HKpl0e0ECCnVcPZz3AM/oe981qOG8nW9RNhAt7clnd0JYkieYOgHDyQmbCJp98f
2DM7WlQfKeZc7+iIDnVLYhWAROZa//oNebIzT8L10Yi7FuufEGDxTIUY00kXz6PR9uQ8qeouCX/g
i04HkBmVnzIAq+xj2novmInJJxtR+mNiszaxVCiyvY3rycZ1yxc3DgaiHQJBVJrHolwca6eUB4Vh
UreLpSvuBPktd1E3enc99efHOmvFc+/5zQumFKzWAPsrZcfNi4NS/Jzjt/ZhCpd8FiPHFjesx+Y1
wTkWGY+jDfqdqNi8XVyY8hK0TWtcJy1qMpGzfL6BhdF+FozZrrrpLCJrGBkQyWHhIlWSgOyPZnbo
GjvAZyimeMMFiey20qeidquiD5aMIflkZRj54AgWoAu3HUnRjnGT/RlyhVX4z0NTj93XTPXuc0at
VSSHwZlrFxnVbNRbhDRjf6PlGHunMXF694rnEu477qQ/WZh+rRu/T+uV5U3IguTs71iHHo72kG4I
h5k6tqa+vu0bYlxw/ohOrlHcd2ZrPDRmeTW8/tatRLXDG8J7mGmHVl5ANIfyEiI+4lv87EkFYoZ/
SOw5PVZ28amFmLjtl4ya3tVfspDAKHfovxWpXR2NOvmqezc9pjN8r9rqxaWphnFbesNE8kXSfbPw
k9kmWXueOhnvUBNauHEV0cbSCt/DwEsgKSfZrUuvfUPkxaDXCpsgPw9PRkHXlJWynlciiuURQBAV
ojERV2Am3qrKCjgHVVn+SMRMtBAcAdqz1tVrktqvug6yrV0Z0TnHne8GCs6IIwUvLJZO1jnT6FD7
KEzIQ+RB2tZgHk0SVg5VgHGQ6Jxw24yGvSYdgteyXiwMTYRItlGZ59HLokOfWB+cKo52DE/bi1VH
Trm1ufdfWzGO/tpj7IQyaeYZMljohgNWPQTlWSN5WjF2+S1BCrVt9mi0IgsWRET8vBf7IIBx+9Vp
xn6feAlnHgd4uMMpZlilNsItWn95hX4J7tgV7Q5VRjpBsgOxisLpJSRxcTU6xXSup8U6oCyKZ1wI
mmDtT77ek+VEDACM1XBDRB3s8cF1qBAduF6WTapEDx57hEdgk0DOJgLkUgi7XQneqxu3bMWZ2Ct8
7WzTPsKJbjdOmvJWtVt8r+WqZqC6IuzDOwlfTZ/m0cnXavEmg2R2GMuNMxgNOR3+/CpK02OaXs0f
RU6k9dpqo8M0e9Gx6mN9nxXOvBniXp6KSrhr3y5xc/CLYVWOSbFtXcCroIVC0sQLqzhROB2ZItxJ
Y4BDtSSKjZ6jN27k5E/0qNhgmXrcubHGdSUajJ3EpRAhXPVQWgZnOeavxyxzJmeFMmqTGEn0iIum
tS8zVrzvNOkxHKZ4G42xe9Mw2SfbZjSuZMGFt5ac9WnJ8C1XBPvgYyh9VX13E3mLvDi4RBO61rU7
jiRylOhCIOGnxY2gpz8K2FRynaW+Opdz7Dz3eaDdVeCNyO/ssWzPqSZ0aZ1bufld4BRSblx0B9PG
zM3hOEsZrUVlKICI0nseyz4jz6zI8gtobfu1cnKfhLDWHRaGXVjk3rO9OPeOeIRgkdPUsMzpVItd
kHrDlya3mnVXjktdIOQD4GK5AVyom204VNnZmBZdHs5DecDyq9Ij+lh1iWTbuCjoIAasxsbLMCAK
43adZ413p+04O9DXii+2wLqcCChdLM8GX+6lRMpzh3NoCZHLvba+RDZZZyGoNmBnPAq4UIzIdmbR
cuCg7tM/mJPhBq+N+CpgFfEOkI53CWJTxJvEW9zA06wCHxfe3Yy93NVohHiOhsxJd32RFVgIwfRa
VxR56cb1J/FlEj3stRQyNaZenM7IHuXpr+JLZrb1ETOo9hsJ8Xm4sb2U67OqZVo8aW1vKUP9D1Mh
KcuWghHjusEtNnlql0fQufpS4ux2cAlZ31TNyGascjCsSpBqs0m9lsM9qhrjWidR/5jZTnKXVFQa
teeL22R++xaRfHKMxbYwlnLZlMmd+9HhDQz6GlCeRFJa92yD9TdH+Ey5DOJGObWJYPQTNiKacL7O
4im3Ty2jf0wzPOdXljTCmggUpfdJ5euzORDzl/bDyPiBs7yh2HpGR1atW72Uv7gDPAfdVGI3yCUw
uEVYUU36B0LibD/NcUNqYRaRRzHiWKm9eAGIhVNiChHJv3ru/3dK6T/1EMvwhH4J3u0vOg9lk86T
JEZ3SAxbnmIoGks5vOAauVQ4bi7lvSPDzcCDeWm1whRqrLnZfef9qaGx3nNUFhLM8k2YUJE38Ivb
R984TYWNfHdwMyr/NRYD3l3gd/Y26fCW1C4FYRpxZ7vEnO6DBFll3noYiXXNSxLXLMzakafWGfS5
HoV86nvXvcP1dfo0UnH/YRL7Cw9h+bKL1wKcXtQXv7iEMJ0tgsFw2oORLSlzLSEZWvCimVae3hk9
q46jiAVmDax4zEBRFXNOLUFnzWsuqJsDzDb/kMj7xrf4ufF1PLhUDOfgcpF7/m6SlmALZEcZfh5V
5RD2BCd58bzp5WUejWGvVJ9u2JrnrQZvY37SU0HlguY1SJfXFEXHNR9deUIyjUV47DXfRMZkKfQT
ML4Oo+XYUI1cyc77k/oCrsQvzWyAxGPRteFiupBD+f2/cSi8HmCr1JggTJg7rXWQAc7KKtK7hnRB
7iXKyyh1gh+E5A6HLHSSnWHZr4iwP+O9CXbmUS4Z3phsepS3N4Oy3edBYJyXzU5xNs3KebGZSU1Y
RYh6OONRF5KQYhUb02UWkpEvsq/YSg5JhJmyaTGIUVNFvVpW0YUCknSZydFn+OnjRkn0mc2ywzAc
Ma4DsPoHwws0WaiJCfBZg+6unJY9FscX6t6xIS29ZwMjAIOanWaZviQp+EOzu6wQhd8sg5alVp/q
WT7U6DLZU7DR2rj47z5FxKesXEaJH1yiWrb2FIvbAgr9Je9JvRlIR8X2Kh0eE7KXGfmBbb4opy/8
U1fOwXCR8ZhwkzJy+4yp7aatlxSpue6FE5f4szl5jyUhxt1G6264oNp+bGIMmQFbsQIMfMYGIPTY
T8Xz8j9iCvp4Y7aQsdZxhqBrQPcCvg+DscUdzJkEpzE1vTLTvCZSLuWKkzpqthObMED9RCkfTNjb
Gpoin3baxLWERqQN3fazibXgGg85b916ZHOuq4gElEnRuIWMqL7ovC92KuuyfT9QXZnFyIokYKbb
MIHoH7usfAkU/SO5o+I5HEsn2yi9xCEu9y5arMpO88zN59Axrvi2OUeLg+OhYAy7Z8DLphd6XXns
CMN7nQgHfXW1RW1ol7a94rUtdk4Xqns60fCipQk6PNL0+2Xdfq4JL/084VZ3NCd2o27p7eo0KteA
xsO4dudyIgSqHPudNSfVEadVupaakQW1U/BQOap/NC0SZ4lMaV69VhFH49JhCYvueQMMzwnQNVb7
2c4BlKQsxS1pSlitxS67SRfX4cYJOzqj2HUxzALh5h1pzR7P+sniN4H95demnrgrC6qN93C78jJ3
PsCTlScpJKicDWFuNUXLEZpWbJeeDgCAKls+IXUML9YIzIIZeHRJLKFOmQ7qi59w4+AU6n0Ng2Hd
MMl6hOpIez/qbB8uCBBMRHFbFeBDQUabDOlw/hHyls7bLJzFc+FX98MUiC/EQ9Fumx7z8drFrnJM
QcddfmhtLIXz8q0nd4naZHDLwmjg9V20M5ZHa3lVp2V/N4ti3BAuJ16YiBApoKocuz44edt+yEBG
luY1mxi6bNLJlQ9mrXgyTU4p8nYWizqpcWBKbH0uUI0wu1AjuI6DBR3AKldXBvo8J76+mQbQtbdl
aE9AMCxvaR6m3tA3bgLi4bRaPrwhPrXD8sFromQOBnKCZS7zntrKDqVLQVXCY7z0sQ8Be4EHjMTg
NiC7DNYAjtz6BcibM1yyCwEgNKbpDxUSRTrzutXrSScUI+Nizx8moFemmIqrFEgcyI4qosVO3UOp
Fkz3ssdBFu9aHnEymiWpvVyRCWceEGfmFYQ0DQQX+ynwX2GSCduT0xblLEGMqq1xW+MHv8ZpC4v5
AotsCh5TAXxBmoTTBSKIQa98mh0XoMzrRvkV5gbJyWanP9VYW65iW5XwOlgUOFawrdHRE1y1IDVL
gtkqpNQgTnLO+EmVDdgjZ7Y4x+Lj3/Cbt0NyKsBu6yZ1yZ01vpvmvJTLgcHjKyuKJdkioPhraZJ4
uBMu0FDdWPHVtMr6Ihq72CBBDy9h18qnxqJMZ3IEpoY8r76MSMbvBpdOi/Cfjs3dsNtveFI0L1NC
saNMGV3GgH22GVNuYeqRIG8ycMe2r2D03NI+bVuf8rwjAumyrGeplm0YY4KWWPMSRDLKAmreQvHX
OUQ1IzMKvnRBvalLllOABu3FClkS7ty333pJTlJqxcldQD74zlLL+sGcFLdRcMjS53LiBf16K2/D
CIQUN9fiWo0DKBKpsRufOfHHt7PB6oCA+zBhYseWD+4EiDoYnnsXJIbHUTFG4UVGlCFSF/bHUREH
FFX4mPsNlbBLO7xO/dz6KHz8h7OeB4nFFhGhpVlfyJGoL55NEVstzyClPHxuW1Q4OzU3FOcjPAms
04ZHPVImiwJ8zmxK+yNJ62y27GNPuE+LZyTypGhBIFy/QYJDB2gZYuEM/yQdCZOi/GzZTcSaNqfY
Lbn0O9lMFCfwaVYVLza+kQ4oaFPyUmhzaF5K2wCgHsGMnSymVegonB1MzTY24PKWw57F87bNTgF3
A+SIGO7GTT7T1Wux0na19BMkkp8gRkz3CtDmkwio2o15BLIY2oGbabK9pQPvUUFi6GfTHwQ9nsNa
M8z4Oo3gZXY5Vdmxdj15GkUJiLhslRgy2FtVOMUdSR1QTfzMA/XCv9+REedDCmTCO6lApxnqLyGk
FqN6GfTfgyVauuOrM/IveHGziCaEcC/xBTtoSg7ZzuUxr3nJMpGld5j4vwyDx12bA8M52mHKqzIU
3IOuNOmGhlE+UZXk7qqfyOJa4QYaUbf0XnZL7Beb7Ejm32PTxFSQetDwEXjgOkQfX9hA6m//+fZi
6irniDGI5P3qjZypgkPlWM/ddE/yhN5VaZ6RPtjwQmdUlUngscnAJUzuXBFAoZ4hTNwIf6YjGwNN
CEzxo3fnxicIkQb2DSgOSHp1SbG4jksVoCfG2RsypPs9QAJXPB6DMsc7MnSfiXVMN/MyiekAVLa9
RxoWfIM+PHVx928d0/+NKv80qkR/ynTvN6PK7Cua19f6p1HlX3/pP0xE+18My6AOMoqEhYyG+X9H
lbARXWYvEb45HrRm12fi9u9ZpRv+C00owy7CkZHeYhbwv2xEF2pjtDhVhIvKCB6y99/MKt8rrG3E
pxBewRIgvbpoQ5dh5t/6EDkRei/L1jrXHCQdicsMvKeD8pYakagzpDhNqrE8zgvLGD9lE74YNA+p
4FCMYOmQLFLbFsgeqnHSaHJ/xpIGqxU3Pye2NMhFiWuoNqRKM5f7253+h3nk8s3+1vwRJMwXxp+P
3gl+MI3pz988bHsCztWszhTV09VKa2PtjRxKeghMXmzNRP/3H+iEC7X754+EtIm7Fjagoc/TfDfZ
NbKSfIa+Sc6+H12IE8T4vRwQ9sLuAaJjqCQNebCUCV40SnL91r07BO4h8vsh3nkJVtnHGHYftOIB
T58VQUT9vLc7EhvCOgPTb2pCItPlvCxtq5v3blw3Zxxm8RpKyFocVlYRK38llawgdeCjxxkx1txr
wx+mK3noIEzW7L0SadG0qxzWITK6NB6SLSzIvNqMHl6fmHEZbbj2eSJyXXVt3+9Q/+gb7TMRVIzt
8IN2Su9VOcx4tGtEGB11hDWosClIkEgynWwpnqE+Wcs3N1O3ZGCQJvZHi/JwXmVBy7VhFC2fjZSY
mMQf+RoTKUoTCUS2eLaHEWdjn3TV9A6aCd8o0p5z1LOVTp8UI2bEf9IARrDz1GohuCPYvkUWGhhk
uGtfPNkcxumpUy3rLyEUdG3YmPReZ3idH/E/s6fPIrQm48WxO+5c1mL/BYjcTM1RCcat6wFzuRkz
aTrqVSkGflf0hGhtiVVhYDrNkibOwGg4XZqf1l81hEmA9YGBZ5h61d5rPibxY6/96PEv7ho1JZ7w
sBEfEOLxo004u8k20y5PwXe7rn1KmTKKgzsTxbnlPjo97DmH25IZJefU5IE2fNCw1Ob1sBjvnRHi
lOlpXh5JsNycCAtwnh8O2udIGtpigNEZ8F1w3rpJE9IMjNAEtMchjwByELaQtimzcPwgdJgqivEQ
VvF+MAabZrDLLbOxZFMSvb5gw5P+COrU3RpeRE5WlZPpwFnVM9zKO+9G68R/NAaoxuMgynuCOpJX
e6Q+awxoaOvMroPXOimGz8Ihw5mGjyWbjiBWwzh04TrN8W9YVwRBkd89+R79ODG9jwZa3O7Bzsic
3nhDwLLBS5vbO2aVr+4IYvZQdniJUaNE6qVjYfTvhunsbHJWJCnm1cSzyxzhjj90rnvxzC+r/AdS
z+maVXD+ch81xLpJWCMt9U+/TpvI+sicn8dTFob0V0Y88mxpqsuKUV8jnrkzvFzkffJSFqIZ411r
GqJ9amNvukKN4EUw5oAbnNlo2PYFdcTZY5ol4C626pAMOT0zBLrpHuNLeehx4p8uDplVCXEzPZ9C
2i9kI4u3LdpC1eC+wKymr+mJITmThmmrj8U8G8aj0QezhP6tDHWvJ+YEu1I7bL9zBe32U+aaVXGN
hxzwCMheruPBcY4zgajDatYV91IxR86Ijx0p+6Mo4UYI0NpDXIbwJlx2lfQkJFSP9dtCLiaDB0da
Du+xPywvRacoHFfTCGTCZt7YH7PeYAoeWmHqP01l2Nt3eUxxTzNmFc3XwBmt29QPc2LCl1jclVEk
+UQkS6LyF2UpAJkV2STdNycOu+KzYoewIB3Hs6fumqqu/XA1JQbMzaAkwGVrFyjYViBn+amVAc+8
K5V1m0OMmz6HfSyL715Q27ZcQaNNSFcxB9u+qzh/ZklVB6ZyjGsItaDIjW9CP7OdWa2wPCPdzEA9
z1gdKiP4UHhbI3J58oY+XpJfPgTYMIxrq2r6TxAjjC0oZko8p2jXTp+kR6eMYjgP2LWvqgx9m+VY
moS+oPIOJHz5i2o9l0b2OUndvt25wvOhYjZCxzWbTHMUIjQfW0/Ya6cyXwzIm6uupjgvdE1WSjpO
4YGYhORL2cbB9ynBHpm40PoOW/ALnHept0WppgeMdpMXzxnqbcUhtWHy4lxJfq5fLDeFSF6bSYx/
U4Uldheo+yghmyYQBaEpZLuVN5lIyk923garyGy73Wx0uNgOE3YAhLlsh2oUd0M5VxePQey2p5N/
YFsXL3nUpx8Gt7wfA3PK90pi2g//cyL7uqn3A0nfH5LWLz/htQJHUXU1QxgOsE1ZyJmc8ajYwemB
7ohx3dLoB2x7g9N85NART7VXiXSTz229CzOz+ZzCXOLWVqAzGPL29drHYOVW+AzTkmyoiBYJ2h9Q
rBXJ6657sBcrHtLs7FtyTgJ3kxJuTzqEphzYtMoezrKtmn1YSo3hZuk0xyWAZZd41kMeN2JvQjre
4BUvnmhYxcgpNfjHGi7AsNVV0N/Kzo0/RPCr90Y7Fxj3I7LE+XEOkXD5/q2RdvLMhq0PaJf1cTSs
CB1iMW51q8g9AV5cy17n4BGt/3HIhvkbbOH8HIXRfFa1iv5kVQ6N7l19ggkN/1hsRvgWv1eWSKib
IbmANHOdUIeihmFgjg6HkGvQ3DPoa84xb/nh93XRO/oZhRgefh4c8IUWtlgk/VyIufGMxGH0opOk
RXuGAcLGIDqbGuP3nwN175erY2CCoRXVno3Tzc+fM6QQFNooiRFbLBVGYCr27AXl86aYDeO//zAU
pQxmKJChDL7D5y3eYSOhCDyF5RhtmwWNIQe+XBtZH21//1G/FrJQBQEKqcVNpI2L8uinEjyJAkFo
GGkJ5LDf1kuX76FfBiPumnO7CGz/689D3oSRFaEmPtS4d5JSTJ14bcvKO81TGj/+dQTV+KJna69u
qUbaDA/oP9zO5Xb9XDlzcYsWG/4gD+99sa6rxO0i1bknMDSqK/zIKX7YUDmB62kJY17SeJ21UQ38
2jRyjo/fX/SvizT0MPBGD47q3Pbea4Wb2pXmVDIl6PtscZ4GKJis8U9We//4KcgiI7zdFjbmu1VT
xvZYx1nrnxKgqIPOAH9QE/xJhvxPn0JDie6GQRwv3rtP8TvHlp7BtTA0Dzd+BmIGoPf/sUyIPnZg
lNLtLPTSn5dlISsJvIJk3o6BJxGvsigGDbFzq+POuu3ENMx/aOl+3b/Y09lNuCzkEHzszx9ZZ0Os
x9J3T0YT+08WUN5pNgdKkR6zi20Ngmqv/HZmifx+cfy6s6AxjRyYfCYeXr+8EVgXZuYsCAYret7u
uGGf7HzS3ecczPr3H/UPl8jiQDZLDY6e+/1mGcBU4qMqG7xtQXgqqznPbQftzWXBFEsHNy2r5vcf
+k/Xh7IxxFrI+wf704EpgJOiSTyVPjHFdeU6x9IM0z2Nzh/f9Dfbqp9f9Qh0wsMiKYiC8Nc3LQ1V
aLKfnGbVAtHlVuVhWBSY5VUMs7ptIEjW0D8ok6eRum6k1mpvBwkjZucylKO5aLxXBhPtN4wbHKrO
uS7T+7DwxZ+c9n7deBnTOfhdsCP5ADTLe/Y37KPOvDGDBsIKrxw+KIsBdfPJ4LzEJJGllkeU9b9/
Etav7+7ikkhdifM9BIT3fmpJCV4Sc8adDCSBiuQyh/6BNAHYKsriyExFvKz3PLNuZV/KZ4DN2do4
WTRdZWvLkqShfpY7qiSQP+Z16eb3X/Cf7gk75ZuvPc/uvcWBKeEgE3nvnao5pOg2vfzFSgznhFFu
nYGUmn+CcX5Zmz4x5rwNQDksUch2Pz8EmSHLMhQJbIMbExrGTDRfaVmzTCdBN/77q/unDwM3wm4Y
89Vf8xzCmVSZRBLgOOHfdZ/XsCmZ7dLleKagS/r9h/3yqLmyEJtFBI7Liffe/akqDEu0sanJ3/Ro
LJOsY2XxItIl/v6D7HdkAhtXN8dfigePi8Ph7d1CJmE0m3wRjFQQKm3vTXq4fm2EbYcFFE467Vnk
A0iImzAWSse0ImtFBI5ayXI5Bhs5XdOsACcwRpqldWsxqpwDpQ6m4QNlgXo5OxOjZNpzWdAcv8UC
dzXUteq/3YjfbEQxcuNcw/LxfSmUkXcogqptT/YMM33E3f3MbDTbJyZR97+/ab8sdD6KNeDilQ+k
94u/IKQauxsmBkaKPAyGMDnXj/tetMWjtzkvWbV/wg+X0+tvGyPpAuyHBMPwb8tDuPLuKdVzRXii
8tyTLyf3O46Sw0m5cfT4Boj4AekiGzmX3qdmmuw/HAD2+yXi8slYNfjI300bKqe3iNL/tte5Zdxl
LpZqJwsOcTVD+wt9TOM0rCPHRkUQh1+ghxTuZmhaq72NkoY30FFJdrA7zaSYiCt9NfsKFHEuFrxG
EmdAY9Erfv02d1GV3+bwB63sPui0gSazIan7EJG+mANckuv84OXt/Ig/CMedwWGw150iCnRQWrQr
5lXTvTdOQGNtXID7FQBH8SqTAwLcEBJfcUPkVaE2plVUDyNow63yO2M/kRN9jwm1Me8JCyygXHYw
e80AwinJejlq3jbwekSqrhKXrnDh5aKExLK/wcqFBnrOTjAlrDVjVI8c795KJXznXhIhAvZtDpC8
nTmvG94ZfNFniCRWaX0bFQnJl9yAVbGOJrGAodAr0/tBT/w6MOTcHH1yPLEmUaSEHjDIpSuq5czv
zjL4d/E5IOaedlG51DVS8K6ldekhNalbKLWFlSgad62mqDgSsjAh8Z2r9B6vupK0vkQO3UPrtDwQ
WxDlsG2sShTXZjY5L1TfWXKH3cF0LUw7vCS+3xTXQFjtN9KNuQqItN783fFrNLdKWgsUNRI6t4Iw
wF/k0r1XD+Ib/rYYGUSI2nP3MixUURANGL1YtJNRv/MFrJYNOAjIVTenAOFhpX1nOzgxP7H309j6
Ame3Psop740PExnV81oWM6dWZNYuEE5aOq19V4+D112tjITLTcFySe/pV+E9WDqAwGkYjNmGQbWk
0DIINdazqCEe+PZiUjjDzzjV9UAjYQdjFlzcIbbGI8pxKJbdZA3ZbaNKMK1QoNbfTyU97MrGLIk8
td6c1Eer9lQJe8NjgeFiQ1qekSnOhrc6AMye1QcNAqgh9RtwMyh9EKOIGpqI4CGbc/oRdXN8D8lp
uv8LgvPKni/jpIh+3Nz2XrM4TeNt27ejOPz1WiF3X2iH7L1jgKLotcZRlWRQDyd1a7LS7ADaCzZv
dy7buPI9VpEMl5luWnrcV7tdMHMnb/svOkNCs5uQwd//NZohe+Q19pylkHjTOIdN4L5WVr4gsQp4
fiVwVT1ASAKBfzv+Ar8HZEzBroKLRzb5vCrMbMp3MCHN9lwhTZn3lTCYNJTa5ca6yNmcXR7ZSfbQ
1pIvYplgJztR2i1JhAh1X/opcAyo1YFXFNewwT75xptKJFB5XrvrHjGT/h4aTDK2eSht90FbAhQ4
1dTGxIlYY1BxHjMGSBvSrIHBN5HLNAfJPcPt4DOFeYGDhKc6SKKrMhsEPPU4niuweaP08lOpFkE3
OWqjBZugnkMgidyNT5VpTkBtIORdCEA29wNy+bcz5f/mpH+ck3Jk/+34/cWy5SZrMVNR2c9z0re/
9J85afQvM6LfBN8Bm6Bu+7eeM/L+BTWWQegy6Pzf8aj5Lx/rXNSAkHgRci4f/h+zFv9fIEO2GfAH
zP/arIXQhp8PbQ5r3IBpm+iygYK89x29IklE9jhFkJ9uTpKMOgjS3YrkW3TywneHZzOpAkYnXnPN
iJW4nbFxWsmQEcS6jvp8ay3S+5x8dL1V9lTcpW/afLT3iCvQ609R5py6RcKP5B1dihfSESBDiFD5
x4y8dnqR/g/l2FzMZPEDaHAGEItFQNA44b4yo3QfY+Oyd9+8BJLKgAELGXI/Z6k6FpSNN32r481M
SI4Bjs2JC0ULAqMubf9zhuK8XweVna8n0Pq1A4mbnGG7O8DWj6+YP7ojI6pxOvbml6KYm9egKMnH
KZzYWakp7Lb8AaaBixlCEU/+3RhPIUehH2FKudA/j5aO3UNBOOnXsVHyRyCy6M7J6/DYxJX6nkx2
LCENCus+S0W/kFvU1W3d8YRZhsnZV+QaQWZuf8dKxVznHuMT6CWOhE6Z+LeJWSdn8nyNr7VP4MzK
gvx0a8yyPupMPg3RJOH3LpOaNBw+paLrPkRRB2UMgaf6sozAnpRRFBH2qK5e+X6S96RmRHRfYU1/
TJWzss1MYYkbFcGakku9So73fm2742ecymzudF1+KbOuO0Rz1u0s/Hq/zmZfXjJT3Rlz4p0K1YmT
IhnujNQQ1zYvII0dGaG9UX6m05Wpe1vxUJPiKcoiSMrcpZ6fhtPezm6d8qytIF6rpvK50CnK8ZiL
+4uVeQZiBzPdTzIuPwJupZ+LLkvx/60FMUUa5eMWXWpubWhvyYqmrCfmBG54cZTK7W96l/QhCHOm
U6y0xXA6nRc8LtFmux7bOt2Us4NWloHg+CPL7V6txbT0f3XJGSrytL7PGOWtXPxBLolq5g0UzJ5c
2rC6EcShX2yMh/W6qEb4XjhXBnrlNSJ5jIPZ9jFmSdwvchpdCCtMSfZBSdh1w4Rq8fHjuGVknmxg
V1q3DDKiB3xSSI0lZAqFCwwtPWx85RHxGg1foZQWRySgTKxzw0g3Q9sjJazT6Yx5EVnBedTVn6Im
j58QDibGKZa2xESlDqxvcjTbfpUiibsOUJ3i7aAL67mLyrhew3DsHywMXl4Uldk6EqP1WigH4vGg
O72Im8vwADkZN2YVRjiU27pFiOFMhGZ2UMNWfWw5j85gpmfJePwLehCscTFJ0ck6UDNRFkkdvuQI
0W+IGtfmkQov+jgPRWOsdY4VA6TGcihJJm4bBHV19UodEn1SmfvFMEex8fGeuLF6X3/3hNKSNWE1
9TYO4/opT/rWIjUYvS4Pq1bP2KWoeoXYRhA/13TIPYe+WnUEhVwW7ddGdOoB3CFyibnifYZehfV5
qNxtSJG8rhYLhXlY8iNckW3cNOq3Mzb8p6KxgpNntoygnTQPuQ9uvm/6nm0NmyVCbCNM8AeIn1cM
nrx9k5k40RhRF7tbN1Dms43b6HZ22VEH2xRo6+oqy/dBJ8pjohE2Fm5MMY7tW3dVIbksECCr/DOC
JIli0eocEoPmuD/GCTIhyHKjeBkCzczDpes9SJMpAS29bu/cVhlfGy+o4KtY+XCvpWYZJFESrXKs
kdQKw9aB4INUvvijHr/LMh2ftVtbN06bxdW2G9tQw+XUJL1HsSPvUh3FxQbOXrWxjHY49UEXmaTe
iw9J0YoNSszxrHyF+SbTr41fBydXaBTZeNs+RIh/NkOSxce8YNtsLFfuJ7P6mNRev0c7T7cDUDLA
nWDAxRBV1+uoG/wtyPX8bWbAWW0HCzVf4/TV1mzSAfqCGeZ3eNyUQ38m4MjHXd1VWNx8hhyP26wO
3Lown0Jd+IW9SpVjdR1CEd3md/GE0ZUd5f6dlTNgnq1SXX20x1ffCpJ7tsUJ6LqYj0MyPnpuXV8l
YMe1t9rYXplZHj+OQPloi7AoWtVBPZ4WfdljWPs2mxROV9cwE/W92U/VPRQeuUMPBFExK1x6y6pd
NwMa8dxTCds2R956qnR229tRv5NhIHNoxVV1m0cmX9cv8Iduy5QbQ9vIqx6RamSp1r/AX/DvZoii
N55Xx8y95y7+4IbKPxJePpJDbVCkp0OcfndmQ9/VRtJXe3LYGzpDHd9GKLs+zKzxY8KFfxWZnI8j
OfJ7KFEwqmM5/w97Z7bcNpJ16ydCBRIzIk6cC4IzNVGSZcs3CFmyMQ+JOfH0/weq6rSt6r8cfa67
OzradpVMEgQyd+691re+ZqBSiZKQGnGmIlfb1CJ/fRIdSXodztWss1mP+kTMJ6ObCR5PCJ4oxvRO
5j0zZ2mYt2GVtxaLbIaobw4PlZMa181URRUyYAtbL2CruwhZwW65no9NNQnYYjPBlZbm7jAlabcZ
Hm9zYxijfc79OX4LO9QXyaQBUGrkhBLLRn58VLOrzhBVxp2vfP8wiL59asIKwbmwhz3Pk6NW9FOa
lVm7fsFXhESTA4zS112K+DToTV+eRxN8GK46E3sz+EdMbQk6WplbtwSQhdez60+Hlo2RcwQMRBSY
r3qV+K+iNQ0S1ltbfsEOH3/VxzDDAK3VO9pdGjLNgaWG2y9mk7ZyYGd4kd1tMqTZHfb28SuK03Gd
Afd+NqrEuzVUyZMXL4smczAj2c3Egs2bpjGM6qFU/hdEJwz+hxh8OwNe2YtALz0jDphg+8+JFmYP
9H5aeec0LbnGpotkZjU7ToZtLxVSvyJRKmEf80WpS5RBiHkDNn6ufEXf6aGR0ZpkJKToZuy429p3
3CBGpRAGaTSeZ2FU6alryKNHlqvFX+zatJMXw+ERD9CX6PamGVFnIi2BcTA710JM09DtqihL9P7I
LWs02dEdSlRYLzKcn6l9p89ZppWv6TAZT37Xu4+wyeojCp5HWbpqg7mpOLiyJeqkHzipV9O9k8/P
LIA/sI69pJ3z7PZj/41JLxWEhed61dr9s0uawN5xvfwOKMOGjHXtii+Hk3CDsaWkH/HDnO2hXHW1
zLLVKE2y7ZM+yfdNpbqzaY+ZCjCVxbB8Gj+KHj2nbzYFKQvneKbeQds+2oX23gH87xHq90co/bdH
KE5RAJ4+nqKWn/vrFIVuFHwlPQyQjuQO/Kw2RTeKk4Kz0r/OUSa//OvcpP+BnJSRMIsn0BrX9v4T
WemHUxMTeqYq7FUgOJeh78cQkF7vwBAPcUTjp5yv0R6pnQnrP+Hp92lz6lHcvE79IF9r+JC/idhy
vA+tXV7dJipOYAs0TTCbHxvviZtIOwO5dShS2BluhBMGmwO9lLlgSmp3eAM6ubBgEFkybRDYAazV
sNBVKqtSn3iuQLcgHcOmVmWkzqx8oehGZYu0iyIMlAdZQs9znTWzwWKZ9PMpTFzVb8q2NnBzdAA7
XJxevEuaUComoOHmAuHAAkx7UxI6u21i00eiyQHtHj2fi6sdzbs3jnSRFufOhfWBlT48VvbEdXNK
zBu8TfxzJIbWLySfzltkBcjbcRIeFCoTsXJiSyvrfa7qqG8eRDj30BKneBQrpfEtvQ2RGcFq813N
eNKHMEo2RR9NTboCXmk/x7qvKvSio9/Fp6oz6diuxkLW4500XBjSbuSN0c3sa7G3rUjfiu5JpXYY
DGSFtIglAVzKkWXo9LUW66Z9YAPj34ywArlfpiaryx1lMGMQjH/gxBVn2CAULTpE8Y7mgmBxIXUV
TsjpHslw9K2YVXRLYVdtKlwwbEzA/mrAdtL7Atex0zalGKcNfUoIDc687vjd0rJFnp/K4cb1Uo4z
mR6Z+5zG+HlOjGo9huHwhSAhNDj5rmiKxdbu0f/zt3UzgIEcGJGemmLcSkvWdxJRHjdM7WK97pMq
0Kj+zgDCpk+cXLIveqwy0hbLODDRSy7Vjf1dK6f0ntHLtMLlINelr/nbGBfUocMI+oxDnaWW1tY6
cZvyAG+wO1ohcXBC5PdxnmbnYUI/hUCCfM9ylABjRufYViVnBPWIeYhQIs3322/24vgpcPGtJxwh
hywi1VYfu+LEoLUFbGMVATra/FM1YDWSmoh30VT5rw5UBUhnpNneDWgwXyKqA4gjtdJvfOXNMSRB
oR3xyfFTSi/1c7N4v0d4IE+mkT+mWm08c1KuIw7B2WtiOOLJ8XiorNG0trjarUOUFQMJHxO2P3P8
Hoat9zJPmdj4NSxHWDRR99LM7Sad6UOKeLQ4A46nwYrt2xxC49YcZhNETxRW+4YO5gHVpnMNbEI8
T0YPH4FKk2HE2B38NMP3ZCmO78hsH1tk2bdwDat9ZhbmCUjNdIPccd4XUW2f6zoWN7go0y+yjNNn
vtF8N029eeorjmN9WWIxna38tY46tvmwidxj0pjznbS74aromMoja6QyD2vPvVdpR4dS00yWFWBI
10TRm2d/1p2F8Mpjn08NpXXtJcmRvoR523s9ObyNmXym947xxVSjfl1nQ3LdxZl87LN+fAD8XR+R
1pYbDaDTM2fm9KkZnO7U2RVc8Kl306MO9dDYiiIu7hC6hAcSAMYd/PCIYQ6MwUYO9g97aOSOSZT6
PKU4pyJfY6evC0ye4TV6VSyqfaxTVaHDFWV0MPz6pDgoBaFvrurM6sEBAyE2MxIKdUakq9Kuq7UQ
LW7qpHS3RqwTADA58hve7/6kyzHZ5pZKAqe0xnNa2XAqiBLaV01vntFyqC99lcyvyM6HMxckvJ0Y
H3ymUhXBYI3FmucEGl8xpcA8OEDWVuqA/QX1+okUm5yBjuBp0Zb4Fjer3wAZdLsZdkBLjLFubiaH
E7csmu4OhlRpUP6pBd00xPjsbOPHDKNCW+mI7LmVVbX2kZTjGxyu47C4q4fOvzFovHwBGZfvZtuX
WyzP9K1xO+nXTpLp136X+TdaVRhnNQ09GwUpmVdVJfKdn0+3uexrWA48qGiKIms9Y9gsgnDspkPC
7OZYVziCkZAlARejvO5lR8fPZKnhXI5gn061IS3x4KjCNgK908KglY56RTA9NXxoD0Bk36bpvlWt
/JY5EN9ptB/ZS1CogK39miIUO+StjSSAvtOjaNL2PnI794aBHbJOzNJMs1QmP7Vl799MNsjMoa21
lxryIzuaGO/zpJLRiqfHvSrHUb3hAU7p2kTS3pelPR61qBh2YSuGm6FrzCPG4EWkKeXTaNvt3WTT
V1QgQXZmMsVndrb62fH76pvXle4PxYQoXzldGy0K5Lcxm9LFjUa+YFeTF+X1JzW19toVehdoFe8z
8LVWO3giS8eV3ubDS114IkcOjxkBNoJGY58Y0Cfyt7pN5SKoJZciCQPbSbMfpcXQimQL+dmLSsfZ
WFVUfDOjyNuVcgqvexF6p8ErNfzYM/0839sTY4q7EPsb+wkQ1vyms3T/NvWK9joTqtv0JM8Rbqp1
12HHcCK1MvtmzF18AUPZf/ZA5K2MmiiNoIXqBRnNHPsz7RrvatZ89V03+7ynz5WwXftc41M+dtpj
HNvOs0wIjJwyklZXAKJSKGFjR5gi3QxiknQP+mxWmjdEwBBqXWJGy7xciVUa2h7dkepyT4yJGRi+
hnlDcNqcKtd7ydAUbfXEfEG2WF1rNBQevChqmc1M5tXY+RbLoDLofsx6ADvievkCkWuaYjd3PV2t
MlkIacZ1T3f6EBkV3d24rO6qyDA/uV43bCZXy7dSgjXWIAWjKmfKxwDZQOObkIFdmTX+Db09A16y
Xru4yTnWd/W87sfBfxB2Wm9L2RpbnSHUox2msRUUWm3dZaHEkGcMk3/OIzhLzPqrYNTNKy9sRr72
wtKvpS6uO8uZjn5neBuGhPJ73CcGXGg1+vuwk+4eI04dtHmrgjJU7V095zX5oLXcA1Ix9hMIpwDz
nRaMIweXXYjH9DO1gPE4mX6qkN/DWfAKrX8uQARuw6z+Ysvc3WipfzYNzOt8Pr2j7hjpLRksedEq
7dIYp2OjHZzSaHHFWE4TsmnL+TWpm4KWHOiZo9FDX67Y3ohXw3EZWe22SDP7LqQ23QoS+U70Nqx0
O3qNS8eDmGj68CzCNyZki3UrmydSBYpbjBRWHYSzbu3Y78rtYAFNxv6htloi3L2BGfTWFS7DUN1N
ninQnBaRskcBosJ9X6dhEOGRNlauaER2sPNIBNzZqLmreoiDxppSGzFtRfk6tMjMtWy8BwAer8bZ
HA+OrhChY6bkOUFdws3hu28UvjGt/8zYZTrLCqpPiumJSpXDpKGPD4OeR5/0rMo/WQY1IAjg2Qrs
UMrbOuv805w5VCuRHR6gX9GNjHCPYZ6i9Q1eaggPST808xoNfHpMO9+X9A9E0lNi0mstpBG1380i
dVuAzxkSKI+QDAkAcIBBwmivOdp5LM+crs1ry2rUjS8bsfazJAo6aL3HuBznTUTh/2V2vFMKPT9y
oFz0RnKDIEzwKa1jAXr4K1xLA+I5WTgydJAEuAWSxHkwDop06NUwxuZa9rhZa3N+aWIIZq529mqi
mXy8sjTQBa5oiR+66spxpxPeEWSADyeOCKckF8UmJ72Pr8XcwrW0Ar/1+7WZU9xoeYJDOzGvAaQ9
i9ZiKD90QKmyLF9nmUcrvsi5MLQ64BXg4fVMs14x5i2PUSzNbdl72zgq1RFYJt1Ky3gyG3wGATT2
IoCu3mwFAtlg1iYsUFlvrmdO+zTpC9p907ia4WA/KzQwuzSZa5AU3s4Pbfd2cpgu1E7JkJzb70Uj
UgnTVfiIgczZ15C9j7bR6tdxkSe0OEcrmOHEn7Q2Tg5J7aKXb7s5QA5lB8oCDl5XXXRTYn7a+sx4
bmGU5+vUyzfJ3BWcE+qmCxA0/S6Z/e/HUkaLpnlJhXAY6C0Hx59EMHFoqTzpveSQkmJICcfQ69jM
Hqu0zczswdJLTqTUUiVbNs7hnyaed+9Cn5/5qZytf5H/YPI0mFgyrvRsk/yHDy8+J2XjqLlODmIC
Ljmn5PGBm4lvaRln9//8Uh+UZ4ufFCAK/1tOv39XlCcySR2cdbwUwI9ywzOiMPKoqPr+z6/zt8yU
5YVQUPk0HHCyOh8BPFmllNVkbnTo61BtUX5aB6e/gB6T7k42dJGvBj/WE7704qV2I07U44w/n9zr
5XAdxry7y1v6b//oN/0jE+kfssD/3ar8+YVnrYy66hez8p8/9mf7iJH6HyRjLhphDqMYiFAv/zmH
F4b1h0tDhcyUnxpIFlN73SB/iwP9e3fp/zWULPsP2wJshawaU8jSk/pPGkq/PjzWwpzCKc0gnrgI
rAsfleFzNS9rbU+s+JBjkiyTqT/Tgu0cXGqy/frThfk3T+qvy8TlxegfLYFioKL5uPTXfl4mInuy
wJF01jnGofR8McCpbvCfsqRrnBUp1fVzhMj3xV8seP8fL033W/e8RST+NwGklgmIOsI6k7bCS/sN
VsF30b3bg1c1vcX32OrNItMMl5ntP7/8r52z5ZOD0zIQTtD+4Iv7+PKGmQAvwid1zgvaNAzWFku4
3sG3OybV8nJTAdnin1/zgzTxzxflVqFdKBgufQwfLOsy7KPaN842Rs3HkuCBg1GASdjSY/SfavhE
V2yHvHgPeaHdxV3fvTl1m+xyDQhqIJ0q2bG2YBlptYa5ANAj64XQPMbCoT3o4jSwOOGYnSl6Vm3N
AXo9ERdu/kbu+6uy//1jkJaJKYMkYt20PgiZvZETEOm3BpNjjXulz3HK5z0qOa9FCpYnqjpNmd2+
/fPV+5XK/eerIpyhj8+Dwf//eq86mu6mk93gZxMDBFtthvvvlvEPvLgSZdU83dsW5m3bhZxCK7L/
z6wFl9dnq1mE7LrPffPxWRl8v8xkNgkKLsSGyfLAKB8XezRI8ZvUQ/GrzPnP11rk80voHB3q5bn9
afsGGdmVut6Ls7XI4bWaMPftkAjEdKFpomzMLOtl0JFRRjo+6wBBNA+LllIZp3Q4f/N1/31FgtxH
r502u8sB4eNda1ha5Us91M99J3lILDdElWkQ3wSmeNGV//PX/O8ekiXOiueS/7r2R6+CqFM90czB
oCFHAkKpwNpBVUOp3FO6n4omtQ7m0FYnhkbc5SBLxU2BAiZCUAC4YSXSuXqnBHC6n6LNRRVKLK//
buKP4wF5YalSnjLbK4nMYdfu8+0/f4gP1pDLF+gizbJ0wSACGfSHRyTNo7D3lC/OIdFMcnvRmF/u
G/KH6uemKTQwUSPrnuICFh7GuwgKDPh25ct9rSAarxggY4KYcW03axHq7ZvXQH/45/f5b1ZBF8z9
Apjgzf7NwaLRaRyIpRZnG2EzM4vlMkMBA7muh+JRLm7kf37BZQf9qTYEJqHDLySZAA0/EjPx0Z1W
dJGR6plqzxeH/0V+G/qT/UJbDmdjry9oHtNpnVWYhOgmAW7ioaFl4z8kMEk5AJUKd3WFBjWFn767
6PbRErBwLvfE5RK17BoOkE2QZu3gViclTO/qIq01XD4Q+p3fmeH4BB8/Fp+E7xlDqmXQdPwYIDxT
2roSXsS5onxGR6PmZp1yWL8lLkl1+xKM3xik7pB2kFG13CFCpgjjrR9HSYq0AR8HDJzaDwyaehu9
6NwtAFrgnbHTMvMtSeM0sfHbIXJ2c/bxjMej9qnWiqhb6y7gtNUYoZ+Diu4iLMbrwpORtmO/YQtw
EB+lUHstry7P9JTik9cWCJcKr7oZ0tAlVqxq9J45d659QYec3YpK5a9gZPE1UwfQtVAzByQ6g/Gb
sisFf1BhOk469u8jUsfChOiaMkLQYw5eE/YrTI5Vq68h9aBKGFxXq5/Qj6ULSN91kaZJOrMyjTJn
1RgDR+HCjhpOk46vmsCh9/ENnkrjBWWBr2M/E8GCaJz5bHMwpEq0Q4j968qIevxENfxWmGf+gxrR
AdCdANp41kZTWKvU7kqbFBcEOEEBwrq+cxE/NMGE4jBce+noP0Vxz7abcY8w0+KRg8/uw6aMkaxQ
GuDSZ8DFu6ts0AqQmZKg9FhtKAFZiAec2vfvBlIFXzZehyZcFq8Nc+J40M+7V3BEs56dWcSc3Bm7
9/QAjiBcUnUNGlleaZPviW2kKiI0VnUyeQcrSuKbIfO7V6/MnIqUnVjfIUFp1tATopvGsJpt4yer
SmI/HuGlfWGkkxyNwZvWHnXAN9gfFbwN2e5QmoZbYzarr0TW2F/IRoIm5dTxGzfK9D3qw7RbzZye
13rP14OEsSt3DQOEdSHcAXcqQy4SEcJyouenCLFZeVX3hrPUCSY7iepHzfaS7DSUXptZqNJzv3h0
B3SQPjdArip3XbgF0udVpzBsAOe2bB8zGPRLYzTsOgB7xqRmhSlNOTTHM+HXXzS6CSZvN0vLZq2k
Krytpi/FzwyVosoyviAI49VJj/CesNpr1ov00JVv2nys1aoAM/9pwr0OkHGxbRZEX9Pxc33WFZIF
MHZeKCWxJ9hMrRLFSoDMFNcPIWq09QEa56skRZim61jIR3/k9iovVI1sYMlOrOjcu97cBbNyFuk5
ccJRomMS7XKP1agY7RdAD/7TaGDoa2ds1E7vsPAgJbtyrcLfFE0sgR/zhHoBGFf+eiVt3hwnjupE
WQdoZbFiEmRQnQC/GY9SX7haCmjdVYcbgKkgAYqgDGm/M0sUHX8SzdNi4mNkc4OPnD9gporryrO5
OI3BTr3qYAGg3otFeoPOjyWGky42CQn+1F/0FSTAsqknwBGIfMN+QA1Hi8lmE3XR5OzDymvf8JFx
KZeYs8e27fnl5d0WDANSOlLWdLfQxA3ai4m6k5daJMPb2txC5ocWwuTtpp/5RgaLylAZYAkHMfvo
fDDa9AnHDTNPAdstQ+e4w2KyVkv1qAyIJqJQfCgeSV4pi4f2DZvudJ8uv3o300Qp1aeeDfbLxb7u
L+VRnePokn4kn9MMv2MwJa26vxQKcybpF01p7rxcQpFSwrmfG8mbmQwvfbPMfCGLUw4dyN/TbwhA
08D3hKRENTkuGG4jvjtjebdlJSEAtHiHLtAUDCMU4dXiqrJFVj+j6WM3B76H8zEkgvXl3cw7VI6q
DrJtsAH9aTKpRtgpUgO8E1wKnH4pVbI57d7eDz/msier1Md+gmPGygPSCGS6cmsHQwtOCnxuhW29
xLjc8h3bDm+wNgiQXHlaOaabuhDht1yLMRiVl0dIhDZOnGFqljKInadbN+PZs8b2LfdbvqM69Cju
+K0fLTQmSHesbSiwzUNGn2UnlKAwWIxkDt/0DVQO98DHqU4A6p37hPG8WmmMdwvgchf7OTtut9ye
dpmLGz1azGc0fhdLxEC5anmp6q9xFZELX8QhZ0DhAHNYgZTx6Lvznysg59zAnYXOYdXBEnuahsQF
u+jJfNNJHfoeIwIkvVhGXuJipCqdajin74tABrj2Hnc6V4X+vX/lKNs8SJ8nrHaWly9G/CLp8tTn
ncATKyqwQ4sjjHJf7mVo8q0mBt7znI2c6wAs9eSXSfh0AT4B63RemgVekOk5vKN3yk9k88Q3Tcs7
udyJtJ0xecH7We4NavSNaHIWHzhaUXvnTzjpD161fEGpRMO4NapQ7ouGvDLSLCbyTTiOtpuZAROT
GK+nBjLIDnzA8WW/mCkUR0NbUE9MNdiaJk88jmbDRTYN5M7oc1Of6U/iM7GKah50iXIAWgqf8AIT
g2bCCtQwbtldDrzzuOg9AL48DhFH1ISlmyEqR9rHhU30CNCIr6VbqrTZG/meLhXjZdtkKMIdVS8+
S9OL+eyzXftX4Gm0VdobBUatnpPMgslqaqYg63QU+bxulrdzYVFmCabYukcYH5Rx5F/lALXv9VkB
unbNmd5xCxoW5V3EcpRkPFwGmCT03m1jm6uYWx5xJsp8/J0hE5txcCVUAhsWke33uX0/NePCIx0t
7EAa2t8XwkC4a/i3/adyiU7MoawcMsYFQFJ9GMPHYnD46byPDfkgdGPkFgkzLvS8bC5Jeln7JsyU
6N0EizylSLQcyRmxkYpacE9cLsD7WrQc3IfUYF1YFlaG7uw4l3sXWS/b2gViMrmJ+oZlMDxf7k8c
UeEupRGwG0ppZddu73GLeHqP9NfOhmMcKTLl3m+IYiy8H7U7ZENQoJvYM23zN4hj7JcIfMPj5a54
RzJlRihuHAvfvZDIzlN76TZkrcYwyilLwVTDLlmJ1JxpAcZCmhCNTXt8lSwfSCMLpybcm+Z+Y438
M0UhhJ1LGOJGWGiSueUYemEfG9cij3iy3FCyw4DKMLd4mKa7Pq1Y7c1E3CKrmpEJz9zU7ybebmTR
vqyAFo67guQ6l4vdhdqyfZPySJSuO/LYLBsQio0IbUHAaJtFoYoadP2Q+sFWlfjJZ264jsfMlIrX
jWo13Rc0b51VzVHtyZ8UhR/ALbosavC4uw2r05h7NpNYNdRC8wMcaNhXXT+U8a1Ysm0PJcvoTXNh
CNgeikp2/oq7XUd5hB/Q7ilCUPv4T2jWAdriIODzuv54Z/WG+9B7U3GLjO011kItyPy03ds5DD0X
ceyJJKL0RwRUfOUSdbAyHY7UwVCZPMAT22PKSAGZejLOQUfL06dCUc4TgwSuc1KzylX2OBO21KcY
l8FGwOSWFQJUFNRMI+r02rTQzAfsmugqTWPal4Lo3CCvAaiHYPl/+FNOvXBxGBL6wR3WtEbnAe1q
O/0ol8X/SAw8jUg/RlhSoEDhBJOTb6lViAxKumzIvPJw1B5IjuLraYhsoFPlCy6Sac/THR3AkckN
/HezuTiPB2qcYinpZOxh2oygfueT1IJeAim5HJQvvLHR9HlUffrmYFIaDJCkgtBsMpgyrq1w5J1O
l80kjFm3mXlW2feKGpPdxa/9Tbrs4YKAzSfMAtxBl4NhpEdlfczztGbJ61jTKoe5yIl+WrN3Y6Ix
Eh9K7Vj74iaabP9JaF37hk4W8oiZoffhdmLqhOx72jaLubAvIlarC7pu4JWDy7qJWofFEVGtubmY
+418qTfrECJvgcC/WIc17asRl8FzljOGqnAKvDSSR6jLuXmSUMuAgthbJ1pW5nlG6Rpwtov3wM2T
79bgYFa0654nrlsChu0MjrH2XmFIeiQaO3ORlZ51gG2ruwcObFO3R07Wr7y+b3ZV1/YIWQwDM0Hb
2S/YI8Wj5wladph/koA+D5fETWGk4TU0OEkUDhuLMyjnMaZjvb54emt74nmYF9jye8ls68UPJzIm
JBBEXwIuLlxv46jO2PLK8WPc9NOnKXbmqxgNzae6j8D/8oSwOnPaQSNIDrG7cp0CE4qyau2u0Zxq
YhLsl97GhNe7NyJbe+1r036D0TV/z6kqf1T51FJujzkDFkcZdC5aHcdQW+3IPRm/gCtwmnVP9C1R
PLJM5QbCsDzaKJluEhcpV5Q6yeei7qIHh9RSGJYFEcNZa+s75dmMU806/BRrbvZaScXfZJd60lIp
l350N5caJ9Zcj0ZM1p2OsrDxB+f50iz574TnNxMegE0e3d//fcJzXZXdS/nyq8fy8jN/jXd06w8d
EgWwG2YbgGeBAPw13hH4Jhnj6OBmBU0vg5nHXyzaZcZDlqUOn4OREHPTf814rD9MCFJ0eAwckg78
r/9kxmOZvzZ4beA0zHeYjZqMpcCKfewX1XPFTozd69atWW6CXCuW1PQYLr4tyS3fu5AzS1J4IkjL
C/3xmqhCChASWt/a0JvZLaLCAJ6tx3IiOkwWBJe1rvM6NwYHzTLxLMLUanVVyazJPyezJa+qdtbf
Uo4TBNDQrO9XOv3eJRUPz8Uu4Xn75Hadaxxa6Q/DcTKTZrxumINvYgzw7LhGrkD4OYQwMYwNRB92
K1tpV3qv6mTV1B5JVGk5G2upmq8E/EI3NGJg48OE6E6lnvgOpaS3Vwpo59b3GItu0PfacWA5cXKd
g1A4ICVy91rTN4ehKtJ6hRBvOg9S2xlUkOvK8EkEmcxdrOUdoM2oWt6VmtPPk41hwOzJz+05S8Xs
Pc0+ndGAiDUxlGG37qucEPsVRyQbtU65hHJUmKeRBoQsf2y6FldZn3vMmUZiH8lvae/IIUud00hL
/JUrQnZA66dh8zg79XzoGqvVrJPbUL1t0oYETmskH2nXeHVMjNlkjNdAuAnByvcuoiahl1sHNd8g
AnKR487cp+jIgJEEbVYPvXtC4gsjbw4Ee7WBzDfOeo64Kz9qwPQdREF7ZEBZ5aeJg60b06l34SS4
bg0zG+3EYBrivm2prXNy06Y3fH91+sPn2PFDETI0mjdG2dqFeHCLUGyxhCxAC1AK7pd6pOzlfO0P
V+SDZUen7Kmo3CYL40DlfXpILNLaN5x+z1jv6Mcm+MvCOBtvW5WjIEySlNtyyqq1qrMIPK0QR49k
ZELN9HlLqlS2ywjdFEk93XecWEkb0XJjnfioroJcdtHR8zDuBZbJ1ab76YV7tLhDt8lNZR/ING+2
CJnal8qo81ejk8JERtE6Nn6gRcLrhR7BxeQVkBHe+uLYmt24sswoRzWSpGJvlf3XOLUGmjaVZd9p
XEEbBUgdfY0aS2fnt4ptMdnabjCtcu3yctcIqOudmMV0LqtO7OIxw3dGx89dFXSb+lVm6NkJFZAc
qRzbgd6VUx4GEi5uki5MsUx1uXXleOl8xKelr+ZUZ0/p8a40ZoqOvRDbPo9unBjv8rq3nCsobkBz
pyz8imvI3wLGHfCdEuHNsKk89nSoPsES4fjs2uflzr5FSq6vXd0sN2zM13OK5RRbTxd4Zm0jWqxx
2Vpmrf+ohNJvKzuLvkR1AoVRWoA7hyzftzktYZU40S5Nh2wHxS0kM6um1BnhpNRO4z9EFu1CB2z0
0sR8mg39tjRTGZBr71xl82Cj55D4cmkxfyaIfIxXFD3j1ZSYxjMBkqhpexC/KCBy3bx3DIs+NI2C
H5rrQQLruBrbpcFx6Lv8lVa6HzQJ4um11ivpr7LBsR5qc5ziwHCH6tXyVPRop1akY1Fo7G9dwVmq
9NuWv6PWDiif4YwCq6ZDTHbCqDvVMZskwTIp4eegY6etWUbefrLpSo8kBHmr3oH60NmR4Ebvu+Qk
/Lh/RMmXBTnX57FlnMhtTVi8oYgeZZxmZ6G/18DOexSy0j16jQa0k0Qt721yyvjOz71kT/OzfMMC
769zHXPUqobC4GxUZelocgWRROl9RwF4ULgb1xl394Mgb61YiVEZiDTNMBi7+ZOn42RWkx1RDTFQ
uEmhaK2QsZpfqzwaV0Xca+tpFFa6BqNoP9tMjtamqOf7Cn89o7lm/JzFLSofM62ujbzGC02b5ZXI
umEzGGb3I8o4yGa2JIgwj1uYMob5xQDYczsLDOsDGUZ3qrSr7XJ+uzOapj6F2qg/uKKZswChXia3
VdVGm7aS+gukkWZtTX11T9xF1QUKqRgc5F5bWaKLfkwzGvFyKN1nE8+gtp65tTYzS04Qd2pwVuRX
0IOqWPm9EWO06w3OtSHniBazZqKlE8YnEFb1yRvt+Fj5DSMGEQ9rDs5YRZUfq++JaroHe4hkGkgS
6detrnJ8kKJFnjxBPhaEdB3mRqk+sAz5nQBic4MoyedoYlTXU1qngWbK5gqU83jOXW2DPNe/loNh
JytXJXF4MB0tu451IdcCR/XXvB3oVNI1vKaAVA/6KFoUyKTp3ls+dfbgoYmupjBB8xpaZDOQqnLb
DHX2uUAd+znyyuauJAmUoUOYnPoJsmyMJ+STaCy1ifUq3almUJtQdRI5dwmV1+LTIn1FbNgdSoLt
CXNx+08WYeFqlVhtudaQ3gYQBolL0WP9TuIzMTcuDuhjOWpWFxTZqE42dIEsSBpiKrzKMrmOHfXx
5NorewD5qqYCfWSKR+8oEuG8ooPRtaAKy+QOvOMYOKnuf1az3e51a2aj90j+XtKG2mSLfNy5cjlq
PhJC25BEBQAsW0UhVua1N05XvayaLSYN+Lb/LY7LLunU74pjVBdUs/97cXz3vSyXzfelTH6tkN9/
8M8K2bUIV0DixKySnh01KBXqnxWyp/+BaVQIzHHAAhcf3b8qZOMP/sghzc1AckfxSpn+l62O0HlI
oGTQEJ7nO0tJ+3//zy9xhe2H3/8sIUQv+MtEFSImUiqTeSqiKxe11scKOS9M8Je1rvYgsDO1/h/2
zmM5cmvNuq/S8c+hgDeDf4JE+kyy6MmaIKiqEoADf4AD9/S9QJkulbp1751rIkWISqZh4uAze6+t
jDozIgdwzo0ZcwVvA1MA6uaKluVu7F3uHGYn5dH2a0PfLa0cxSYtdC1gA9gX0KtZe2ghNF0oyMEX
Bkfx7ei687mcDT2yM8XwZyl9VLHwKPDsGDM2B7cwIXxbnaFtvWVu+tAE80TQi0gX3Epm/SzJTTzN
ok1voBHpW09blqcYIsTq/vPSrQx0su5YirZY5uVUHcgcwmBjTLr3vgiQVJCv6hR0NjwzrAANHrdS
TUQwptUhI7b8m2YYyZcRNdJ14jGvzlwLFWGzspn5FzE2DY8sMMragKhN5SSEe2uj84lU3uI8WIG4
zeq0vw5jp+2NWCCC1WNSIOt+mLYMbyG4IyUaNvi0OHGhfYSaJPmGOXZAG9/EZB8WjvXkE5SwMeiC
eQrWkavRB/00iREHwOTJluTKILQz2zihOC8/9Zrl7np3Ke+wsdWfhPLlLRGEtsm6g3KGqV+zEf4S
b/IxxWQTcKxtVpYGoIpE386eSy2Bg24RAET0F1yX/UXV9iuA/P7B6LrK3/sSUlJkMhZs8M/4+b7C
dPIM8NbcCbWCYhrmOZsBl8HVJsYhmi0935TQz3DOD92959a+2BIg75zgzOu/dBodjl0a997wqQwK
WNojrAKqDWZ3qw+uq03rBv6BejMwGz5J2Be3Qycc8pTcLekS/cYBfxgioiv3VjUVJ6jT8SVoRHXn
6L19zW3zJRttN8prdLazq2b8AUn8MCun3bqaUx5GHbVybfSbPBfiHkemfosA0IviyR6PiVvvc0Ga
ckkU7iZVek1cX11iXhzq+CAQLO+UW+a/BOP4xYgDbVcDvYcm1RfGPV9y7NHT1B5JzS3DpQi4+ZHR
RvVh2gAbnLuab9sGs+y51jEnlH7r4mjsXiFMQY3CCLFLTdegy/N5lR3ygkRBmzCUkZ2KIdVe4dsm
xwYN+r3DQPE60z+fPL9rI8GcfyuNadgUtkxvrKHle8PXFuw4c5o9qSpEAVRpBqjbjlextXK2vsFI
cB77NTkpw9ayd+1yTownmJVThuXFGBF/O8Ziu4rdQZqk/j09F6XsZtYCXz2YZu6MD06HAMWGR5Cn
xjMz6URsAXtmZ1fq3h1W3Th9meyl7FHYseHfkV/IHJi8ppnnB6AW+LP5wtyn1sNCGGBQZGyl4CSN
WnNep8CqxHGsTdYORb0I3g0aFJu9ea3J4WHIwA4+EEegHG7SiSYswhzRr7zleS+XKlqGvPLWoLGO
GVfjBsQ0d+bEyaayJHkrjSwB3J6SDRvhmYFZbRFLpW+neTFIHTOyibfvj/OaZgFVyEemYPXkns+9
b7+pjzh079dsdD6jQAElU6gzsr6yoNdUcd5bU8gKSiMHM8kyviG66uPHKlfuvNFbi6xlsycBngvL
mP4RKn/7t+7U0Er/dox18+1n+d7lf75L//qg3+7SMMGQqti2swrdfwtO+n2OtY64HKZbrs9tGDXm
/9ykLcZYcFjR1X5wib+PVNL/o5uyz53/O/WWo2P3Yipko3RifObwwvj5d7rEwlIaOJF0uFjlEgwp
fCxIFdR7lt2KuboQb2LPeDChW6dYlzTUP+RIj4/OCirpVmRJUfrQSype/lWuSBM2TO5l+uCc9Cvy
xERJM4QmG8wdvEr1aq9wFOl7cFKGFZkS9H52w+reoodZiSqwNc1tAz5547DZvelX9ArIwnanD34J
20WvPvUroiX4oLUg0Mqf5TyOpzUmQIXTCnbRyZh/VnqqITLy6+C+SP3yXpo9dl+gMOShgodZQTEu
YZr38Gfk/ZpZseP+CpElJnYVuVF/yhvmNxPBOZvB5QqyU2LtkfC1xaPKxPTueWV7YDId40JcYBi2
9Nuf0EWnL22ZKy7BWjSRlQwmkjCPOY3TpvfO5IrtoCNpCjW9mi4yGenH2+4J5wknO6Mij1af2c9G
t5rlsepVvtGN6ed8mmQXWkNOua4N2aXNKpGHVeN0n4lW4gbb8jd8KnJR3vjjkO60Pl1OslxxkSnT
uagYfG9FJhKdLWIt+2QGnThoRXI7coPaeWIiOTp1xKZDd3XQx5rGP63UhVTI7CY1SjJOetJbHuhh
1C4H+LTpsc/d+iSeH2ZMGlev1ccLrct8wGhhvUMGqE8iMPoHFEzFRMOi5dvKbPoc1YrpH4mxV1dw
i/quNTwtQh1Q3WmsoB+QFvVvUM6LX5CK6I8mgoPIZVR5W3aOdmNlHukXUHX4rMAugWcIaI788tWS
2bBDkVVFFV0Vnvoczq/uaFvNkhO0rK67xdAH8nTqp01AhGwbCr44bCGxo39ZY3XlppUG/BFtsUjt
mYo039rMAe6qjiIndIO2BxxfLmGp1wOaaOTIUKfeB2Ra54/MA0JzmhtbGslGVdz8NWLvNmmXTDtS
R4NpOzCmujQLIM4iafwDzW7xTVSJ+ESFWPGdSpbbHJ9hg8It1r74aDPKME46Iwjb0S2mEFGtOleZ
69FppOkpYwIcstkT3JYL5zUzSv1FTmK6uEGub1O7U1e2Idwl6qYd7si4XN7IoTUd7FnNdCb5L3lE
++bc+rAPGHAm+2HwoKLpXX+PAdnc5o7VYy0clpxhhlF5ANBa4JooeZzI7Xovh8BTIcxFS0A7LUSM
F9uQR2emjQ791sBHRq/OPBpjYfnMMdIwgcDOXiWtvgXh5WwzrdGvXmrgLsPZDhsGgNcWI1p7i0wt
uZWpbUZui3asgJWG1EyT00sXpx6LdV/ND+BwrGTTVIW2XYSRHpgElSe1QLGh2PfGeDNorTPsKtAA
hP1YrEs1p8rLGw0v47NnIJpiM1XH5B+3bcxJkuH2XMr6a4EmdJ0mldPVWrySfjx3MiLt50F7Toau
YwtJfkLMcD+Z4JobArySQHe2oyRbyrDxm+nOLHTjRXZxpTZJY8qm3RVuDX/xaiAKnzL+cAktgblj
hpCUwSYZZxfs4KSrTn+Iu9mc3afEY4V131sQDQ/1GmVQnZbG7DQ2xr4opyayBzMfH6SYEv8L8dQx
k9fUK/TReSoBg7be1m/IWNhpSvXi68xCwsihRBhScuOiDf1nnfWvOvYVhP13HfvNt/G/Du9lg21J
fvvTUuvXR/7esn+wQDkT7dX/8Ee77pk/OfRNJviZNbyCpJP/qQQoH9gzQV/x1jKCVv6Pdt026f8d
/ve1x2YHpVv/SWXwow0P8A2/iCadyYCPPeMHv4KNIwJUCWGqZMaBCFmYtZpu8vzdh/K/mJV4i98X
H0wEeBJA5kBveJ9/CZTo60FrkOaQEZvDU568biGTavA20Bz67d8/FWXaX57K5mPxHHTxuvOj5aEu
OZFEYi0HtGZkVhVIXRE30PusE9sCvv2hNCRE7oVeg56h/hdP/5ePc7WeYYFg8GHwR/uLOanAqTm6
Jq7uanw0S+/Fx3r+9+/wz8p/fvn6FA7rUQxt3Fc/xi/fVXJSarNC498eHGN8nBzrmQ6r3ihWsyzC
2m9//2R4Vn78QJFkY5x0bDD0TPR1vojfF45W0uJrZ2h/AJ9CYGxeGg0B1Vp5yh0O42Kwn9B0tOAg
k7bXmV7XogxbGHAwXHNZSsQCMRNZM+EmB4QxPxLZFRBvWA9Byw24SOqQ81ZUodkazTomD0JJUXk0
RWn9bIpxz3ncA0/w6fZkr5vPcxeA28a/U9JtgSFIW8UgPc2tSOnz9Dyz6ruwIRlRHVFlMYZFk/Xo
4ih/ISC9BoEpoX4ktXOLyDy/dx22t4Mty5DstwT8CuG5HNcxbE/VAq1z2t2gluXIDeWqhDbsrLL8
xfaK+zqzv7AZvOslyvnR9stTo0+fE4ghPIVgwODwO0tLLBEzkXaftw6MjYo5WCfGb6yL2qMn0ttm
djVWaqznbLNUWyoy92aaKEUxyMcnM7GePc2ITyLNeqZhHpqNYYCIrgWPE/z1aDaEgHbUJo+9i76U
mcpGD4aEQDi6/WmMB9LKi3griBC7skbcKLp3PSbs5+yARcq3zO77eb01JQHoH6GmXYa047H1EPqk
jNQ2pg+tvCFmUid71WADWU1Suk925WkvaT6gE64Nfo9PGsBjbeSsOmWmDsiiqaClBE5PCFB6jstW
XusC6pxJWPKuHGH7cbuDQFiT3yzGysA/qEx8UoX+zOjHj+aBFauWZqZ6U5neUm/ps3Eh2TB5zFI2
IFVWG2EMeiFKWxQg9McGqWYa85s4TuVdszCtL2V3iZE/v8Es6B9tZeWHVkuNqzFZ7qGs+C5Avst2
qq+mfVVabyk7KvbkmUoYr6FbsbssuNMh7u41q5FXTB31J4XMxATgekXa27S4RQp9x7yyfatdhzoT
QA7VPTL7vQxsdYavQCr6krqfMpC6cWyRRRH3ngHZJAGNkqeQFp2XaUhOdhm3Efrpu2bOn1j+0jcM
6BPtshrOqEdzwvcG9kEKth+RkMYeE6R+AOhZHOayt49O07XnmVEQyPbEqW/LmfsG32jUEnhPEv3O
itv5vQMRseZK0u2hvzr3iWvurSlII7egbIpEidoJ2IUXtXrLsyW5VXO9wBDa1CbBN3GTIsDW/PjN
z/tqE/tJsE/ieDxP7OsA/im2DYC39pTSMdc+1D3T1mmaYkVngFiIZX0xngDeGBfmMf4uFm5AonUt
6BuyKnK99B1k80tggKFO+l6/z8DOHszB+uzxd9X8InlgEgdV0+OTtrLl1NuAoYc4l+Fia30UjwOp
8j6pje4irlrXNnfsRYqIhICvWeJ3PpOTHDdEnAzHGMrm1tD0u2lWux7S5UEgxAtrMLr7hYRqACRu
+yQZnkKh7EYtalpZ7yBRW+/dQCBinTbutpt2bZNYjw5yWYw+Oaysyhu6T0prLFiLun/MytHa60ZK
q7HW22mq+AvhdVxu4iLHGmPFzfxUG35x4UBaMN0HUAdM503WI2ETAQLckXUQmr8YjrOeXthC7VNu
AIC4dQjfSYKWriiN6qYr/WMxmE95iT8HoSh8YCATtvRZ3SGViOJc869JnH+L4TODCu22njLtd6Xb
zc/MXofbhnY9CJ2Ca48jwb3NZtoM0piKo1uaCACxjCChXsbXmk6ZrbXkmXXAJAgSXS6gcCWKIVvQ
ihdjbHU2Sot9RySFCy4CkYxRlAK1p1NYgJTTfutC8eA6caevJS6BW6T97KQ6huowRp6d1AEKG8Cg
oVkr1MawJ3tD1pGzLRCO79Xi2ZfCysY2pHceaBl97QDhz920rffFMyxmC6umL2qRyx994XuPBebW
PQEG5Vaa9rzxhpnEEMa7KNaD9MCsuD7Xk3IODsjhWzcz8kOqJcln39mWSTbviznl4x/S6cng5Ipg
E2Jv6ecCpzOYEkc3QCxpfW4+2K27dUkEeemh4H2eBje9caW7vHSVFTHQHrNQNFLeKKPpd3kp+ObB
PD5ARZcMMvmScfP8pco7k52+RNmZxN2R++N4HITFmdFC0XHPPb4Kkyl60alf64p/ivx/WeSTrfNd
VfSXYIC1yD99k923+c8V/sfDfq/wrZ8CnRVasK6+fhvq/Tbu84AM8F8AzFCQ/gltSUw6QjLP8/FE
m6RirkO533dy/k8s8ZgR8hMduSOTwB92cH+3k6Mz+KGKC3TAOg54AhaGns3l8OcqzmxxqVjKkYcA
NxI6fWkx6cBLkJ+J3nbOyGfa4SFxOliOepaq45BV/V3aaEPJEsOAfCUlUIMQRg8goVhZYaxQTpoN
5l2083Z2B2dK369cqDAJ2OkvoH9vktwAQGPMcfw4mZXzymX/XsBcT/hVjwPXJzP3ernrZPAIeZ2c
8oqGgJ1aEXfsC5jCIbxZrgoTQxVyISOUcqE+9U2vvwbk7xKPrGXmfVWN+amTKI/q0scO1vDA0UUR
YDvedFPisooM1nH38WJq27LTgl86U7ImaGoLEe9QQttKBoE4CmwZ0MqBROpl7ILNYnci/Pig8jXy
Tnrpz/z9M6JeOh49GgOTECBD7LUMM6g3olTHJRf2xrNAooWdMwLQNxlNiNAtgzJ4GcTSJpuq8PVX
rwS/6TZDsHHMAPwf7OwDxh3Uc5ri2Q0fh1olgCd1WR+QNw1Mm6lMIB32dRkKlbGjwZHCpwY2m0R7
U8oCptWLEiqhsoyL9LtA34+OUTzPeeH50ZAo41Vi68vCfIL8xV0jnW59PB+/LOmI889q41OeTulX
jcPypmGEsf94fd36qvhmyzkU/PNoFtgMwgqp08Zz4RzudKmqvUKPv6n9ZqF+5EPufOhkRMGvQM4+
M7ltGeTshKrP8/FCsAyS6Lgw8uXAkElau9TBVLHHKUK5IQBG4BWs89Ni18dB2twlezFwVGaJ+dqA
CHV3RjP7+p6vCv0kXvbXwG/yk1BdF/HsGZSizskguDvOA5Ks4lkSt/6QNnJ+bZu0u/iVFTyKZYBA
BDjLjShErRNw8+Qct0QUiHlNbCHs/UzLCl0CdBuU5J7qfah5k2Jh3OgsZlft4RsChnRadGtusEI+
RAPvuBrnvW93AUJm0/pldC3CgWJZljWBwWSZRpios3wXCL1Pb/Ki5ndhcml2bu1ir0RMB1WJFGJZ
e2LbQ2u/j8tgvmbLmG+sdSe69Hp8Ld0yY1GajP7e6AMDDXZqPRfrRrX0iQQKc1QtBZyprPT3uaF3
Dz2LWKcv1KVkNVv50yw2VNir+EstGqHKxC7jwcQg2cHP2WXrltde970AhiA2fSyBQRLJ22XdDHfr
jrhbt8XjPIN5XDfICiQHBlG2yuW6X148t9+ibF9O4PBYP+cIGTfjupNGAkmTWM6Qv+J1Zz2u22t7
3WNXJtGaJDyx3a7WPbdZ96y89XX7rdY9eNtY3VWtu3F2CPmZuaTzCSmYCWJ7gOKnfyzUsQmzXPfX
PXtBQJGKxnX7Pqx7+HjdyM9SCDZE9VHO/OmXdW9ffazwsY+xzp8/Vvv6x5b/Y+GviXX5n6w6gPZD
EoBXOd2qdEAooOXV8jQ5bPqWVUcw0CSQBNrUz3AT573ZejqcXXCFfYg7V4cDyz6wYTPf25FJ2PLW
UhWihZGDwiA7dNSjYVU1jHFT36XT0r0EvH+LLKNlEsemrL0ucpdEnvCFpfS/7pqCNFKJh+UazRTq
2Kw3hBzXqNqrRm7Q5aePLoRfdhsFAjlTluI84MaZN4PMCPUQpptRkjfdBv37tE9xWGzGuXwnnKvd
ymw2iT9pvZt6VtojWC8Of0QEyy4YJ2HxFEWPMdpf5CdCxkCFo86jPuQwhzHOqdS5Kn77OFnavI+x
qpT5qai5Qk30mYSkrFdRA1rmYYLp/ywxQUWuRnxKOJg1aEycB9D9arfaTwnHMwNg0+ZyGM17OPE8
EZK/KQJqxysphny5jvqIvApjfVDdMAWeMX2CfYrqeum35J8sV8mO+vxRA/xTLv3rcmkdqv3fKqa1
XLp+m7Iv9Q/l0vqw38ol2DNsOm0X2xZjznUs+sdQ1NDR8gMfo+qhLPJIWvpjKGp563oUFL7PMOuH
eolSiuUDG9WViWRCIflP6iXnhzGeHhC6yhAROJRDD8Ao8c/lUosEnBS8SlykqbL53UaCTCym7fX2
VgfYymGHLWoU8yHDol1qx1VZ4EgM2l51IFFQ34P2m79KGIksifTG2eAIG5bzVLneN5oaL2LH48ql
PVR04aiiw7wYZ/sBFN3iKyKMlWmi6i1gKXNlzwnTTozFi0iDWwgrvXc31GowLC6hXjbzg1XJGBbd
OPT6G5FiYHzWjnjNZUtrvSpPma+Nm8n36MgHRL4LKr/Fyaf0Qh5A2/gPqektNaorsqo4s4zS7pne
QdAsu8cOQJ2x9dn0FfpL1nr9ovZVM/hmuen0stLPGVGN5K3oLR65Tu68tpk/OdjMCF2ZR8FD3Vlb
PjcV2MfrPxfgvyVOQNjL9/H/vgBvAZD+6dL79QG/XXofGsHVRUM7gljwY7Pwu3zQ/glZIYNrEsvc
D5DZH5cerUoA0ccFuOX9qi38vlVZVQXo5NCa8HC8N/9Bq2L8uCvwwJrREDl06hTOf/HX4EdM4NA7
zhH7SYOqRSw50PEmPiFqGDaor7kz0haAQodQjwc5Pvnci94CsNVPTuU3b7YruhdE9t1LMvF1/u6T
/F82GX+mxQCbI3tA50TgBZpElX7ABr8bvgdUQUQ3BvZRDHb97oDNX+Ep1aX6IOC3WTHvSRUaNl1T
08r8/XMjBPmhi/NX05HBsenqrFHsjyC4754d503RuCpryRSKX0s87pRGKguuecDNMnIbx7swyq9c
PibXO092kD0ZQmafp6Vavnqqa4eowZd9Soqk2+auKvZ9IVW+lW3t3nmpz7Z9Up5zxKTZX4zGana2
3tjhIhUW96lkkgOrp7xNzVlnl2vgitH9lrQjvDYeaqiFTaqvUo3JTO9OBFS75hsjK8ZlnUhDAAyQ
KTqbkJS6UPeUQNWuJsYIXnFv+fkOwXiQbggiFRsrs/UXjUHXFhPDowKIDDxhaXESe25T3UgbOpSW
auNAkWANh1krkSWy0w8FqGAOP28cWpTMbrqBvwVDBrHWawU4mc04y5KLM4qYgK65f0FMSbeY6ZRf
IXO6FXzu+O6BAnPejWnhkn1HR6HZ5tih6jbb+0Bp4g60CYpWwZb7ragxVtaVp8vIT6dgOypECrvB
mkhkAnzr3hNam1Drtq1bcCin/aOh6nRb9d6ojmC0ioQ6purvJ+rrdGNYI46OzEUHWxLG4yP/6vNV
POc2KFntZLHODOBx5SZJZo5gNQIVCrnY/FlhqhycwTThR8P5DUfHefXE7JOO41af8kpOhBvhCkds
iqjBluTpgLSdjB2zfbmTPcX0XJjafjH95GubmsOOiE00O8MAC4jZumt65f1izgP9d63EaRG+iHyn
98BX9M1hKfVlGxRNj3OfqLVdb/bJEnqCLfemHeyp3wxt1e1pUQ1cCT6cZN+InwnNUwd/TFdur+ek
32wQECCMGKCDJ/PKb0wy8jo0FxJmWZ9U5To3b7OQO6ljha4nXRFx7T2kH4o9GFOrfE/EpTs+GJIO
qYHYUtXDJmb6nWzEFLPb8RGnfK1EGmdoXaTYm3o9fiW8qDTCAUoGtSe5rYN+xTgms3cWEgWBqNVg
m7ddRwrIopY1lt4Sw6s7wfq9zLgR3hfNglAdg5STXBWt1n+BFiiKSAZ9yzSa7ivb9kpW2rZm+XId
ZgMjd6d7vbFVAzS8h9kCUnqgJeOercUVs9W6kpBipIJ+9NkORsoA5vYrqXt2gCEkY64fmCak3Ar6
6iLTMWuY2lv1O9Zc3NMQgfmqT9jf57zL73HCrYchCQ9hDuL1ViwKArsCeYKCJeDZ5PrekHY6D8QA
GuO2ZRDUYUW3u5c+cwXqkWzg1U8Je2KcuMuBSNfmDXxK/TYi7iJYzhmaIUpHLuQtwuZJgwc2qZ91
IZV+xXDtEN0Qjyt+xmzqd9kVgRM1WkE7sR7lAe8cNyFWwW0vPmYUWj/cTJm5PBcdmIMazbG14HCC
uBGDnuBOYMzvDqZovTn5Q6bzrzwJAsL68OwlNoN8YxmH1yqZiqxjSuRU76RKor2diXU413Jxb9rO
4BWzhqy13YiXSKzik2bfImS6nStc+CClwIesiWzTHTpP89auay6sDN/arYQCUG4qJL5OhHN/IJ/c
Y1DBTD4tL6XGFJsjkcS+0EQCdayIgRlu7BbpTrhYTqyiqpPeZyjtI1OVTJLuWCQLu8GaYkkHoEK2
XZjCaHmrMRrdpO7M1JlBRB3Gvo6ZHZfiNh+7+ufO6J+YYblHkCfCWWcB451yC6uINLK0hr0PxIt9
CdZ1hHk1ehbbEfHOoKu/ptYQk1CpIf1Li1E+mrmaXLTQyvlC3BIpEYNlpLt6xCRp1ghSCjS+F7sQ
9RkNYXpRHriasG/94ji1iFDYAErjbGHvPAamuaAk6mLaRu4zBG9bwRzZQQvIzGhLz8Ty0rGMUTUU
IYKtvGreV6NFfqIxuPCyOMeTjZM4NuFmHPgdboKXfwrHf6dwpKYz/3bQ/QKwDPzu97Xjb4/5o21b
lavszfFAmzrzbzq630WthsGPVogMQg/7T6JW5yfs2quoFQozBM61avltym3rPwUoXFa11ZqmRr33
n5SOPzZtPjPuVeHqUDaC+7XWyvL76kiNZI7G7Xijyq8JKYZp8fPfF2A/DNH1H59gVWZ89wRysoqy
mXgCn9kzWtNQBe/ZcJMFUGO+/v1TfTBJf+VzH7/+//+HXpc6mtocvgoC4r/yHWcMxYVDEPhVOESv
Y6kuNdoC8vFojhETfO4+RGEpN5Qe0NyvqrEazBQaMt3S26T8CmrO9xISxO0UldOewJiVjlCpbxl6
pKy8qF+t0Ppqiy6QYGCRJoxoPrsYAuPHue13YrVUd9yzP4m2xmeNtqIlvBECLliOD0e2ObgapdGI
Z6XH4lOSRcSgzEwGaIBUdl4d8SLQ7GeYB2iglXmSRpM9zUBnz0XcKrrEYS7GHcHChUUuUO+IyJnc
5YaMDWf8zMKa1piIjyz0e1Nu6Ghs69bWvGY5iz5ItYcRcppdba0hwULRbPpc9FO8prVm3f6fU+Pf
OzVoGb778v5lPfbyrev/6zmTSfaDbc3ijOCRv2/IvJ8803XXDhKzmfXRvPzed6JoY9Hh2+6v+OxV
Ivc72AHlHMBRzgYvwLXsrifO7ysy7yfWWS7nhsu0hgTC4D85POBE/KW5Wh1wLIXogDk9Vu3991d3
MttjUYkkPXalp85k+1JkImbuztaMzoQAFpz3pF6W95ZHBG6ZMJnJpgzPsDEe8lRqeJZj5VFLB/KB
8lYLA3bfzwTWFntGRqtkQQXrohlJEcrTPidGI3WOELI9uVNCxcsG9N9I9LDvUL2h23WjIZjzyGnK
CZ4ZrEY/xx0i50QiUfKTJ5zZQRwOzhr76opXjETPRJDGLpKLjoS4foC+O5IHmg0aAZqUV3fJWBsn
6OvMf9EPjVsYTQQ+IxDABzS32YWHGE2E4QYje63dZXEjuiidxHiQVltfl3Guwqmz9JeFdeBZWPr8
iILB2s2yS1exOcFIwbK+84I19hZAdhYhni12rkdRwXx2Lh+S1HF2pjVhJuv4MYJ/44w5/qnOaydM
/H64+va88xmTbzT8s1FCiUYVkNn9Q94I71NcG+i3bEtH9eyCNaSFVLzjwteWKFBxgIZ6sLcmpB7y
29oi4jXnBLX2gApqZEem5nmIlq0XlefNAdIsgEd8TYZKbxN/GSAkzbpdRB5yDaolkr8qShj70mMT
isOuAuLgu0sfxiVx2mPVP9ndLAQI0MXYagMnlC1mosFkx7YzGB11WXzz0Av9jYBqJ1K8l20e989x
NesnqvqnOZ+J1SDE7PM6TTwZaQOsYPbTyMkRwRi9g2UoSe47u7KqiOO0uCIMbm9IcyO/JWCJ5+FW
r10O+c79lFsoPTSElW+xjM27mTN76yTudCHR4VtvWgnhqvPiksyUgcEZRXeaQAVJ4VobRjHTpXBz
5CSGi42x0uI7w+pfCXeuNnR5+TFF452cx14vhrsJCl37Lgnv+ayPrSJ9e4CtXTbOmZ7YesiBckTU
3OpCode6m54dax+OTSmvytQ/A1BSN1rDntAc9W92VX72xrHu0AhVLVIHm+VkZum3c+EZXUQqo/+G
21w9LhrpdWKIi62LqmfNSVSqxNWsHLGL3Ro5f0FA1Oc0WWqdnTO0vW2ntXi8cwHmY+GvvHW8vtxC
FBx0BqhLQexeql+aFgnuZmJLfTc05ieWpm9LF7yx1wwl4OCt9PSSHtDNEPnYXtrKPQk05l5HXPXi
xP5jEjffdIhvlPJe0WwlQlsgYcPg36YFDQn5sxnmMNfEvmUZ9/wGhhhWl96Qu3JGKjseJwNaLl9m
O4VjlHSjee2Cbkn2fjxJfAayeSuR0at7iVqEl0RiuKbiT4OqalAaOea9wRqQpxBvr/RgP9tWeswh
PbR3Js08+a+xgfwcNb04Y2oT+Tbr2KeENIcO6S1WvPWsOj2m4EW2bbPuMj1Ni4zG9V9QRc5O2C9n
hre4z/ou3eeosNDdmdrOiSGWBfo87qoVwUKnlb8iRoVKI9rxjGwQUCv6v5VqD7+qs8nBkcK5w1Kb
M7bOid8bIUr4Q462hxXsSeTWEhHO3ezpOlm2GmVyHQdn5BMQywLQWneOTu/L66T32vOYRKkqznQy
SVQWHQKcLKn97aRZ5U40Z8IPX/EaM5mBiXaclnjZOvxf58LR66tRWAwRHDKxZNjWrQnteE1XOuYu
O2GmCu2dFUjr0XcYyLgusKnUIQMQ498y72ONmL9NUOT52yIYvtiTh5bSNgQO3OEz6ilB16zSKaRS
ljvTwYM5LcNNsSTzL4AxB37qeSy8E1abWO8VHW33hdhjUri9FANE6q5toKmTGl7OBVTSVcxaqM/c
WFi39sVwqBZMT2ER05ShhBhHdzVS91/MirvN1sO6dEFLGOyGxHhIcJAfLK1kSK97DepTX+whJaDi
ILq5awDo4ST3cQQjwjTg8x5MWelHffYMZhmIE93RnrYr0//s9szHuGP78AB0k+7PCNhleBns1eI+
dhc0VV1CMlYT0NjFMvuFpYmqSXQHZoTFwd6gliiiwDLbI3w5/DUQpNtIn6xPEumyVk/mvHG4RK9p
k0D40id/kxcNd9klDyLHzIwTlqSYPr09T2XZbvVl6r46tZw2SdmMEJ+L5gJ+Eugaxe5RLsHPftCX
x8SRX4HJqq3Kx5/LEpiJbszMXBS3G0OmR192yUGNhRWVsX8zEFbZI9W6sUoTvYkanLvRzsqd1Lqb
ZBb3Su+0uzEV/83emS3HbaRZ+FXmBeDAllhua68iq1hcRFK6QVCUBCT2PRN4+vlA2zGy221P33ff
uMMyxVqAxL+c852r5nM9RVqQvGTmF0wc8057GQYfJkLCXHlj5+3E3MHXyMIYoMc44JQGWvnJzUCs
qoHP9aFhpOAxReun4Tx1ZlyxLod7tLI/3KJ4pCaso+6Hj9QDXY3bJwrhGxZQSoxXlCW4TyXConkj
F1MqeMPFoKozK8/dLXMlazogmn3MMnQE2FeXeVmX5S6Eagim64pIlJWNarNi6NkW36ePkZs5zM0d
iWNGwjSxnV+cetAvRWXqk7+M7YZlgEcyvWKWV/jaW6MKGiF4Z4qjPyfpFYkj479lEGgVnJhBZnhv
0KNSFOAMDEczHJyVWMaIwTzIU2EW3YZx9xbrgNpNH2NHezD23TKK7Kag2SkcRjvnY1JZEJm2ysCY
tnCsSKtgWR0/u1NUb/yU7oKs6I6io3Dcg/yYhpqzGFaqGiy14uk2g+pza+emJccr2dJH1PBj7GkI
Cf1OR3MnuiUYLZgSos06f4DEnMFOnDrCJzdz0I3D0Uwm+pUkM47GxyAX1N6QrcjXCO8sQeAj+Vlz
I3eIQcJtFaB93yTOgHF8mRB3AmvwBr9xeh8kbfMAD5iOKfQmua5Yz+xJYQNKiH7xQBoXA2iCKkaG
0VPrLzQnZtQ5LfQmWubWxccIO1+m2TMj8p3Xib1DxDvhYx9z74A5Cj9P4mC3jMVjuUzIDQnzxdFG
cXGnhUtIBdTk68LDn4f533xBMJ3iYMJGjkl8mcPXHzP5LutNsCN9/8rhPW9RdHs35Jx+dX1yuCdf
mAX6z4EZUp4hu1+FbZZsVT8QVdcOZEX2kASwXXlJcUeoXmCtvSwZtr1IzrVQNSoCFgxqWTV4H1sH
AlXEffexi+jADe/d0mu3zPOcU/CxtchLd/rGKD35ElJzf2Ks7N9EbsKmQ06jf9uZlGabKLbi8Fww
wFjbk//aL5OjaZkhecs0KV/mSrYW5rGFit+uia30Pju1C92/CyCgSsfnHMjt8Jwja/1uo5sG9Cqt
N85TeZLKsKBCut7riDuTAMq28KOd0cgk2PTmbIOyKtrdVPbOA7wLZys8Bf0HJP8WXnq4RwAxbIUe
RzCZo7pMXaweOh/lMjYRvU5FZoNIqpO3qVG6YVZXuWTvVYiKaqtut40NBquoNHoNogS3QGu8nT2a
/jc6cX1bd5J+uZnrx3phnq05z9MfALC6p7A089fYIuhug2cvPFVTHJ0kBrITmzWia7hebxgVeCh1
e0WkIYGV9qL+MJBnILN26+0E3YHaHxySYG65ZspJwlqWF+VOsW3ap7lB6K9JLV6HuXqqWoz5htlu
+7oBYRETQJCmxXhJfd++4ZAYN9yA3Cz+uOhpOfmcrJVr9kX1FjksYCDXKpj1jlOzqgg/o2Jw05ta
UqPkhdlQQEGdSjJPzLDZErWVzeD9GHsG+Bj5EuDZeajPrEC0s1OtW+3+2///f/p/spbCv6XW3GX5
G2XbH73wv/7Qb61/6P4CR5Fr73f0DJO738eGH0IQjwbQtz9kG/zRb63/h9pjiW5j3blMBH5v+51f
8MUJ1nC8suXn/qN1M3qOP7b9yE0QlBDSxNbbtogJWja+Pw/1xowsGc9qTrCEMXu6+a5HUIbPpw/u
BdvD6ijC2ACvjDYDFUbrDcanhDkV6gzPZiSgWRvMJVVYKCNovliRn6Ch5TdBHMr02hNm+AXBlf9Z
zF55SiwAL71KbVgwWcvKRsrihLkCtXcWwsca0/I2rRuj+lwmdcWmaKjnPaCbfaxQXMZzYtfMylQb
fh7l5AQHKJILEBfI6euo9BBcJ1v42H/oa5nbo1ZxkHiU6xA3Mtus3kheBxLJCrKPqyze1ZDsvNte
mEkf7wzuMXdR/EnK10LJwFEX0my9wN8hu5/rC/It3m6i2V2g/5pSNzpgTcF5vS0gimEIK5ljAvVr
7Cik2c0GkIWXwCapXq0ipns9j6mpGNSSeBWapFmOI5WmBZjHfFcq74i8zBIpqDQzvEooUMq0AjFS
DO1sTOhaaYFXZWAbBJUQFouRIgnmxsVRlRJouaZ6j0uKXLy4CcZlzExwPr7N0TR1Ah870bICFSyu
Lbxo+PL3dqaj9oIQ1zia8MWvJgDDFbmk5MljByOCJSmPiWGM+1jU9iO1DHWB05nzasTMfG/lCs4v
YTFv4BrxUeVDTmTAlKBA7XCMBUV2C2nO2VedWxyrqh/2WTkSrtyUlbfKx3w4BlBrSazHDVWU1cbx
kviOEVkJdyzXGw+z78btqdpSL64O3Uyiewsq/CUqjZ5QmCgPVrMx1nd56n3KqiK+x6bXXRXdxT3k
uPFzghCUYG2sY22d6Huuh2o3jZVkn6aja25XE7C52rDXahhYkPrgQxie+5cwzKLnpNbOAeSvcWfo
SPerjoC33ei3zm3kRfneSA05byxIk9Nz3QTkska596nxrPIRjmUGhylKYr0m3t7Ra1m0vl5XxNAc
y5bxIEDwrqACL/ujYq2/V3kWP0NtcW7CGUzfyqI8eHJDq0NJULc43wc88D8sMDwYqn3Y06u4Ksst
MGliAhCQXVGB+MdWiacU41KXDq4DQ1H7twvzhwxcoplKOpJhvBviGM6w1tWB3cGAqHjiux7yrr1n
z18+t50u92Pk11+VnbxYDQSZPg+CE990sUUT7K4nWqbzPOX6PvK65FS6un2KEfW+Ds5cFIsw0n5P
yeO5MeaSBWDTOP5J5TrcuWn9HbdjdLAED1eAkSg3Iz99DLNgeCWRPX+ZWMu+OKqXC0Q2yF4aFGYA
ULnDPKNv96YPuyr0Vb+TNWDTCt4mSvd8D5hyuivDUpyU7rAOEUnFooCfNe4sVMZw/JGMIR4w5bWM
Uo15q2ZDXWHs4iomliMRgaZz7o1u4xrNtK3UUK9VhC6Yz6UHY5hTExrmGv6EwhcQlhvkN/az6xvO
HROxT3JuH9Pa8L9pARSXenCBKAjFcmhtA4J68tvUvSlAVtyaPaMQdDkkAsj4GLqdf55U23BrDN3j
DAlyI1qzevcGbPm1mqurE4XzV7DibbOyDMgIYaFqoJ+x+ylOXLH2GhShK1U0E/6mMD67tjV87gWM
CWCLRMYW5nrOLGtm649iVtbxW+fA4M4VC/ZubG6Z16ilRtMb2nUwiugB6JR9O8A1qaZbW9P2u5lH
od73tsEdxw7lYjXa2LXsZBMGH0F1n6WMt9Z1b0HsH6Bqj52EeJ5H0qTPLxRZfzYohYdKuWRYZLFy
HmGXBV8zVRDyMMgB2vpH8gkV+PTgGqR3VGMp3nBpkFThIY9mO7rkFX1Ea8VWGdUrRCK0LorEaR8M
3NME3urixyGaF2p30P2OwEvUSYyFBXvxVU2q6u3CO7t0kjhnJpLVujf1e8Mz78FS3nSMjahb85di
40ixGwlgKPu+cfWt0S9S+qAGPFC14kdluN9k3di3ZAx14CIbpD55mG4byPDc5JAWFSXYOXSy7BYa
IgvkdH5PTNzejbkkWGn9qTLbR/AJ5jqg9yYEG92BxBawk+wLiEqaw/vGaiuqWxsUpYvx4EC0yCXP
xnjnDjLatGVrIUEU7j6lzd5xv7+ncxk8NHYHX4v18lPsI7C2krY+KeJjtm0bifwsKtyjoitH0NRm
fDCUniSODK/fu3Bx77lyi01pQvwn/JBxge4MHHS1lVP2uMFzTMbaiVeI7RMEKZ1zjcYkz0RxLSJD
7HKbUBgLGsnaRH+2oZOXt+Q7+isiGap9P+hh4w66/2yTVb3Jg4pMZj/70nfW17SpMwTU9nw7qiIG
odGp5OoGGKnLriIkumAAPTm6+2GBg9kODDQfU9MT29FV7baK6dPg5QUbcDvRoxyt7oJkrN+r0Gl4
FbBmsXg61jadQ8iOeIsDojMS46iGG+KQkrUo1deWQfeXBv39DiNB9q0IfDqcGTglx96XJMi/t8Sm
Hx3UDOzdMqyVgv9HzHK4moTwDtjrGRaR4bMh3tDe2b20bufaSN/DNBCcnYmxxyoCT5RcrfuULKMT
em25q/u0OQ4UJNsBl/jBIW5s52sqL0MR3J7ZyXgjiyrnPtJ1s+kthpHmhDNB18zOHb8r33uhgN27
+RNOXWs9TIl3YP9I2Is4z66qD6Vb0JuT1bmrLPHemPX9MASUDrB0GM/Pe45oA5Y1iWkgj1ZJggdY
ZjMVRk6bk5nVxa/be9/s9mHXEOJXgNuGxLkojR4CbH6ntJrjXdmClMUSYK+IfbBXsKFP3ZzHOzB9
Z6cwjIew02qfe0N4cKeUOYJT3GMYuE5o73eYVhgyVAb0z3zCOTVYG2BLObOPutr0M3wbl2nmSiQD
tsXRmTmEfefO6LXNONnwn3rXloc5xRnKLvw7yd9YUiZs97IgqNyWNGa4YhOeB85wr2wrfJfF1MA4
5PKrOuPg6bG89wx4ugD8ExZIAzq+sB6OumhDwAWxQUjGHJyKfrrPpfjiRv6n//ZS/69eykfr/ne7
1Iek+vb9f45d/lYiGMCJAlV00QOguFh+8PdVqvULWdY2iCWInvav3JDf+inf+gUikWuSfwbs82e0
mA1Wn8VmQEbxorf/qaNC22uhMPjQAvOv/wPxLqKNP3ZTwClAmZiIMIimhE+xrGt/7qaaNh7aIgwr
oMuwjNMpqShzOBu2cUBkhLTFqyrG8QwwDDPsUL/mhENQgCNHqwYC4Is5yTY1RTN3RVFe88F8FpEZ
8yTLmxRCogo2My3WsbV8FKGE3O/SCRNf0PmXGifIytZoFbRq30KnOHuKe9FQ+6hHR9y3IkQtiwQ0
H4cAhxVDanOQl4LPcd34dQnWsGpItAmYowrEldKcGXiZV8/qHMZb6g3nM3P9rGVMMQG46uWPLk/h
frJX2/pVcPEdvVfwmNZ1XP4Is/LM0PuBMTFzXDnsXDs7g9a+siAkBm8Zx6fGSifyDTpptama+V1w
tuSj9Y7L97WZuh2HIGk9ReK8YExjsBl4K2WCJqpYGWORC4gRcV6zMX/zzRkdJxMls83OyyfQQ9ek
fMl/pDUpaB2U9R1ZlnQZBTyCIfa559X4FDvqYWl91zBG4mObh+94r8K9lbgEv0HNx+1+nJcsNBQe
fDCmyUKUxMJksNlc6yePokXV7mviZCe2PwShpHiHxMVPHCoXz+22Lm+ICTqzqOnq5nxXk9PvoEKj
O3MXfx+iYo1gjiU7tahd8UHZCYPYSLT9ChV2spUkjKyHJTiwr+E8xsbyWSbFG09DoKuLj6FnQo7S
pNvWLv+B0cxX1ZnX3gY3lcw3VhBjvxhNIvoqY42+84eDN4IoL3nOMn3Dhkgc4MZ5tAm8w8qdnqHC
8eTpvRwoh2OQKMIvGiUz7AQz2y2BSszQ5ufWJe8nEfqJWeNGT6Ui96oFQFDJt3IkEJYJLXCv+Wa0
42X318pL1vivUptfg8a5C4FVYNawGHr3BwbVBN7p8WluxEECg+dCdQ5xwXeE15EVZY/PH2X1jVdN
DFjBcQE2s5xT6HMlEK9JS2kXzqruzOcytt5DmohVoVvGFZD0qdWemnZ4cnX+oyC8cg1inUiFQj85
RFuCuuhrKhiIvLNnIL+zJBXf8rlbpUcn6L5WRK/syNbAD+r6PLX4Od4nIwCfS9HxXiXzaZ4mXI6g
Jy9sdOsvYOfCNWSTaUNhMt47hOZtch1HVIyU7ROC4kPjT+OpqcSI0MILjno0IAAkU75lhMm02Kin
nZnk46lImm5tG7nzzizzyzS23q0VZPVCNqlk426YONfpJsS+ufGzWb1FfgUZgf4f2XbqNuVzVkbP
haZz38wYMuWqoKLVSXRxy+wLndO4znS+pc+d1kzTN3U/MWl1NcP6FhlLupKsX09kZ+Lf9Vm5G8m1
rGB1g+Z+rgxqym4QlGMD2ZHl1L6XpU2MmZEm2xwVROBj+63n0NsVPJQRFVTRlW0+yIaSy39O7fcK
INGqawpsa6O59rTNrsPnAc2rgLAKcHHVMBjZaBwSd67psym0ueimzH/1De8y2I06RmP7w1Dtjetl
p58eOn/hclikLj+JzzjFQ/BCCPa49Zmw/VkKI1PPHVKV0SqPBIE6Q9OD+9AXKZrzHFne6u9/278I
b/htIQ80B58V1vQ/A41CVw2lN+GcirnVN4A0TnbuJIQYcKD//W9aZnl/el+Lg4J2GfsLnpU/2bqU
72snxWB5sPvsDUEyxDmO49RS09pB6ksprybz17nxH/jYP/Ow/wVItYC6MN2jXmKbyj95TT/NF2On
DBOyZUFasP3Yim58qjQ3tsGyShnksS3vN89Jeeg43f7+7Tr/4hdZfndIOguaJgzzH9nHP/1ucj3U
jAmgPHRQjzYpTeF1whWxHBc3aZVmBzPU76rTqP0VyTEpygZE63j4QfS9J6DA4nK+GWIsl+iWD2FI
9jUMxa0dqBuFwxMtDCZhxhTs0dMzK5tdIcYHXcTPpkiKjafdyxAQfqOrKtwLQfJtTOewJv1v2vz9
O/2LS8iBkmDj1rNMYdt/+mLtXBIMabvlIbG7nVuZVzOcrzj7m3/4RMVffaKuBXcLmAKwxz9Pi0Nl
BZo/5FoNSS8F0XydaCO2ZEgiFvNClp1Bdu5jq7jPx+nq92Zxn8Q8Q905/tGMnMtLqYIJd4nT1Tex
gd0jVMOTEXoXpx33ScBxL2pZQFWA7t9oW7/Gwp72RWzXWy0nogfMtnsoM/2sWx77gy3dUy+DYqvw
GdwQD/gjksIjUDHnW9RBtddG+iOq5ucgHnZzz7JY184hmcQhSUrJ/nwmug5aZOYb+doe5qs/YbdA
w20R9WN8aREi4Wmgxvr7L+wvThgm+wsnzQSMIf7Mo5hpRhrXcMrDrKyPckJzsjFphemgnMPf/y4K
5X+564XJcypYOHTiz7H0rPvYeblTeSB88QFxyakAL/APv+IvThYfN5jLtgLaA7lQf7zLgVJlPZGs
uD/DsQbboJGPRfP7ctLL2Zn2PQaLzHYPoWFfVBQmWxzUJ8arL6whvwYM6bEKjO0qyFPnANqRh2zI
6VRPxRnb+o/ZUyRDRDI75I6HekI4iqnQ3N3m0tuOQf0pYN3KCCGIj4S0weQR1C0WAq41LvZ6Z7d2
snLCxt4PGha+acsfglnhijTO86gzSG7xtJAOKFDZmGsB4a2E8b0ezf6hKu1k6zrzr+7pf3squn9x
x/JdhKihOIcBHNp//MAQVoJdmoryYOU0CmNSyLUEg8t6OuM94yQBIIYYOJ+CS4H9aR11LZE8VnHX
p1zLUVYyKCqHnYrY7veeVYHeN19VWjubwEQKQRbNZRHNrIdIXBISBxgwchLVeNTRDEzPRCu9z525
kr581A7VIcnmANoMvc8S83miEEO6lNR7J1cY+tRDLLzFasX16dYcfJ03wnkz0LkVUR7ubTE/h3U7
/upw/bcf0l/cJDwzlv9ZDqOEP5sNVdz4ea/G8qCCckOJo1co5fahS3JAVMf/8I0AKPzX+2ShSXKs
ASBG3vSnQ7RxnQm8/FAeWvAWW8vrqg0JjKeIJ1Vo8f3gEWamPNEgAcTtWe1SAcb5GdXgjJsD3WlV
gubDbNJsQxgRwBcZIpdT8LXLrFvGDXdEjXfrJKTa12XlbJy6eyfu90HnhDn4y8OYyyx2srdILVUq
OIx0Ns/NAJpMV/aacnULwCDY9XylH+3l7GoHAQz/IfKDE6NyfqJWI5GNQ7/K5z456iXfe2mCiEOv
NgrczKkc1JPsaSQDEiVAYdHqiVk9tX1M3I9LOJAz4oaxro0hT6QTMX/2hw3RnhMrj2FjFPybaFwu
yHoARuy23Xa5jTotLpWvnrx4aSAEGayBh4Apb6iWYFicNSPXDYOlbtvCo29SgtTLPmpuQ6HfEVls
1MAHnObyLMHGrkNNKe7m7muajA/KcTF0VuIwYuUGC3eai6aBKcEN3Pf5iaZ4X0Q8WWS8SFS5OzzV
n/HrfEmg954ySzCYHjewTqb10hixdZF7Bc7sBi30BRrFqw3t4R+ex95f3N7UOnCPTMEK11l04D9X
PflE6JTtkpHQ+dM7issH7G4X6gs+PMFtvdRfH612tfBL+pBK7+OeL5N+N6lOrYCSv5eA8jeg5tJt
iAwsGFvH3+R93KwhqpbbUA/TIbcQ/owyQw0bY7KDIxa/N0YenusWrt0c81xkxEWYMVXievadi21w
xqC6eh4dyi2zdeo165FhrWOg1XlAZR3TGPI8TJyKLySmzPbT4akfOUFbu39oEZatIbacx2F4cMUg
91Xu6S0mLmfTqPmmSBRx6OAsCguBnqimd+LD611b9w8+3cEhkx5h6vRPeT88OeDEl2q+939/vv6X
TvEPdApguRbn1r83xz9WQ5/8z/oNj7H8Yw7lbz/6+4wt+AXdJt4Cj7DJXwUIv7sVnF8cQU39kzTh
d8WC+MUGsi8CXDuey6adq/531QLjN551glsC9QL2h/8oYwcI2J/Oasz4pjBdSnpeh/XrHO6nyn6A
AlW2qazA3PoYNkP4p0whSqRGCUiHnVdykGNQTIP7UDroTm3MGxflcQiOUPKhWTmDxYUqnRd2mdO1
8uzyEd1i9CV0LX2tZ4dBuq9mcajbJVoYLKy4kUt7BuKLeFelM6/YIJgA65egr3BuqfMBGpG2wW3k
CgdKd5MT2xpKHICkeFHlEViRaMSIafmjK9jJrfxwcneZ0bl3CSbLa5ZE7qIFHY2t2RjOqY0mLL+o
Q0rU5E5iJxABOgA61eSdbVCfuH3syDkOheOQYEPKPaemWW513oyfzYIXBdop6r/zW0hTb90S93o0
EGbHYhnZFn9xPm2x0zpHjMFei4CgrxBHgxU6SJPCdevMJONKvvCDiIS+krqi4q01y+jb7AlO4MxS
3Us9G4gYIl7Zi8ua9KVUZvYAnZ3QYy2TOzVE5VON8f2uh1A23UBLjwUrIaYsZDGSuLLKi9yKgP83
wG/mpA7udcbranh4cE5ZUYTMzkEhSKOq/ftZzvUXKw6Ca5RTyaAtbk1rE4U+EYgIsKqdHyAlF2zE
dV3Ud5nVhFcBuxo1CC6zQ8fntxux/SL1l+w2kkTdJgOLEp2MRcECpaweLasJ7g36CLoUBNoheboQ
k3km8YyxniKoBkfJ5vxkkJF5BBZQ3WWg44zHmcwXxMKpdWJ1pwiWzgaXZ7MtusNsFD3vmQBIp5TN
V8Xz63OL/fOlNlGrr0NGX97i+Oy+WUYBHr5PEL4RmBLe6xoV7MRT+ZFnVHyvnRnjf6jRI6wFXFAG
eF1HzWwIe9ODA3gL5oxNa2eFt3Xt+PFumEzYqjot5SHym34+AiqjmZLRYNzakYH0TyFI3WImCcpk
1QGX6o+JwHm2ihWKe2TOgnUmjNRrHRiWs7KYDH0qSZg6J6wJ0aY7ucu6kMBCJp9rj6Q9Zx9DLcWW
Y6SpqqeVwQfRHiZCroPPDfYPWAchChjwoU7E97MINPEiEaC9Dfwg2MWkyOOJj5hk9afeqwfzmDfN
JF/wIYX9CVmUQBfD5fPqR7HxyA6dEVkWnf2iYG829t1L0hSXKHTi25yKInxP4RuP9sp2iso1TnFh
+oRlgq7/JBz8/XKeeAjO/byN2inbYS8kmdMx8yNRfupZsgLeGGFSncE3NNuOZ1g6WGhcyBjAK5za
VgCCIFHPZDLF3oHb23gqCdhgw9Yi30FUX9RrjI71BvcLCvdMozLq7S7+Jkpew2HCPzUsrJthM/Va
3xhEKB6rgZnqFJYP1Rzc9igGjphLOjbRlT4pmQ5bH7Y+o+WEMIyKgbvhGt/EzEmTR4Q7RPNeBxZZ
fNK2VkzW/QuSlMd+7mAix2rhD4hnq11gdsMwUMsO1Z0KzAfCfom5ammF4UPAaHMbGDw5+/ag9tjp
lR1qUVHemGXdfU8n/4LgM/oMo1MdtGryxxLnwF064mGB+wldgajBKym7zq6p2PQrmUx7F0+jbAJg
oi65WUnS5bvJQisDrq1bW8wD0Nq2Vb3JgvlzFSGgwP5yN9ftuVdZhGs+YVrpVO2+icp2l3qGeWa7
re68DiWQxAqOvbrZl9IKtjKaol2FbJoVu+jQGAMjnyuKGTwpxhKuat1MOd6NwY+/LA73TWzR+WT+
VG6IaakoTKr2BaSxOphF3H9i3tNzYShjH7f6x9B6+X5K0mnbt8p6Gi07+uJkAk+BjhL3CCqgwApB
l3EcPLqFg1O44qZsJIrfEEHUqkaBta+HzD0FWM/W2jD8+6FOwr2ceTSlRSdZGrusXEdv9pHJNiQ9
APiS6TZoZM9StYmew0Zwy4oiIslySMBfB83XEvsYvYmW2Wvt5wUed5rpSNrBruj6cF+Rvvi5VpH5
wjrc2PaYZ9aVKucLerLqBtFteyicIrh3+INz52njjlb62Y8bdCRWSBhK3IEMIGTJ0ivW+Zl1EjqN
b8OsCEJmZKJZ573EzJrZVI2rxkMf5SoUEqJ3q/WI7PDiIPIgpi7Bc2LUpdz7GHf3fu2TGN/GkCJq
JAAN6sHnvjY7ZF5d2WzkgObFdNoHL0qre4b95sVJs3IT9HzSQ85l4MJf1HaHe4mljW0zOR471zi2
qIu+O2zRvg9FyxwuIfNnjfZEEb7retOpZEzirNOpIeZDSOtTRQDFA/YTQlGhT23rsAlum8j+YoR4
uzCMv0IEAvE7lea6c8Wn0hXGmXsKqJyDkWeEx8it1ESf4tbdM2D9EnnDe2A3Yj9Xbr/CfQO3R06v
0ziFmz6v7I3vt29NAUd5dMwj2EkINJZdf48jf8SuZVQbO3DSw2izklvb8+SyoIisa45Of5t1Krsv
Le9SxpAvGPEN26K3US1gOgaSrpJWYfzCY4Jno4+2ddF9I5H5iTUEpRT1BdMYoHvOSL6zBZyd7SIa
lXA5XFFDL8VME6x7urqV5im3TcpIvtlZ9mTYHvsz0MZfEtuXh0oG/vfWah/AcP0Ab74KWgkO3PA/
l2SLIJXo5V5npn8Kp2i+rc0B2aEDJTymFwD4eCK6JuLsrOstBK5sE8QjydJ6Ko7OWJOvgqwg9axP
Uk3Zbc41j3jBs3ZWC1bSTnuoNma6h8dan6peP7pz0u2sOSnZbC6I93T+1lN/rntnqB4Z249riTQB
EHmBOyufiJMVrIFWU9kVOwJgcSsawXsU268W6XafzUY4d/CesAggyW+snutKvBd2YR3lPLBoI7H4
hjDeCkOI/d0vFHRL6xtTzyZB0ZnXOIk6dQhqMIydW7uItOEqjoGX7KlY/AfLmLBu5SrdYePSd3bp
R9eWxNOWL51g771EZ5VMnbsWfs0lygZvMyXa3hA5ZV2cOv2ks9pjq5oM+1pJXB6+XVYPQ7J4A2kF
feJlBZLJlcsj/Rb7nweKcH7uU7lfis3GKu/QsMf4YkO6vOoHETkHFmhoSQ3zLlLd3ZwTKpf0QBE7
H1pz8YW9aLmaO/2kuuFaWz3Ct/JMtSbX/MVM2vpIrwmpzagBh5i0dG5zRLBk3QoHGAFZF664BT0U
3HpFQ3oLBBG8CcDkGHPNVwxX2X+xhL/KIP6p8aN9Ywjx7xu/p+/6rftZU+H8+hO/a9SdX4QZ2k5o
hYSv+UuD9n8adQ8Tum371Cq41Elc/T+NuveLiwTDxtmO6ALRO8iI3zo+W/xCvBtxHS50i1/DXf4D
ZYUFTO2PLR8zOeEi9kCebC29p70smn5q+bhfjJHABPOoGrt9GQ3XX3X59B7gwbtgukZZauBr0gy3
H3wVnLuuBlI0ps0jVu7Hxmy70zCx+1nCXsjXHIzjFDletB+rNLkOZWO8DT6ZCKFXYbVwg4gNNAy0
uLsSXz45964rM7tAXJpb/hGnWmBfWImb1acuh1rEQz+bK2dfZz1xkih3TR+c4Khmjf82HPvCXUUR
cOTdTLA0h3yt2rb5lAdlj6LXL+mBTkmoPXLcEI/3Wz8x3W6Hf9auT70by5zzkFQz01zhFJzCrWRs
aJ3wLSJGneKu4dHPPhXVmRtpeMy2TwI9WHdBEEHG8D99iibDwDtv+dnYbJJKVG9pGQXfYgxR/ma2
aYxgngJLHFFDdESBwyVtiXXreQndPmP6eBOYztytB4DxN1Fq8URTPbfxboSfNW7nii3bJqjSQxGz
5dKlxPqal05PrIAOtsoMxOdpFO4qcOKEMDn5GGNZ5Msa0nPDAXZIbfWcVgjGU8wBKwy78SFTMaSu
poiTFyxPtJ7TKI9+oM+V294k6LZfurgo1yh1rw72l3hVjiHdcey9Q8BQuLAUFlUKQBvKU6adY6yz
Zz325WoKrfQUBO7XWJI74kTZ8DjjslqV9Gl7+qNn1jLVivNX7TufqNfALvf4Jx7GWT57uf2DwUp/
M3cVA/AsvsxJ46+Lof+MY+dUjFV5yHpgVL50Nnou7FVHYOZNXZtQilFnJDEg5MzOngHiys3AqY/z
Z/yOhs6DajxHVxUikEdKiZ1vWObsTrTJOF337uh+WGnvbBC9m3FEPR+jjeUgh0YUDXl7Dnplb+GD
mEfsD5KgklmsBiNO1nPXBF9R2477YhTya5A0KKEZSWzrRhgPMXY3nAbxdyhh1Z0wCCXvpX4ssd+C
VQE8QmiYPJQZ0nWSSLwVpC7MUfCid30g3CPnQrJrWzvcxYXgqZUY4X701PdKZMWRRpbQV86OFaNm
SWSGll8rFI/rUZTFNo6RZoaLDbKqYAZ0JVEsYjY8UmfGnHCKDuiJrZ8sUZqrNs+ejTw6zvClV0XH
DFr0xouYInPlZP/L3nmtWYpc3faJ0Bd4uN2wbXpfWTd8WQ4PQeACnv4MqtVSdUvq8+ted91Vlck2
ELFirTnH1MUl61A3GYhgftjIhz+TkcDeSYu+nDFeI3j2nB1n4fK6nsrxyvMGnvhRBR12l9VAn+Mx
8p3IHXJ3LXZfuGPFxN62IJ4gJ0GMj3RQZv+pckp57wmrbtAmIGqRqAcOFLzBPvHB6JHyMBbPPWgL
NMYmBva8aC3a7amqUbIOXI0bC+073f2vY9XZkUim6R6ZgRlNE7dFGk4VgDatl2+dZFHdp6AZLuOQ
N4zr52VGmMytRSzM4gkddbzaDSw4Dz/MriNaIYWcfPD0OGY/yKcLedbmsOMwJjo53zLu6HFicreQ
lOiAMTYnbNFZE9ZItgKJfNjA0m+hv+hKOr5L4R39rGWV0AwXWsGZweVswKB0TZGWdvYeeXp1pF7K
d1awftIARV7xc+vbqjBIMSnfrDXHMV2V7b7uOMkbnXNbCKuMwTIXsKvzb0kfqDi3ZP5aqwKFNHa6
/IYePdyKGshczKiLGUSdvKB0L1Fqkq91LZ2qvZgh5iTfnq4nemiPKPGMp9Lp/Q+rdvM4LUlVWusQ
Nv+YZjzGmBKsfdI2+sChT9x4CYlXQzJw6huG4bbqsxYJSw6I0RDLUW1PLeN87wG+u31IOpeIzK7K
jn413eMFyvf50p9mU2REVGzS0S5Ygx2KguZhtpf3ZmRI4Ux1+FVZ/YOvHSSofYkR1Q6GT95PgaqA
g23Z09mpzACHEOfu3WDKgQG14+wLYzCuFgCF4D+QxDZiDfdycz0CwN2UtSbrQbDc5qiV71ZDTDdL
HkLoX0Zwug3aWN2T0zf5Fj5Tx0qBrjh6J2YriMKiGHfSVMfFgJ0S2MNNOLJqMZcFp4T7LRKDbs5D
6bhQCYDsp+b8OAaYOsuAlmC76Yl5byE6LX00li48KzElnKy1oIsY1l+XTZssgABG46ZXlj3m9uKn
iBlBCDbMvCChKmCC1DlVGPdDdyaQEt+WIX/ozn+pc7/dr8gADqKXORBu8kgNB6lR1ujsAOVCX4yy
+7aBrik3R0wsFSzJeTt1Wn5zx1Ba4Fjgi23EUhzmTZe90oY+GZtWu5PwN/GAgbJPIbEbAe95LIuK
eXPJetd5n9dN891s6u+sHD5bbVleuTIhMY0sx11iw6gjw8C85h7oMSsjHp/L8geYufCg5fo5lRvf
/afMvFjc5AY+S0IvpWDpx/3+pZbmHIlqUPdJaSVRtinVZyeY2NxJaPdECuPO/cGJ87sz5NWhcikY
Ju281WqE21n23WsV8KtWhScLP/rwQ40OU74e4aXDIrrzN9k8wTLFQ2i18ix+CupLBI8zOvuxTkTM
YtqyaufTG2lvbBiD/ZTnBLhPKc2nQqOqHL28+gKE04rqTc4/OrV3KCZ/iRBbNwcmavU1s1loOcvq
RJO9fOkz7OgT0qndHPIa5qws94JD82svrBUMS9/yga7kAu8yf9Rg1UvJy5+AU73z2JcDTZ0meO58
l5+FofMEXvVM/OccMblKH8a+mu/dISne/cJ7cj1vjjC13DpW25/sMUiBlWSFREmU8EHT23Ve6FLC
d3Y5WyxDsHfWxLO2tDB4L+M045DZzBq5N9EAT1uL5ptuaLHxPW8+h/ZuMtfhBFHBP/naDT7PZS/e
oTd+LWQy3K3CBmw0wdg/FXKw79zam2iCF7phZZXDhEh9QTQ4hfSzXZc7QtSPXRC6jwipehGxahqU
GJa0Itfpqx+9skFC8KCmfKfoszZGhPKOUpoujwx4nfbEIZdQVcwxXryk9hPCzzFCR3NNeGHxqQcF
9YV40Us1Z8mKoilLoy61v1Ve79KGy62v+JpwCK4OEak7Ix/1Wc6biSgvs2KMofXrr2KzG8mfxqPN
gpSweN5MmVEdSRq+x6R5BeJj8OOJ7UCfmOIV3M7e5H9LID1EmdX7d+Hg5m+uVM6NOeZujDOv2rs5
o0TZypVmTkdPuR3s9lHZDgbnhY/iVpdWQK81gXIEMHXEEaCCoY4ZHGDh2sxcqakA2WwmL3Oze0le
F6oRzzgWQBvrI1KA/I3VrHxjixs/VbMWT8DOkpMo/Pws3JmKN+m8S9dMJNrlCIuw6aOAfk2tHI3b
ZCz1LlwzdUGBwgORCdCOktDVC9EwE/w6bZY77TQyxkdJooHAFzesengT0Bq+uUzVT0HfEjdfFMOd
k2bqpbVdVfL8tcUQ28TPl7WLf4/qCikEyW9twfGhn3HIscJGnJNI6VtDaW+sJrlMe8gLQ3kFE6yu
9wTFey9zEqzep7TczIVToNlZg9EJeRAVFkTSGuj8O6Xj3Xp2mb1P/uwZFCvjU7U2ixnj1jRuqkbn
7wkYoYNKApBd9aorOv6NiKFQpMHOcUjBAiiJj1IkGtwP//Ska5ZXJOtPEAkairBu/NJsjkw4Smhf
hzW9Uj89mz/tm0M91c8MqlHTCN86zpvPs9gcn6SwZXGbAlaQxloxglHSPcybU5RhmFKxuzLIKRhU
76fCJIajWWHHWEVzGn2d3lvSTpbHwC9Ue6fTjPTdMNWi88oowGNMsVDTIl02ZuZoMQj4RrmZb5j4
0u9m56n9O0J+XOD9qf5UhFkd7sBJAZyvtGNEXg+HHX8oYYwOKWU7if4Qehbe3dOQee4bIX9oVOHd
S/+kSp7FL1gLklgYRZJe59MWo8wtrAp0f+kce9Y4Ifoz/JnVh/TDa2zF8jTCp3jU3cBZAADucXW9
LJ6GxbjQW5VnxT0Zj4OdX8uCJJXEGv0ftWqdr6LZGuYKzkRx1LV87sswyd+xMYxRDfaWLqO3SebW
dQskDoLvZMykJ49kYfgETHyiLlf+61rMYp97rM77sK/KQ2/164egsL6aF4nen/Nx60txbPm15M91
w4OUufyUaad+nGfTJXQ3nyOrdmTsZia4ZTOr7X1aol4hUo/qoNvQsyW0a6WK9tZxujq2eY0vPVXk
nskFWUGNWexT9jqKc4yU2lLDfqz8M73eKW45uD8OaR4eVCmsD5c8sxPZmHKXMDrbVS1OIj9vs2Oe
AnJSrRtc23nt8fX22fylCvEgY3a8s3UWfhMNzi5eCfYDYTEWsDbOS9VRSo3pNXrnQO9M9LQMk7zu
IEPt7jtGEuiS1wraT5EjIU9goKBdzDiNGOVnwExy14Z+fTLyxMaExU7SzCBnGKvRBTOEsWCasu1D
mzgo9UPfuBvsdXmUM8FpjCpvdEkv3U0bGyjdbFR7wtKy71J6zk2S5DkLbZcyzgJeXfYs/KMkeaYi
D29VFQY91O1sOvPykA0ivJ10Cm6WVuep9HKyIiuGpKJv20suzPsgqCcy4npN1Olm5/SZCjftgmpD
MrG8LY1ORboW5d6sEmdXVKH9jv/Z30HUbhhe5ln9bsj+HVMulKUpODquNgXB2dM3odlYA+we56WG
s2xy8CSBxx0ImW/SzdbNbKjwU/jqa/VB0Fe2n/i2dlajP8FQuspS4irXDqh09akvpu1+G0W7J1YS
drW27b0X0M5FoEqMZ967HyUO7F1N/GZEzUwWypacVxFMx56XOrq7xjvZcLf0/tEUpR9ZysmvqzQt
7+k/CBGPDjb//QRj/rYfqLcLAUyj29o/OujlOey6iviqaT0x+xff54YjWkGA0olQB9JwjM7Ci+fT
EZDq65Dp4eLXoI8FmPULfa04yxZ5ZujVsQEb6LD9enpYyyw9pAxuOa9Rii0NaiFnLepzM8qpJMyr
X94YLgBIn+YbG7XAK6XUcw4pJ/LV4F9lHtKETq8UjoDGknnd2uyjoeJmGj+HZodPZrHJhrVeG4Ml
r5gc5yA9FUSzawdvmTbrnd0pBtwimFCoJu7z2pYuU+7SumqW7Do3mvdB+v1p6bMn5Zk/bFZSsomo
jppUggdvrXc7I8nQnhrnW49DNhYpcmhp1K+aJIQfUtbGekibALofXQ+Kby1HpjUeqKJlIMKyTQsz
HmSQfJ7g/kw7PU04DcJlfuzwGDMyCxKmOTQgZlhCCDAp/mmXO5XG0Dja4WPDgoWe0HZbj7eX+ADR
VDaAt+IZ8ESpLrTBd/OaA4qH0BLzVUn/pkQjdjd5Dk0CsyTUyVrLHKahhaEdySfCp/0oMnmLSyyA
TyT5q7IJflip9egULYtHkGcXogjKy+KyuZr2/DUp5UgSrVESQ+5tEwngSUBb9WXN/ZJH3XxVbElR
ZYIYGK2tFygbWtrh6O9802PQ4w5UeTluXfSOTpT2FkuCp9U0n4p2PPlT9xmG4gV9NDGjuWSykxo3
Scjsda3cbo9h9yJN0BqzXfp7v/Sqi3Rp/+Gi7CN4kR2uVGSzidNdq3R6CIv+m4B3FYPWcxn6Nw+d
gzOSxox/bhzs5r4xZEfOLjQQ19q4my3nLTed/gqopYxn5SFurmzyMoVM93lbmyddcDhT7tifSV0R
dC4G+Fel+43BYPgwEj90KhKspVm7fC5TZs7WANoSSA9OtcH+kriT+TQHbomunbk7Qvh2/u72/vTE
2ocN1HOBv5PCdFEdzShhFpGZGM5NRQYnfRZi2/ZKlCUgwebGGao+SlbbwRmSzyEzbQTjjBtEVl62
nGAzXNtDmS/yozfb9n1Tom9hx+v6FX8s8wbIW8ZH69XqzheVcSrY8BR0BF8D3SrUtV9yRMLeUWQx
RDJGKw4AqHpZvlBn8Wilsv7ImazctbOd3KxDNn41cu8H0oNF7kJSXC4dbeiHVTtJ5Ob+3EQyF/NL
oN3x3rIyZ73ddOVyN/t1e6QLWmOHH2y5GfHJZmtz02fUn+tYojlSERIDCbYA+ZwjEuPWRNU7RS6b
wSlPpucldV+oENynjkhmEiCW4cRzgJBE9UzpwuB1Dgi/JcTBekoFw6U+s+8Cs08+ao2oswDbFpm+
hUyh4pBuXM0WRc01MYL9rhum7IoaYtCH1FMtdrvcGy9Ow/qz8wYhC7JrEdTSJKqy3UwvjJqmBtfX
cLihvJtb6Ua+16pXJZ3uquuCAFM/4cjw2QU9vkUWeJpYF969Vof2LbMo8TzxC7w46MYVvCiZZDzG
CU0jGtQZU+Klv7FHOV773D1dJOSMXbtrckzTUqqYDSvcDWpMqZgW1M+mNWxks2GrhFhl3uvS8z87
Kgt4tMdiOMkgI8DY0B1Fa+Dgb043lKsT2PrJHSVJ3I1gUrbjGBbwTRjha/VTeJHBUIibNEl1TE9t
eYThpomW40Hbr93mjPd7Dt7aYoumBK1lPNnyx0x5vWdE8ECaGQj73hMXiVwKMu1IPneedA86nay3
oqACj1HV1ZzXXfO+71qTaVo3BY+9q9hPWcva+wpwyZvh5OPFzjr6MjUD/Bu1GMNbSbzfrahnwtMk
umgOr7390GPneQyNhOOLMpPwyjAy68tCrPtl6IPpybI2ia62Rp7StmFZ3dVugCE76DOEKoRt81DO
eAPjcaYruLMV6uNbOvwD+wmUxwrzj7W4h8GbXb7pGobvoNIi1mV/v6Y9SQLeIolxow31LEifvhTw
z8hwzJYflazN98TsKdRWb0DwSYMJpTmCt11a5N3b6LntYTbYddPWYTPjloo57OR7kfbFURroTna0
Rq9Uov3zNIthLwl6vpZm0/RU9qa4bhFcvxDUMZBFoPM6RuHkRDBvE5aTwXiQZSdvEfoHpxqs0L6f
VnnE/ehEtiy5SwyFDDjAl/KJ7i34YRIbngX13bVqu/kwDlT/tDN9ujRG9oikY4qCMJ1o2hPInMq+
vhmH8KsxmRwdzBoQSeYOsbGs5g0GBzciugN/Zmef28wM7nGR6vO8uNPFM3wE+WBiwNdw6hipGIFo
DurSk1VyA0ugvA688AsZhGR+J5itimD5SJc6iyyn5GQQFLQVTeCXcaeWVxA6ycFXRO5Ja7X3Bjf6
MZuIrJsU+XRl39KzactmsYAmrzD3tBnjD/J3g4u83BCres8xfkQcFdbTouCKs5Exxg38lj6wGVaE
Q7vWVD1qNyNMPWOzAcWGkAR8ankNJy+eXcY39FhNKo02O5jIc3Zhu9665cqfi+Sht/VyNw8NfeCp
fA1765Odsli7RrPPkbPHdEo+wkbBvUkZeMxzlsa9UYmYAPX2YJklJjCnPjpp8bgG5FGQM+YiLwYz
lKbrHcgSsiiL7k32XXHvpQjDDOtEYTUcJ0JfPhuaMYgFycCGoH0QKxWyRrZ+lORQ7JByfNRh0T1A
zXxAbVctO9EGbO2mbOATVsZdQDBDhP4hO3cNVE+8ft9Aq483rdWonWL93+WMwWj0YAUdZmbtaa2v
Jyk1ZuHu7ecs9n965f/f2Bq9MuPk/zy2fvqpV44/ynb4A2FtUyvzg79Pr5lDOxj7XQx/9FK8zZf2
D8Ka8zfMT4Ht4LZh1vRLnp7j/i1kzvxrZsPfh9eO9TcncOlgetzbPwXQ/w0WwLI368gvxksRog/G
c2liz8NB7JpbssIvs2sqPNwOSWdckdwyPTA4q/ero9xzXa3l3pdjH4t1sh7tyiO1pIU3aaIVOgcm
JOy0bOfnBbnxld2TOmd2Q4CKXnDQSgqq1aal0vK9JtuXQ8o0zyZPm7Zk4myRUU7zOo/lPaXhsGOe
CgSFAmpneoXGT7R5PeoteNwpqfFpzVtPQ8NOLaW1zQZSgJnz1D8TF4s01Ce1c4Gd9k0Y424J7Bfs
kz9sCdOMLf5hCRe0ka3nHrvZdZqdXYz1Y07MzoXDfXe1+Bl+Gd3V5RGaB8cD9snrhYzic53qel8U
63BxFNTeoR8RvZCJ7JETK8Qt7T9L72ZIpzQKkfTufN3hjIUXvpxWocSedC7UgW7nXgsVnIicfZRi
O/TiqripS1atRNe4Z+BdpQQowFcrF8BUQXKgAqojbph2HzRQVbu0hHiAMBU2FGhMyM1X6+CUB981
/EuN0ydKWjpYo+PLg7ZSMlF1Y5vQqnracmW1PnXAu+N5yV5RW1svYBa8s3YgkTdmS5uo78JYEHKU
3EoWbrGv2ixXYdQZmSmupiax16dGgQ4a9/ncBsbXstImJi5iwjiYjfSvUJM2bb9Gwm0dNLTOAEsN
Bt/y2NlNcBumIXMleLG2RmtOsO2xpiI+4U/RR79u0BByMPDvdE3QlkEvmX5ibkCi3AVrb09Y5XOX
olmRS2qiINwjZUB8PUwhuiCAYuWtsdDcNfD+aOJIj61Uq1I3LW4dI2P20WI7dJlUTz3najnpZm0u
ftIMnnpvrcR9VCtKpRKNWZsbxQaOaFUxPxDsVR+b3yI6AJtN03wg+kyM69FB9rlJHVEqc3ATYy+e
jGnxAiLPwqKqw8hK61FbB4HfES0sab8IHfTNnDeL7A4dVuORUaww32iW6YcZ5FJNckfTwegBxg9f
06D44xRHHpAx9mAE8mUyXrPSzcuY6B5mBYNX6xuCg4FxNWGHvDbtYHMjzXik8iFlA8BXR9IWwNLX
xG3K+tYoFsuMarmIu3WavQnYKkG+0dhlTFTNoWkuTJCyE5B2Yw+vzU6jORiZeyCBJxfBUPqtpBUN
O6zz7M9d5lhxldbpXZct3Z3XMWAe2HYiL6OheuQFiBv60+6+Bq+7101FHNXSMJnuVfMa6o6xjt+Z
mw6Xim/r55jEVhdFcs4CL6G54Rs4vvqBPlA60GolG3xYd8LkCE78QUmb1rWHZWeSALDPRD8g8fOb
+47G49HvnF1mTu5dWEzpc1JhE5JooV3q8HR9/9+G+H9B5GBms/BB/ucN8WX4yP4g4/rtB/6+Ef6W
Hiug0IjffTb/2AjNbSPE9++awgkRe7IJ/Z4ygjsHPqnJg/oP/dZP/KgQ9rZbuT7Kr/+KjPPTAPzr
Dhgg47eFDXlnk25B7vnjDkgYDwzGhfS3EJ3NSmcfd8ByIKsufIVMbp9LDReQoWQqr9ApYIVYFiSk
OQ6xpWvUScHC2xSL2BnHMdyj4taP2bK49xw7emGzVGqSyWA1sGDQ/Ktrz0lmFrtFN/Tywglo0Aut
gxAw91iTu+WlM5lrO1Elxl1YM7S/sCoxeossoGgBO5u/5ONpxgalp3Pqj2aenBM4XQXkkaCbnsjX
EM6T0bQ+oyonI545LWYFcgUFDkf0ki6F4LKceyWimbS20s2ht7JNqtqpAfFU+W1S1xlzLSr7aG68
5Lmpiaxeh9Y+8abAhkD6+UJIQE4skcOJWdZZ8aBb93bQjO1WpJsH4o/GjySX3zvLZPnIN5ywJ0iF
DltihQD16xV96KVAGuyy0qwlcgggKmLqroi8rRszKjiJ3GZpORlnPbcMS0uWx+XJILVgZXaclsWm
PJCu5R+tfFOdToloh+5kijQxWXxrBGWlfoQdlqsbqYnL4EuoIRTU0/l/C8L/aUFwhYUU8j8vCK/f
Vd02wx/WhN9+5u9rAkwsx7fhYHAMIsH218Rb34ZM7PiCUPrfylyu9PuasMWW8UUFlg8167dEs39W
xz7EEoaTYIhN4bKS/BfSzg0N8MvKwHpEDG/o8wq5yKYi/ePKEJjTuGIPAkUUMHGqsywgHgEGwy+f
yf1vv+9XDAkHgF+vAvfLhJDhsfBhJeeT2P7+lwo8GQmXtNs0OY1FQw4kOH5GPDppPzfDpO9rzyfX
cu1gEpOZLn/by/6jj337vv7l4mBG8frzsfl82H+8eOZVlbbLIDylTthSVap+pqDFaFi72OVowbQf
KUtTyPwVBVK/Lvl3bVA20Af07LjCFLVbRjTcA43vyO6M7jKWbYZJo9i6gFWC8nNRyP45NN+MvZ88
1l41x3/9Af7bN+GzdlMZsSdY3p8+QaHA0dfDigxoZRXRDjGntVFjh/Pn5aWzCf1NzNKnS1GDFjKF
lu+0doPYbUEPR0MebhZCS9+3zDEZlawo0kOEaFNQkqGIARrR02w+1/mIA7pZoQ4ZNT6Rv34P/+LK
5iZg9BdCuQ4wGf8Zk9I79jgu/hwCu5czOU8rOTC0UnCjFD/++kr/gi7YrhQIG/0zMeqIpv/4jdMr
7zfpT3ia7FSAvun48rygu6jB7h6Ei5/wr6/3p4fo5+0dkhIGEtzZJFvbHfjL7W2ZfdOAVeV6aa4e
WFH63TqSz/rXV/k3n5+zRQxSD4D0YTP/41VCxXJRzUYAIWHOOagWP6Qd5qeyD57/+kKbpPzPT4xr
UWH7PHho0f+8KBQpSvSZe/BkrUyuVr+nGA25Z5aFL26p7W1QmXnEBrVD+Yi0OLiWxDfFDpbRx2yE
2lO7bvegFg/TlTfhN5DmhqWd4BWf0i1Nu63I3cy5N1+mFJp3hNvVgZ5VzDj3nJSLaOmQBR9Amuwt
r3+bvTU//fWbtH8SJX5Z+uBMbT0BPk7Lp+sXun9qC2xprnDalD7NwEoZirZoL1MwtAxzy0Nb9oxV
7PaHrpRBIBZkW27e4lTVxXiYUA0eGGKqW1nmqD+HBv+914g30yrzWxezB6lSdf3GiWKvzNl6MgGF
EXY1V0zxaU8+W6IMDxlpuDGDAv2SpY1FXzxfjnDRTcr7zyxn5ckbXJdwLQv4Qt5SgCH/pjhJ6Ain
Xn6CtLxErZvXewog89jbbfCsErc4FwaTtcbsOGKiEf2aYTCP6r6EziLX6U5W5tztptV3ruugqygp
4LrKyaK568gx8rDOVdFgAv4uwbS/kkkDR4JGBaMv484N5fJtWZbN95oNqBQG++gmDr3twgMZu9L0
j+nBOg9uZotnOiv1m59m5Q9pZi1afBEu6LUUvibyUba6scn0J5+M7tivLXVyw7A6F0uhr9cu9O48
Eo3iIcibcGfX+XzHUBuvXVG5H6Lr94YOiyhLyu8GupobnAEG3NKcY6qvLhSgvGrP7EB1hxvjrblt
E5nsLN0w3EgV81PDb1BYF9fb54n3p+BcCXEIChfUZbO2393Mm3fw2MQ5Lev62knk8mJU5UDnlpCZ
W3M0YCMv2zFNsL8wDJrtIzC74Dyujv2hgHTfE+TRI+ykEgXx2NvPpXOAq88dMeGHGjvb/mgBYRzK
zDJiIEgkem69zxdGNWRdlABcp4TMXjQH6WlexkOW2Q9WQpIHa9t0xsm27BZDD8FOZdY3W/GdM36W
D4uqbvLEzQAnTiXQ+WpkhonuJquHMVKC4YlFDotIHXQKoU6fUJ/fYKD9nOEcPmXDIB4Tc132hfLe
0Dcg7G0a5pl9ERmFF74OhI4dbKVQZOpxBrpfhrt2WnVUCwKQxqIzOMdifPDp67NEjXNk1j/Jt+3m
sE3DIwKEJlqMIEEQkS28GJ0cMoscLhgCLZliopu4uRB8x2xD5SFPAw8Cy5yj108966j63rhycZQS
iteKSKGp+yDRRhCS3Ps0DBbwCCCGCnm3op5hmepNOmCL6ZyRs1Yn087FyW95XDxjaeGFgyVaafxY
YNeRS2bQ8YYsibQomq9qctJPRWKO3zy/Xz7Zk5ovNYO4czmFA1YH6VwrYRDaPOCRxck3nUecGXfG
gqZlrBbkgzvUcb15hovgr11sdl69r0WKW9VY9YszieZgb/1vYsTkHnE1WWQLrgMM2fnR9LrmOkcb
wiSNSZwLDPG6aMYSN7Onu5+j9dhrx+VoeNj4u16Uh6SYFgJJ1NzeigVXZ4JKYws4Rb/fov2WYJjj
PGXnMFey3Un5kns0E9aed6wuvkeDbsaGHVsZKay4Pfs3RMHOncWDervkjJZjsgNx8Ajkxt/NQs14
/gWDDRLcv2boyA4kVvuvPxPBG6B+z4agvkBelN2V5Ux1MlHytS35Cl5KIylOKt11u9EUFDPEOD1W
2J4/FYVdxqVY5xjag743XIlluTTt8+x0RAOBGn9thx6DOLO1b6uRiVNVOKw9ijfZScovr2qJScca
dFoWW97a2Zpc/B7kzDLbkBI8mwF60TZyH6qJd07axB0eiDl2R9vad8Nq7R3XSe9WX6IoQRzGz1hh
RXw5A/ZoVDavpBxDcZymgbdkeGaKY90n2gd1rbunV+vemSwMKLLwEsvBWhFIelUU+mNyoVZxI5l4
IWaHSl0mj/vVtJnlUQNPr/mkWNdbiyy6hYiGHbWNhQan7o6kLrhXSN2Mx4ULZLGB3BRbK+q72F0y
9/MMsnSLxcuGR+FL/gu7x6MSeN6Vn5mfcP9cgUAqjigk2mNfWEzIqBftK1cLYOssCqYa7VsY1kzn
caec69LyoqkqCOC2k2zfNuMzWgLCGoaB4LpyJjQrF9gmmxC7bJZORyWnJTvy8fvlV+UEXXat+rqb
uJvRnaBthw9PPJGIlY1H+DpEIylZWUkh2gI1nOwWl4Ou1/8dWP9vTkQX+MsvldC/BOb+26zc337o
9xMrIBnH44+w/G1+w4389U/6DP5EwC8hKBkq6y1N+3f8TPg3DqS4A+laeR7VY/jPZpb3N34bBRj1
ZGBZluf9NydW3/wXDCKXR1DCr+RV0AfeyvFfyu1g8tqWNCmTMysuARi5bcDOFro8dkt3nUOr003y
eWmIsiWzIM1eWOtw3Qq7vcqzdLy1Wy8HqozJxPUTM9krcIv32ULzS3lN9dw2CwUKx/JzlwzPCbtw
EC1j9yEYbas8Ri+avvTKaF6tgQaZrGf2mQkmzDc3aYjYzSj8nUW7H40guQY1A7I7W1L17bbTw+vg
tcb3Uvv6hQ2v1t9Dn+N5ccl7Z75F4rFXUMqCVBdXpGXK4OhNMFyAcIFRRmQxwrQcaJKxSrfGs+G4
kOLwXk97icaYxjOa6L7e8LQ+Ibe3ptJVTESq8cWrEA9f9Zxg+VhayzrBVEzJ+jHR/ZXe1orjeL5P
gplgGbMT+CX78otTr80VG4bEU7w6sauc8pMqgLO5ZuJQ5rEkVjg0Xi2LUUjduiYVZr8xqWQt77Eo
CZ+ASbgMNPGMd5ZttnCQlS+0tTOI87D7dx1Bof4rEWIkjPmAD2ABKzA0O10kojsk4caupJocrLsO
jlB3MMAbPasucD5G2n5IaapZvjupg785NM1njaSIT5nFLkUtE5rPYUmrZrdYHG3TfGAzreQmEx/s
itOIIqXstoe9sSn8e0Q7NsmkyME5PaLgyPBWRIbqmvIwY7+5IrmQxIyf/1kRKrxCYKM9sIMPx79b
spqfIX+09K9lw9mbOEWQNu6AHLFwAqQF7ugBFJkcDkQVIbFmnGo3fMXgYwNKGpLwlYJywJQTbJSW
UDnms2W6vI16nOCl+S2TGXKH7LNN+NOHhDLUHx3ySPOd0v16FaJC533WJoeE1KSTWzDGIcBv+1BQ
2JNjNpQrqYL4b3gBM1EiKaovRkhRPSXynZAZKEtpMhFG4S7KLuJAw6yMUSp41m0yVXNy6AdI6OdB
TjnqAFT336DOkL0BHYNRB7SCnE+8U9WxQqLfRaQLgH3bQQrhL9AH8eu1t735gN7CulstpnaRmjV/
snY0fxyPVoam2p4Q+NABQm1gRI4heRPJaIn7IJ+8659X9PyRCMbJ8NiKK5N7s5s4c0XFnCavM5Le
IGIUja3Wma1pPVKoOh+COjyInFS3V55Q8p12LUwq7GWKkMLCdR7SgqZ2aTMvOud2DiUPhIRtR50F
EnuX2hVva6Hyu85wCryhLFmM15+vMqBJnJ6qxcFdyTySF+tKj7vMIInsNlTEUBPW0RMc1UPQHFF4
Td36BFKFJlRbbV8pU9btMyk2i8awkM8dgj28WlTL/4dLDqoQVUwPlbTl8F22BjcEB0n4HWSFU2MX
nTo5tTAJ2e7k/2PvzJbrxrFt+0WsIEiwe7y7U7PVS1ZafmHIksW+J0GCX38H5Kw4tpzXjrzPJ6JO
1bEl780GBIG15hyzfEOnzojMfcuMKWF8FolnhdVJgw+nOQaiWibQP8WyXYJinHdjxPIEssh8Z8/h
cqNy3T4BgaYHbJNdGTJO60psIhmRbhqyI2m9EKaIY3UooR0ad1MFbmere5Cyvh3ExzzS0SM3E+29
y2LrDgw3ra2yH9ondGQDUprcWe4Vo/gkx7twAIVhskMTj7X7OLzkFqQxxKw8FmVULvehj5MmcHoG
ttPPPSfDBbjwqRNwdrjHXFzXHmyccSb3b+dFNRJOLhnth4WtPj7BKHjpyOx2AYo3obunIwEOxxlA
SCVJLs+gQXF9NUjux54s0wt/6hrFF1bzNap8uSemy2E3OQI7hX2NIKyiBHfmLiZXqwzTdAulOIEF
0tZ3pWowCqiiJNI0YDv3CZFOcACOrb/JoHLPY3D9p7kKxWvpBfBDk2kJDkSd5RcdQtFvbrfMD+C8
9Vlb4czVlBS3dGs/wejvH9nbDzsoHahFS8KcTwjdAVe/WOWFYDPL3y31wQ6hX9WJvX7LdAKDyiXP
7Bh6cwD7Ig9wGIPZdZ+IZ0KeOrNwxDIVCDaqAPtpFng7b57NCnIZWfhl8RpceElH959sVhCLKfyT
kC0rSJIOeMu4hFcUoe5EhThgT6mSjn0RqkFclO+xz+x+QaXZ2GUVmdAYOUmH7or2Eso23muTHV2r
ntmENOn6PVgaxRmqpRmk+fgePI0h1L1oCzRBn+LWbR7ntOzvy1nepJ7q7rRDouacDIJdqgjuayIh
N8QfjeF1B2HlFNQuu5oktT8nzrwcZRw+rInj/zXRzz5pCIrqT7y5biKeD3qnp7h7zIMPSKmNaAu1
zs0wgO8gTDz19hgA7IvZJHXruBvtW9yqzX6B07Av817AunT7BTH/mLb7crbx+aRxOn+J26Uqt3g9
CAa330PCieMjMNwSstyzyG624WKPDw5AgafMQZrCq5C88ckkj1dsJ8+U7zKqZ0A2C6/3I+Fu09Vo
gstRiV62VKdRZ85L65OCF48XYEDynaIoea8Bwh71kovbQvjjmyIg7It+j0pf3mPTs/cI9bFfi7Ok
LJDVdv1nokjj2zQV2NxN+jpLQSRWo3C3Ja1rFfj9+TS41nXfj/5+eI9w10H1DSrsctEZLFLsaRT9
2aiewozg9qRK/ZuojbxragPEEBXvQfE2Zv6rwIqLSzsGN0B0tm3dyqLxdoGc5j2XK9go6S/nyP7q
L1SgMbI37ad4au3zwu4fR16JewT6HgFr9pNwkrOc9PgLS3vy8zyjd+OZ0z1650HsYytNj0PCFs6l
+HA5Bf1pOFHyKQIHqLENFmsTNO0iL+Z0lJwh0bBoit1yl7TOhKRUW1c+We0EQqUX1RyCai/FXzGy
y01S+mhAHTbplJCMChv5nqAPyVwIZyZd2NYlboQrkH0sAGyEkiCsJWy3jYPB6jZMpH8TYk27b3qJ
eaqHYcP5kEdarMsBWQgBUT2+Arx5n3y7QzvTo9gT7tJu0e56h2isqnss7aCac5YfB6cWGXj+MoeJ
Y3gFKCo9jFLoTm8IYHAPBc7OB7vv1VEPrv0X+eBMUKBpLpmB1Gm2DNmwG6vo1h1tddLWU8ofHdke
YTV1d6lHWuoWRM+8n5o6ozIyN+J8kvl0i3mVjVzsnwEzIzGsoIJrDyX0Xa+aHtMppWBSUQ3xBHmG
yaKSTwp3LbLeBVVUN7jnflstpwvx9ej6UgLPJ5/7MCJJ8TdVBTYdz9kEyV0XqceTUI3Ftl287oBg
l7djCb13g72xPGlx8T7iMAK/SqjcPYSq4DAsXZxTYBEAgPIh2xHwBMQwAQCPB+cuxSc+bPo8lbsV
aMeRvA1JgSYlWnkxca2z45Dcyr9ZwNmZPNeA+eY1NyGvlDqJe31Pfk1NCGwbBN1p1EcEw5qlFZCn
HviRpnb0niBLhdiH5EisbF4rjM9TOF3OrXB2sS7JLlOd2hUmkrbICaddSf91P/F+g9tekzugthVp
vTf5mLnbofCAC1VL4t/hwyKIybMiY+TNWRbUs/xaEDSQHJD0Ix5RNmvBwhfFdcJLNlHlcoGpYdhD
r4iI+B1CxKIsAy6dsm2ZebWbfMZdg9NwdSnexjJ6SkgOvlvjmQw/qB+Hrpj0hTd43lVXp11Poayz
dljsEU435XhcRKdPwjpbboQ3Dg/pXKEc745tuC67LnK664q4zhef2fJEjV1/jm4lPumT8JGF2nyg
JLNTQS9vKVnhJvdUURSHHHR/iVIXJvshi1YysWbZ49iiV4Duu3L89W5y7fbrUlQlqWKRU0JyAd6y
cWssLbUL6qqA6YEhHlvrjRXp9dqivE/4T5t501fEpxSkdV0EOP4mGTsnlcXkdhYvkO5TN7hrRPlX
65ZLeqzLLogv3Np+HueovVxQGW2IYemms2JGb06Chi72mB1StOFghu2/sor/r583PSa4mwa97MGj
O9/DmMO7+teaAt2Qbh8mwU3itN0Nb7+zseINOv+hp/Gx70XmkUeHlSBZOsoSIebPG+MEF79GH9ef
Bn0vz2aXnaiXpc7DqoPhNerFHzt6H1tSkS1dgVST3rENRf0jRx3SlEakMTSnNeFdFxBH2qeBifm5
sMYq3TnN9JKWtpRXiQon96ynnxrr7UCGYXWJsbhk5uPB3lPrlP111StxVVn+2p73CCoeVTpGe1WA
ENzItY5ZtlU+ppzEdiM29HJc7x3fiklNWQrys6eJZSb+zmeiXebxHgonfJx1FGBSt7WPLObLyn4C
UFa4sGFLYsirmZuwFyGtkcZn4NIwLfXwypCp38JV1fcuMXEkMHbGwUczs32yK4IELxL2RpaZO202
WBT7bldrmIZDlLNxOAmTBt4mv9hfy6YV/kmfCgDNgwibp/e9cOV34uqH8s0/9NY/Nh9pPHo++tsQ
4apNcebDTS9YIdNtwD/kUfVlp5kBF6KwWrJd+/0XmQ/6sV/2/kURaOGQ2ofrfBxdYc8Oriv5IiyU
3OI2xDxNS4b7w7Mnn4csZG+dNAubkJW37B/a+L9+Ow3dMML8KwlNBl/w89huEcUE2K2w6Oet8+DP
MNSzLtN3oi7704YcZGKfxoBNgDVXbNt+f+riI50+Qj4gHZusGBG40S/nPueehQa1Jw1X4N7dqDmZ
5GVQdM5DnQ9smxE/cPJKatKigFLQYOnryTi6k6BEd7CI7y3a/1Ws/0mx7nP/f7h3v5Q3/8qGl4bq
ev2TIuf7v/q7vhn6/0GfR1oLE9bfbLT/1jcj5z+AhnyAUhIUBBUsRtl/FTnBf2xGPTp3fuJQfeQw
/keRg74uoMLIw8EY4Qj/hSLn50mc4Dq2p/BvmVP5NJOy9/NAp7KaFmBo/COLd6R3FUIVTyDCWzVB
vduxp5z4wwX6hwnkn74wcHwbuLZno9QxE8wP5dSCs26dtvKOrueEO2BL2QmUSAQjZUjsvR7+NGH9
/NL4foKB9LlecIMoMH/UMeT+OrADlcegSf3nPOIL3DwXD4NHrev3p/bzpPH+Vdxq7rWHAIhX1IdT
64ElJFMh5LGoZu8ZFhtN5nHlAfapk12NmAYfgwK2I33z5e73X/0PZ/ndEoHMgFrDxxSruStovVm9
PA4O1YY6ZAW4sbwaqxZR4X8SoHyYn95PlBGIvYEKKCGLH0viS0OuOmxiST6zzxeR9UApbc5tXghq
DKgb1W7epudoyCmF6T5Vw2cpmhKPJjryre3U/06sYg7IpzLvo1MQVP15Z/w8qBBcw0VLYnkMZ8np
vpetbKvITv4/v4vdPtI6hjAD58OAImvWxhOnJR6NWVxN0hpeA/Li7qbc+dNbyAyY/3kHfj8t3n50
OgLbC+2PC55sbHuLvqs8qjh9+14Gc8il+rdDB9MLLRRzDYkf/hgZZCs2nKNTyuOKyeyYh4pXS+gT
6CFWACV/erX97I75fkouBR+HRRCX8KNYKoxdoVb44sfcIcpih5OAandsUXZ8r92FXeE9w+3lIUVF
hldvhOanQN///pz/YQRTu2Pas82jKpEy/TxgYodlTOwX8rjgFTl3i1pYgN4ipEXWwAjtIlYbReHw
mtcrSUEk1fLwUnPNTphB+tPfH82vDy/HgLMOcxl3OrA/jKiijPylgpt0HOj+3NHymjfvpX9Jssf+
338V688QoTevll+W0Esb9k0fdO4x87i80XvPg8xxpvrQFIN//2U/T/VM34i5WMaRj8o65tfh24IE
hOjeWueYH1n7WlbfPtVu2T6t7yVgpCfhH8aysYX98MSYr0SuFpieIKMZ8dqH11lbrKjmyIs9t6H2
ndALoAo79AOq5dla7rIBHTY87XW5ScMccENCZblaCBMLrBodGHUlAOJGg/4+g+AKYk2uV4euQ5xa
9FEyPOp/uEj0Jn8+Zl78IKhNWAYbKtqgHzMBUWXncqlceT6UdoW1ESVDk/nWIRFDMYFlqfSSbEvK
gA2V2rzV/l7wYbfoimggUb/lGCmDMPfGXjK+rgg3XxenYOiiueS5cgiJSXcwbQQEKzGzWhRJJJ+7
NFzuyG/sEQ3wz3qEtMAA+XcUihzaHU7ePY0qIDonkQRU5FzADUVdfQOi1Or3QGTpLq6phSwqijtx
KgaPj4aiiVajilLoFmUPZoWw9sz1T8q64ztCrvR7BkfXGcCpVBIhDGg/OmNpwwhppWifNEiq9cSK
sdifz9RkaSQm4Hx0L+r0vEAI9grSrXsKWnK1zithFuVUEm8sZ7To57Aazr4IHXHLgtX1AX/N4Rw/
EpnO2BsL/7kgTmSF8+J4z1pEw+v3JbavlPdc6cJ5adfYOaVR2N31/lhRwKWCHWQJVizaEDjx5ggW
21Zoml0WBdajXOjVyJgUJHeRXNE4ix+1dLKT2HXBFw3Ypa3GEQ/IPbg+ERXxO8q+66ODUvG1jST3
6d0ZIZZ+eC3IvjNCQPai6xBTGg11Hz1Orea38IWT+xHXfEqVa4F7gOsmJ5tNyPtbDqZHeMBXTRge
HuM+NxsBjPk6CBjZMqXSuKlqvQbn0J76UysPlhug79GFTaPkriBpZKEIbVn+zoN7e9VlwBB3FPa8
5wDEAaLkPG/HLc1vDU/OjgP/vDXzpaUCuoODVIj7HLrP3RYJpAmkH3kv+g2sMUZwopN9tYbiKrUq
kCTaq+icxU2IqISGgemRFrGRT9UuY1nlOPgHqrdscEdExYvl0vcWIe+iESeToTvyXkYF6dEibV10
OGtQIooRWeU9k/jhPfspQR/shvqopMgq+vvEXZ3TdaVKvHMSX36plaofQuALlzj2y12H6k1scgtQ
4wHpaH+elQ1OkNK0OYdyWWjErgBj7CH2H4ivzAjk9ZERbgJceVchezngCymUiKqIIpJFBqh1niUp
aa76oUBgTV0T/DnlZZgDNWMS3gom0duRsBQKrPFUfWu8fnwL5dqc4b6Yroi5hDREeR1ryVQwM23X
kolrtlvqbqOl28+oFfvhMHjaf8H3ARQMBflFM9h9cmBfG8CrnVoquqiPgB5PzRUuLuCE9TqkXxLX
gsvWjO0liGSqUbWOj0KPQXcSDrP/RCCjUWWDO8Q305y7soKtt8xy/UKhqtjDSV6pqShuYwgmZIvc
qv6S0/kaYdxQ16WGHpyYxSj1iqUboJn3lbXvWAOa9IvqUIXUxpmY4LwjmbubisE6q3H3n+U9aHft
TfobeIwZwHNm4TVtqs9ZoeQWljtUmRpvYd4Bi8XB+IxNlecjW61d7OCpn1QvDlXb8EGhdWW0lEz/
cG7pA/UgcXZ+UEJB2RYdag+yAdCOJI258+18wUoX8bErtLerM4UQE5wTCW1lFO+onqdnEEAG6OcI
CdZGA/WsmukTUAgwGqoeDpOJjaxT+6UEEPc5KjNnk0ViOQwWkKmp5DiieKxueSsR4rwyvV/4spuJ
h7C5o0Hi5BegNuobe5xasP8jg9ryWZE96xjFgIW4kLTWgR3DvkHilR/JIGaBjeCCxjez7fia9DYT
UrOiQND2ypC1RxXRZZxou4fT4tl7hGcwDMems9WmCmKa4Y5nNQAd5HKDMM7aBpqqxjhEvI/DyQNH
B4QLbUlfmk8TSwsXOhuZgpiNDZkeZ5a1sI8aQFMSuaBW8aBayaM/pR487YX8nlNPFO1T2zJst02g
aFMXZV0+OU2XsJ5LJyIbkZ81Rtk9QJ738jRs33SrJATfgCyDEpHEvs7l/K0K5y6BomJ5f0V+DI80
jYZT5Kik5dRLkk0bBBLp10GNz3nruXtPZkmyJRekGz6D35ise3KEsFmFThpeKcgoWx+gxj6d5w5g
tb8eiIxtP61RApSGbKH5k/L66s5P2jenBHaL1vkaGe54yrxKToATkcEgad29JmOavK5ZNt8nU8Cd
44nP950qkghJOWlSxDxmxoBcDsE5wRPkCy4zGA1I+szj22Iakvl0jBb7KLtGX3bD6N75ZHpYm76C
FbvxuQv5lsVO9Ii4YSHqSYwAyCi0XqOBKK8xfU53VRZ2274Rwws8gxIM4+p+JeJbHUe/hejqxU4G
YDp0iTxJoYXM0zrTWO5Kposo9iA3hfJcz+prDKHjfh6T4lZME2krWeJ9KWa/SLY9TRDelbR/Nh1V
fDDoOrtEBuueW9FMmHiqkuHZyeaWUEM32teUvo+Yj6x4I0cYfEgKdUZrup6AbQjHiTeZxFkHELV2
H3zwe+T84YduszS+sPW03o4pmMxIJfPTVI7dtLeHQWbnS7Ys3jZsbIDRYQwS98pf7Lk9idJpgPxa
Wxd5sDafsKWBX7QKpAIbxwrsAvtfOF/NvOHfhOqGy6lt1QnKEH2kjFbBa4tShJdAXF30umTKgAMW
2bZlZWGB+grUbeKomazbPEZDODDlPRXLSNSsLr2LJXOYRul7kZHXtaqedw4c13hL+8C5HAMNkVtH
HRk1YRlIJkQBJ9shR/gQkdx+SNpEngHXQ4RZ+ugipiC7G6AJfpqEHh5DRB57teCcBKlBowWTEUQh
OqeEYOUB6u05AJwUrynQKNBrm9HGhUPEEwg6yaW6USv7FLzCQU9vM86uHRv9l93P1qWXjQinM7dz
D6Hl9vRm2trDRx14gFedLBpOJsbuW1ymy19t6I4vsxcHr7M/+tnBbv2JcCDSFhGgN2VA6EyIY4FE
pQ6ZWrpqsFhj++alUB6HvMK7v2bDeO7OC/SepsEzny5ZpzeSdgHBVdD9LLIx9o7txyMQSNbsyapB
4tro0uDxU3MPj8UErxf6v/qc+rpBOpWs+TXyj8AmFbQur2u4JuRuolC4TS2Xu0ZRXUAcbOdymR4X
BKYA8t43Nf9bC/1DLRSPK/vS/7c18f+Uz0PxE7bj+7/4r1nZif5DngPWlzBw7R+pHUCrAHpAbaGc
RJxw5CPl/LsKipvR5SWNfRm5MlGtZjv3dxXU40ceRcTQRd4jEQz+qyqo+3PF3RyOQOJG3VxQeafy
+mHfGAZKV9Vky2+pvbb5W2k0LDYMGwRI424cc0c/5iWqvsOg3ZJZfNCe97Jgi68vCGNoAA60lkR3
VnShBVSnjmKbdJSwJPDnU29XQAO2CHr81d8QcJcoC7ay6iRZQeWkIaAT9jU419gJWx6rxGY+/pSO
E+2mMp8SdhCSDQ3ZPSuBYeGJO0Ao9DYLarKo30LHxd9wqFVugNr05FFw/2lX/aFow8Y0cg1cj//D
0ux8vDrgUwVK+NX71g6zinACJ0GKq6SXrltcRglyKPreIqurt84nYPVBYinl0Jx06jmfWszJ8umH
sfUPVWTnl0MK0BN6JMqEHuUMwC0/F3CMuqtqhj55pfXkFZfEASTF+SonVodgE/yMiN0qyAhbNNFD
4UTU0tLSjM0xFBTPDSRi/ADBxEv7HHXmYKf7NU5WyLDlwq3Yj+xs18cU95S17P216PyrdYUSke6r
SA5oHwBbTRDHf39SH8p9lC3MGIzw6+OSpS3g/HxOcVqwAGCd9M2eAf/fe0iWmruqJNH85vdfxBP1
Q5UEDzAPjSdJc0EZwcV796r9UIOHxdhFKwvJV2y6jnD3bRkX0t44Nk/44ga5vJ6HxjP0Fd8rrXHb
iiRQdwWhiX/yTn4ofZkjwSODWZlOMmbNj25Z4SYkCC65/6rICPCvsGDkIyi4ygL7f44YEbjuv73I
FGAof3nUr21W+h/Lt5ZIrIC3l/tSTvihYG/p1iKSV4VrrP9d8ru5zkxcUkTYrknxYvr7+YYCBSwL
5ADO6yIScPLfHIz6KVzQdmLcJWxVucSl9g3l4Pc3+JeRZKrFvvkPaQ9Muh/Km1gmhz7Ki+FlsfHl
kqIelKG6i+Erc3V//1Xi11uIBIBGlE/pmMn7Y/UybxqB5capXufZTwP7NEaX/FY6I3PUdsTimLTX
S7TGdnXRZH3t23tPpcX6mA9B27qbqmRCjPEuxeiDgO/QCYOcXzvlRaGSPtSn0yxl9aeK688lN24M
XnaDiKJ1ISh+f5zQACgQN+LY9Uutx56jIGWzyN+U0ARWN03lg1SLCXgh3/oPF+vXG8N+nxofXRqH
qujHaSu2jFm696yvq2cJdtI4HzJWVUHYpjB5hAu5sISbKYvgWaclImLYcH1P1HhlLY56yKp1hlJG
6W4dvyaAmKODW/uOPnqVlkO4+/3R8lx8mCg4wMB7f0xIb8D+b2bhHyYKL5nbvpr65msaZjSDNhDs
xvWG1MCeQbWSOKrVSYSa3b+y3DjjaRpqQFQWGggo2rCXC5noFwZglb/5EH35hCyWpLtjzpU4ir9P
wLgdmV28Bcvd5yGJ2C1vVYVoGNsbm27uTo0ikNcwFCbYu1gLYzNFW6jP+EJHL2V4S3z9uDyt2iwh
NvB3iR7YwcFxmeTtlaJufnBkBz9w06UzKqLWl3n1zZ9BfYiNC893veHxj7zPdUZqy2MPF5BjFG0e
IfYR9SQ+0xppc8CQKPHWxxUXlnpQfeeruyHnb+ZNWufMIJs0BZFJpF9KVma3YQ3MHnCbA1TiQY+B
ynMyDSlKQIZ1WpOyuxnm3OE3fZgj/EqG96/yTzy1pOPtOAcmI1J3sFzH7YD4K8EomUR8tQVJlV9f
4SzybUA8Wv/KjYqse+rCzFOnMeW47LKUNSGcs8ADeST0RU/n0zItjKUlRFugd5nKhD6GCvR2Aa1/
NO9MeFnsY04heY0DvEEg+XBc/z4BL4ctOG9qWq1+vrNBnHJBPbtm+IHGMpNYWQW2Ve3hMiGn3mdB
q6t8O7SAWv/7GV3bUTwm5Rel0JYh18AlxTfncQ0mchP56qWlpnwOQItzSr5fVUmRiSvnhe3EL8zz
CDsWHcaE4kmk4LAo6VsBqzaN343L0uqAPfWOid4MlyYiVf3NLXCWDfs89vPqjiSuJggOoL7NcGm9
3OGZUnVE/QMWGflDWMQX7LpvVNJEHBzGZKRtfW7JJdMvXbUoriHZzRQMtx4To4jvw5K+cL5bgwnP
/BniP4VLIFnJbQx3uVhcfqbx5JiTyKPWXy47N1Z1sm/IduaIA0cxC+z7lQgJ4hRoTXEkPR45/pSE
7NbUeTSgWs13jW4kj8KUuyF/spIx4N2FUHTkkAinMV80T7k5FhSP8Ie2GKx4BDV9NUaKu/q+PFV+
6BoTA+UDs26LFeLwq4HWnfcZqRp/2EauDjisXEbmGncKU+3btMwTl3PFpsEnlSwB5Wk+As4NDont
myFqltbqoQ1r/pudb8kDHOQjcwNLx5VVhpwznnPd69VMHinGhOe8c3vzSIPK4EN7WwruBCnOE/9D
edtVDwFRbFwF9oTtoE/VYrO1vFRUgPnArscYhf2RtZgZ1YCH+3HXFtEqvFO4/1gudrn9gE0yi9RO
0DoyM1Nakhp5oEZxwE2ctO5hLHQibfLP8KzsEmW3642n9cLwDwdSnwDtk3lBYmyn6XZf+R76QfzN
9lh29pa0Uje7bkiVpZDAWt3cYUqImggwgIMDpJ1soCtOAbXvcARtlxJH8Xws4iHgGGl7cm86GRLf
9lwPgmYVQba5Tpp7+k+xxEdODgV+MN/OJLkbTMRMN3u28OSZAi4lpwdyLOv2BQigQ9LVaQyNz0uS
DVAiWfgv60wdOjWTreaco5w+H/raPl3SNLmAKjKJAMJQNJjBQ3CPGYmQcslUL3RsxqU9LQNjKHaz
rkiOMFpXftY5aurF1eq5TJWk1nKVdvD3BM6TxbbE1F1RRnaYcuGwkXq0rwUyFpydupr5rKizzSxI
0RQOyMbOCF5R5GO2M7/JFqbjZ2Mfm3mpsFW13EYIUBlIKYVYpqdWLj7XbwSM5l8priLPgnDGgQGl
ut4l0Ya732nvGGrq/KdhOawceLpgZfO3UlDsbA9Ml7yOlG4D3vIVpR2evFCW5iU7jlPHcFwo2GE3
CsJeMz/oMLXk9WJDXaF0oitPnrbdWHNKYUMzlaRbxyyxDG9WvwA5YDfy9z6EWd9cnLnp3AYves+s
Gu2TNJ8Rgk75uhKLEJKSt+viuY730ibU5D7uFk4e6H7JbK803acWKwtsXXVoqjTgwc6hNTF4QrSM
XMG/hzXEAvMzLRvIkdsVmClHjvfPTPeDhXXoUViMSnfvBr3RjrISTWADBlaS8eQSgYiJmnAfgXje
yZh2qRAWtHDooQntf7HqGVuEXS3lQ+Q4EdDovqdBdO7XUPGxYqupfQFZBfOyTypA4OQuBO4W53PW
fcmYc9dDEdRN+SqxsvWY98B5P8/APubrNYIQu8ErQ2ewdb25JQIjryOv3XbAjIbpgEcwVFd9B9DL
WCXsSly4Ja9V7IMjKRUd94go4GYJuzXnLax6SVoeARZmSb/2sy6pN+nSiTZIKfT4hOJukvcYFLVM
tnknC0TdUenouNm0EecfM07jZCTOjjdZiR2wnNd1F2UlCMpDjJu5OS48HBPqv+JyhvhByHwUJFiC
WKCtDwmo4IYXH9rA84Go1HDjytERW5AAEQQFPxmHyLQDTWIkqux+m3hlcop9ctx1jT2vxziqbftE
zCJ1Dpg7BF2Pke4WpPbY9aybtmgq+WkaOsI5TmzAZW23jxp7WR6WcSHry6IPZN1JSw4EwdaMatJZ
fL//tAbIgEzetR/07Ql482Sl0KYCABpww8riJM7GHAMN9GbS6SL8Tk66Dfr3OEFR5WH9mgJkU8sO
FLbuvkW5B11nOwVtE9CKGLwRc3dcd164mwrbK/2TuLIK/wpAklUAAvVblrXptxTdNLTObRMWk9Ps
0HLr1aeTPLpWQuI0J5Pf/L36tjUyf3E3k6FI72Am0orXUktwdet9Ar7ctnLXxnMfK9ZTkMuKU60C
j9VYbM88MD10CcZ/bWEgzU56d1HmtULivXm4u9AsH3te4DwOqfTNDAebyawwM0vj0D3giZ8T3Fvu
0M7hce0SiyWpl3aKV4+XVjlvGbqPibOe0FzlM2kBNWb15w/wKd1dkKOcoRQjVVVGJ1NXZf5nvGPG
pC9aKyiik8QaqTW0U+cxTXrDwMo+LCyu0ol0PFbBs83azdqSutAyl+VhZl4asTXHcLXdaqClo0Tt
r+5pJJ2SJVHtsM+2zqqpQghqGpmY/LBFVL2ZEKvS4R09A81laULg2sgFauvAvDlpwC4caZ+kAd89
BQhp13slPRQD2yaOFj7MzhucmpsBMxPHP0S5mScLGZT8ipOLiCOq43YQ/XPUR2a9GuHgpLs9Tr3/
lSZL3Rx8Jw/qC2ycitfi2ELsds/rNjBLFhwO5hqNTe2P4m2yBl1EO5yWakK2QTvYFojLcERDorZ7
j8vPHK7NEum93OMPlXlL/f0GQ2HGdSwaYgLGrR/N5uiFG1tcSKrtedSc6IyopjdAq1xYppncHME0
WESanf73Sqwdj9BmavH/Uh+qUz6xqWCEyl0hah3i8AY9zyXLEBaxZ6mW2PsMs4va0/fbyAtTiEe2
f9P4EHbxwhm7tE+4RxONLajpNfw9YtxW1HJx9KQKesjFKZyWpJrPUEz66mFFPclZibU1xae+x5Ob
nrVgcPksm3RnluCzo81GPvQ7BktFvU4s22ym8zruSItglZI4sVnNK/itvXdKKsSgwhvQG06TXfhU
zzkeIoTMc+C6QFAg9BQsMh/KQZpHpKs6U/Cq8SDgTlXSLNREydY464QZYG48ZZ1z0jkBfTi8xe9v
11SphJcmSREsVLeu27IK9N3erDehYTEeY8y6rKxtrkD+hu+v5g/8vfltViX9ejOXYcDrUpBexjss
TUlUoaDqT4lZzJOHzcF8fzyKEZL5QznNDTcVcY87Vhfu4gIyUuEME4vmY0DTZFt1jIVymxEyyHMm
e2nGblk7UX1ZYQFU4y4ph1BgMsHv5LKonRvNvZ0sVfFd9dpzCrbxIFOsEGZpHWG9VHe0KrL+WfUI
W4gyLaaWMC32ltK9kLMYi3oTew7jrLIdswmkK8mOjS6quSGAmFlesvHkPo/aW/XRxQqkjyiE9EJv
ynG74lmlYuGixN9XPkNiK9YaQxP2nG22EESL/fL7jjhc64iFwZIkYH/wZHYuf0rYs/R7QoCt5YUg
T5JobUvZ9tZNEWSFO5X2yWCdovBzpwdifly8z9YsuP5WGplNdwC7jFVYvwizyQ9wFvOXCT1U9RAP
ccJdGysKujQ0Q2tF79CT8MoaJfKa9ZGrbmbcVXTsec86OmkYItg/MJx8j6+ntBevZqpsmZP90xZq
8Zjua/IzWdEg40nZqhSkR758f/RqVZqlVWlV+OM3ukN32sGwUtjDsfvNpn5Ek12bIRnY4Vxf23gm
6o4LspodtxdZIxdyFoF5xNktJ+2lj+iPxaue8+QkhtIz3fpLsA5ndMpFSe6bw56CFxuZlAmbwJEE
mwNai4aPieTYM1flXW1Wok7tMIujDHnfNS5FQpP9rENlwSTFgn/ytwOVK6fcR4kyu8DvG4syXs1B
N+sya9L8Ol+jDh7DlR2vVGHOQGeTZDP657SuuaWZmMyhTzUAhWoPkzMeR1hUZMJcBi3FEX5x1Ywo
dFtmwhq5jRaRFsWQZTV++GxY6Qykbl08uw1ZetEe0LKZOSJCoLmGlQAoVvyhxvUPNSO8E4itaegE
nvhYYA2XBsFVVM5fl3g0+0yFBij1dpbEmgr1cOo53z985ceqGmWqkO0prhSUPyELp5/LVLqt69Ae
/fGr58+me/N9aJQhYWR/Ortfvwp0Lmtc1zSMaE19qKw6adKuiurEVzrZZn5qfOkqFoVM1sxdv6+/
vVcDf9D/BoLScQAzDpWxi7b5Y5lysMVQzmXhfl3camIjM6UVLBVIDxK4+TZFrc+7cPUbJo2plt5A
EUWVHdxIlCLsu6lCmM5GxJbXzD3fZ+a/ex91/3+5O7PdtpFtDb9K0PcSOA8XvS88xUlsZ7KdTm4E
xVJESpzESaKe/nxFUmmRcst9UsHZxCEaaCR2iqxpjf/610K4CJFtwtV9Qwu1DX86/flHSwWbBQyC
rgoVsEp1oPj5QfBwm07CfLGxzWnu0z6WdmxKKtxClCsu1OlXHZ05ncCwSyqITBBFE/14N2aUr9FR
K5lS5qkXFTFoZ7l5VHegSDSc9MXmxSPXT6GobAyskmD9iZpqRwDilPJSZ0H8fgo1iJBR+ZbL9qHw
keyfFhrFFNXFxMXex5io+POc9rVK+h5pF5ovYJn7y0zW1ITmWWRVuW5q/0RuKJIvN+5C/0ZMAteR
nnREqZwIzKn3wob2V1mjUITZ0u+RtxEc6+Xc6Bm8dnR1qX6jut6mhDQJhGvuL/HUruGmE1bj6W0V
nIiH518zSYM5IOB1kwwf4aPuCaLod4cwqdJvaUSeyLtMKf1CzCEUK/Z1kq7hzqct7KICpWKvTA/N
ePoD6pKNzhdYHGJR6Agpg83U+5KF9p+BmtgRTO3QnEWX5LLo4kDUw3OXrxuzpUw9YRpTNCfkdxsU
H1H4gXsRWrRL8d5smsUJl2BViFeZo4pbHFPlg7ewCwAg6dgRm9jJLhw9Hzm0J1BXOdLa3phCWZZV
EVPA7U0ULv6ZjnTCFsntguCRukm3UELCpRItLx2MeS2n0rCkWfVFvBoJ2yorQWlVkMtoNl5MBqyT
PbMSH9sGmkCh4pMkTfgsuwnQZ5j2SE3A78JoWjp5bfFpqjCWJ8uQHuZnCuAl1t9ZLFMik1q5BfZE
g3E6Lrw9vfxHB45SDljETWBOwO+OjnaBZ+HR2qb6GntrHZt1keTCBXJ3ubAA2pD16Vd2AeTk6RC1
bp2joTYJjvTeGSdRBoFr5my+ugtLxBgL37VWt1R2aavRnZIpfIFABhY4UVuAQ2wEKGzxNac/oz9z
gOBg51VFMAlx5+r094HsjChS3bCX3tdVTPjzrR/SZvZBW2209EbL8v9VTacBuxVFYDqRIotiM6pN
eofcguDb95Is+1ZCYbJ7NJe2OBbgfYVldXpeWu9KM7oDXIkyKZvMm64rvYzSYrNVgiAqtYcoy2nX
NSF8mdNykTAqnq6/3KAdzkh4h/zPJmDDudyauvuIs2amTt3OlRAMLo/I3ycbCqiJI+wMYaj7CzwU
WBW5FYDJPRHW2o5EGMCBBItLWDqWCBOvQrIj9yUlKExutDLRRYsFSG7EShkKeY1DsNqu39B8y6+C
K1CqC+P29CL0JDZrQE2nDjEvGUj9OGNqAtN3Q6vYPhThUmjmSUyqghbOmxjP+fSrBEXaoQgVe4rw
sgBcWKjFo4KITZwQU1WNyb1jxPW7CliD7lYwuQvVhKhHBDW59wCQDqtAx2wRJW3/lJZ0PvVxEBQW
1zRsEc/EF0yQdFqYTYgojFZLOpfcZFxV+Br9JFxtXld6gcN0SX067rG/Q6iVV23ij2yRSCKNgqXG
3dk5yo6flXEoNnxnLnnLqM6O201oAtyciPGOTE/s5FLFatmcwS0o9j1PfRFYblNo3EjO7pKcB3pv
MiHKAQ5epcNa/IK+dbrbZ9uCj05TBOeciS6EEq6rldbMoHSUZPIUlLr91zIFiH6lkR69tlZOYhDj
9/IrsPfuu4pe15ML2tZE1yEcVI/wNYPAjZwiImkKYac7qqDTtLx8/TDBf80A42ald+45pXbtu8uP
Iam2J4GspYIwHdF8nFyO9R5ug/idp/jZLRrJ2+Gte1CvjmCI+bIjj1xCAEQB8VkSuIpxQdRw9Tja
jWjek0M2sDnP3PSDgVZaXRnBSL+1q7S8yJNqfUlOPHj0ssB4S2sdsgTLJCecF682pPByNfgGasKE
8YXWXmfFbq2owBBT+15DP08Tj8b2Z5PU8ghhLLLsNa01oZGz9eLR13UPHJQyMiI6qpnJVwgts1kw
StLPlpFlmEWT4nq5LZZXpAmqBHYyksvn240LErYwwvIteMrLfOOCyna85fJLQREgUfNJsaKnXxrf
72hNeYH5OQINPBoZ5zTF+GjklfJdq/LsG5BrWkEUJkxUWyt8t7Iz/5IGef5LJTydO8aBIK2MMDMx
FUStbh9OExP+sdf0BZ6xX9sPrkaNxiXcoHDoWaliPZy+0d0L3bzMBign1Dw2XN8iofYd0y51oxkl
qCEYoa1yr0bEV2E0Wd2Whi5aGi7i8CMpQtr3nX730cmvpwlWh5QNQrzvjxRmBqW9kYazdRThuFLK
RTlGqNMz7wU1UY/0t91Vz5KqPPA5rquKyrjeHdtq8IKWYGVmKoywJTYP6uIsxuGBh8YL7E+RFk5E
Odcooa+H6SYUEtLh/TW9LyyKTHNgX4D1rPeplbpvo9HafkDfUjdAXDGnBwnGi5ZHYXKm5arxkQrI
6EdY6M5NRHj2Y6lV2hd3iZ96psaqAiXOavFep6TJg8Y5tIjerMjFwfdOYC11qxkdaHNSCUV6pS5M
ZaoAET7fsX8v2EKqmHJnSYQZgBnEulA6qfVNAnUEr43hVLuZUYjF93zde63Tmel6u9tOIzr8fdVH
7vai0BYkPdYUjl4bcPlEF6ePgHn0GbYAa9JbQaMqAjXeM5DU1SQkfeDZs0VB4oBwGiyQW8e03YuM
LEl+URpw7thhTmsiGLdCsj1xeB0Tt7otE6vMzwJ7MXq/UxfGNb21CZzRC+xbSI9K8zxdjW7pbmTf
VHr1OtJD/Z4YaPA+HrFptFmkZef5Lt+SdlnG2eTcTlxBiILzfUXTyx+VtfTvdDuBuY5I8bW/iJP3
oZkH+UU8yQq6aHrFAwW2q4+jyEFBWFt1c6Vr+YaepeDd7zeB61HJtlaYAG2YYc3NF6QA7OV6SSIE
nfjZMEfOje9VxheVqDZ8Q6sVDX1PL65Yu84Ws7YG0QXq1fFm7X4pbkFImH23J7O1b5h3o7W+fEx8
vaJTC10L79SNYEc6/Ua1C3zlosGvKlC34JF0IHh9Pg8YkYM0RHXOqeEx3hI2G4WQIFajdwQq6Syt
cJcudHORzhLKnh9p25zf+L6rfByVrn51+lvqQsfu9DE1EZ91HxJL7YMBU1qpZc4iiuaLLQkG/PZ4
8i2GorO8WIcVnacUbUWEI4wpFctNYoUXS88yrz3gsBfESVz3nIQnRDBpbNl/+Tm8xoR+CaFHo8y7
pc16dg0L+vbOKjxqUOiRY5xReKNtzjLqvOrmPWFxlsKdcu6EOzN5PWJZrparfHTrWnTIouW7DSNg
5lUfKsqhoAk3/eRqAbUXBJSqv7oJSfNiUepU3J8F64BObOVmSQ6XpOejWeKaYotkn3NY4d94YaDT
dtIGLsNJJF10bhH1+0B/hYiUK4i6LRlN8ko5ZO+L8wzsw+0mcTNqFXx4QM9Zv1h9I8q80teKtdC+
wNfs/1VAFfbD8CmrplZhOXkp8HUsfzgpLqA5oGswKR3F9XSNTCg88au5YxEfoJLRXX4H5VGRNWTL
8Kns2S4rJm+saPS9KpebCPRoSR+/04fkuQMLRQRmsw5yFd4hoR8PPCOQUlmYUfE3n4RWVVzUG2Lt
Ci+48QMrp3y2dO9poV5cUd02uUzcyfarB6NgwjmhTumFj3nmwjqCjQi0JXW7R4jdXVhsyni7Ws4X
tmJ9Xltq9kkL6LxtE9h9h14s7opgnb9NICV4Q1sY9TaPbBSZHeTbD77tOQCSo01JW/dC/wFyfm2e
OWt/9fmFrzwyGWwLvKvJFQczjVPZW7IypKOwuzaKOVHv9eIBy8LMzokkVmdFppR3mlXSEXGT7Szn
wknN+IcHmS6lahMt2byGozN7NN1gcaPYm9WDBp8cGRK0wBU9tAKWe7G0z4016d5mo//f1Fm0ExGU
MJd1b6ePxTytPs0ztFG2J2QRP/0Q+1F+H//aL50e6NW/IumGp8PRD47Mz4+qv/jUGAGh2byYzf/8
Q1fGrsB/EgL741UQ0x2k+fuRq46JuaKzHEGwwoPNSJHIwer80/xPT61ZyNO/0/n0p7iIcrEBCz/u
0PFoIqjXqVupv+h48r0RDibvjk0RAsTF7E3epW8WiXP6YjWTJ9rxX5n8dBbSvYVyqtR/yg+5iNgy
6a3XxjawQOQb2G7x9E6AIDiCzZxYP0Ud9TO0RaCzLxv3b45Abx0PjoAzpi4D/newavWDHXV4DTgB
YxH+gCV+aLOHpobootzsjXHtcOL3/Tznndmr6pgjQrSeigPxsDoDuwfQZOHJSK0CLaSJHjFN4ZWK
h9t+uAqWO6ZACsOIAFH9/LdEYe8UN0rizezPP/g6rdmapp/dL2kCh3bZwmcQRDXtXh+uguuM6b0A
1vdglYZ2FkzpRTDQeri/AMSbrcak6iwCJY0wY5omdTj109zA/3ut+I9HAS5tUppS90G3x/TssEhR
tIqhLxNVdwyrgfAVIJcSz+CkAsL8XxoHvYU80AzamFCYRuPrVv31pIJD200DH4Gq0uYoDE5BgDGW
vg8YQgqJHW1/6dnqw/tgm2NqbIFCqFwb8QzuPhBXEx6v3IXQx6SKwVySs6ufvqWkIDU4Byq4jvpp
rJIBSQWKapFkUotgqGNTBMRJOzWL0JMKVHvbNJQEPjO4MyCAktI3ATtQF3RewJ/qpycObHcMhTHV
OZAV1s/gzgDVnNIXAWsZNAoMc0jXjhyA1pToEe2JWzkwPBOJRI4meQU0Z2ySGySi2hODDmaBQwUr
/niz+YPTBaoB3kxy+oaBBUi4D26c5gr0jCOV5vQW3bxsnKn6VQMSgJSiC7NeTgLqY1BSFti9VgL2
1ACsFsCJuAV7h3pwq0BUVQQJ5VZBGQPFUw185mdPgYMgBKlH+X9rQg/OOkSNu7JxA+6CI+LmyMLn
V8FEG3LkSHM2Px+cOmCTHFmBqMP9wvxsTnz7dNUCISQMArKJbntjhqcWSHhKywVtTGgANBsJ1Prp
yQVXJ8yoKOTA2p8P7ywI5JakXMBrBM8MUkKAdA9tA4dGkGC3YcKlPbZ4BncIiP5osgKBq0D2Soj/
9qhztw5XAd9g/LNvpZDAQ1KOCtaL7PZjGor9N3umkW2NbRJU9Fpog2eDM43gijakTSNtTECEYABC
v376zhGbD6KM1GazzgPafCiVBRJOzibA8ANdCwPPXhF0Dz82AZIB05nikfoZ3iEgTCCrDQ2LOHIN
a2ojQr1D4BpjoDU6fsjgDEP4qaSnrxMghlUGNH8bJelJQLpiGDS8EJZhowcGpwZxEnTplAp6wKQm
4GecoKcNKWnCSSJQAEfRXlIMTBvA6d7Y7L+eTDCIBxAoomPF8yYRGFuiq5w5ugXUsmdIAhEEt/Qp
MMmdEjdW2k1WencBw1hQsJmCR79+hicRYBeTPgU4xGQJhFX0c5aHNpHrjsEeiPj6ULMpojpF1jIy
cJh1PCS6Yjy7CjbKkxIkSuoasThA+9ik/lLWRLDHgruHkh98YvGwrIdngTrCMTV3+CGt+mheOCC5
wFmQjiDqxpgsAiWGRnsjeq4iNUFjcFwcF2dw86eFhXTwCBsBxAmHAI/guVPgKGQWoYAEttrcleEZ
ipRHSt8FbYw/RGsusDX10zsFZNVYa1BJe1jG8CwllFuzNb9uI+hkVMBYEThpFkGASw4lgktAgaug
QJjTnJXhBRK5EtKuE3IRVDj3HQeqfrqrwD0gxSqqQvbqYWj2EvyQmuxZQEc6LvBiqCCevxH2GEJb
R2BTmkVqothD0g4G3oOsjmSrwZbgRLYQnJ5cIM3E/PGfhnsWDISW7CqQbSePSgqhjRf2IkqNpUCy
vUU3DOkQCECl7PQJFQH0d/deskjcH4pFkWWivZoiYHn109y9Aa0CDALyyEQVqSeqlveQi75ywM1G
fSIQWkNicAJBAE+aj/p1FUmWCYIQVnOvAvtGM8oBsUPQqT12QzoFJoXQsnfBILMCDQYEFb1LADiL
mD21z63WHBzmhKpRaVEgUioYyvSCfT6KYmNNcwNox9fakcNbBQuuINlDgLXswhdCrctP3X8oEIkg
4DnSqBw7svmF+oX/6ir8i1/6WfNx7vnBrK728OfZc0Uh//QL+2KH45+3hQ4CwiuqGTq/eF8l8+bd
fxeD/KeDVqxTSAc/3KeU6ve0/7yd4PGrO+/az2r/l9f+PJ2mTx6EYxSKVO1n3k1DKkboB/J9Gk6P
ixH+/pI//+h858H+vzDw841G6m8Q8/nFcVOfSrXuB9fQeekPTlew906zzlK4AoMsO/L5NPB/xGnk
d766gfZKjx0HcTqdxfuvFIevKaSQH5l6wKfcfyryzuA19lB28It5MN1M0/nhyA3AVXrktrzmVfzj
1XkcFOH37rI3uDnZt1yx6v6ss5+YNiKgJDvy63mcLrqfjIks8M+yI1+z4r6/H6cuNNDrZuayA7+Z
Tb3OAWzhadLjBoEfxX73RjaYJ+mho5k/7UmRBkEjPXK86R6LBpIiO+y7Y9nUVIlID8wAxdOq6pyL
BkAiO/RNXPjZ0TI3ZY6yY99O/agjPcjFitIh+XHpCzeNZvuRamXeACrkh86y6RPN7uZ53jnTLWRB
enz/CRK1abeqsgHHyQ+NLsjivHOytSbJLj92lvn8lyQd2UQOW6TZfsfocZH2hxbpcemh4yjvyRDR
QNuVH/lu/j3tt2mjdFdk8GQ/+m5eTrt6q02Tyw+8eXU9DZPM87tqnfFFduh3jP92nmbzaj9WfTWb
jN7vGPx2vvWfOmqsTRH9jsG/xumq990isiY9dJzm3qvzaRqjKbuXsymS+D0vuJiu+ne/iZXLDv/e
87sr3oRdpYddBVgkXa8GzieR45AeOp0v+oXrdZBUduAP8yjKqqCc9tyENh4vO/wnL57NX73JjnRb
E+OUHf5zXPzDQWwrtn7PC44PYhuXkx3+ntWfQ2TWMSngPRTQEfmxt12vso2oyo77kE+9/dcJWdji
XmWHfZynIZqtM3IT/JMe2cez6R3vNrAmO/SXKXqHPk3dq0luRSAdpAefZ/mrx+c+vsmhS4/vZ08x
fSU6llsL5JQeu4rhnFjsF6E+J00U7/TIz0WafqKcj+NPex6Q5/5ZN7gmfuMpmE/T//wPAAAA//8=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3.xml"/><Relationship Id="rId3" Type="http://schemas.openxmlformats.org/officeDocument/2006/relationships/chart" Target="../charts/chart4.xml"/><Relationship Id="rId7" Type="http://schemas.openxmlformats.org/officeDocument/2006/relationships/image" Target="../media/image3.emf"/><Relationship Id="rId12" Type="http://schemas.microsoft.com/office/2014/relationships/chartEx" Target="../charts/chartEx2.xml"/><Relationship Id="rId2" Type="http://schemas.openxmlformats.org/officeDocument/2006/relationships/image" Target="../media/image2.emf"/><Relationship Id="rId1" Type="http://schemas.openxmlformats.org/officeDocument/2006/relationships/chart" Target="../charts/chart3.xml"/><Relationship Id="rId6" Type="http://schemas.openxmlformats.org/officeDocument/2006/relationships/chart" Target="../charts/chart7.xml"/><Relationship Id="rId11" Type="http://schemas.openxmlformats.org/officeDocument/2006/relationships/chart" Target="../charts/chart8.xml"/><Relationship Id="rId5" Type="http://schemas.openxmlformats.org/officeDocument/2006/relationships/chart" Target="../charts/chart6.xml"/><Relationship Id="rId15" Type="http://schemas.openxmlformats.org/officeDocument/2006/relationships/chart" Target="../charts/chart10.xml"/><Relationship Id="rId10" Type="http://schemas.openxmlformats.org/officeDocument/2006/relationships/image" Target="../media/image6.emf"/><Relationship Id="rId4" Type="http://schemas.openxmlformats.org/officeDocument/2006/relationships/chart" Target="../charts/chart5.xml"/><Relationship Id="rId9" Type="http://schemas.openxmlformats.org/officeDocument/2006/relationships/image" Target="../media/image5.emf"/><Relationship Id="rId1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220980</xdr:colOff>
      <xdr:row>6</xdr:row>
      <xdr:rowOff>45720</xdr:rowOff>
    </xdr:from>
    <xdr:to>
      <xdr:col>11</xdr:col>
      <xdr:colOff>601980</xdr:colOff>
      <xdr:row>21</xdr:row>
      <xdr:rowOff>45720</xdr:rowOff>
    </xdr:to>
    <xdr:graphicFrame macro="">
      <xdr:nvGraphicFramePr>
        <xdr:cNvPr id="2" name="Chart 1">
          <a:extLst>
            <a:ext uri="{FF2B5EF4-FFF2-40B4-BE49-F238E27FC236}">
              <a16:creationId xmlns:a16="http://schemas.microsoft.com/office/drawing/2014/main" id="{55F3425B-B365-8A81-2AF1-E0FDF29915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213360</xdr:colOff>
      <xdr:row>8</xdr:row>
      <xdr:rowOff>140970</xdr:rowOff>
    </xdr:from>
    <xdr:to>
      <xdr:col>13</xdr:col>
      <xdr:colOff>518160</xdr:colOff>
      <xdr:row>23</xdr:row>
      <xdr:rowOff>140970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163100D-48AB-BD1A-3C7F-396DBACF76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7260" y="16040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327660</xdr:colOff>
      <xdr:row>4</xdr:row>
      <xdr:rowOff>76200</xdr:rowOff>
    </xdr:from>
    <xdr:to>
      <xdr:col>8</xdr:col>
      <xdr:colOff>327660</xdr:colOff>
      <xdr:row>17</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C949055-1DC9-EA70-44EC-2FDCA7CCB69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274820" y="807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480060</xdr:colOff>
      <xdr:row>10</xdr:row>
      <xdr:rowOff>160020</xdr:rowOff>
    </xdr:from>
    <xdr:to>
      <xdr:col>5</xdr:col>
      <xdr:colOff>83820</xdr:colOff>
      <xdr:row>24</xdr:row>
      <xdr:rowOff>66675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3383162-1966-4266-4553-10E6ED44558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02180" y="1988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304800</xdr:colOff>
      <xdr:row>6</xdr:row>
      <xdr:rowOff>160020</xdr:rowOff>
    </xdr:from>
    <xdr:to>
      <xdr:col>13</xdr:col>
      <xdr:colOff>304800</xdr:colOff>
      <xdr:row>20</xdr:row>
      <xdr:rowOff>66675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20E17F81-7BE4-A576-3F9F-75B06A57ADC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99960" y="1257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45720</xdr:rowOff>
    </xdr:from>
    <xdr:to>
      <xdr:col>11</xdr:col>
      <xdr:colOff>548640</xdr:colOff>
      <xdr:row>21</xdr:row>
      <xdr:rowOff>45720</xdr:rowOff>
    </xdr:to>
    <xdr:graphicFrame macro="">
      <xdr:nvGraphicFramePr>
        <xdr:cNvPr id="3" name="Chart 2">
          <a:extLst>
            <a:ext uri="{FF2B5EF4-FFF2-40B4-BE49-F238E27FC236}">
              <a16:creationId xmlns:a16="http://schemas.microsoft.com/office/drawing/2014/main" id="{AF04A128-B27A-A928-9FD7-BBAFBD04E7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157655</xdr:colOff>
      <xdr:row>2</xdr:row>
      <xdr:rowOff>118242</xdr:rowOff>
    </xdr:from>
    <xdr:to>
      <xdr:col>33</xdr:col>
      <xdr:colOff>78828</xdr:colOff>
      <xdr:row>51</xdr:row>
      <xdr:rowOff>52551</xdr:rowOff>
    </xdr:to>
    <xdr:grpSp>
      <xdr:nvGrpSpPr>
        <xdr:cNvPr id="46" name="Group 45">
          <a:extLst>
            <a:ext uri="{FF2B5EF4-FFF2-40B4-BE49-F238E27FC236}">
              <a16:creationId xmlns:a16="http://schemas.microsoft.com/office/drawing/2014/main" id="{0B9AC841-09CF-AE13-DA01-40B4BDAE07FD}"/>
            </a:ext>
          </a:extLst>
        </xdr:cNvPr>
        <xdr:cNvGrpSpPr/>
      </xdr:nvGrpSpPr>
      <xdr:grpSpPr>
        <a:xfrm>
          <a:off x="762000" y="486104"/>
          <a:ext cx="19260207" cy="8946930"/>
          <a:chOff x="931508" y="183931"/>
          <a:chExt cx="17888598" cy="8474939"/>
        </a:xfrm>
      </xdr:grpSpPr>
      <xdr:grpSp>
        <xdr:nvGrpSpPr>
          <xdr:cNvPr id="43" name="Group 42">
            <a:extLst>
              <a:ext uri="{FF2B5EF4-FFF2-40B4-BE49-F238E27FC236}">
                <a16:creationId xmlns:a16="http://schemas.microsoft.com/office/drawing/2014/main" id="{479F7509-98CA-B19D-9FE2-2ADBF876FF66}"/>
              </a:ext>
            </a:extLst>
          </xdr:cNvPr>
          <xdr:cNvGrpSpPr/>
        </xdr:nvGrpSpPr>
        <xdr:grpSpPr>
          <a:xfrm>
            <a:off x="931508" y="183931"/>
            <a:ext cx="17888598" cy="8474939"/>
            <a:chOff x="660669" y="62204"/>
            <a:chExt cx="21508932" cy="11270603"/>
          </a:xfrm>
        </xdr:grpSpPr>
        <xdr:sp macro="" textlink="">
          <xdr:nvSpPr>
            <xdr:cNvPr id="2" name="Rectangle: Rounded Corners 1">
              <a:extLst>
                <a:ext uri="{FF2B5EF4-FFF2-40B4-BE49-F238E27FC236}">
                  <a16:creationId xmlns:a16="http://schemas.microsoft.com/office/drawing/2014/main" id="{57B6D065-8500-1909-60A2-D087A965EFD9}"/>
                </a:ext>
              </a:extLst>
            </xdr:cNvPr>
            <xdr:cNvSpPr/>
          </xdr:nvSpPr>
          <xdr:spPr>
            <a:xfrm>
              <a:off x="660669" y="62204"/>
              <a:ext cx="21401045" cy="74644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latin typeface="Arial Black" panose="020B0A04020102020204" pitchFamily="34" charset="0"/>
                </a:rPr>
                <a:t>Ecommerce Sales Analysis</a:t>
              </a:r>
            </a:p>
          </xdr:txBody>
        </xdr:sp>
        <xdr:grpSp>
          <xdr:nvGrpSpPr>
            <xdr:cNvPr id="11" name="Group 10">
              <a:extLst>
                <a:ext uri="{FF2B5EF4-FFF2-40B4-BE49-F238E27FC236}">
                  <a16:creationId xmlns:a16="http://schemas.microsoft.com/office/drawing/2014/main" id="{812B9E35-44DE-7501-B605-56295344FD29}"/>
                </a:ext>
              </a:extLst>
            </xdr:cNvPr>
            <xdr:cNvGrpSpPr/>
          </xdr:nvGrpSpPr>
          <xdr:grpSpPr>
            <a:xfrm>
              <a:off x="702599" y="794256"/>
              <a:ext cx="4123658" cy="2676307"/>
              <a:chOff x="717124" y="759745"/>
              <a:chExt cx="4223096" cy="2561731"/>
            </a:xfrm>
          </xdr:grpSpPr>
          <xdr:sp macro="" textlink="">
            <xdr:nvSpPr>
              <xdr:cNvPr id="3" name="Rectangle 2">
                <a:extLst>
                  <a:ext uri="{FF2B5EF4-FFF2-40B4-BE49-F238E27FC236}">
                    <a16:creationId xmlns:a16="http://schemas.microsoft.com/office/drawing/2014/main" id="{26DA97D0-1447-8F26-170F-039678023939}"/>
                  </a:ext>
                </a:extLst>
              </xdr:cNvPr>
              <xdr:cNvSpPr/>
            </xdr:nvSpPr>
            <xdr:spPr>
              <a:xfrm>
                <a:off x="719100" y="759745"/>
                <a:ext cx="4221120" cy="532429"/>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0" cap="none" spc="0">
                    <a:ln w="0"/>
                    <a:solidFill>
                      <a:schemeClr val="bg1"/>
                    </a:solidFill>
                    <a:effectLst>
                      <a:outerShdw blurRad="38100" dist="19050" dir="2700000" algn="tl" rotWithShape="0">
                        <a:schemeClr val="dk1">
                          <a:alpha val="40000"/>
                        </a:schemeClr>
                      </a:outerShdw>
                    </a:effectLst>
                    <a:latin typeface="Arial Black" panose="020B0A04020102020204" pitchFamily="34" charset="0"/>
                  </a:rPr>
                  <a:t>SALES</a:t>
                </a:r>
              </a:p>
            </xdr:txBody>
          </xdr:sp>
          <xdr:sp macro="" textlink="">
            <xdr:nvSpPr>
              <xdr:cNvPr id="4" name="Rectangle 3">
                <a:extLst>
                  <a:ext uri="{FF2B5EF4-FFF2-40B4-BE49-F238E27FC236}">
                    <a16:creationId xmlns:a16="http://schemas.microsoft.com/office/drawing/2014/main" id="{A9CBB1A0-881F-469D-46BB-F515A593E7DD}"/>
                  </a:ext>
                </a:extLst>
              </xdr:cNvPr>
              <xdr:cNvSpPr/>
            </xdr:nvSpPr>
            <xdr:spPr>
              <a:xfrm>
                <a:off x="717124" y="1275522"/>
                <a:ext cx="4207263" cy="2045954"/>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43FA27AE-1D05-CAD2-7689-40571172E35A}"/>
                  </a:ext>
                </a:extLst>
              </xdr:cNvPr>
              <xdr:cNvSpPr/>
            </xdr:nvSpPr>
            <xdr:spPr>
              <a:xfrm>
                <a:off x="803564" y="1372504"/>
                <a:ext cx="4037696" cy="606482"/>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latin typeface="Arial Black" panose="020B0A04020102020204" pitchFamily="34" charset="0"/>
                  </a:rPr>
                  <a:t> $22,97,200.86 </a:t>
                </a:r>
              </a:p>
            </xdr:txBody>
          </xdr:sp>
          <xdr:sp macro="" textlink="">
            <xdr:nvSpPr>
              <xdr:cNvPr id="6" name="Rectangle: Rounded Corners 5">
                <a:extLst>
                  <a:ext uri="{FF2B5EF4-FFF2-40B4-BE49-F238E27FC236}">
                    <a16:creationId xmlns:a16="http://schemas.microsoft.com/office/drawing/2014/main" id="{F3B374AF-2B62-2A26-62DE-8437EA35F0A0}"/>
                  </a:ext>
                </a:extLst>
              </xdr:cNvPr>
              <xdr:cNvSpPr/>
            </xdr:nvSpPr>
            <xdr:spPr>
              <a:xfrm>
                <a:off x="858981" y="2816390"/>
                <a:ext cx="3982279" cy="43370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t>Y</a:t>
                </a:r>
                <a:r>
                  <a:rPr lang="en-US" sz="2400" b="1" baseline="0"/>
                  <a:t>.O.Y Growth</a:t>
                </a:r>
                <a:endParaRPr lang="en-US" sz="2400" b="1"/>
              </a:p>
            </xdr:txBody>
          </xdr:sp>
        </xdr:grpSp>
        <xdr:graphicFrame macro="">
          <xdr:nvGraphicFramePr>
            <xdr:cNvPr id="7" name="Chart 6">
              <a:extLst>
                <a:ext uri="{FF2B5EF4-FFF2-40B4-BE49-F238E27FC236}">
                  <a16:creationId xmlns:a16="http://schemas.microsoft.com/office/drawing/2014/main" id="{FEC6D075-4DC5-473D-989C-25EA993FAB7A}"/>
                </a:ext>
              </a:extLst>
            </xdr:cNvPr>
            <xdr:cNvGraphicFramePr>
              <a:graphicFrameLocks/>
            </xdr:cNvGraphicFramePr>
          </xdr:nvGraphicFramePr>
          <xdr:xfrm>
            <a:off x="667988" y="2029692"/>
            <a:ext cx="3938648" cy="827808"/>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9" name="Picture 8">
                  <a:extLst>
                    <a:ext uri="{FF2B5EF4-FFF2-40B4-BE49-F238E27FC236}">
                      <a16:creationId xmlns:a16="http://schemas.microsoft.com/office/drawing/2014/main" id="{4C7C77F7-3EB4-9AC6-3659-6DB71AEE8CC9}"/>
                    </a:ext>
                  </a:extLst>
                </xdr:cNvPr>
                <xdr:cNvPicPr>
                  <a:picLocks noChangeAspect="1" noChangeArrowheads="1"/>
                  <a:extLst>
                    <a:ext uri="{84589F7E-364E-4C9E-8A38-B11213B215E9}">
                      <a14:cameraTool cellRange="'kpi yoy'!$H$8" spid="_x0000_s10572"/>
                    </a:ext>
                  </a:extLst>
                </xdr:cNvPicPr>
              </xdr:nvPicPr>
              <xdr:blipFill>
                <a:blip xmlns:r="http://schemas.openxmlformats.org/officeDocument/2006/relationships" r:embed="rId2"/>
                <a:srcRect/>
                <a:stretch>
                  <a:fillRect/>
                </a:stretch>
              </xdr:blipFill>
              <xdr:spPr bwMode="auto">
                <a:xfrm>
                  <a:off x="3013921" y="3077583"/>
                  <a:ext cx="1726870" cy="432953"/>
                </a:xfrm>
                <a:prstGeom prst="rect">
                  <a:avLst/>
                </a:prstGeom>
                <a:noFill/>
                <a:extLst>
                  <a:ext uri="{909E8E84-426E-40DD-AFC4-6F175D3DCCD1}">
                    <a14:hiddenFill>
                      <a:solidFill>
                        <a:srgbClr val="FFFFFF"/>
                      </a:solidFill>
                    </a14:hiddenFill>
                  </a:ext>
                </a:extLst>
              </xdr:spPr>
            </xdr:pic>
          </mc:Choice>
          <mc:Fallback xmlns=""/>
        </mc:AlternateContent>
        <xdr:grpSp>
          <xdr:nvGrpSpPr>
            <xdr:cNvPr id="12" name="Group 11">
              <a:extLst>
                <a:ext uri="{FF2B5EF4-FFF2-40B4-BE49-F238E27FC236}">
                  <a16:creationId xmlns:a16="http://schemas.microsoft.com/office/drawing/2014/main" id="{642C3DAF-1BAD-F0DC-77FC-960FCF53C1B8}"/>
                </a:ext>
              </a:extLst>
            </xdr:cNvPr>
            <xdr:cNvGrpSpPr/>
          </xdr:nvGrpSpPr>
          <xdr:grpSpPr>
            <a:xfrm>
              <a:off x="4962897" y="795130"/>
              <a:ext cx="4121727" cy="2708563"/>
              <a:chOff x="703269" y="728870"/>
              <a:chExt cx="4221119" cy="2592606"/>
            </a:xfrm>
          </xdr:grpSpPr>
          <xdr:sp macro="" textlink="">
            <xdr:nvSpPr>
              <xdr:cNvPr id="13" name="Rectangle 12">
                <a:extLst>
                  <a:ext uri="{FF2B5EF4-FFF2-40B4-BE49-F238E27FC236}">
                    <a16:creationId xmlns:a16="http://schemas.microsoft.com/office/drawing/2014/main" id="{3B0C7E6D-1682-1BEC-FDDE-A20DE0A24238}"/>
                  </a:ext>
                </a:extLst>
              </xdr:cNvPr>
              <xdr:cNvSpPr/>
            </xdr:nvSpPr>
            <xdr:spPr>
              <a:xfrm>
                <a:off x="703269" y="728870"/>
                <a:ext cx="4221119" cy="594029"/>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0" cap="none" spc="0">
                    <a:ln w="0"/>
                    <a:solidFill>
                      <a:schemeClr val="bg1"/>
                    </a:solidFill>
                    <a:effectLst>
                      <a:outerShdw blurRad="38100" dist="19050" dir="2700000" algn="tl" rotWithShape="0">
                        <a:schemeClr val="dk1">
                          <a:alpha val="40000"/>
                        </a:schemeClr>
                      </a:outerShdw>
                    </a:effectLst>
                    <a:latin typeface="Arial Black" panose="020B0A04020102020204" pitchFamily="34" charset="0"/>
                  </a:rPr>
                  <a:t>PROFIT</a:t>
                </a:r>
              </a:p>
            </xdr:txBody>
          </xdr:sp>
          <xdr:sp macro="" textlink="">
            <xdr:nvSpPr>
              <xdr:cNvPr id="14" name="Rectangle 13">
                <a:extLst>
                  <a:ext uri="{FF2B5EF4-FFF2-40B4-BE49-F238E27FC236}">
                    <a16:creationId xmlns:a16="http://schemas.microsoft.com/office/drawing/2014/main" id="{E62391F3-E871-9425-5EA3-671BE1CEBDB3}"/>
                  </a:ext>
                </a:extLst>
              </xdr:cNvPr>
              <xdr:cNvSpPr/>
            </xdr:nvSpPr>
            <xdr:spPr>
              <a:xfrm>
                <a:off x="717124" y="1275522"/>
                <a:ext cx="4207263" cy="2045954"/>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G$18">
            <xdr:nvSpPr>
              <xdr:cNvPr id="15" name="Rectangle: Rounded Corners 14">
                <a:extLst>
                  <a:ext uri="{FF2B5EF4-FFF2-40B4-BE49-F238E27FC236}">
                    <a16:creationId xmlns:a16="http://schemas.microsoft.com/office/drawing/2014/main" id="{45BD0EFF-4B5A-A974-3133-4A40DA332C30}"/>
                  </a:ext>
                </a:extLst>
              </xdr:cNvPr>
              <xdr:cNvSpPr/>
            </xdr:nvSpPr>
            <xdr:spPr>
              <a:xfrm>
                <a:off x="803564" y="1372503"/>
                <a:ext cx="4037696" cy="543551"/>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F664DC2-9358-4242-8F3F-69C447731009}" type="TxLink">
                  <a:rPr lang="en-US" sz="2400" b="1" i="0" u="none" strike="noStrike">
                    <a:solidFill>
                      <a:schemeClr val="bg1"/>
                    </a:solidFill>
                    <a:latin typeface="Arial Black" panose="020B0A04020102020204" pitchFamily="34" charset="0"/>
                    <a:ea typeface="Calibri"/>
                    <a:cs typeface="Calibri"/>
                  </a:rPr>
                  <a:pPr algn="ctr"/>
                  <a:t> $2,86,397.02 </a:t>
                </a:fld>
                <a:endParaRPr lang="en-US" sz="2400" b="1">
                  <a:solidFill>
                    <a:schemeClr val="bg1"/>
                  </a:solidFill>
                  <a:latin typeface="Arial Black" panose="020B0A04020102020204" pitchFamily="34" charset="0"/>
                </a:endParaRPr>
              </a:p>
            </xdr:txBody>
          </xdr:sp>
          <xdr:sp macro="" textlink="">
            <xdr:nvSpPr>
              <xdr:cNvPr id="16" name="Rectangle: Rounded Corners 15">
                <a:extLst>
                  <a:ext uri="{FF2B5EF4-FFF2-40B4-BE49-F238E27FC236}">
                    <a16:creationId xmlns:a16="http://schemas.microsoft.com/office/drawing/2014/main" id="{02BB4E46-2AD5-BF5B-2956-698212BEAAAB}"/>
                  </a:ext>
                </a:extLst>
              </xdr:cNvPr>
              <xdr:cNvSpPr/>
            </xdr:nvSpPr>
            <xdr:spPr>
              <a:xfrm>
                <a:off x="858981" y="2816390"/>
                <a:ext cx="3982279" cy="43370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t>Y</a:t>
                </a:r>
                <a:r>
                  <a:rPr lang="en-US" sz="2400" b="1" baseline="0"/>
                  <a:t>.O.Y Growth</a:t>
                </a:r>
                <a:endParaRPr lang="en-US" sz="2400" b="1"/>
              </a:p>
            </xdr:txBody>
          </xdr:sp>
        </xdr:grpSp>
        <xdr:grpSp>
          <xdr:nvGrpSpPr>
            <xdr:cNvPr id="17" name="Group 16">
              <a:extLst>
                <a:ext uri="{FF2B5EF4-FFF2-40B4-BE49-F238E27FC236}">
                  <a16:creationId xmlns:a16="http://schemas.microsoft.com/office/drawing/2014/main" id="{4322224F-B76E-BAD5-6F8C-954E74255014}"/>
                </a:ext>
              </a:extLst>
            </xdr:cNvPr>
            <xdr:cNvGrpSpPr/>
          </xdr:nvGrpSpPr>
          <xdr:grpSpPr>
            <a:xfrm>
              <a:off x="9187027" y="795130"/>
              <a:ext cx="4121728" cy="2708563"/>
              <a:chOff x="703269" y="728870"/>
              <a:chExt cx="4221119" cy="2592606"/>
            </a:xfrm>
          </xdr:grpSpPr>
          <xdr:sp macro="" textlink="">
            <xdr:nvSpPr>
              <xdr:cNvPr id="18" name="Rectangle 17">
                <a:extLst>
                  <a:ext uri="{FF2B5EF4-FFF2-40B4-BE49-F238E27FC236}">
                    <a16:creationId xmlns:a16="http://schemas.microsoft.com/office/drawing/2014/main" id="{C4F4FF22-B6F1-378D-3C1C-0D71DED160DB}"/>
                  </a:ext>
                </a:extLst>
              </xdr:cNvPr>
              <xdr:cNvSpPr/>
            </xdr:nvSpPr>
            <xdr:spPr>
              <a:xfrm>
                <a:off x="703269" y="728870"/>
                <a:ext cx="4221119" cy="609638"/>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0" cap="none" spc="0">
                    <a:ln w="0"/>
                    <a:solidFill>
                      <a:schemeClr val="bg1"/>
                    </a:solidFill>
                    <a:effectLst>
                      <a:outerShdw blurRad="38100" dist="19050" dir="2700000" algn="tl" rotWithShape="0">
                        <a:schemeClr val="dk1">
                          <a:alpha val="40000"/>
                        </a:schemeClr>
                      </a:outerShdw>
                    </a:effectLst>
                    <a:latin typeface="Arial Black" panose="020B0A04020102020204" pitchFamily="34" charset="0"/>
                  </a:rPr>
                  <a:t>QUANTITY</a:t>
                </a:r>
              </a:p>
            </xdr:txBody>
          </xdr:sp>
          <xdr:sp macro="" textlink="">
            <xdr:nvSpPr>
              <xdr:cNvPr id="19" name="Rectangle 18">
                <a:extLst>
                  <a:ext uri="{FF2B5EF4-FFF2-40B4-BE49-F238E27FC236}">
                    <a16:creationId xmlns:a16="http://schemas.microsoft.com/office/drawing/2014/main" id="{75E0537F-F77B-0E91-DAE6-11B1C32BBCE9}"/>
                  </a:ext>
                </a:extLst>
              </xdr:cNvPr>
              <xdr:cNvSpPr/>
            </xdr:nvSpPr>
            <xdr:spPr>
              <a:xfrm>
                <a:off x="717124" y="1275522"/>
                <a:ext cx="4207263" cy="2045954"/>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D$17">
            <xdr:nvSpPr>
              <xdr:cNvPr id="20" name="Rectangle: Rounded Corners 19">
                <a:extLst>
                  <a:ext uri="{FF2B5EF4-FFF2-40B4-BE49-F238E27FC236}">
                    <a16:creationId xmlns:a16="http://schemas.microsoft.com/office/drawing/2014/main" id="{305D38C0-A67E-3E44-6015-8296F5CE3982}"/>
                  </a:ext>
                </a:extLst>
              </xdr:cNvPr>
              <xdr:cNvSpPr/>
            </xdr:nvSpPr>
            <xdr:spPr>
              <a:xfrm>
                <a:off x="786998" y="1455329"/>
                <a:ext cx="4037696" cy="569991"/>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DC9CFB9-E0D2-4ECF-86C0-2C604855EAE8}" type="TxLink">
                  <a:rPr lang="en-US" sz="2400" b="1" i="0" u="none" strike="noStrike">
                    <a:solidFill>
                      <a:schemeClr val="bg1"/>
                    </a:solidFill>
                    <a:latin typeface="Arial Black" panose="020B0A04020102020204" pitchFamily="34" charset="0"/>
                    <a:ea typeface="Calibri"/>
                    <a:cs typeface="Calibri"/>
                  </a:rPr>
                  <a:pPr algn="ctr"/>
                  <a:t> # 37873</a:t>
                </a:fld>
                <a:endParaRPr lang="en-US" sz="2400" b="1">
                  <a:solidFill>
                    <a:schemeClr val="bg1"/>
                  </a:solidFill>
                  <a:latin typeface="Arial Black" panose="020B0A04020102020204" pitchFamily="34" charset="0"/>
                </a:endParaRPr>
              </a:p>
            </xdr:txBody>
          </xdr:sp>
          <xdr:sp macro="" textlink="">
            <xdr:nvSpPr>
              <xdr:cNvPr id="21" name="Rectangle: Rounded Corners 20">
                <a:extLst>
                  <a:ext uri="{FF2B5EF4-FFF2-40B4-BE49-F238E27FC236}">
                    <a16:creationId xmlns:a16="http://schemas.microsoft.com/office/drawing/2014/main" id="{BE815225-8D23-29D1-ED0B-105296ABD8C5}"/>
                  </a:ext>
                </a:extLst>
              </xdr:cNvPr>
              <xdr:cNvSpPr/>
            </xdr:nvSpPr>
            <xdr:spPr>
              <a:xfrm>
                <a:off x="858981" y="2816390"/>
                <a:ext cx="3982279" cy="43370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t>Y</a:t>
                </a:r>
                <a:r>
                  <a:rPr lang="en-US" sz="2400" b="1" baseline="0"/>
                  <a:t>.O.Y Growth</a:t>
                </a:r>
                <a:endParaRPr lang="en-US" sz="2400" b="1"/>
              </a:p>
            </xdr:txBody>
          </xdr:sp>
        </xdr:grpSp>
        <xdr:grpSp>
          <xdr:nvGrpSpPr>
            <xdr:cNvPr id="22" name="Group 21">
              <a:extLst>
                <a:ext uri="{FF2B5EF4-FFF2-40B4-BE49-F238E27FC236}">
                  <a16:creationId xmlns:a16="http://schemas.microsoft.com/office/drawing/2014/main" id="{A1888497-94C4-29EB-D7E2-ADE70BC4BB12}"/>
                </a:ext>
              </a:extLst>
            </xdr:cNvPr>
            <xdr:cNvGrpSpPr/>
          </xdr:nvGrpSpPr>
          <xdr:grpSpPr>
            <a:xfrm>
              <a:off x="13462924" y="813076"/>
              <a:ext cx="4121728" cy="2708562"/>
              <a:chOff x="703269" y="728871"/>
              <a:chExt cx="4221119" cy="2592605"/>
            </a:xfrm>
          </xdr:grpSpPr>
          <xdr:sp macro="" textlink="">
            <xdr:nvSpPr>
              <xdr:cNvPr id="23" name="Rectangle 22">
                <a:extLst>
                  <a:ext uri="{FF2B5EF4-FFF2-40B4-BE49-F238E27FC236}">
                    <a16:creationId xmlns:a16="http://schemas.microsoft.com/office/drawing/2014/main" id="{9CA2568D-429F-5049-1BEE-252A002F38D8}"/>
                  </a:ext>
                </a:extLst>
              </xdr:cNvPr>
              <xdr:cNvSpPr/>
            </xdr:nvSpPr>
            <xdr:spPr>
              <a:xfrm>
                <a:off x="703269" y="728871"/>
                <a:ext cx="4221119" cy="623680"/>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0" cap="none" spc="0">
                    <a:ln w="0"/>
                    <a:solidFill>
                      <a:schemeClr val="bg1"/>
                    </a:solidFill>
                    <a:effectLst>
                      <a:outerShdw blurRad="38100" dist="19050" dir="2700000" algn="tl" rotWithShape="0">
                        <a:schemeClr val="dk1">
                          <a:alpha val="40000"/>
                        </a:schemeClr>
                      </a:outerShdw>
                    </a:effectLst>
                    <a:latin typeface="Arial Black" panose="020B0A04020102020204" pitchFamily="34" charset="0"/>
                  </a:rPr>
                  <a:t>NO. OF ORDERS</a:t>
                </a:r>
              </a:p>
            </xdr:txBody>
          </xdr:sp>
          <xdr:sp macro="" textlink="">
            <xdr:nvSpPr>
              <xdr:cNvPr id="24" name="Rectangle 23">
                <a:extLst>
                  <a:ext uri="{FF2B5EF4-FFF2-40B4-BE49-F238E27FC236}">
                    <a16:creationId xmlns:a16="http://schemas.microsoft.com/office/drawing/2014/main" id="{0FC65E24-9587-73B0-550E-738C6F2AB511}"/>
                  </a:ext>
                </a:extLst>
              </xdr:cNvPr>
              <xdr:cNvSpPr/>
            </xdr:nvSpPr>
            <xdr:spPr>
              <a:xfrm>
                <a:off x="717124" y="1275522"/>
                <a:ext cx="4207263" cy="2045954"/>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J$18">
            <xdr:nvSpPr>
              <xdr:cNvPr id="25" name="Rectangle: Rounded Corners 24">
                <a:extLst>
                  <a:ext uri="{FF2B5EF4-FFF2-40B4-BE49-F238E27FC236}">
                    <a16:creationId xmlns:a16="http://schemas.microsoft.com/office/drawing/2014/main" id="{72621A93-9D88-9491-F2DA-C41F69674271}"/>
                  </a:ext>
                </a:extLst>
              </xdr:cNvPr>
              <xdr:cNvSpPr/>
            </xdr:nvSpPr>
            <xdr:spPr>
              <a:xfrm>
                <a:off x="803564" y="1372503"/>
                <a:ext cx="4037696" cy="635642"/>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91CF821-4F96-429A-9F79-8A9A510D628C}" type="TxLink">
                  <a:rPr lang="en-US" sz="2400" b="1" i="0" u="none" strike="noStrike">
                    <a:solidFill>
                      <a:schemeClr val="bg1"/>
                    </a:solidFill>
                    <a:latin typeface="Arial Black" panose="020B0A04020102020204" pitchFamily="34" charset="0"/>
                    <a:ea typeface="Calibri"/>
                    <a:cs typeface="Calibri"/>
                  </a:rPr>
                  <a:pPr algn="ctr"/>
                  <a:t> # 9994</a:t>
                </a:fld>
                <a:endParaRPr lang="en-US" sz="2400" b="1">
                  <a:solidFill>
                    <a:schemeClr val="bg1"/>
                  </a:solidFill>
                  <a:latin typeface="Arial Black" panose="020B0A04020102020204" pitchFamily="34" charset="0"/>
                </a:endParaRPr>
              </a:p>
            </xdr:txBody>
          </xdr:sp>
          <xdr:sp macro="" textlink="">
            <xdr:nvSpPr>
              <xdr:cNvPr id="26" name="Rectangle: Rounded Corners 25">
                <a:extLst>
                  <a:ext uri="{FF2B5EF4-FFF2-40B4-BE49-F238E27FC236}">
                    <a16:creationId xmlns:a16="http://schemas.microsoft.com/office/drawing/2014/main" id="{A45A4C6F-6603-EC4D-DB94-4CC8F6669B8B}"/>
                  </a:ext>
                </a:extLst>
              </xdr:cNvPr>
              <xdr:cNvSpPr/>
            </xdr:nvSpPr>
            <xdr:spPr>
              <a:xfrm>
                <a:off x="858981" y="2816390"/>
                <a:ext cx="3982279" cy="43370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t>Y</a:t>
                </a:r>
                <a:r>
                  <a:rPr lang="en-US" sz="2400" b="1" baseline="0"/>
                  <a:t>.O.Y Growth</a:t>
                </a:r>
                <a:endParaRPr lang="en-US" sz="2400" b="1"/>
              </a:p>
            </xdr:txBody>
          </xdr:sp>
        </xdr:grpSp>
        <xdr:grpSp>
          <xdr:nvGrpSpPr>
            <xdr:cNvPr id="27" name="Group 26">
              <a:extLst>
                <a:ext uri="{FF2B5EF4-FFF2-40B4-BE49-F238E27FC236}">
                  <a16:creationId xmlns:a16="http://schemas.microsoft.com/office/drawing/2014/main" id="{A4046D9A-20F8-07F9-1EE2-D584E319CAD2}"/>
                </a:ext>
              </a:extLst>
            </xdr:cNvPr>
            <xdr:cNvGrpSpPr/>
          </xdr:nvGrpSpPr>
          <xdr:grpSpPr>
            <a:xfrm>
              <a:off x="17787136" y="827571"/>
              <a:ext cx="4294433" cy="2708562"/>
              <a:chOff x="703269" y="728871"/>
              <a:chExt cx="4344992" cy="2592605"/>
            </a:xfrm>
          </xdr:grpSpPr>
          <xdr:sp macro="" textlink="">
            <xdr:nvSpPr>
              <xdr:cNvPr id="28" name="Rectangle 27">
                <a:extLst>
                  <a:ext uri="{FF2B5EF4-FFF2-40B4-BE49-F238E27FC236}">
                    <a16:creationId xmlns:a16="http://schemas.microsoft.com/office/drawing/2014/main" id="{A3685FA1-3ABA-10C7-0148-4467E684BE18}"/>
                  </a:ext>
                </a:extLst>
              </xdr:cNvPr>
              <xdr:cNvSpPr/>
            </xdr:nvSpPr>
            <xdr:spPr>
              <a:xfrm>
                <a:off x="703269" y="728871"/>
                <a:ext cx="4315303" cy="641024"/>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0" cap="none" spc="0">
                    <a:ln w="0"/>
                    <a:solidFill>
                      <a:schemeClr val="bg1"/>
                    </a:solidFill>
                    <a:effectLst>
                      <a:outerShdw blurRad="38100" dist="19050" dir="2700000" algn="tl" rotWithShape="0">
                        <a:schemeClr val="dk1">
                          <a:alpha val="40000"/>
                        </a:schemeClr>
                      </a:outerShdw>
                    </a:effectLst>
                    <a:latin typeface="Arial Black" panose="020B0A04020102020204" pitchFamily="34" charset="0"/>
                  </a:rPr>
                  <a:t>PROFIT MARGIN</a:t>
                </a:r>
              </a:p>
            </xdr:txBody>
          </xdr:sp>
          <xdr:sp macro="" textlink="">
            <xdr:nvSpPr>
              <xdr:cNvPr id="29" name="Rectangle 28">
                <a:extLst>
                  <a:ext uri="{FF2B5EF4-FFF2-40B4-BE49-F238E27FC236}">
                    <a16:creationId xmlns:a16="http://schemas.microsoft.com/office/drawing/2014/main" id="{F59933E8-3D9A-2BC4-99DE-B3CA56DBD1B6}"/>
                  </a:ext>
                </a:extLst>
              </xdr:cNvPr>
              <xdr:cNvSpPr/>
            </xdr:nvSpPr>
            <xdr:spPr>
              <a:xfrm>
                <a:off x="717123" y="1275522"/>
                <a:ext cx="4331138" cy="2045954"/>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M$18">
            <xdr:nvSpPr>
              <xdr:cNvPr id="30" name="Rectangle: Rounded Corners 29">
                <a:extLst>
                  <a:ext uri="{FF2B5EF4-FFF2-40B4-BE49-F238E27FC236}">
                    <a16:creationId xmlns:a16="http://schemas.microsoft.com/office/drawing/2014/main" id="{B4C44C67-7696-D0E5-1654-B9BA3EA0B56B}"/>
                  </a:ext>
                </a:extLst>
              </xdr:cNvPr>
              <xdr:cNvSpPr/>
            </xdr:nvSpPr>
            <xdr:spPr>
              <a:xfrm>
                <a:off x="803564" y="1372503"/>
                <a:ext cx="4037695" cy="55932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107906C-8D6C-4157-B96C-BE2FF0675698}" type="TxLink">
                  <a:rPr lang="en-US" sz="2400" b="1" i="0" u="none" strike="noStrike">
                    <a:solidFill>
                      <a:schemeClr val="bg1"/>
                    </a:solidFill>
                    <a:latin typeface="Arial Black" panose="020B0A04020102020204" pitchFamily="34" charset="0"/>
                    <a:ea typeface="Calibri"/>
                    <a:cs typeface="Calibri"/>
                  </a:rPr>
                  <a:pPr algn="ctr"/>
                  <a:t>12.47%</a:t>
                </a:fld>
                <a:endParaRPr lang="en-US" sz="2400" b="1">
                  <a:solidFill>
                    <a:schemeClr val="bg1"/>
                  </a:solidFill>
                  <a:latin typeface="Arial Black" panose="020B0A04020102020204" pitchFamily="34" charset="0"/>
                </a:endParaRPr>
              </a:p>
            </xdr:txBody>
          </xdr:sp>
          <xdr:sp macro="" textlink="">
            <xdr:nvSpPr>
              <xdr:cNvPr id="31" name="Rectangle: Rounded Corners 30">
                <a:extLst>
                  <a:ext uri="{FF2B5EF4-FFF2-40B4-BE49-F238E27FC236}">
                    <a16:creationId xmlns:a16="http://schemas.microsoft.com/office/drawing/2014/main" id="{562789C2-64F1-C100-5ADF-A1D87329FF9C}"/>
                  </a:ext>
                </a:extLst>
              </xdr:cNvPr>
              <xdr:cNvSpPr/>
            </xdr:nvSpPr>
            <xdr:spPr>
              <a:xfrm>
                <a:off x="858981" y="2816390"/>
                <a:ext cx="3982279" cy="43370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t>Y</a:t>
                </a:r>
                <a:r>
                  <a:rPr lang="en-US" sz="2400" b="1" baseline="0"/>
                  <a:t>.O.Y Growth</a:t>
                </a:r>
                <a:endParaRPr lang="en-US" sz="2400" b="1"/>
              </a:p>
            </xdr:txBody>
          </xdr:sp>
        </xdr:grpSp>
        <xdr:graphicFrame macro="">
          <xdr:nvGraphicFramePr>
            <xdr:cNvPr id="33" name="Chart 32">
              <a:extLst>
                <a:ext uri="{FF2B5EF4-FFF2-40B4-BE49-F238E27FC236}">
                  <a16:creationId xmlns:a16="http://schemas.microsoft.com/office/drawing/2014/main" id="{737532B9-9670-4D4B-B0E3-959065EB02CA}"/>
                </a:ext>
              </a:extLst>
            </xdr:cNvPr>
            <xdr:cNvGraphicFramePr>
              <a:graphicFrameLocks/>
            </xdr:cNvGraphicFramePr>
          </xdr:nvGraphicFramePr>
          <xdr:xfrm>
            <a:off x="5162939" y="2013857"/>
            <a:ext cx="3747796" cy="905848"/>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4" name="Chart 33">
              <a:extLst>
                <a:ext uri="{FF2B5EF4-FFF2-40B4-BE49-F238E27FC236}">
                  <a16:creationId xmlns:a16="http://schemas.microsoft.com/office/drawing/2014/main" id="{48A2FE5D-C3F6-4253-A409-6C6F6BA527A3}"/>
                </a:ext>
              </a:extLst>
            </xdr:cNvPr>
            <xdr:cNvGraphicFramePr>
              <a:graphicFrameLocks/>
            </xdr:cNvGraphicFramePr>
          </xdr:nvGraphicFramePr>
          <xdr:xfrm>
            <a:off x="9338388" y="2126602"/>
            <a:ext cx="3809999" cy="777551"/>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5" name="Chart 34">
              <a:extLst>
                <a:ext uri="{FF2B5EF4-FFF2-40B4-BE49-F238E27FC236}">
                  <a16:creationId xmlns:a16="http://schemas.microsoft.com/office/drawing/2014/main" id="{18DA48D0-C46B-4F40-A791-31CBB36FFB1C}"/>
                </a:ext>
              </a:extLst>
            </xdr:cNvPr>
            <xdr:cNvGraphicFramePr>
              <a:graphicFrameLocks/>
            </xdr:cNvGraphicFramePr>
          </xdr:nvGraphicFramePr>
          <xdr:xfrm>
            <a:off x="13607142" y="2095500"/>
            <a:ext cx="3848878" cy="855306"/>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36" name="Chart 35">
              <a:extLst>
                <a:ext uri="{FF2B5EF4-FFF2-40B4-BE49-F238E27FC236}">
                  <a16:creationId xmlns:a16="http://schemas.microsoft.com/office/drawing/2014/main" id="{EC697EBA-9BD1-4197-8E63-29398722CE18}"/>
                </a:ext>
              </a:extLst>
            </xdr:cNvPr>
            <xdr:cNvGraphicFramePr>
              <a:graphicFrameLocks/>
            </xdr:cNvGraphicFramePr>
          </xdr:nvGraphicFramePr>
          <xdr:xfrm>
            <a:off x="17794903" y="2085289"/>
            <a:ext cx="3879979" cy="975670"/>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xmlns:a14="http://schemas.microsoft.com/office/drawing/2010/main">
          <mc:Choice Requires="a14">
            <xdr:pic>
              <xdr:nvPicPr>
                <xdr:cNvPr id="38" name="Picture 37">
                  <a:extLst>
                    <a:ext uri="{FF2B5EF4-FFF2-40B4-BE49-F238E27FC236}">
                      <a16:creationId xmlns:a16="http://schemas.microsoft.com/office/drawing/2014/main" id="{F6679043-2D23-3F31-D960-462DB13A7DA9}"/>
                    </a:ext>
                  </a:extLst>
                </xdr:cNvPr>
                <xdr:cNvPicPr>
                  <a:picLocks noChangeAspect="1" noChangeArrowheads="1"/>
                  <a:extLst>
                    <a:ext uri="{84589F7E-364E-4C9E-8A38-B11213B215E9}">
                      <a14:cameraTool cellRange="'kpi yoy'!$I$8" spid="_x0000_s10573"/>
                    </a:ext>
                  </a:extLst>
                </xdr:cNvPicPr>
              </xdr:nvPicPr>
              <xdr:blipFill>
                <a:blip xmlns:r="http://schemas.openxmlformats.org/officeDocument/2006/relationships" r:embed="rId7"/>
                <a:srcRect/>
                <a:stretch>
                  <a:fillRect/>
                </a:stretch>
              </xdr:blipFill>
              <xdr:spPr bwMode="auto">
                <a:xfrm>
                  <a:off x="7315637" y="3078996"/>
                  <a:ext cx="1615549" cy="431541"/>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40" name="Picture 39">
                  <a:extLst>
                    <a:ext uri="{FF2B5EF4-FFF2-40B4-BE49-F238E27FC236}">
                      <a16:creationId xmlns:a16="http://schemas.microsoft.com/office/drawing/2014/main" id="{27A4DA6F-0675-5155-AC1D-00C0770D63AF}"/>
                    </a:ext>
                  </a:extLst>
                </xdr:cNvPr>
                <xdr:cNvPicPr>
                  <a:picLocks noChangeAspect="1" noChangeArrowheads="1"/>
                  <a:extLst>
                    <a:ext uri="{84589F7E-364E-4C9E-8A38-B11213B215E9}">
                      <a14:cameraTool cellRange="'kpi yoy'!$J$8" spid="_x0000_s10574"/>
                    </a:ext>
                  </a:extLst>
                </xdr:cNvPicPr>
              </xdr:nvPicPr>
              <xdr:blipFill>
                <a:blip xmlns:r="http://schemas.openxmlformats.org/officeDocument/2006/relationships" r:embed="rId8"/>
                <a:srcRect/>
                <a:stretch>
                  <a:fillRect/>
                </a:stretch>
              </xdr:blipFill>
              <xdr:spPr bwMode="auto">
                <a:xfrm>
                  <a:off x="11537739" y="3078996"/>
                  <a:ext cx="1547326" cy="431541"/>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42" name="Picture 41">
                  <a:extLst>
                    <a:ext uri="{FF2B5EF4-FFF2-40B4-BE49-F238E27FC236}">
                      <a16:creationId xmlns:a16="http://schemas.microsoft.com/office/drawing/2014/main" id="{04CA76D0-E2A2-AFC5-CDAE-C11374999C07}"/>
                    </a:ext>
                  </a:extLst>
                </xdr:cNvPr>
                <xdr:cNvPicPr>
                  <a:picLocks noChangeAspect="1" noChangeArrowheads="1"/>
                  <a:extLst>
                    <a:ext uri="{84589F7E-364E-4C9E-8A38-B11213B215E9}">
                      <a14:cameraTool cellRange="'kpi yoy'!$K$8" spid="_x0000_s10575"/>
                    </a:ext>
                  </a:extLst>
                </xdr:cNvPicPr>
              </xdr:nvPicPr>
              <xdr:blipFill>
                <a:blip xmlns:r="http://schemas.openxmlformats.org/officeDocument/2006/relationships" r:embed="rId9"/>
                <a:srcRect/>
                <a:stretch>
                  <a:fillRect/>
                </a:stretch>
              </xdr:blipFill>
              <xdr:spPr bwMode="auto">
                <a:xfrm>
                  <a:off x="15759311" y="3111717"/>
                  <a:ext cx="1800418" cy="386324"/>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44" name="Picture 43">
                  <a:extLst>
                    <a:ext uri="{FF2B5EF4-FFF2-40B4-BE49-F238E27FC236}">
                      <a16:creationId xmlns:a16="http://schemas.microsoft.com/office/drawing/2014/main" id="{F1290D2A-7C16-7AF9-4715-CB7323D7E1BE}"/>
                    </a:ext>
                  </a:extLst>
                </xdr:cNvPr>
                <xdr:cNvPicPr>
                  <a:picLocks noChangeAspect="1" noChangeArrowheads="1"/>
                  <a:extLst>
                    <a:ext uri="{84589F7E-364E-4C9E-8A38-B11213B215E9}">
                      <a14:cameraTool cellRange="'kpi yoy'!$L$8" spid="_x0000_s10576"/>
                    </a:ext>
                  </a:extLst>
                </xdr:cNvPicPr>
              </xdr:nvPicPr>
              <xdr:blipFill>
                <a:blip xmlns:r="http://schemas.openxmlformats.org/officeDocument/2006/relationships" r:embed="rId10"/>
                <a:srcRect/>
                <a:stretch>
                  <a:fillRect/>
                </a:stretch>
              </xdr:blipFill>
              <xdr:spPr bwMode="auto">
                <a:xfrm>
                  <a:off x="20151844" y="3160630"/>
                  <a:ext cx="1626413" cy="363946"/>
                </a:xfrm>
                <a:prstGeom prst="rect">
                  <a:avLst/>
                </a:prstGeom>
                <a:noFill/>
                <a:ln>
                  <a:noFill/>
                </a:ln>
                <a:extLst>
                  <a:ext uri="{909E8E84-426E-40DD-AFC4-6F175D3DCCD1}">
                    <a14:hiddenFill>
                      <a:solidFill>
                        <a:srgbClr val="FFFFFF"/>
                      </a:solidFill>
                    </a14:hiddenFill>
                  </a:ext>
                </a:extLst>
              </xdr:spPr>
            </xdr:pic>
          </mc:Choice>
          <mc:Fallback xmlns=""/>
        </mc:AlternateContent>
        <xdr:sp macro="" textlink="">
          <xdr:nvSpPr>
            <xdr:cNvPr id="45" name="Rectangle: Rounded Corners 44">
              <a:extLst>
                <a:ext uri="{FF2B5EF4-FFF2-40B4-BE49-F238E27FC236}">
                  <a16:creationId xmlns:a16="http://schemas.microsoft.com/office/drawing/2014/main" id="{5E6BEC1E-BACF-79A0-9354-C0BB53B4A9A4}"/>
                </a:ext>
              </a:extLst>
            </xdr:cNvPr>
            <xdr:cNvSpPr/>
          </xdr:nvSpPr>
          <xdr:spPr>
            <a:xfrm>
              <a:off x="769774" y="3537721"/>
              <a:ext cx="7846018" cy="3891781"/>
            </a:xfrm>
            <a:prstGeom prst="roundRect">
              <a:avLst>
                <a:gd name="adj" fmla="val 495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7" name="Rectangle: Rounded Corners 46">
              <a:extLst>
                <a:ext uri="{FF2B5EF4-FFF2-40B4-BE49-F238E27FC236}">
                  <a16:creationId xmlns:a16="http://schemas.microsoft.com/office/drawing/2014/main" id="{DEEA3E06-056B-8E28-CA21-4804E55091EB}"/>
                </a:ext>
              </a:extLst>
            </xdr:cNvPr>
            <xdr:cNvSpPr/>
          </xdr:nvSpPr>
          <xdr:spPr>
            <a:xfrm>
              <a:off x="16016538" y="3537721"/>
              <a:ext cx="6153063" cy="3860001"/>
            </a:xfrm>
            <a:prstGeom prst="roundRect">
              <a:avLst>
                <a:gd name="adj" fmla="val 495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9" name="Rectangle: Rounded Corners 48">
              <a:extLst>
                <a:ext uri="{FF2B5EF4-FFF2-40B4-BE49-F238E27FC236}">
                  <a16:creationId xmlns:a16="http://schemas.microsoft.com/office/drawing/2014/main" id="{B64511F0-534C-A5D9-14D7-EDA952302331}"/>
                </a:ext>
              </a:extLst>
            </xdr:cNvPr>
            <xdr:cNvSpPr/>
          </xdr:nvSpPr>
          <xdr:spPr>
            <a:xfrm>
              <a:off x="8656827" y="3537721"/>
              <a:ext cx="7328431" cy="3814356"/>
            </a:xfrm>
            <a:prstGeom prst="roundRect">
              <a:avLst>
                <a:gd name="adj" fmla="val 495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3" name="Rectangle: Rounded Corners 52">
              <a:extLst>
                <a:ext uri="{FF2B5EF4-FFF2-40B4-BE49-F238E27FC236}">
                  <a16:creationId xmlns:a16="http://schemas.microsoft.com/office/drawing/2014/main" id="{FBD25E93-02BC-C193-FFE1-143A68ED75E7}"/>
                </a:ext>
              </a:extLst>
            </xdr:cNvPr>
            <xdr:cNvSpPr/>
          </xdr:nvSpPr>
          <xdr:spPr>
            <a:xfrm>
              <a:off x="938671" y="3790739"/>
              <a:ext cx="4560210" cy="540253"/>
            </a:xfrm>
            <a:prstGeom prst="roundRect">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1"/>
                <a:t>SALES/PROFIT ANALYSIS</a:t>
              </a:r>
            </a:p>
          </xdr:txBody>
        </xdr:sp>
        <xdr:sp macro="" textlink="">
          <xdr:nvSpPr>
            <xdr:cNvPr id="54" name="Rectangle: Rounded Corners 53">
              <a:extLst>
                <a:ext uri="{FF2B5EF4-FFF2-40B4-BE49-F238E27FC236}">
                  <a16:creationId xmlns:a16="http://schemas.microsoft.com/office/drawing/2014/main" id="{FAAFF7A1-8B1C-E412-C390-B35B5162A0B2}"/>
                </a:ext>
              </a:extLst>
            </xdr:cNvPr>
            <xdr:cNvSpPr/>
          </xdr:nvSpPr>
          <xdr:spPr>
            <a:xfrm>
              <a:off x="8815398" y="3727180"/>
              <a:ext cx="4560210" cy="540253"/>
            </a:xfrm>
            <a:prstGeom prst="roundRect">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1">
                  <a:solidFill>
                    <a:schemeClr val="bg1"/>
                  </a:solidFill>
                  <a:latin typeface="+mn-lt"/>
                </a:rPr>
                <a:t>CATEGORY</a:t>
              </a:r>
              <a:r>
                <a:rPr lang="en-IN" sz="2800" b="1" baseline="0">
                  <a:solidFill>
                    <a:schemeClr val="bg1"/>
                  </a:solidFill>
                  <a:latin typeface="+mn-lt"/>
                </a:rPr>
                <a:t> WISE </a:t>
              </a:r>
              <a:r>
                <a:rPr lang="en-IN" sz="2800" b="1">
                  <a:solidFill>
                    <a:schemeClr val="bg1"/>
                  </a:solidFill>
                  <a:latin typeface="+mn-lt"/>
                </a:rPr>
                <a:t>PROFIT</a:t>
              </a:r>
              <a:r>
                <a:rPr lang="en-IN" sz="2400" b="1">
                  <a:solidFill>
                    <a:schemeClr val="bg1"/>
                  </a:solidFill>
                  <a:latin typeface="+mn-lt"/>
                </a:rPr>
                <a:t> </a:t>
              </a:r>
            </a:p>
          </xdr:txBody>
        </xdr:sp>
        <xdr:sp macro="" textlink="">
          <xdr:nvSpPr>
            <xdr:cNvPr id="55" name="Rectangle: Rounded Corners 54">
              <a:extLst>
                <a:ext uri="{FF2B5EF4-FFF2-40B4-BE49-F238E27FC236}">
                  <a16:creationId xmlns:a16="http://schemas.microsoft.com/office/drawing/2014/main" id="{0EB0832F-C1FD-5063-EED1-5629FA64B270}"/>
                </a:ext>
              </a:extLst>
            </xdr:cNvPr>
            <xdr:cNvSpPr/>
          </xdr:nvSpPr>
          <xdr:spPr>
            <a:xfrm>
              <a:off x="16124018" y="3679511"/>
              <a:ext cx="4744459" cy="540253"/>
            </a:xfrm>
            <a:prstGeom prst="roundRect">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1"/>
                <a:t>CATEGORY WISE SALES SHARE %</a:t>
              </a:r>
            </a:p>
          </xdr:txBody>
        </xdr:sp>
        <xdr:grpSp>
          <xdr:nvGrpSpPr>
            <xdr:cNvPr id="71" name="Group 70">
              <a:extLst>
                <a:ext uri="{FF2B5EF4-FFF2-40B4-BE49-F238E27FC236}">
                  <a16:creationId xmlns:a16="http://schemas.microsoft.com/office/drawing/2014/main" id="{85E555F8-E51A-617C-C2DC-E5ECB161847F}"/>
                </a:ext>
              </a:extLst>
            </xdr:cNvPr>
            <xdr:cNvGrpSpPr/>
          </xdr:nvGrpSpPr>
          <xdr:grpSpPr>
            <a:xfrm>
              <a:off x="878631" y="7476153"/>
              <a:ext cx="21290970" cy="3856654"/>
              <a:chOff x="886407" y="7308980"/>
              <a:chExt cx="21564432" cy="3778898"/>
            </a:xfrm>
          </xdr:grpSpPr>
          <xdr:sp macro="" textlink="">
            <xdr:nvSpPr>
              <xdr:cNvPr id="50" name="Rectangle: Rounded Corners 49">
                <a:extLst>
                  <a:ext uri="{FF2B5EF4-FFF2-40B4-BE49-F238E27FC236}">
                    <a16:creationId xmlns:a16="http://schemas.microsoft.com/office/drawing/2014/main" id="{D6B48228-E292-8FFD-5184-96164D8A6A92}"/>
                  </a:ext>
                </a:extLst>
              </xdr:cNvPr>
              <xdr:cNvSpPr/>
            </xdr:nvSpPr>
            <xdr:spPr>
              <a:xfrm>
                <a:off x="886407" y="7371184"/>
                <a:ext cx="7946571" cy="3716694"/>
              </a:xfrm>
              <a:prstGeom prst="roundRect">
                <a:avLst>
                  <a:gd name="adj" fmla="val 495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1" name="Rectangle: Rounded Corners 50">
                <a:extLst>
                  <a:ext uri="{FF2B5EF4-FFF2-40B4-BE49-F238E27FC236}">
                    <a16:creationId xmlns:a16="http://schemas.microsoft.com/office/drawing/2014/main" id="{E42984A9-D3C2-E259-B421-5E6EA5D310EC}"/>
                  </a:ext>
                </a:extLst>
              </xdr:cNvPr>
              <xdr:cNvSpPr/>
            </xdr:nvSpPr>
            <xdr:spPr>
              <a:xfrm>
                <a:off x="8883389" y="7340082"/>
                <a:ext cx="6978653" cy="3716694"/>
              </a:xfrm>
              <a:prstGeom prst="roundRect">
                <a:avLst>
                  <a:gd name="adj" fmla="val 495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2" name="Rectangle: Rounded Corners 51">
                <a:extLst>
                  <a:ext uri="{FF2B5EF4-FFF2-40B4-BE49-F238E27FC236}">
                    <a16:creationId xmlns:a16="http://schemas.microsoft.com/office/drawing/2014/main" id="{040AC31F-DB89-CB04-7BD9-A5F2F5FBEA92}"/>
                  </a:ext>
                </a:extLst>
              </xdr:cNvPr>
              <xdr:cNvSpPr/>
            </xdr:nvSpPr>
            <xdr:spPr>
              <a:xfrm>
                <a:off x="15970898" y="7308980"/>
                <a:ext cx="6479941" cy="3747796"/>
              </a:xfrm>
              <a:prstGeom prst="roundRect">
                <a:avLst>
                  <a:gd name="adj" fmla="val 495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Rounded Corners 55">
                <a:extLst>
                  <a:ext uri="{FF2B5EF4-FFF2-40B4-BE49-F238E27FC236}">
                    <a16:creationId xmlns:a16="http://schemas.microsoft.com/office/drawing/2014/main" id="{957F0EC0-6362-3F05-6CCD-A8DF0C829EFA}"/>
                  </a:ext>
                </a:extLst>
              </xdr:cNvPr>
              <xdr:cNvSpPr/>
            </xdr:nvSpPr>
            <xdr:spPr>
              <a:xfrm>
                <a:off x="901959" y="7573347"/>
                <a:ext cx="4618653" cy="528735"/>
              </a:xfrm>
              <a:prstGeom prst="roundRect">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1"/>
                  <a:t>SALES</a:t>
                </a:r>
                <a:r>
                  <a:rPr lang="en-IN" sz="2800" b="1" baseline="0"/>
                  <a:t> BY STATE</a:t>
                </a:r>
                <a:endParaRPr lang="en-IN" sz="2800" b="1"/>
              </a:p>
            </xdr:txBody>
          </xdr:sp>
          <xdr:sp macro="" textlink="">
            <xdr:nvSpPr>
              <xdr:cNvPr id="57" name="Rectangle: Rounded Corners 56">
                <a:extLst>
                  <a:ext uri="{FF2B5EF4-FFF2-40B4-BE49-F238E27FC236}">
                    <a16:creationId xmlns:a16="http://schemas.microsoft.com/office/drawing/2014/main" id="{141893DF-5888-7335-E061-9028B7F8D155}"/>
                  </a:ext>
                </a:extLst>
              </xdr:cNvPr>
              <xdr:cNvSpPr/>
            </xdr:nvSpPr>
            <xdr:spPr>
              <a:xfrm>
                <a:off x="16095306" y="7433388"/>
                <a:ext cx="4618653" cy="528735"/>
              </a:xfrm>
              <a:prstGeom prst="roundRect">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1">
                    <a:solidFill>
                      <a:schemeClr val="bg1"/>
                    </a:solidFill>
                  </a:rPr>
                  <a:t>FILTERS</a:t>
                </a:r>
              </a:p>
            </xdr:txBody>
          </xdr:sp>
          <xdr:sp macro="" textlink="">
            <xdr:nvSpPr>
              <xdr:cNvPr id="58" name="Rectangle: Rounded Corners 57">
                <a:extLst>
                  <a:ext uri="{FF2B5EF4-FFF2-40B4-BE49-F238E27FC236}">
                    <a16:creationId xmlns:a16="http://schemas.microsoft.com/office/drawing/2014/main" id="{11940D15-0E1A-A562-8527-1C08C027C06F}"/>
                  </a:ext>
                </a:extLst>
              </xdr:cNvPr>
              <xdr:cNvSpPr/>
            </xdr:nvSpPr>
            <xdr:spPr>
              <a:xfrm>
                <a:off x="9081796" y="7557796"/>
                <a:ext cx="6432450" cy="635862"/>
              </a:xfrm>
              <a:prstGeom prst="roundRect">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1"/>
                  <a:t>TOP 5 SUB CATEGORIES</a:t>
                </a:r>
              </a:p>
            </xdr:txBody>
          </xdr:sp>
        </xdr:grpSp>
        <xdr:graphicFrame macro="">
          <xdr:nvGraphicFramePr>
            <xdr:cNvPr id="86" name="Chart 85">
              <a:extLst>
                <a:ext uri="{FF2B5EF4-FFF2-40B4-BE49-F238E27FC236}">
                  <a16:creationId xmlns:a16="http://schemas.microsoft.com/office/drawing/2014/main" id="{DB965204-EA74-44A1-8969-F00998D2A708}"/>
                </a:ext>
              </a:extLst>
            </xdr:cNvPr>
            <xdr:cNvGraphicFramePr>
              <a:graphicFrameLocks/>
            </xdr:cNvGraphicFramePr>
          </xdr:nvGraphicFramePr>
          <xdr:xfrm>
            <a:off x="757464" y="4397356"/>
            <a:ext cx="7799161" cy="3048000"/>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C1D3DF94-4596-41D9-9CCD-727D6547F87E}"/>
                    </a:ext>
                  </a:extLst>
                </xdr:cNvPr>
                <xdr:cNvGraphicFramePr/>
              </xdr:nvGraphicFramePr>
              <xdr:xfrm>
                <a:off x="8759434" y="4314437"/>
                <a:ext cx="7124636" cy="3003938"/>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8759434" y="4314437"/>
                  <a:ext cx="7124636" cy="30039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4F6FDD80-7C0F-4B9C-93D2-31F1C0C446FB}"/>
                    </a:ext>
                  </a:extLst>
                </xdr:cNvPr>
                <xdr:cNvGraphicFramePr/>
              </xdr:nvGraphicFramePr>
              <xdr:xfrm>
                <a:off x="865263" y="8331733"/>
                <a:ext cx="7865319" cy="2960503"/>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865263" y="8331733"/>
                  <a:ext cx="7865319" cy="296050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10" name="Chart 9">
              <a:extLst>
                <a:ext uri="{FF2B5EF4-FFF2-40B4-BE49-F238E27FC236}">
                  <a16:creationId xmlns:a16="http://schemas.microsoft.com/office/drawing/2014/main" id="{C790CD3C-FE73-4412-A07F-5667DC7AEA9A}"/>
                </a:ext>
              </a:extLst>
            </xdr:cNvPr>
            <xdr:cNvGraphicFramePr>
              <a:graphicFrameLocks/>
            </xdr:cNvGraphicFramePr>
          </xdr:nvGraphicFramePr>
          <xdr:xfrm>
            <a:off x="16083642" y="4299857"/>
            <a:ext cx="5844387" cy="3099564"/>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32" name="Chart 31">
              <a:extLst>
                <a:ext uri="{FF2B5EF4-FFF2-40B4-BE49-F238E27FC236}">
                  <a16:creationId xmlns:a16="http://schemas.microsoft.com/office/drawing/2014/main" id="{588AA8F2-C590-44D3-A2AE-0C3538361264}"/>
                </a:ext>
              </a:extLst>
            </xdr:cNvPr>
            <xdr:cNvGraphicFramePr>
              <a:graphicFrameLocks/>
            </xdr:cNvGraphicFramePr>
          </xdr:nvGraphicFramePr>
          <xdr:xfrm>
            <a:off x="8930876" y="8358468"/>
            <a:ext cx="6651064" cy="2907768"/>
          </xdr:xfrm>
          <a:graphic>
            <a:graphicData uri="http://schemas.openxmlformats.org/drawingml/2006/chart">
              <c:chart xmlns:c="http://schemas.openxmlformats.org/drawingml/2006/chart" xmlns:r="http://schemas.openxmlformats.org/officeDocument/2006/relationships" r:id="rId15"/>
            </a:graphicData>
          </a:graphic>
        </xdr:graphicFrame>
      </xdr:grpSp>
      <mc:AlternateContent xmlns:mc="http://schemas.openxmlformats.org/markup-compatibility/2006" xmlns:a14="http://schemas.microsoft.com/office/drawing/2010/main">
        <mc:Choice Requires="a14">
          <xdr:graphicFrame macro="">
            <xdr:nvGraphicFramePr>
              <xdr:cNvPr id="37" name="Year 1">
                <a:extLst>
                  <a:ext uri="{FF2B5EF4-FFF2-40B4-BE49-F238E27FC236}">
                    <a16:creationId xmlns:a16="http://schemas.microsoft.com/office/drawing/2014/main" id="{98A112A2-DDAC-484F-8901-77A15E2E9B09}"/>
                  </a:ext>
                </a:extLst>
              </xdr:cNvPr>
              <xdr:cNvGraphicFramePr>
                <a:graphicFrameLocks/>
              </xdr:cNvGraphicFramePr>
            </xdr:nvGraphicFramePr>
            <xdr:xfrm>
              <a:off x="13550453" y="6359803"/>
              <a:ext cx="1720988" cy="2226649"/>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4348503" y="7005926"/>
                <a:ext cx="1852945" cy="23506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9" name="Segment 1">
                <a:extLst>
                  <a:ext uri="{FF2B5EF4-FFF2-40B4-BE49-F238E27FC236}">
                    <a16:creationId xmlns:a16="http://schemas.microsoft.com/office/drawing/2014/main" id="{F36B731C-C797-458C-B6D9-67719E890676}"/>
                  </a:ext>
                </a:extLst>
              </xdr:cNvPr>
              <xdr:cNvGraphicFramePr/>
            </xdr:nvGraphicFramePr>
            <xdr:xfrm>
              <a:off x="16974148" y="6350338"/>
              <a:ext cx="1741454" cy="2272892"/>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8034710" y="6995934"/>
                <a:ext cx="1874980" cy="2399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1" name="Region 1">
                <a:extLst>
                  <a:ext uri="{FF2B5EF4-FFF2-40B4-BE49-F238E27FC236}">
                    <a16:creationId xmlns:a16="http://schemas.microsoft.com/office/drawing/2014/main" id="{3D3C22A2-A201-4DBE-880E-55FB5BE3E4E1}"/>
                  </a:ext>
                </a:extLst>
              </xdr:cNvPr>
              <xdr:cNvGraphicFramePr/>
            </xdr:nvGraphicFramePr>
            <xdr:xfrm>
              <a:off x="15311150" y="6306813"/>
              <a:ext cx="1593192" cy="2280997"/>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6244201" y="6949985"/>
                <a:ext cx="1548483" cy="24080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601980</xdr:colOff>
      <xdr:row>27</xdr:row>
      <xdr:rowOff>3810</xdr:rowOff>
    </xdr:from>
    <xdr:to>
      <xdr:col>14</xdr:col>
      <xdr:colOff>594360</xdr:colOff>
      <xdr:row>42</xdr:row>
      <xdr:rowOff>167640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68D5508-F31F-0926-AC59-125FD6DA5A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31180" y="4941570"/>
              <a:ext cx="4869180" cy="29070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289560</xdr:colOff>
      <xdr:row>6</xdr:row>
      <xdr:rowOff>45720</xdr:rowOff>
    </xdr:from>
    <xdr:to>
      <xdr:col>11</xdr:col>
      <xdr:colOff>594360</xdr:colOff>
      <xdr:row>21</xdr:row>
      <xdr:rowOff>45720</xdr:rowOff>
    </xdr:to>
    <xdr:graphicFrame macro="">
      <xdr:nvGraphicFramePr>
        <xdr:cNvPr id="2" name="Chart 1">
          <a:extLst>
            <a:ext uri="{FF2B5EF4-FFF2-40B4-BE49-F238E27FC236}">
              <a16:creationId xmlns:a16="http://schemas.microsoft.com/office/drawing/2014/main" id="{D1300346-FD03-5AB7-4CD5-D8BAA5D2D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19</xdr:row>
      <xdr:rowOff>17211</xdr:rowOff>
    </xdr:from>
    <xdr:to>
      <xdr:col>2</xdr:col>
      <xdr:colOff>0</xdr:colOff>
      <xdr:row>21</xdr:row>
      <xdr:rowOff>130998</xdr:rowOff>
    </xdr:to>
    <xdr:graphicFrame macro="">
      <xdr:nvGraphicFramePr>
        <xdr:cNvPr id="2" name="Chart 1">
          <a:extLst>
            <a:ext uri="{FF2B5EF4-FFF2-40B4-BE49-F238E27FC236}">
              <a16:creationId xmlns:a16="http://schemas.microsoft.com/office/drawing/2014/main" id="{7272A20A-770A-2A0D-7028-3E839A17C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18</xdr:row>
      <xdr:rowOff>153006</xdr:rowOff>
    </xdr:from>
    <xdr:to>
      <xdr:col>6</xdr:col>
      <xdr:colOff>815788</xdr:colOff>
      <xdr:row>21</xdr:row>
      <xdr:rowOff>80684</xdr:rowOff>
    </xdr:to>
    <xdr:graphicFrame macro="">
      <xdr:nvGraphicFramePr>
        <xdr:cNvPr id="3" name="Chart 2">
          <a:extLst>
            <a:ext uri="{FF2B5EF4-FFF2-40B4-BE49-F238E27FC236}">
              <a16:creationId xmlns:a16="http://schemas.microsoft.com/office/drawing/2014/main" id="{28780D43-C3BD-44E2-56C3-4DE5BDA9AF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8397</xdr:colOff>
      <xdr:row>19</xdr:row>
      <xdr:rowOff>28832</xdr:rowOff>
    </xdr:from>
    <xdr:to>
      <xdr:col>3</xdr:col>
      <xdr:colOff>995083</xdr:colOff>
      <xdr:row>21</xdr:row>
      <xdr:rowOff>6865</xdr:rowOff>
    </xdr:to>
    <xdr:graphicFrame macro="">
      <xdr:nvGraphicFramePr>
        <xdr:cNvPr id="6" name="Chart 5">
          <a:extLst>
            <a:ext uri="{FF2B5EF4-FFF2-40B4-BE49-F238E27FC236}">
              <a16:creationId xmlns:a16="http://schemas.microsoft.com/office/drawing/2014/main" id="{E7F6CD1D-A528-B0F9-7377-9A12AC11C0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99307</xdr:colOff>
      <xdr:row>19</xdr:row>
      <xdr:rowOff>59523</xdr:rowOff>
    </xdr:from>
    <xdr:to>
      <xdr:col>9</xdr:col>
      <xdr:colOff>915531</xdr:colOff>
      <xdr:row>21</xdr:row>
      <xdr:rowOff>51284</xdr:rowOff>
    </xdr:to>
    <xdr:graphicFrame macro="">
      <xdr:nvGraphicFramePr>
        <xdr:cNvPr id="7" name="Chart 6">
          <a:extLst>
            <a:ext uri="{FF2B5EF4-FFF2-40B4-BE49-F238E27FC236}">
              <a16:creationId xmlns:a16="http://schemas.microsoft.com/office/drawing/2014/main" id="{918877AE-0B41-490B-8A22-410461CCB9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56252</xdr:colOff>
      <xdr:row>18</xdr:row>
      <xdr:rowOff>141174</xdr:rowOff>
    </xdr:from>
    <xdr:to>
      <xdr:col>12</xdr:col>
      <xdr:colOff>1192387</xdr:colOff>
      <xdr:row>21</xdr:row>
      <xdr:rowOff>1</xdr:rowOff>
    </xdr:to>
    <xdr:graphicFrame macro="">
      <xdr:nvGraphicFramePr>
        <xdr:cNvPr id="4" name="Chart 3">
          <a:extLst>
            <a:ext uri="{FF2B5EF4-FFF2-40B4-BE49-F238E27FC236}">
              <a16:creationId xmlns:a16="http://schemas.microsoft.com/office/drawing/2014/main" id="{AFD8FA8C-25D1-C5CC-BF92-D39966A73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319144</xdr:colOff>
      <xdr:row>22</xdr:row>
      <xdr:rowOff>54684</xdr:rowOff>
    </xdr:from>
    <xdr:to>
      <xdr:col>8</xdr:col>
      <xdr:colOff>148815</xdr:colOff>
      <xdr:row>36</xdr:row>
      <xdr:rowOff>11542</xdr:rowOff>
    </xdr:to>
    <mc:AlternateContent xmlns:mc="http://schemas.openxmlformats.org/markup-compatibility/2006" xmlns:a14="http://schemas.microsoft.com/office/drawing/2010/main">
      <mc:Choice Requires="a14">
        <xdr:graphicFrame macro="">
          <xdr:nvGraphicFramePr>
            <xdr:cNvPr id="5" name="Year 2">
              <a:extLst>
                <a:ext uri="{FF2B5EF4-FFF2-40B4-BE49-F238E27FC236}">
                  <a16:creationId xmlns:a16="http://schemas.microsoft.com/office/drawing/2014/main" id="{13E703D0-3F68-86E4-AEB9-6F990BED243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3985709" y="399915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808168</xdr:colOff>
      <xdr:row>25</xdr:row>
      <xdr:rowOff>77545</xdr:rowOff>
    </xdr:from>
    <xdr:to>
      <xdr:col>11</xdr:col>
      <xdr:colOff>368897</xdr:colOff>
      <xdr:row>39</xdr:row>
      <xdr:rowOff>34402</xdr:rowOff>
    </xdr:to>
    <mc:AlternateContent xmlns:mc="http://schemas.openxmlformats.org/markup-compatibility/2006" xmlns:a14="http://schemas.microsoft.com/office/drawing/2010/main">
      <mc:Choice Requires="a14">
        <xdr:graphicFrame macro="">
          <xdr:nvGraphicFramePr>
            <xdr:cNvPr id="8" name="Segment 2">
              <a:extLst>
                <a:ext uri="{FF2B5EF4-FFF2-40B4-BE49-F238E27FC236}">
                  <a16:creationId xmlns:a16="http://schemas.microsoft.com/office/drawing/2014/main" id="{7CBFBE24-4867-62A2-CD04-CD54F1C36EF5}"/>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6429039" y="4559898"/>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257287</xdr:colOff>
      <xdr:row>20</xdr:row>
      <xdr:rowOff>91440</xdr:rowOff>
    </xdr:from>
    <xdr:to>
      <xdr:col>14</xdr:col>
      <xdr:colOff>203499</xdr:colOff>
      <xdr:row>34</xdr:row>
      <xdr:rowOff>48297</xdr:rowOff>
    </xdr:to>
    <mc:AlternateContent xmlns:mc="http://schemas.openxmlformats.org/markup-compatibility/2006" xmlns:a14="http://schemas.microsoft.com/office/drawing/2010/main">
      <mc:Choice Requires="a14">
        <xdr:graphicFrame macro="">
          <xdr:nvGraphicFramePr>
            <xdr:cNvPr id="9" name="Region 2">
              <a:extLst>
                <a:ext uri="{FF2B5EF4-FFF2-40B4-BE49-F238E27FC236}">
                  <a16:creationId xmlns:a16="http://schemas.microsoft.com/office/drawing/2014/main" id="{527C363B-89DF-0689-23DF-BEAF3CF0081A}"/>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051663" y="3677322"/>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M" refreshedDate="45500.733678009259" createdVersion="8" refreshedVersion="8" minRefreshableVersion="3" recordCount="9994" xr:uid="{FF965243-CB69-4033-8F31-D0257F5FF0E2}">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6174090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15A10B-78CA-400D-B602-8FC406C705D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6">
    <format dxfId="133">
      <pivotArea collapsedLevelsAreSubtotals="1" fieldPosition="0">
        <references count="1">
          <reference field="22" count="1">
            <x v="1"/>
          </reference>
        </references>
      </pivotArea>
    </format>
    <format dxfId="132">
      <pivotArea collapsedLevelsAreSubtotals="1" fieldPosition="0">
        <references count="1">
          <reference field="22" count="1">
            <x v="2"/>
          </reference>
        </references>
      </pivotArea>
    </format>
    <format dxfId="131">
      <pivotArea collapsedLevelsAreSubtotals="1" fieldPosition="0">
        <references count="1">
          <reference field="22" count="1">
            <x v="3"/>
          </reference>
        </references>
      </pivotArea>
    </format>
    <format dxfId="130">
      <pivotArea collapsedLevelsAreSubtotals="1" fieldPosition="0">
        <references count="1">
          <reference field="22" count="1">
            <x v="4"/>
          </reference>
        </references>
      </pivotArea>
    </format>
    <format dxfId="129">
      <pivotArea collapsedLevelsAreSubtotals="1" fieldPosition="0">
        <references count="1">
          <reference field="22" count="1">
            <x v="5"/>
          </reference>
        </references>
      </pivotArea>
    </format>
    <format dxfId="128">
      <pivotArea collapsedLevelsAreSubtotals="1" fieldPosition="0">
        <references count="1">
          <reference field="22" count="1">
            <x v="6"/>
          </reference>
        </references>
      </pivotArea>
    </format>
    <format dxfId="127">
      <pivotArea collapsedLevelsAreSubtotals="1" fieldPosition="0">
        <references count="1">
          <reference field="22" count="1">
            <x v="7"/>
          </reference>
        </references>
      </pivotArea>
    </format>
    <format dxfId="126">
      <pivotArea collapsedLevelsAreSubtotals="1" fieldPosition="0">
        <references count="1">
          <reference field="22" count="1">
            <x v="8"/>
          </reference>
        </references>
      </pivotArea>
    </format>
    <format dxfId="125">
      <pivotArea collapsedLevelsAreSubtotals="1" fieldPosition="0">
        <references count="1">
          <reference field="22" count="1">
            <x v="9"/>
          </reference>
        </references>
      </pivotArea>
    </format>
    <format dxfId="124">
      <pivotArea collapsedLevelsAreSubtotals="1" fieldPosition="0">
        <references count="1">
          <reference field="22" count="1">
            <x v="10"/>
          </reference>
        </references>
      </pivotArea>
    </format>
    <format dxfId="123">
      <pivotArea collapsedLevelsAreSubtotals="1" fieldPosition="0">
        <references count="1">
          <reference field="22" count="1">
            <x v="11"/>
          </reference>
        </references>
      </pivotArea>
    </format>
    <format dxfId="122">
      <pivotArea collapsedLevelsAreSubtotals="1" fieldPosition="0">
        <references count="1">
          <reference field="22" count="1">
            <x v="12"/>
          </reference>
        </references>
      </pivotArea>
    </format>
    <format dxfId="121">
      <pivotArea grandRow="1" outline="0" collapsedLevelsAreSubtotals="1" fieldPosition="0"/>
    </format>
    <format dxfId="120">
      <pivotArea dataOnly="0" labelOnly="1" grandRow="1" outline="0" fieldPosition="0"/>
    </format>
    <format dxfId="119">
      <pivotArea field="22" type="button" dataOnly="0" labelOnly="1" outline="0" axis="axisRow" fieldPosition="0"/>
    </format>
    <format dxfId="118">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0E2899-5F5E-4C3D-BF1A-A214D7E4ED4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56590C-2097-47C4-A353-9A4F1523BF1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3E3912-F819-48DE-A729-50428BC49CA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08D118-36F2-413B-B1C3-6BEC43E34FB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DE612A-939E-468D-9750-E4DD8C7CAF3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F4:G17"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D019679-8561-4C50-83AD-00A487C0214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9D0CD9-C78F-4179-9A8B-D7438AB8CED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L4:M17"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7EC30B4-79EC-46C2-85C3-4EBF5254351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I4:J17" firstHeaderRow="1" firstDataRow="1" firstDataCol="1"/>
  <pivotFields count="26">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33B350-7993-42D4-9B33-E488C47EF29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C3:D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3BD9CA4-7101-48EA-A4C9-3C3E27D21048}"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6">
    <format dxfId="117">
      <pivotArea field="24" type="button" dataOnly="0" labelOnly="1" outline="0" axis="axisRow" fieldPosition="0"/>
    </format>
    <format dxfId="116">
      <pivotArea dataOnly="0" labelOnly="1" outline="0" fieldPosition="0">
        <references count="1">
          <reference field="4294967294" count="5">
            <x v="0"/>
            <x v="1"/>
            <x v="2"/>
            <x v="3"/>
            <x v="4"/>
          </reference>
        </references>
      </pivotArea>
    </format>
    <format dxfId="115">
      <pivotArea field="24" type="button" dataOnly="0" labelOnly="1" outline="0" axis="axisRow" fieldPosition="0"/>
    </format>
    <format dxfId="114">
      <pivotArea dataOnly="0" labelOnly="1" outline="0" fieldPosition="0">
        <references count="1">
          <reference field="4294967294" count="5">
            <x v="0"/>
            <x v="1"/>
            <x v="2"/>
            <x v="3"/>
            <x v="4"/>
          </reference>
        </references>
      </pivotArea>
    </format>
    <format dxfId="113">
      <pivotArea field="24" type="button" dataOnly="0" labelOnly="1" outline="0" axis="axisRow" fieldPosition="0"/>
    </format>
    <format dxfId="112">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A161772-1030-405A-B8FB-0A4FC6B7AE38}" sourceName="Year">
  <pivotTables>
    <pivotTable tabId="4" name="PivotTable2"/>
    <pivotTable tabId="3" name="PivotTable1"/>
    <pivotTable tabId="12" name="PivotTable10"/>
    <pivotTable tabId="12" name="PivotTable11"/>
    <pivotTable tabId="12" name="PivotTable2"/>
    <pivotTable tabId="12" name="PivotTable7"/>
    <pivotTable tabId="12" name="PivotTable8"/>
    <pivotTable tabId="9" name="PivotTable4"/>
    <pivotTable tabId="8" name="PivotTable3"/>
    <pivotTable tabId="11" name="PivotTable6"/>
  </pivotTables>
  <data>
    <tabular pivotCacheId="161740908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ADE41B2-5CB6-4D80-A460-8F463F456C46}" sourceName="Segment">
  <pivotTables>
    <pivotTable tabId="4" name="PivotTable2"/>
    <pivotTable tabId="3" name="PivotTable1"/>
    <pivotTable tabId="12" name="PivotTable10"/>
    <pivotTable tabId="12" name="PivotTable11"/>
    <pivotTable tabId="12" name="PivotTable2"/>
    <pivotTable tabId="12" name="PivotTable7"/>
    <pivotTable tabId="12" name="PivotTable8"/>
    <pivotTable tabId="9" name="PivotTable4"/>
    <pivotTable tabId="8" name="PivotTable3"/>
    <pivotTable tabId="11" name="PivotTable6"/>
    <pivotTable tabId="13" name="PivotTable3"/>
  </pivotTables>
  <data>
    <tabular pivotCacheId="161740908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E323B53-912C-40B7-86D3-E6210BE35792}" sourceName="Region">
  <pivotTables>
    <pivotTable tabId="4" name="PivotTable2"/>
    <pivotTable tabId="3" name="PivotTable1"/>
    <pivotTable tabId="12" name="PivotTable10"/>
    <pivotTable tabId="12" name="PivotTable11"/>
    <pivotTable tabId="12" name="PivotTable2"/>
    <pivotTable tabId="12" name="PivotTable7"/>
    <pivotTable tabId="12" name="PivotTable8"/>
    <pivotTable tabId="9" name="PivotTable4"/>
    <pivotTable tabId="8" name="PivotTable3"/>
    <pivotTable tabId="11" name="PivotTable6"/>
    <pivotTable tabId="13" name="PivotTable3"/>
  </pivotTables>
  <data>
    <tabular pivotCacheId="161740908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AF2528A-9A15-4594-9290-92AAAF91D66E}" cache="Slicer_Year" caption="Year" rowHeight="234950"/>
  <slicer name="Segment" xr10:uid="{48568613-4FE0-48FF-A2B3-8B1E107D58B5}" cache="Slicer_Segment" caption="Segment" rowHeight="234950"/>
  <slicer name="Region" xr10:uid="{8CD6A4B8-FA60-45EF-80A1-11FCE07B60A4}"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26E994E-0207-471B-9C69-E523D4090345}" cache="Slicer_Year" caption="Year" style="ab" rowHeight="234950"/>
  <slicer name="Segment 1" xr10:uid="{37DB1284-D87B-45CA-AF1E-94373505C69B}" cache="Slicer_Segment" caption="Segment" style="ab" rowHeight="234950"/>
  <slicer name="Region 1" xr10:uid="{011793A3-4504-47D8-A73E-F741DB35BF87}" cache="Slicer_Region" caption="Region" style="ab"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14544883-3FBD-4CF8-9E84-83F1E198B0D9}" cache="Slicer_Year" caption="Year" rowHeight="234950"/>
  <slicer name="Segment 2" xr10:uid="{D5626CA5-2980-4208-A79C-36AAF8F7311E}" cache="Slicer_Segment" caption="Segment" rowHeight="234950"/>
  <slicer name="Region 2" xr10:uid="{DAC769B6-D1E1-43CC-BB6A-9F27031D9380}"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4.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3.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2F148-F88C-414B-9137-283B29916D3C}">
  <dimension ref="A3:D16"/>
  <sheetViews>
    <sheetView workbookViewId="0">
      <selection activeCell="AD25" sqref="AD25"/>
    </sheetView>
  </sheetViews>
  <sheetFormatPr defaultRowHeight="14.4" x14ac:dyDescent="0.3"/>
  <cols>
    <col min="1" max="1" width="12.5546875" bestFit="1" customWidth="1"/>
    <col min="2" max="2" width="11.6640625" bestFit="1" customWidth="1"/>
    <col min="3" max="3" width="12.109375" bestFit="1" customWidth="1"/>
  </cols>
  <sheetData>
    <row r="3" spans="1:4" x14ac:dyDescent="0.3">
      <c r="A3" s="13" t="s">
        <v>10932</v>
      </c>
      <c r="B3" s="14" t="s">
        <v>10946</v>
      </c>
      <c r="C3" s="15" t="s">
        <v>10947</v>
      </c>
      <c r="D3" s="12"/>
    </row>
    <row r="4" spans="1:4" x14ac:dyDescent="0.3">
      <c r="A4" s="6" t="s">
        <v>10934</v>
      </c>
      <c r="B4" s="8">
        <v>95365.937600000019</v>
      </c>
      <c r="C4" s="9">
        <v>9199.2699999999986</v>
      </c>
      <c r="D4" s="10"/>
    </row>
    <row r="5" spans="1:4" x14ac:dyDescent="0.3">
      <c r="A5" s="6" t="s">
        <v>10935</v>
      </c>
      <c r="B5" s="8">
        <v>60172.649400000024</v>
      </c>
      <c r="C5" s="9">
        <v>10288.898699999991</v>
      </c>
      <c r="D5" s="10"/>
    </row>
    <row r="6" spans="1:4" x14ac:dyDescent="0.3">
      <c r="A6" s="6" t="s">
        <v>10936</v>
      </c>
      <c r="B6" s="8">
        <v>199252.98399999991</v>
      </c>
      <c r="C6" s="9">
        <v>26806.573700000015</v>
      </c>
      <c r="D6" s="10"/>
    </row>
    <row r="7" spans="1:4" x14ac:dyDescent="0.3">
      <c r="A7" s="6" t="s">
        <v>10937</v>
      </c>
      <c r="B7" s="8">
        <v>141851.5674</v>
      </c>
      <c r="C7" s="9">
        <v>13437.806799999998</v>
      </c>
      <c r="D7" s="10"/>
    </row>
    <row r="8" spans="1:4" x14ac:dyDescent="0.3">
      <c r="A8" s="6" t="s">
        <v>10938</v>
      </c>
      <c r="B8" s="8">
        <v>156122.28669999994</v>
      </c>
      <c r="C8" s="9">
        <v>22308.51279999999</v>
      </c>
      <c r="D8" s="10"/>
    </row>
    <row r="9" spans="1:4" x14ac:dyDescent="0.3">
      <c r="A9" s="6" t="s">
        <v>10939</v>
      </c>
      <c r="B9" s="8">
        <v>147082.61130000011</v>
      </c>
      <c r="C9" s="9">
        <v>20899.334500000012</v>
      </c>
      <c r="D9" s="10"/>
    </row>
    <row r="10" spans="1:4" x14ac:dyDescent="0.3">
      <c r="A10" s="6" t="s">
        <v>10940</v>
      </c>
      <c r="B10" s="8">
        <v>149580.83800000031</v>
      </c>
      <c r="C10" s="9">
        <v>13535.38299999998</v>
      </c>
      <c r="D10" s="10"/>
    </row>
    <row r="11" spans="1:4" x14ac:dyDescent="0.3">
      <c r="A11" s="6" t="s">
        <v>10941</v>
      </c>
      <c r="B11" s="8">
        <v>159589.45099999988</v>
      </c>
      <c r="C11" s="9">
        <v>21896.715399999972</v>
      </c>
      <c r="D11" s="10"/>
    </row>
    <row r="12" spans="1:4" x14ac:dyDescent="0.3">
      <c r="A12" s="6" t="s">
        <v>10942</v>
      </c>
      <c r="B12" s="8">
        <v>309770.09970000025</v>
      </c>
      <c r="C12" s="9">
        <v>37293.192500000034</v>
      </c>
      <c r="D12" s="10"/>
    </row>
    <row r="13" spans="1:4" x14ac:dyDescent="0.3">
      <c r="A13" s="6" t="s">
        <v>10943</v>
      </c>
      <c r="B13" s="8">
        <v>197115.20170000009</v>
      </c>
      <c r="C13" s="9">
        <v>31469.663800000035</v>
      </c>
      <c r="D13" s="10"/>
    </row>
    <row r="14" spans="1:4" x14ac:dyDescent="0.3">
      <c r="A14" s="6" t="s">
        <v>10944</v>
      </c>
      <c r="B14" s="8">
        <v>349120.07400000008</v>
      </c>
      <c r="C14" s="9">
        <v>35825.536599999927</v>
      </c>
      <c r="D14" s="10"/>
    </row>
    <row r="15" spans="1:4" x14ac:dyDescent="0.3">
      <c r="A15" s="6" t="s">
        <v>10945</v>
      </c>
      <c r="B15" s="8">
        <v>332177.15950000001</v>
      </c>
      <c r="C15" s="9">
        <v>43436.13390000003</v>
      </c>
      <c r="D15" s="10"/>
    </row>
    <row r="16" spans="1:4" x14ac:dyDescent="0.3">
      <c r="A16" s="11" t="s">
        <v>10933</v>
      </c>
      <c r="B16" s="43">
        <v>2297200.8603000008</v>
      </c>
      <c r="C16" s="44">
        <v>286397.02169999998</v>
      </c>
      <c r="D16" s="12"/>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C799B-94D1-4BA3-8146-6BD31A58EC6A}">
  <dimension ref="A3:E7"/>
  <sheetViews>
    <sheetView workbookViewId="0">
      <selection activeCell="A17" sqref="A17"/>
    </sheetView>
  </sheetViews>
  <sheetFormatPr defaultRowHeight="14.4" x14ac:dyDescent="0.3"/>
  <cols>
    <col min="1" max="1" width="13.109375" bestFit="1" customWidth="1"/>
    <col min="2" max="2" width="12" bestFit="1" customWidth="1"/>
    <col min="4" max="4" width="13.109375" bestFit="1" customWidth="1"/>
    <col min="5" max="5" width="10.44140625" customWidth="1"/>
  </cols>
  <sheetData>
    <row r="3" spans="1:5" x14ac:dyDescent="0.3">
      <c r="A3" s="4" t="s">
        <v>10932</v>
      </c>
      <c r="B3" s="5" t="s">
        <v>10947</v>
      </c>
      <c r="D3" s="17" t="s">
        <v>15</v>
      </c>
      <c r="E3" s="17" t="s">
        <v>21</v>
      </c>
    </row>
    <row r="4" spans="1:5" x14ac:dyDescent="0.3">
      <c r="A4" s="6" t="s">
        <v>71</v>
      </c>
      <c r="B4" s="40">
        <v>145454.9480999998</v>
      </c>
      <c r="D4" t="str">
        <f>A4</f>
        <v>Technology</v>
      </c>
      <c r="E4" s="10">
        <f>GETPIVOTDATA("Profit",$A$3,"Category",A4)</f>
        <v>145454.9480999998</v>
      </c>
    </row>
    <row r="5" spans="1:5" x14ac:dyDescent="0.3">
      <c r="A5" s="16" t="s">
        <v>46</v>
      </c>
      <c r="B5" s="41">
        <v>122490.8008000001</v>
      </c>
      <c r="D5" t="str">
        <f t="shared" ref="D5:D7" si="0">A5</f>
        <v>Office Supplies</v>
      </c>
      <c r="E5" s="10">
        <f t="shared" ref="E5:E6" si="1">GETPIVOTDATA("Profit",$A$3,"Category",A5)</f>
        <v>122490.8008000001</v>
      </c>
    </row>
    <row r="6" spans="1:5" x14ac:dyDescent="0.3">
      <c r="A6" s="16" t="s">
        <v>32</v>
      </c>
      <c r="B6" s="41">
        <v>18451.272799999992</v>
      </c>
      <c r="D6" t="str">
        <f t="shared" si="0"/>
        <v>Furniture</v>
      </c>
      <c r="E6" s="10">
        <f t="shared" si="1"/>
        <v>18451.272799999992</v>
      </c>
    </row>
    <row r="7" spans="1:5" x14ac:dyDescent="0.3">
      <c r="A7" s="7" t="s">
        <v>10933</v>
      </c>
      <c r="B7" s="42">
        <v>286397.02169999992</v>
      </c>
      <c r="D7" t="str">
        <f t="shared" si="0"/>
        <v>Grand Total</v>
      </c>
      <c r="E7" s="10">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FA27F-7B70-497A-81D7-A420F5546732}">
  <dimension ref="A1:B5"/>
  <sheetViews>
    <sheetView workbookViewId="0">
      <selection activeCell="N15" sqref="N15"/>
    </sheetView>
  </sheetViews>
  <sheetFormatPr defaultRowHeight="14.4" x14ac:dyDescent="0.3"/>
  <cols>
    <col min="1" max="1" width="13.109375" bestFit="1" customWidth="1"/>
    <col min="2" max="2" width="11.21875" bestFit="1" customWidth="1"/>
  </cols>
  <sheetData>
    <row r="1" spans="1:2" x14ac:dyDescent="0.3">
      <c r="A1" s="4" t="s">
        <v>10932</v>
      </c>
      <c r="B1" s="5" t="s">
        <v>10946</v>
      </c>
    </row>
    <row r="2" spans="1:2" x14ac:dyDescent="0.3">
      <c r="A2" s="6" t="s">
        <v>32</v>
      </c>
      <c r="B2" s="18">
        <v>0.32300170530281774</v>
      </c>
    </row>
    <row r="3" spans="1:2" x14ac:dyDescent="0.3">
      <c r="A3" s="16" t="s">
        <v>46</v>
      </c>
      <c r="B3" s="19">
        <v>0.31301008302169103</v>
      </c>
    </row>
    <row r="4" spans="1:2" x14ac:dyDescent="0.3">
      <c r="A4" s="16" t="s">
        <v>71</v>
      </c>
      <c r="B4" s="19">
        <v>0.36398821167549117</v>
      </c>
    </row>
    <row r="5" spans="1:2" x14ac:dyDescent="0.3">
      <c r="A5" s="7" t="s">
        <v>10933</v>
      </c>
      <c r="B5"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0467A-2E53-4475-A105-B91DD2670B5A}">
  <dimension ref="A1:AT36"/>
  <sheetViews>
    <sheetView showGridLines="0" showRowColHeaders="0" tabSelected="1" topLeftCell="A5" zoomScale="58" zoomScaleNormal="57" workbookViewId="0">
      <selection activeCell="AI44" sqref="AI44"/>
    </sheetView>
  </sheetViews>
  <sheetFormatPr defaultRowHeight="14.4" x14ac:dyDescent="0.3"/>
  <sheetData>
    <row r="1" spans="1:1" x14ac:dyDescent="0.3">
      <c r="A1" s="30" t="s">
        <v>10956</v>
      </c>
    </row>
    <row r="36" spans="46:46" x14ac:dyDescent="0.3">
      <c r="AT36" t="s">
        <v>10956</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2B704-545E-48BD-88C8-4FA93808B3B8}">
  <dimension ref="A1:F51"/>
  <sheetViews>
    <sheetView topLeftCell="A27" workbookViewId="0">
      <selection activeCell="P35" sqref="P35"/>
    </sheetView>
  </sheetViews>
  <sheetFormatPr defaultRowHeight="14.4" x14ac:dyDescent="0.3"/>
  <cols>
    <col min="1" max="1" width="17.33203125" bestFit="1" customWidth="1"/>
    <col min="2" max="2" width="12" bestFit="1" customWidth="1"/>
    <col min="5" max="5" width="17.33203125" bestFit="1" customWidth="1"/>
  </cols>
  <sheetData>
    <row r="1" spans="1:6" x14ac:dyDescent="0.3">
      <c r="A1" s="4" t="s">
        <v>10932</v>
      </c>
      <c r="B1" s="5" t="s">
        <v>10946</v>
      </c>
    </row>
    <row r="2" spans="1:6" x14ac:dyDescent="0.3">
      <c r="A2" s="6" t="s">
        <v>358</v>
      </c>
      <c r="B2" s="40">
        <v>19510.639999999992</v>
      </c>
      <c r="E2" t="s">
        <v>10948</v>
      </c>
      <c r="F2" t="s">
        <v>18</v>
      </c>
    </row>
    <row r="3" spans="1:6" x14ac:dyDescent="0.3">
      <c r="A3" s="16" t="s">
        <v>310</v>
      </c>
      <c r="B3" s="41">
        <v>35282.000999999997</v>
      </c>
      <c r="E3" t="str">
        <f>A2</f>
        <v>Alabama</v>
      </c>
      <c r="F3" s="10">
        <f>GETPIVOTDATA("Sales",$A$1,"State",A2)</f>
        <v>19510.639999999992</v>
      </c>
    </row>
    <row r="4" spans="1:6" x14ac:dyDescent="0.3">
      <c r="A4" s="16" t="s">
        <v>1707</v>
      </c>
      <c r="B4" s="41">
        <v>11678.129999999997</v>
      </c>
      <c r="E4" t="str">
        <f t="shared" ref="E4:E51" si="0">A3</f>
        <v>Arizona</v>
      </c>
      <c r="F4" s="10">
        <f t="shared" ref="F4:F51" si="1">GETPIVOTDATA("Sales",$A$1,"State",A3)</f>
        <v>35282.000999999997</v>
      </c>
    </row>
    <row r="5" spans="1:6" x14ac:dyDescent="0.3">
      <c r="A5" s="16" t="s">
        <v>43</v>
      </c>
      <c r="B5" s="41">
        <v>457687.63150000101</v>
      </c>
      <c r="E5" t="str">
        <f t="shared" si="0"/>
        <v>Arkansas</v>
      </c>
      <c r="F5" s="10">
        <f t="shared" si="1"/>
        <v>11678.129999999997</v>
      </c>
    </row>
    <row r="6" spans="1:6" x14ac:dyDescent="0.3">
      <c r="A6" s="16" t="s">
        <v>457</v>
      </c>
      <c r="B6" s="41">
        <v>32108.117999999995</v>
      </c>
      <c r="E6" t="str">
        <f t="shared" si="0"/>
        <v>California</v>
      </c>
      <c r="F6" s="10">
        <f t="shared" si="1"/>
        <v>457687.63150000101</v>
      </c>
    </row>
    <row r="7" spans="1:6" x14ac:dyDescent="0.3">
      <c r="A7" s="16" t="s">
        <v>747</v>
      </c>
      <c r="B7" s="41">
        <v>13384.356999999996</v>
      </c>
      <c r="E7" t="str">
        <f t="shared" si="0"/>
        <v>Colorado</v>
      </c>
      <c r="F7" s="10">
        <f t="shared" si="1"/>
        <v>32108.117999999995</v>
      </c>
    </row>
    <row r="8" spans="1:6" x14ac:dyDescent="0.3">
      <c r="A8" s="16" t="s">
        <v>245</v>
      </c>
      <c r="B8" s="41">
        <v>27451.068999999992</v>
      </c>
      <c r="E8" t="str">
        <f t="shared" si="0"/>
        <v>Connecticut</v>
      </c>
      <c r="F8" s="10">
        <f t="shared" si="1"/>
        <v>13384.356999999996</v>
      </c>
    </row>
    <row r="9" spans="1:6" x14ac:dyDescent="0.3">
      <c r="A9" s="16" t="s">
        <v>3034</v>
      </c>
      <c r="B9" s="41">
        <v>2865.0199999999995</v>
      </c>
      <c r="E9" t="str">
        <f t="shared" si="0"/>
        <v>Delaware</v>
      </c>
      <c r="F9" s="10">
        <f t="shared" si="1"/>
        <v>27451.068999999992</v>
      </c>
    </row>
    <row r="10" spans="1:6" x14ac:dyDescent="0.3">
      <c r="A10" s="16" t="s">
        <v>54</v>
      </c>
      <c r="B10" s="41">
        <v>89473.707999999999</v>
      </c>
      <c r="E10" t="str">
        <f t="shared" si="0"/>
        <v>District of Columbia</v>
      </c>
      <c r="F10" s="10">
        <f t="shared" si="1"/>
        <v>2865.0199999999995</v>
      </c>
    </row>
    <row r="11" spans="1:6" x14ac:dyDescent="0.3">
      <c r="A11" s="16" t="s">
        <v>1272</v>
      </c>
      <c r="B11" s="41">
        <v>49095.840000000004</v>
      </c>
      <c r="E11" t="str">
        <f t="shared" si="0"/>
        <v>Florida</v>
      </c>
      <c r="F11" s="10">
        <f t="shared" si="1"/>
        <v>89473.707999999999</v>
      </c>
    </row>
    <row r="12" spans="1:6" x14ac:dyDescent="0.3">
      <c r="A12" s="16" t="s">
        <v>6260</v>
      </c>
      <c r="B12" s="41">
        <v>4382.4860000000017</v>
      </c>
      <c r="E12" t="str">
        <f t="shared" si="0"/>
        <v>Georgia</v>
      </c>
      <c r="F12" s="10">
        <f t="shared" si="1"/>
        <v>49095.840000000004</v>
      </c>
    </row>
    <row r="13" spans="1:6" x14ac:dyDescent="0.3">
      <c r="A13" s="16" t="s">
        <v>211</v>
      </c>
      <c r="B13" s="41">
        <v>80166.10099999985</v>
      </c>
      <c r="E13" t="str">
        <f t="shared" si="0"/>
        <v>Idaho</v>
      </c>
      <c r="F13" s="10">
        <f t="shared" si="1"/>
        <v>4382.4860000000017</v>
      </c>
    </row>
    <row r="14" spans="1:6" x14ac:dyDescent="0.3">
      <c r="A14" s="16" t="s">
        <v>254</v>
      </c>
      <c r="B14" s="41">
        <v>53555.360000000001</v>
      </c>
      <c r="E14" t="str">
        <f t="shared" si="0"/>
        <v>Illinois</v>
      </c>
      <c r="F14" s="10">
        <f t="shared" si="1"/>
        <v>80166.10099999985</v>
      </c>
    </row>
    <row r="15" spans="1:6" x14ac:dyDescent="0.3">
      <c r="A15" s="16" t="s">
        <v>489</v>
      </c>
      <c r="B15" s="41">
        <v>4579.7599999999993</v>
      </c>
      <c r="E15" t="str">
        <f t="shared" si="0"/>
        <v>Indiana</v>
      </c>
      <c r="F15" s="10">
        <f t="shared" si="1"/>
        <v>53555.360000000001</v>
      </c>
    </row>
    <row r="16" spans="1:6" x14ac:dyDescent="0.3">
      <c r="A16" s="16" t="s">
        <v>4530</v>
      </c>
      <c r="B16" s="41">
        <v>2914.31</v>
      </c>
      <c r="E16" t="str">
        <f t="shared" si="0"/>
        <v>Iowa</v>
      </c>
      <c r="F16" s="10">
        <f t="shared" si="1"/>
        <v>4579.7599999999993</v>
      </c>
    </row>
    <row r="17" spans="1:6" x14ac:dyDescent="0.3">
      <c r="A17" s="16" t="s">
        <v>29</v>
      </c>
      <c r="B17" s="41">
        <v>36591.749999999971</v>
      </c>
      <c r="E17" t="str">
        <f t="shared" si="0"/>
        <v>Kansas</v>
      </c>
      <c r="F17" s="10">
        <f t="shared" si="1"/>
        <v>2914.31</v>
      </c>
    </row>
    <row r="18" spans="1:6" x14ac:dyDescent="0.3">
      <c r="A18" s="16" t="s">
        <v>736</v>
      </c>
      <c r="B18" s="41">
        <v>9217.0299999999988</v>
      </c>
      <c r="E18" t="str">
        <f t="shared" si="0"/>
        <v>Kentucky</v>
      </c>
      <c r="F18" s="10">
        <f t="shared" si="1"/>
        <v>36591.749999999971</v>
      </c>
    </row>
    <row r="19" spans="1:6" x14ac:dyDescent="0.3">
      <c r="A19" s="16" t="s">
        <v>5235</v>
      </c>
      <c r="B19" s="41">
        <v>1270.53</v>
      </c>
      <c r="E19" t="str">
        <f t="shared" si="0"/>
        <v>Louisiana</v>
      </c>
      <c r="F19" s="10">
        <f t="shared" si="1"/>
        <v>9217.0299999999988</v>
      </c>
    </row>
    <row r="20" spans="1:6" x14ac:dyDescent="0.3">
      <c r="A20" s="16" t="s">
        <v>2735</v>
      </c>
      <c r="B20" s="41">
        <v>23705.523000000005</v>
      </c>
      <c r="E20" t="str">
        <f t="shared" si="0"/>
        <v>Maine</v>
      </c>
      <c r="F20" s="10">
        <f t="shared" si="1"/>
        <v>1270.53</v>
      </c>
    </row>
    <row r="21" spans="1:6" x14ac:dyDescent="0.3">
      <c r="A21" s="16" t="s">
        <v>1245</v>
      </c>
      <c r="B21" s="41">
        <v>28634.43399999999</v>
      </c>
      <c r="E21" t="str">
        <f t="shared" si="0"/>
        <v>Maryland</v>
      </c>
      <c r="F21" s="10">
        <f t="shared" si="1"/>
        <v>23705.523000000005</v>
      </c>
    </row>
    <row r="22" spans="1:6" x14ac:dyDescent="0.3">
      <c r="A22" s="16" t="s">
        <v>238</v>
      </c>
      <c r="B22" s="41">
        <v>76269.614000000016</v>
      </c>
      <c r="E22" t="str">
        <f t="shared" si="0"/>
        <v>Massachusetts</v>
      </c>
      <c r="F22" s="10">
        <f t="shared" si="1"/>
        <v>28634.43399999999</v>
      </c>
    </row>
    <row r="23" spans="1:6" x14ac:dyDescent="0.3">
      <c r="A23" s="16" t="s">
        <v>229</v>
      </c>
      <c r="B23" s="41">
        <v>29863.149999999994</v>
      </c>
      <c r="E23" t="str">
        <f t="shared" si="0"/>
        <v>Michigan</v>
      </c>
      <c r="F23" s="10">
        <f t="shared" si="1"/>
        <v>76269.614000000016</v>
      </c>
    </row>
    <row r="24" spans="1:6" x14ac:dyDescent="0.3">
      <c r="A24" s="16" t="s">
        <v>1487</v>
      </c>
      <c r="B24" s="41">
        <v>10771.34</v>
      </c>
      <c r="E24" t="str">
        <f t="shared" si="0"/>
        <v>Minnesota</v>
      </c>
      <c r="F24" s="10">
        <f t="shared" si="1"/>
        <v>29863.149999999994</v>
      </c>
    </row>
    <row r="25" spans="1:6" x14ac:dyDescent="0.3">
      <c r="A25" s="16" t="s">
        <v>596</v>
      </c>
      <c r="B25" s="41">
        <v>22205.149999999998</v>
      </c>
      <c r="E25" t="str">
        <f t="shared" si="0"/>
        <v>Mississippi</v>
      </c>
      <c r="F25" s="10">
        <f t="shared" si="1"/>
        <v>10771.34</v>
      </c>
    </row>
    <row r="26" spans="1:6" x14ac:dyDescent="0.3">
      <c r="A26" s="16" t="s">
        <v>1762</v>
      </c>
      <c r="B26" s="41">
        <v>5589.3519999999971</v>
      </c>
      <c r="E26" t="str">
        <f t="shared" si="0"/>
        <v>Missouri</v>
      </c>
      <c r="F26" s="10">
        <f t="shared" si="1"/>
        <v>22205.149999999998</v>
      </c>
    </row>
    <row r="27" spans="1:6" x14ac:dyDescent="0.3">
      <c r="A27" s="16" t="s">
        <v>138</v>
      </c>
      <c r="B27" s="41">
        <v>7464.9299999999985</v>
      </c>
      <c r="E27" t="str">
        <f t="shared" si="0"/>
        <v>Montana</v>
      </c>
      <c r="F27" s="10">
        <f t="shared" si="1"/>
        <v>5589.3519999999971</v>
      </c>
    </row>
    <row r="28" spans="1:6" x14ac:dyDescent="0.3">
      <c r="A28" s="16" t="s">
        <v>1392</v>
      </c>
      <c r="B28" s="41">
        <v>16729.101999999999</v>
      </c>
      <c r="E28" t="str">
        <f t="shared" si="0"/>
        <v>Nebraska</v>
      </c>
      <c r="F28" s="10">
        <f t="shared" si="1"/>
        <v>7464.9299999999985</v>
      </c>
    </row>
    <row r="29" spans="1:6" x14ac:dyDescent="0.3">
      <c r="A29" s="16" t="s">
        <v>2694</v>
      </c>
      <c r="B29" s="41">
        <v>7292.5239999999994</v>
      </c>
      <c r="E29" t="str">
        <f t="shared" si="0"/>
        <v>Nevada</v>
      </c>
      <c r="F29" s="10">
        <f t="shared" si="1"/>
        <v>16729.101999999999</v>
      </c>
    </row>
    <row r="30" spans="1:6" x14ac:dyDescent="0.3">
      <c r="A30" s="16" t="s">
        <v>788</v>
      </c>
      <c r="B30" s="41">
        <v>35764.312000000013</v>
      </c>
      <c r="E30" t="str">
        <f t="shared" si="0"/>
        <v>New Hampshire</v>
      </c>
      <c r="F30" s="10">
        <f t="shared" si="1"/>
        <v>7292.5239999999994</v>
      </c>
    </row>
    <row r="31" spans="1:6" x14ac:dyDescent="0.3">
      <c r="A31" s="16" t="s">
        <v>668</v>
      </c>
      <c r="B31" s="41">
        <v>4783.5220000000008</v>
      </c>
      <c r="E31" t="str">
        <f t="shared" si="0"/>
        <v>New Jersey</v>
      </c>
      <c r="F31" s="10">
        <f t="shared" si="1"/>
        <v>35764.312000000013</v>
      </c>
    </row>
    <row r="32" spans="1:6" x14ac:dyDescent="0.3">
      <c r="A32" s="16" t="s">
        <v>267</v>
      </c>
      <c r="B32" s="41">
        <v>310876.27099999978</v>
      </c>
      <c r="E32" t="str">
        <f t="shared" si="0"/>
        <v>New Mexico</v>
      </c>
      <c r="F32" s="10">
        <f t="shared" si="1"/>
        <v>4783.5220000000008</v>
      </c>
    </row>
    <row r="33" spans="1:6" x14ac:dyDescent="0.3">
      <c r="A33" s="16" t="s">
        <v>88</v>
      </c>
      <c r="B33" s="41">
        <v>55603.163999999968</v>
      </c>
      <c r="E33" t="str">
        <f t="shared" si="0"/>
        <v>New York</v>
      </c>
      <c r="F33" s="10">
        <f t="shared" si="1"/>
        <v>310876.27099999978</v>
      </c>
    </row>
    <row r="34" spans="1:6" x14ac:dyDescent="0.3">
      <c r="A34" s="16" t="s">
        <v>7449</v>
      </c>
      <c r="B34" s="41">
        <v>919.91</v>
      </c>
      <c r="E34" t="str">
        <f t="shared" si="0"/>
        <v>North Carolina</v>
      </c>
      <c r="F34" s="10">
        <f t="shared" si="1"/>
        <v>55603.163999999968</v>
      </c>
    </row>
    <row r="35" spans="1:6" x14ac:dyDescent="0.3">
      <c r="A35" s="16" t="s">
        <v>498</v>
      </c>
      <c r="B35" s="41">
        <v>78258.135999999926</v>
      </c>
      <c r="E35" t="str">
        <f t="shared" si="0"/>
        <v>North Dakota</v>
      </c>
      <c r="F35" s="10">
        <f t="shared" si="1"/>
        <v>919.91</v>
      </c>
    </row>
    <row r="36" spans="1:6" x14ac:dyDescent="0.3">
      <c r="A36" s="16" t="s">
        <v>649</v>
      </c>
      <c r="B36" s="41">
        <v>19683.390000000003</v>
      </c>
      <c r="E36" t="str">
        <f t="shared" si="0"/>
        <v>Ohio</v>
      </c>
      <c r="F36" s="10">
        <f t="shared" si="1"/>
        <v>78258.135999999926</v>
      </c>
    </row>
    <row r="37" spans="1:6" x14ac:dyDescent="0.3">
      <c r="A37" s="16" t="s">
        <v>420</v>
      </c>
      <c r="B37" s="41">
        <v>17431.149999999991</v>
      </c>
      <c r="E37" t="str">
        <f t="shared" si="0"/>
        <v>Oklahoma</v>
      </c>
      <c r="F37" s="10">
        <f t="shared" si="1"/>
        <v>19683.390000000003</v>
      </c>
    </row>
    <row r="38" spans="1:6" x14ac:dyDescent="0.3">
      <c r="A38" s="16" t="s">
        <v>147</v>
      </c>
      <c r="B38" s="41">
        <v>116511.91400000003</v>
      </c>
      <c r="E38" t="str">
        <f t="shared" si="0"/>
        <v>Oregon</v>
      </c>
      <c r="F38" s="10">
        <f t="shared" si="1"/>
        <v>17431.149999999991</v>
      </c>
    </row>
    <row r="39" spans="1:6" x14ac:dyDescent="0.3">
      <c r="A39" s="16" t="s">
        <v>1399</v>
      </c>
      <c r="B39" s="41">
        <v>22627.955999999995</v>
      </c>
      <c r="E39" t="str">
        <f t="shared" si="0"/>
        <v>Pennsylvania</v>
      </c>
      <c r="F39" s="10">
        <f t="shared" si="1"/>
        <v>116511.91400000003</v>
      </c>
    </row>
    <row r="40" spans="1:6" x14ac:dyDescent="0.3">
      <c r="A40" s="16" t="s">
        <v>383</v>
      </c>
      <c r="B40" s="41">
        <v>8481.7099999999991</v>
      </c>
      <c r="E40" t="str">
        <f t="shared" si="0"/>
        <v>Rhode Island</v>
      </c>
      <c r="F40" s="10">
        <f t="shared" si="1"/>
        <v>22627.955999999995</v>
      </c>
    </row>
    <row r="41" spans="1:6" x14ac:dyDescent="0.3">
      <c r="A41" s="16" t="s">
        <v>5326</v>
      </c>
      <c r="B41" s="41">
        <v>1315.5600000000002</v>
      </c>
      <c r="E41" t="str">
        <f t="shared" si="0"/>
        <v>South Carolina</v>
      </c>
      <c r="F41" s="10">
        <f t="shared" si="1"/>
        <v>8481.7099999999991</v>
      </c>
    </row>
    <row r="42" spans="1:6" x14ac:dyDescent="0.3">
      <c r="A42" s="16" t="s">
        <v>335</v>
      </c>
      <c r="B42" s="41">
        <v>30661.872999999981</v>
      </c>
      <c r="E42" t="str">
        <f t="shared" si="0"/>
        <v>South Dakota</v>
      </c>
      <c r="F42" s="10">
        <f t="shared" si="1"/>
        <v>1315.5600000000002</v>
      </c>
    </row>
    <row r="43" spans="1:6" x14ac:dyDescent="0.3">
      <c r="A43" s="16" t="s">
        <v>104</v>
      </c>
      <c r="B43" s="41">
        <v>170188.04580000002</v>
      </c>
      <c r="E43" t="str">
        <f t="shared" si="0"/>
        <v>Tennessee</v>
      </c>
      <c r="F43" s="10">
        <f t="shared" si="1"/>
        <v>30661.872999999981</v>
      </c>
    </row>
    <row r="44" spans="1:6" x14ac:dyDescent="0.3">
      <c r="A44" s="16" t="s">
        <v>121</v>
      </c>
      <c r="B44" s="41">
        <v>11220.055999999999</v>
      </c>
      <c r="E44" t="str">
        <f t="shared" si="0"/>
        <v>Texas</v>
      </c>
      <c r="F44" s="10">
        <f t="shared" si="1"/>
        <v>170188.04580000002</v>
      </c>
    </row>
    <row r="45" spans="1:6" x14ac:dyDescent="0.3">
      <c r="A45" s="16" t="s">
        <v>5203</v>
      </c>
      <c r="B45" s="41">
        <v>8929.369999999999</v>
      </c>
      <c r="E45" t="str">
        <f t="shared" si="0"/>
        <v>Utah</v>
      </c>
      <c r="F45" s="10">
        <f t="shared" si="1"/>
        <v>11220.055999999999</v>
      </c>
    </row>
    <row r="46" spans="1:6" x14ac:dyDescent="0.3">
      <c r="A46" s="16" t="s">
        <v>319</v>
      </c>
      <c r="B46" s="41">
        <v>70636.719999999987</v>
      </c>
      <c r="E46" t="str">
        <f t="shared" si="0"/>
        <v>Vermont</v>
      </c>
      <c r="F46" s="10">
        <f t="shared" si="1"/>
        <v>8929.369999999999</v>
      </c>
    </row>
    <row r="47" spans="1:6" x14ac:dyDescent="0.3">
      <c r="A47" s="16" t="s">
        <v>96</v>
      </c>
      <c r="B47" s="41">
        <v>138641.26999999993</v>
      </c>
      <c r="E47" t="str">
        <f t="shared" si="0"/>
        <v>Virginia</v>
      </c>
      <c r="F47" s="10">
        <f t="shared" si="1"/>
        <v>70636.719999999987</v>
      </c>
    </row>
    <row r="48" spans="1:6" x14ac:dyDescent="0.3">
      <c r="A48" s="16" t="s">
        <v>9726</v>
      </c>
      <c r="B48" s="41">
        <v>1209.8240000000001</v>
      </c>
      <c r="E48" t="str">
        <f t="shared" si="0"/>
        <v>Washington</v>
      </c>
      <c r="F48" s="10">
        <f t="shared" si="1"/>
        <v>138641.26999999993</v>
      </c>
    </row>
    <row r="49" spans="1:6" x14ac:dyDescent="0.3">
      <c r="A49" s="16" t="s">
        <v>114</v>
      </c>
      <c r="B49" s="41">
        <v>32114.610000000019</v>
      </c>
      <c r="E49" t="str">
        <f t="shared" si="0"/>
        <v>West Virginia</v>
      </c>
      <c r="F49" s="10">
        <f t="shared" si="1"/>
        <v>1209.8240000000001</v>
      </c>
    </row>
    <row r="50" spans="1:6" x14ac:dyDescent="0.3">
      <c r="A50" s="16" t="s">
        <v>8542</v>
      </c>
      <c r="B50" s="41">
        <v>1603.1360000000002</v>
      </c>
      <c r="E50" t="str">
        <f t="shared" si="0"/>
        <v>Wisconsin</v>
      </c>
      <c r="F50" s="10">
        <f t="shared" si="1"/>
        <v>32114.610000000019</v>
      </c>
    </row>
    <row r="51" spans="1:6" x14ac:dyDescent="0.3">
      <c r="A51" s="7" t="s">
        <v>10933</v>
      </c>
      <c r="B51" s="42">
        <v>2297200.8603000003</v>
      </c>
      <c r="E51" t="str">
        <f t="shared" si="0"/>
        <v>Wyoming</v>
      </c>
      <c r="F51" s="10">
        <f t="shared" si="1"/>
        <v>1603.1360000000002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11FD3-5AA1-4E66-A0A5-8361BDDB5B99}">
  <dimension ref="A3:B9"/>
  <sheetViews>
    <sheetView workbookViewId="0">
      <selection activeCell="N17" sqref="N17"/>
    </sheetView>
  </sheetViews>
  <sheetFormatPr defaultRowHeight="14.4" x14ac:dyDescent="0.3"/>
  <cols>
    <col min="1" max="1" width="12.44140625" bestFit="1" customWidth="1"/>
    <col min="2" max="2" width="11.21875" bestFit="1" customWidth="1"/>
  </cols>
  <sheetData>
    <row r="3" spans="1:2" x14ac:dyDescent="0.3">
      <c r="A3" s="4" t="s">
        <v>10932</v>
      </c>
      <c r="B3" s="5" t="s">
        <v>10946</v>
      </c>
    </row>
    <row r="4" spans="1:2" x14ac:dyDescent="0.3">
      <c r="A4" s="6" t="s">
        <v>75</v>
      </c>
      <c r="B4" s="40">
        <v>203412.73300000009</v>
      </c>
    </row>
    <row r="5" spans="1:2" x14ac:dyDescent="0.3">
      <c r="A5" s="16" t="s">
        <v>56</v>
      </c>
      <c r="B5" s="41">
        <v>206965.53200000009</v>
      </c>
    </row>
    <row r="6" spans="1:2" x14ac:dyDescent="0.3">
      <c r="A6" s="16" t="s">
        <v>59</v>
      </c>
      <c r="B6" s="41">
        <v>223843.60800000012</v>
      </c>
    </row>
    <row r="7" spans="1:2" x14ac:dyDescent="0.3">
      <c r="A7" s="16" t="s">
        <v>36</v>
      </c>
      <c r="B7" s="41">
        <v>328449.1030000007</v>
      </c>
    </row>
    <row r="8" spans="1:2" x14ac:dyDescent="0.3">
      <c r="A8" s="16" t="s">
        <v>72</v>
      </c>
      <c r="B8" s="41">
        <v>330007.05400000012</v>
      </c>
    </row>
    <row r="9" spans="1:2" x14ac:dyDescent="0.3">
      <c r="A9" s="7" t="s">
        <v>10933</v>
      </c>
      <c r="B9" s="42">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3FA26-3CDE-4F71-A6D0-66346D4EE38C}">
  <dimension ref="A1:M18"/>
  <sheetViews>
    <sheetView zoomScale="85" workbookViewId="0">
      <selection activeCell="B17" sqref="B17"/>
    </sheetView>
  </sheetViews>
  <sheetFormatPr defaultRowHeight="14.4" x14ac:dyDescent="0.3"/>
  <cols>
    <col min="1" max="1" width="13.21875" bestFit="1" customWidth="1"/>
    <col min="2" max="2" width="12.44140625" bestFit="1" customWidth="1"/>
    <col min="3" max="3" width="13.21875" bestFit="1" customWidth="1"/>
    <col min="4" max="4" width="14.6640625" bestFit="1" customWidth="1"/>
    <col min="5" max="5" width="8.88671875" hidden="1" customWidth="1"/>
    <col min="6" max="6" width="13.21875" bestFit="1" customWidth="1"/>
    <col min="7" max="7" width="12.44140625" bestFit="1" customWidth="1"/>
    <col min="8" max="8" width="3.5546875" customWidth="1"/>
    <col min="9" max="9" width="13.21875" bestFit="1" customWidth="1"/>
    <col min="10" max="10" width="15.88671875" bestFit="1" customWidth="1"/>
    <col min="11" max="11" width="3.88671875" customWidth="1"/>
    <col min="12" max="12" width="13.21875" bestFit="1" customWidth="1"/>
    <col min="13" max="13" width="18.5546875" bestFit="1" customWidth="1"/>
  </cols>
  <sheetData>
    <row r="1" spans="1:13" x14ac:dyDescent="0.3">
      <c r="E1" t="s">
        <v>10956</v>
      </c>
    </row>
    <row r="3" spans="1:13" x14ac:dyDescent="0.3">
      <c r="A3" s="4" t="s">
        <v>10932</v>
      </c>
      <c r="B3" s="5" t="s">
        <v>10946</v>
      </c>
      <c r="C3" s="4" t="s">
        <v>10932</v>
      </c>
      <c r="D3" s="5" t="s">
        <v>10949</v>
      </c>
    </row>
    <row r="4" spans="1:13" x14ac:dyDescent="0.3">
      <c r="A4" s="6" t="s">
        <v>10934</v>
      </c>
      <c r="B4" s="40">
        <v>95365.937600000019</v>
      </c>
      <c r="C4" s="6" t="s">
        <v>10934</v>
      </c>
      <c r="D4" s="40">
        <v>1500</v>
      </c>
      <c r="F4" s="4" t="s">
        <v>10932</v>
      </c>
      <c r="G4" s="5" t="s">
        <v>10947</v>
      </c>
      <c r="I4" s="4" t="s">
        <v>10932</v>
      </c>
      <c r="J4" s="5" t="s">
        <v>10950</v>
      </c>
      <c r="L4" s="4" t="s">
        <v>10932</v>
      </c>
      <c r="M4" s="5" t="s">
        <v>10951</v>
      </c>
    </row>
    <row r="5" spans="1:13" x14ac:dyDescent="0.3">
      <c r="A5" s="6" t="s">
        <v>10935</v>
      </c>
      <c r="B5" s="40">
        <v>60172.649400000024</v>
      </c>
      <c r="C5" s="16" t="s">
        <v>10935</v>
      </c>
      <c r="D5" s="41">
        <v>1068</v>
      </c>
      <c r="F5" s="6" t="s">
        <v>10934</v>
      </c>
      <c r="G5" s="40">
        <v>9199.2699999999986</v>
      </c>
      <c r="I5" s="6" t="s">
        <v>10934</v>
      </c>
      <c r="J5" s="40">
        <v>387</v>
      </c>
      <c r="L5" s="6" t="s">
        <v>10934</v>
      </c>
      <c r="M5" s="40">
        <v>9.6462848596792869E-2</v>
      </c>
    </row>
    <row r="6" spans="1:13" x14ac:dyDescent="0.3">
      <c r="A6" s="6" t="s">
        <v>10936</v>
      </c>
      <c r="B6" s="40">
        <v>199252.98399999991</v>
      </c>
      <c r="C6" s="16" t="s">
        <v>10936</v>
      </c>
      <c r="D6" s="41">
        <v>2491</v>
      </c>
      <c r="F6" s="6" t="s">
        <v>10935</v>
      </c>
      <c r="G6" s="40">
        <v>10288.898699999991</v>
      </c>
      <c r="I6" s="6" t="s">
        <v>10935</v>
      </c>
      <c r="J6" s="40">
        <v>301</v>
      </c>
      <c r="L6" s="6" t="s">
        <v>10935</v>
      </c>
      <c r="M6" s="40">
        <v>0.17098962406664425</v>
      </c>
    </row>
    <row r="7" spans="1:13" x14ac:dyDescent="0.3">
      <c r="A7" s="6" t="s">
        <v>10937</v>
      </c>
      <c r="B7" s="40">
        <v>141851.5674</v>
      </c>
      <c r="C7" s="16" t="s">
        <v>10937</v>
      </c>
      <c r="D7" s="41">
        <v>2441</v>
      </c>
      <c r="F7" s="6" t="s">
        <v>10936</v>
      </c>
      <c r="G7" s="40">
        <v>26806.573700000015</v>
      </c>
      <c r="I7" s="6" t="s">
        <v>10936</v>
      </c>
      <c r="J7" s="40">
        <v>680</v>
      </c>
      <c r="L7" s="6" t="s">
        <v>10936</v>
      </c>
      <c r="M7" s="40">
        <v>0.13453536886554246</v>
      </c>
    </row>
    <row r="8" spans="1:13" x14ac:dyDescent="0.3">
      <c r="A8" s="6" t="s">
        <v>10938</v>
      </c>
      <c r="B8" s="40">
        <v>156122.28669999994</v>
      </c>
      <c r="C8" s="16" t="s">
        <v>10938</v>
      </c>
      <c r="D8" s="41">
        <v>2850</v>
      </c>
      <c r="F8" s="6" t="s">
        <v>10937</v>
      </c>
      <c r="G8" s="40">
        <v>13437.806799999998</v>
      </c>
      <c r="I8" s="6" t="s">
        <v>10937</v>
      </c>
      <c r="J8" s="40">
        <v>663</v>
      </c>
      <c r="L8" s="6" t="s">
        <v>10937</v>
      </c>
      <c r="M8" s="40">
        <v>9.4731465053942004E-2</v>
      </c>
    </row>
    <row r="9" spans="1:13" x14ac:dyDescent="0.3">
      <c r="A9" s="6" t="s">
        <v>10939</v>
      </c>
      <c r="B9" s="40">
        <v>147082.61130000011</v>
      </c>
      <c r="C9" s="16" t="s">
        <v>10939</v>
      </c>
      <c r="D9" s="41">
        <v>2644</v>
      </c>
      <c r="F9" s="6" t="s">
        <v>10938</v>
      </c>
      <c r="G9" s="40">
        <v>22308.51279999999</v>
      </c>
      <c r="I9" s="6" t="s">
        <v>10938</v>
      </c>
      <c r="J9" s="40">
        <v>750</v>
      </c>
      <c r="L9" s="6" t="s">
        <v>10938</v>
      </c>
      <c r="M9" s="40">
        <v>0.14289127626517142</v>
      </c>
    </row>
    <row r="10" spans="1:13" x14ac:dyDescent="0.3">
      <c r="A10" s="6" t="s">
        <v>10940</v>
      </c>
      <c r="B10" s="40">
        <v>149580.83800000031</v>
      </c>
      <c r="C10" s="16" t="s">
        <v>10940</v>
      </c>
      <c r="D10" s="41">
        <v>2705</v>
      </c>
      <c r="F10" s="6" t="s">
        <v>10939</v>
      </c>
      <c r="G10" s="40">
        <v>20899.334500000012</v>
      </c>
      <c r="I10" s="6" t="s">
        <v>10939</v>
      </c>
      <c r="J10" s="40">
        <v>709</v>
      </c>
      <c r="L10" s="6" t="s">
        <v>10939</v>
      </c>
      <c r="M10" s="40">
        <v>0.1420924901678027</v>
      </c>
    </row>
    <row r="11" spans="1:13" x14ac:dyDescent="0.3">
      <c r="A11" s="6" t="s">
        <v>10941</v>
      </c>
      <c r="B11" s="40">
        <v>159589.45099999988</v>
      </c>
      <c r="C11" s="16" t="s">
        <v>10941</v>
      </c>
      <c r="D11" s="41">
        <v>2796</v>
      </c>
      <c r="F11" s="6" t="s">
        <v>10940</v>
      </c>
      <c r="G11" s="40">
        <v>13535.38299999998</v>
      </c>
      <c r="I11" s="6" t="s">
        <v>10940</v>
      </c>
      <c r="J11" s="40">
        <v>708</v>
      </c>
      <c r="L11" s="6" t="s">
        <v>10940</v>
      </c>
      <c r="M11" s="40">
        <v>9.0488749635163512E-2</v>
      </c>
    </row>
    <row r="12" spans="1:13" x14ac:dyDescent="0.3">
      <c r="A12" s="6" t="s">
        <v>10942</v>
      </c>
      <c r="B12" s="40">
        <v>309770.09970000025</v>
      </c>
      <c r="C12" s="16" t="s">
        <v>10942</v>
      </c>
      <c r="D12" s="41">
        <v>5073</v>
      </c>
      <c r="F12" s="6" t="s">
        <v>10941</v>
      </c>
      <c r="G12" s="40">
        <v>21896.715399999972</v>
      </c>
      <c r="I12" s="6" t="s">
        <v>10941</v>
      </c>
      <c r="J12" s="40">
        <v>710</v>
      </c>
      <c r="L12" s="6" t="s">
        <v>10941</v>
      </c>
      <c r="M12" s="40">
        <v>0.13720653378273723</v>
      </c>
    </row>
    <row r="13" spans="1:13" x14ac:dyDescent="0.3">
      <c r="A13" s="6" t="s">
        <v>10943</v>
      </c>
      <c r="B13" s="40">
        <v>197115.20170000009</v>
      </c>
      <c r="C13" s="16" t="s">
        <v>10943</v>
      </c>
      <c r="D13" s="41">
        <v>3095</v>
      </c>
      <c r="F13" s="6" t="s">
        <v>10942</v>
      </c>
      <c r="G13" s="40">
        <v>37293.192500000034</v>
      </c>
      <c r="I13" s="6" t="s">
        <v>10942</v>
      </c>
      <c r="J13" s="40">
        <v>1386</v>
      </c>
      <c r="L13" s="6" t="s">
        <v>10942</v>
      </c>
      <c r="M13" s="40">
        <v>0.12038990379031732</v>
      </c>
    </row>
    <row r="14" spans="1:13" x14ac:dyDescent="0.3">
      <c r="A14" s="6" t="s">
        <v>10944</v>
      </c>
      <c r="B14" s="40">
        <v>349120.07400000008</v>
      </c>
      <c r="C14" s="16" t="s">
        <v>10944</v>
      </c>
      <c r="D14" s="41">
        <v>5741</v>
      </c>
      <c r="F14" s="6" t="s">
        <v>10943</v>
      </c>
      <c r="G14" s="40">
        <v>31469.663800000035</v>
      </c>
      <c r="I14" s="6" t="s">
        <v>10943</v>
      </c>
      <c r="J14" s="40">
        <v>817</v>
      </c>
      <c r="L14" s="6" t="s">
        <v>10943</v>
      </c>
      <c r="M14" s="40">
        <v>0.15965112547684351</v>
      </c>
    </row>
    <row r="15" spans="1:13" x14ac:dyDescent="0.3">
      <c r="A15" s="6" t="s">
        <v>10945</v>
      </c>
      <c r="B15" s="40">
        <v>332177.15950000001</v>
      </c>
      <c r="C15" s="16" t="s">
        <v>10945</v>
      </c>
      <c r="D15" s="41">
        <v>5469</v>
      </c>
      <c r="F15" s="6" t="s">
        <v>10944</v>
      </c>
      <c r="G15" s="40">
        <v>35825.536599999927</v>
      </c>
      <c r="I15" s="6" t="s">
        <v>10944</v>
      </c>
      <c r="J15" s="40">
        <v>1462</v>
      </c>
      <c r="L15" s="6" t="s">
        <v>10944</v>
      </c>
      <c r="M15" s="40">
        <v>0.10261666191099604</v>
      </c>
    </row>
    <row r="16" spans="1:13" x14ac:dyDescent="0.3">
      <c r="A16" s="7" t="s">
        <v>10933</v>
      </c>
      <c r="B16" s="42">
        <v>2297200.8603000008</v>
      </c>
      <c r="C16" s="7" t="s">
        <v>10933</v>
      </c>
      <c r="D16" s="42">
        <v>37873</v>
      </c>
      <c r="F16" s="6" t="s">
        <v>10945</v>
      </c>
      <c r="G16" s="40">
        <v>43436.13390000003</v>
      </c>
      <c r="I16" s="6" t="s">
        <v>10945</v>
      </c>
      <c r="J16" s="40">
        <v>1421</v>
      </c>
      <c r="L16" s="6" t="s">
        <v>10945</v>
      </c>
      <c r="M16" s="40">
        <v>0.13076195234308405</v>
      </c>
    </row>
    <row r="17" spans="2:13" x14ac:dyDescent="0.3">
      <c r="B17" s="21">
        <f>GETPIVOTDATA("Sales",$A$3)</f>
        <v>2297200.8603000008</v>
      </c>
      <c r="D17" s="22">
        <f>GETPIVOTDATA("Quantity",$C$3)</f>
        <v>37873</v>
      </c>
      <c r="F17" s="7" t="s">
        <v>10933</v>
      </c>
      <c r="G17" s="42">
        <v>286397.02169999998</v>
      </c>
      <c r="I17" s="7" t="s">
        <v>10933</v>
      </c>
      <c r="J17" s="42">
        <v>9994</v>
      </c>
      <c r="L17" s="7" t="s">
        <v>10933</v>
      </c>
      <c r="M17" s="42">
        <v>0.12467217240315856</v>
      </c>
    </row>
    <row r="18" spans="2:13" x14ac:dyDescent="0.3">
      <c r="G18" s="21">
        <f>GETPIVOTDATA("Profit",$F$4)</f>
        <v>286397.02169999998</v>
      </c>
      <c r="J18" s="22">
        <f>GETPIVOTDATA("Order ID",$I$4)</f>
        <v>9994</v>
      </c>
      <c r="M18" s="23">
        <f>GETPIVOTDATA("Profit Margin",$L$4)</f>
        <v>0.12467217240315856</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11AE-2674-4FFD-BA24-0EEDC4005AD8}">
  <dimension ref="A3:M9"/>
  <sheetViews>
    <sheetView workbookViewId="0">
      <selection activeCell="AD25" sqref="AD25"/>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8" max="8" width="11" bestFit="1" customWidth="1"/>
    <col min="9" max="9" width="11.6640625" bestFit="1" customWidth="1"/>
    <col min="10" max="11" width="11" bestFit="1" customWidth="1"/>
    <col min="12" max="12" width="11.6640625" bestFit="1" customWidth="1"/>
  </cols>
  <sheetData>
    <row r="3" spans="1:13" x14ac:dyDescent="0.3">
      <c r="A3" s="25" t="s">
        <v>10932</v>
      </c>
      <c r="B3" s="25" t="s">
        <v>10946</v>
      </c>
      <c r="C3" s="26" t="s">
        <v>10947</v>
      </c>
      <c r="D3" s="26" t="s">
        <v>10949</v>
      </c>
      <c r="E3" s="26" t="s">
        <v>10950</v>
      </c>
      <c r="F3" s="27" t="s">
        <v>10951</v>
      </c>
    </row>
    <row r="4" spans="1:13" x14ac:dyDescent="0.3">
      <c r="A4" s="6" t="s">
        <v>10952</v>
      </c>
      <c r="B4" s="31">
        <v>484247.49810000096</v>
      </c>
      <c r="C4" s="33">
        <v>49543.974100000007</v>
      </c>
      <c r="D4" s="33">
        <v>7581</v>
      </c>
      <c r="E4" s="33">
        <v>1993</v>
      </c>
      <c r="F4" s="32">
        <v>0.10231126499236715</v>
      </c>
    </row>
    <row r="5" spans="1:13" x14ac:dyDescent="0.3">
      <c r="A5" s="16" t="s">
        <v>10953</v>
      </c>
      <c r="B5" s="34">
        <v>470532.50899999985</v>
      </c>
      <c r="C5" s="35">
        <v>61618.603700000051</v>
      </c>
      <c r="D5" s="35">
        <v>7979</v>
      </c>
      <c r="E5" s="35">
        <v>2102</v>
      </c>
      <c r="F5" s="36">
        <v>0.13095504034557592</v>
      </c>
    </row>
    <row r="6" spans="1:13" x14ac:dyDescent="0.3">
      <c r="A6" s="16" t="s">
        <v>10954</v>
      </c>
      <c r="B6" s="34">
        <v>608473.83000000066</v>
      </c>
      <c r="C6" s="35">
        <v>81726.930800000177</v>
      </c>
      <c r="D6" s="35">
        <v>9810</v>
      </c>
      <c r="E6" s="35">
        <v>2580</v>
      </c>
      <c r="F6" s="36">
        <v>0.13431461924993568</v>
      </c>
    </row>
    <row r="7" spans="1:13" x14ac:dyDescent="0.3">
      <c r="A7" s="24" t="s">
        <v>10955</v>
      </c>
      <c r="B7" s="37">
        <v>733947.0231999997</v>
      </c>
      <c r="C7" s="38">
        <v>93507.513099999967</v>
      </c>
      <c r="D7" s="38">
        <v>12503</v>
      </c>
      <c r="E7" s="38">
        <v>3319</v>
      </c>
      <c r="F7" s="39">
        <v>0.12740362743390987</v>
      </c>
    </row>
    <row r="8" spans="1:13" ht="17.399999999999999" x14ac:dyDescent="0.45">
      <c r="H8" s="28">
        <f>(GETPIVOTDATA("Sum of Sales",$A$3,"Years (Order Date)",2014)/GETPIVOTDATA("Sum of Sales",$A$3,"Years (Order Date)",2013)-1)</f>
        <v>0.20620967905883303</v>
      </c>
      <c r="I8" s="28">
        <f>(GETPIVOTDATA("Sum of Profit",$A$3,"Years (Order Date)",2014))/GETPIVOTDATA("Sum of Profit",$A$3,"Years (Order Date)",2013)-1</f>
        <v>0.14414565902185772</v>
      </c>
      <c r="J8" s="28">
        <f>GETPIVOTDATA("Sum of Quantity",$A$3,"Years (Order Date)",2014)/GETPIVOTDATA("Sum of Quantity",$A$3,"Years (Order Date)",2013)-1</f>
        <v>0.27451580020387367</v>
      </c>
      <c r="K8" s="28">
        <f>GETPIVOTDATA("Count of Order ID",$A$3,"Years (Order Date)",2014)/GETPIVOTDATA("Count of Order ID",$A$3,"Years (Order Date)",2013)-1</f>
        <v>0.2864341085271318</v>
      </c>
      <c r="L8" s="28">
        <f>GETPIVOTDATA("Sum of Profit Margin",$A$3,"Years (Order Date)",2014)/GETPIVOTDATA("Sum of Profit Margin",$A$3,"Years (Order Date)",2013)-1</f>
        <v>-5.1453757264990463E-2</v>
      </c>
      <c r="M8" s="29"/>
    </row>
    <row r="9" spans="1:13" ht="17.399999999999999" x14ac:dyDescent="0.45">
      <c r="H9" s="29"/>
      <c r="I9" s="29"/>
      <c r="J9" s="29"/>
      <c r="K9" s="29"/>
      <c r="L9" s="29"/>
      <c r="M9" s="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5" workbookViewId="0">
      <selection activeCell="A2" sqref="A2:V9995"/>
    </sheetView>
  </sheetViews>
  <sheetFormatPr defaultColWidth="14.44140625" defaultRowHeight="15" customHeight="1" x14ac:dyDescent="0.3"/>
  <cols>
    <col min="1" max="1" width="7.44140625" bestFit="1" customWidth="1"/>
    <col min="2" max="2" width="14.6640625" bestFit="1" customWidth="1"/>
    <col min="3" max="3" width="5.109375" bestFit="1" customWidth="1"/>
    <col min="4" max="4" width="12.5546875" customWidth="1"/>
    <col min="5" max="5" width="13.6640625" customWidth="1"/>
    <col min="6" max="6" width="15" customWidth="1"/>
    <col min="7" max="7" width="12.44140625" bestFit="1" customWidth="1"/>
    <col min="8" max="8" width="12.5546875" customWidth="1"/>
    <col min="9" max="9" width="11.33203125" bestFit="1" customWidth="1"/>
    <col min="10" max="11" width="12.5546875" customWidth="1"/>
    <col min="12" max="12" width="17.33203125" bestFit="1" customWidth="1"/>
    <col min="13" max="13" width="12" bestFit="1"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Dashboard</vt:lpstr>
      <vt:lpstr>Map chart</vt:lpstr>
      <vt:lpstr>top 5 subc</vt:lpstr>
      <vt:lpstr>KPIs</vt:lpstr>
      <vt:lpstr>kpi yoy</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shivam Mishra</cp:lastModifiedBy>
  <dcterms:created xsi:type="dcterms:W3CDTF">2015-06-05T18:17:20Z</dcterms:created>
  <dcterms:modified xsi:type="dcterms:W3CDTF">2024-07-27T12:42:11Z</dcterms:modified>
</cp:coreProperties>
</file>