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IVAM\OneDrive\Desktop\"/>
    </mc:Choice>
  </mc:AlternateContent>
  <xr:revisionPtr revIDLastSave="0" documentId="13_ncr:1_{7C3E0F4A-8F98-4AD9-ADB7-ABBC359E7FF6}" xr6:coauthVersionLast="47" xr6:coauthVersionMax="47" xr10:uidLastSave="{00000000-0000-0000-0000-000000000000}"/>
  <bookViews>
    <workbookView xWindow="-108" yWindow="-108" windowWidth="23256" windowHeight="12456" firstSheet="6" activeTab="10" xr2:uid="{00000000-000D-0000-FFFF-FFFF00000000}"/>
  </bookViews>
  <sheets>
    <sheet name="KPIs" sheetId="7" r:id="rId1"/>
    <sheet name="RATING" sheetId="8" r:id="rId2"/>
    <sheet name="gender" sheetId="9" r:id="rId3"/>
    <sheet name="education" sheetId="10" r:id="rId4"/>
    <sheet name="Attrition by job" sheetId="11" r:id="rId5"/>
    <sheet name="Department of attrition" sheetId="12" r:id="rId6"/>
    <sheet name="Attrition by age group" sheetId="13" r:id="rId7"/>
    <sheet name="Attrition by Marital Status" sheetId="14"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14" hidden="1">'Attrition by job'!$D$4:$D$12</definedName>
    <definedName name="_xlchart.v1.15" hidden="1">'Attrition by job'!$E$4:$E$12</definedName>
    <definedName name="_xlchart.v2.10" hidden="1">'Attrition by Marital Status'!$E$4:$E$6</definedName>
    <definedName name="_xlchart.v2.11" hidden="1">'Attrition by Marital Status'!$D$4:$D$6</definedName>
    <definedName name="_xlchart.v2.12" hidden="1">'Attrition by Marital Status'!$E$3</definedName>
    <definedName name="_xlchart.v2.13" hidden="1">'Attrition by Marital Status'!$E$4:$E$6</definedName>
    <definedName name="_xlchart.v2.16" hidden="1">'Attrition by Marital Status'!$D$4:$D$6</definedName>
    <definedName name="_xlchart.v2.17" hidden="1">'Attrition by Marital Status'!$E$3</definedName>
    <definedName name="_xlchart.v2.18" hidden="1">'Attrition by Marital Status'!$E$4:$E$6</definedName>
    <definedName name="_xlchart.v2.19" hidden="1">'Attrition by Marital Status'!$D$4:$D$6</definedName>
    <definedName name="_xlchart.v2.2" hidden="1">'Attrition by Marital Status'!$D$4:$D$6</definedName>
    <definedName name="_xlchart.v2.20" hidden="1">'Attrition by Marital Status'!$E$3</definedName>
    <definedName name="_xlchart.v2.21" hidden="1">'Attrition by Marital Status'!$E$4:$E$6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_xlchart.v2.8" hidden="1">'Attrition by Marital Status'!$D$4:$D$6</definedName>
    <definedName name="_xlchart.v2.9" hidden="1">'Attrition by Marital Status'!$E$3</definedName>
    <definedName name="Slicer_Department">#N/A</definedName>
    <definedName name="Slicer_Education_Field">#N/A</definedName>
    <definedName name="Slicer_Gender">#N/A</definedName>
  </definedNames>
  <calcPr calcId="191029"/>
  <pivotCaches>
    <pivotCache cacheId="15"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7" i="11"/>
  <c r="E9" i="11"/>
  <c r="E6" i="11"/>
  <c r="E8" i="11"/>
  <c r="E10" i="11"/>
  <c r="E11" i="11"/>
  <c r="E12" i="11"/>
  <c r="E5" i="11"/>
  <c r="E4" i="11"/>
  <c r="B11" i="9"/>
  <c r="B10" i="9"/>
  <c r="C10" i="9" l="1"/>
  <c r="C11" i="9"/>
  <c r="B6" i="8"/>
  <c r="A8" i="7"/>
  <c r="C8" i="7"/>
  <c r="B8" i="7"/>
  <c r="E8" i="7" l="1"/>
  <c r="D8" i="7"/>
  <c r="C6" i="8"/>
  <c r="B7" i="8"/>
  <c r="C7" i="8" s="1"/>
</calcChain>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<sst xmlns="http://schemas.openxmlformats.org/spreadsheetml/2006/main" count="19218" uniqueCount="1572">
  <si>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</si>
  <si>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</si>
  <si>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</si>
  <si>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</si>
  <si>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</si>
  <si>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</si>
  <si>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</si>
  <si>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</si>
  <si>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</si>
  <si>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</si>
  <si>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</si>
  <si>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</si>
  <si>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</si>
  <si>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</si>
  <si>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</si>
  <si>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</si>
  <si>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</si>
  <si>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</si>
  <si>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</si>
  <si>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</si>
  <si>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</si>
  <si>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</si>
  <si>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</si>
  <si>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</si>
  <si>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</si>
  <si>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</si>
  <si>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</si>
  <si>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</si>
  <si>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</si>
  <si>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</si>
  <si>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</si>
  <si>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</si>
  <si>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</si>
  <si>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</si>
  <si>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</si>
  <si>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</si>
  <si>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</si>
  <si>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</si>
  <si>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</si>
  <si>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</si>
  <si>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</si>
  <si>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</si>
  <si>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</si>
  <si>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</si>
  <si>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</si>
  <si>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</si>
  <si>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</si>
  <si>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</si>
  <si>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</si>
  <si>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</si>
  <si>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</si>
  <si>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</si>
  <si>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</si>
  <si>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</si>
  <si>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</si>
  <si>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</si>
  <si>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</si>
  <si>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</si>
  <si>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</si>
  <si>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</si>
  <si>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</si>
  <si>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</si>
  <si>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</si>
  <si>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</si>
  <si>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</si>
  <si>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</si>
  <si>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</si>
  <si>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</si>
  <si>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</si>
  <si>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</si>
  <si>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</si>
  <si>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</si>
  <si>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</si>
  <si>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</si>
  <si>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</si>
  <si>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</si>
  <si>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</si>
  <si>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</si>
  <si>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</si>
  <si>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</si>
  <si>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</si>
  <si>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</si>
  <si>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</si>
  <si>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</si>
  <si>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</si>
  <si>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</si>
  <si>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</si>
  <si>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</si>
  <si>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</si>
  <si>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</si>
  <si>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</si>
  <si>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</si>
  <si>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</si>
  <si>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</si>
  <si>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</si>
  <si>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</si>
  <si>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</si>
  <si>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</si>
  <si>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</si>
  <si>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</si>
  <si>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</si>
  <si>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</si>
  <si>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</si>
  <si>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</si>
  <si>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</si>
  <si>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</si>
  <si>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</si>
  <si>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</si>
  <si>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</si>
  <si>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</si>
  <si>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</si>
  <si>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</si>
  <si>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</si>
  <si>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</si>
  <si>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</si>
  <si>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</si>
  <si>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</si>
  <si>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</si>
  <si>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</si>
  <si>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</si>
  <si>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</si>
  <si>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</si>
  <si>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</si>
  <si>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</si>
  <si>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</si>
  <si>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</si>
  <si>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</si>
  <si>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</si>
  <si>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</si>
  <si>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</si>
  <si>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</si>
  <si>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</si>
  <si>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</si>
  <si>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</si>
  <si>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</si>
  <si>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</si>
  <si>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</si>
  <si>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</si>
  <si>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</si>
  <si>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</si>
  <si>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</si>
  <si>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</si>
  <si>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</si>
  <si>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</si>
  <si>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</si>
  <si>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</si>
  <si>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</si>
  <si>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</si>
  <si>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</si>
  <si>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</si>
  <si>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</si>
  <si>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</si>
  <si>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</si>
  <si>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</si>
  <si>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</si>
  <si>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</si>
  <si>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</si>
  <si>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</si>
  <si>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</si>
  <si>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</si>
  <si>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</si>
  <si>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</si>
  <si>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</si>
  <si>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</si>
  <si>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</si>
  <si>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</si>
  <si>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</si>
  <si>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</si>
  <si>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</si>
  <si>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</si>
  <si>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</si>
  <si>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</si>
  <si>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</si>
  <si>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</si>
  <si>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</si>
  <si>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</si>
  <si>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</si>
  <si>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</si>
  <si>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</si>
  <si>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</si>
  <si>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</si>
  <si>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</si>
  <si>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</si>
  <si>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</si>
  <si>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</si>
  <si>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</si>
  <si>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</si>
  <si>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</si>
  <si>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</si>
  <si>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</si>
  <si>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</si>
  <si>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</si>
  <si>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</si>
  <si>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</si>
  <si>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</si>
  <si>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</si>
  <si>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</si>
  <si>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</si>
  <si>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</si>
  <si>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</si>
  <si>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</si>
  <si>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</si>
  <si>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</si>
  <si>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</si>
  <si>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</si>
  <si>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</si>
  <si>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</si>
  <si>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</si>
  <si>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</si>
  <si>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</si>
  <si>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</si>
  <si>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</si>
  <si>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</si>
  <si>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</si>
  <si>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</si>
  <si>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</si>
  <si>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</si>
  <si>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</si>
  <si>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</si>
  <si>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</si>
  <si>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</si>
  <si>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</si>
  <si>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</si>
  <si>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</si>
  <si>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</si>
  <si>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</si>
  <si>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</si>
  <si>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</si>
  <si>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</si>
  <si>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</si>
  <si>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</si>
  <si>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</si>
  <si>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</si>
  <si>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</si>
  <si>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</si>
  <si>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</si>
  <si>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</si>
  <si>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</si>
  <si>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</si>
  <si>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</si>
  <si>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</si>
  <si>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</si>
  <si>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</si>
  <si>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</si>
  <si>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</si>
  <si>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</si>
  <si>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</si>
  <si>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</si>
  <si>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</si>
  <si>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</si>
  <si>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</si>
  <si>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</si>
  <si>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</si>
  <si>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</si>
  <si>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</si>
  <si>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</si>
  <si>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</si>
  <si>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</si>
  <si>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</si>
  <si>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</si>
  <si>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</si>
  <si>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</si>
  <si>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</si>
  <si>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</si>
  <si>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</si>
  <si>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</si>
  <si>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</si>
  <si>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</si>
  <si>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</si>
  <si>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</si>
  <si>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</si>
  <si>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</si>
  <si>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</si>
  <si>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</si>
  <si>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</si>
  <si>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</si>
  <si>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</si>
  <si>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</si>
  <si>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</si>
  <si>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</si>
  <si>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</si>
  <si>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</si>
  <si>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</si>
  <si>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</si>
  <si>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</si>
  <si>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</si>
  <si>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</si>
  <si>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</si>
  <si>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</si>
  <si>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</si>
  <si>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</si>
  <si>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</si>
  <si>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</si>
  <si>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</si>
  <si>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</si>
  <si>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</si>
  <si>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</si>
  <si>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</si>
  <si>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</si>
  <si>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</si>
  <si>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</si>
  <si>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</si>
  <si>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</si>
  <si>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</si>
  <si>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</si>
  <si>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</si>
  <si>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</si>
  <si>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</si>
  <si>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</si>
  <si>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</si>
  <si>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</si>
  <si>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</si>
  <si>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</si>
  <si>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</si>
  <si>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</si>
  <si>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</si>
  <si>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</si>
  <si>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</si>
  <si>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</si>
  <si>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</si>
  <si>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</si>
  <si>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</si>
  <si>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</si>
  <si>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</si>
  <si>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</si>
  <si>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</si>
  <si>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</si>
  <si>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</si>
  <si>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</si>
  <si>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</si>
  <si>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</si>
  <si>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</si>
  <si>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</si>
  <si>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</si>
  <si>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</si>
  <si>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</si>
  <si>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</si>
  <si>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</si>
  <si>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</si>
  <si>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</si>
  <si>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</si>
  <si>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</si>
  <si>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</si>
  <si>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</si>
  <si>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</si>
  <si>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</si>
  <si>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</si>
  <si>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</si>
  <si>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</si>
  <si>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</si>
  <si>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</si>
  <si>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</si>
  <si>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</si>
  <si>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</si>
  <si>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</si>
  <si>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</si>
  <si>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</si>
  <si>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</si>
  <si>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</si>
  <si>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</si>
  <si>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</si>
  <si>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</si>
  <si>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</si>
  <si>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</si>
  <si>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</si>
  <si>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</si>
  <si>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</si>
  <si>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</si>
  <si>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</si>
  <si>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</si>
  <si>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</si>
  <si>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</si>
  <si>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</si>
  <si>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</si>
  <si>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</si>
  <si>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</si>
  <si>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</si>
  <si>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</si>
  <si>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</si>
  <si>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</si>
  <si>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</si>
  <si>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</si>
  <si>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</si>
  <si>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</si>
  <si>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</si>
  <si>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</si>
  <si>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</si>
  <si>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</si>
  <si>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</si>
  <si>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</si>
  <si>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</si>
  <si>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</si>
  <si>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</si>
  <si>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</si>
  <si>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</si>
  <si>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</si>
  <si>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</si>
  <si>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</si>
  <si>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</si>
  <si>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</si>
  <si>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</si>
  <si>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</si>
  <si>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</si>
  <si>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</si>
  <si>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</si>
  <si>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</si>
  <si>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</si>
  <si>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</si>
  <si>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</si>
  <si>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</si>
  <si>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</si>
  <si>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</si>
  <si>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</si>
  <si>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</si>
  <si>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</si>
  <si>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</si>
  <si>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</si>
  <si>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</si>
  <si>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</si>
  <si>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</si>
  <si>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</si>
  <si>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</si>
  <si>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</si>
  <si>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</si>
  <si>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</si>
  <si>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</si>
  <si>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</si>
  <si>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</si>
  <si>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</si>
  <si>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</si>
  <si>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</si>
  <si>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</si>
  <si>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</si>
  <si>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</si>
  <si>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</si>
  <si>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</si>
  <si>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</si>
  <si>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</si>
  <si>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</si>
  <si>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</si>
  <si>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</si>
  <si>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</si>
  <si>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</si>
  <si>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</si>
  <si>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</si>
  <si>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</si>
  <si>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</si>
  <si>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</si>
  <si>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</si>
  <si>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</si>
  <si>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</si>
  <si>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</si>
  <si>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</si>
  <si>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</si>
  <si>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</si>
  <si>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</si>
  <si>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</si>
  <si>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</si>
  <si>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</si>
  <si>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</si>
  <si>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</si>
  <si>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</si>
  <si>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</si>
  <si>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</si>
  <si>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</si>
  <si>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</si>
  <si>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</si>
  <si>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</si>
  <si>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</si>
  <si>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</si>
  <si>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</si>
  <si>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</si>
  <si>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</si>
  <si>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</si>
  <si>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</si>
  <si>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</si>
  <si>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</si>
  <si>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</si>
  <si>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</si>
  <si>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</si>
  <si>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</si>
  <si>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</si>
  <si>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</si>
  <si>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</si>
  <si>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</si>
  <si>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</si>
  <si>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</si>
  <si>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</si>
  <si>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</si>
  <si>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</si>
  <si>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</si>
  <si>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</si>
  <si>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</si>
  <si>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</si>
  <si>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</si>
  <si>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</si>
  <si>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</si>
  <si>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</si>
  <si>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</si>
  <si>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</si>
  <si>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</si>
  <si>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</si>
  <si>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</si>
  <si>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</si>
  <si>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</si>
  <si>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</si>
  <si>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</si>
  <si>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</si>
  <si>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</si>
  <si>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</si>
  <si>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</si>
  <si>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</si>
  <si>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</si>
  <si>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</si>
  <si>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</si>
  <si>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</si>
  <si>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</si>
  <si>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</si>
  <si>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</si>
  <si>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</si>
  <si>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</si>
  <si>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</si>
  <si>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</si>
  <si>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</si>
  <si>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</si>
  <si>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</si>
  <si>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</si>
  <si>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</si>
  <si>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</si>
  <si>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</si>
  <si>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</si>
  <si>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</si>
  <si>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</si>
  <si>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</si>
  <si>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</si>
  <si>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</si>
  <si>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</si>
  <si>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</si>
  <si>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</si>
  <si>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</si>
  <si>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</si>
  <si>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</si>
  <si>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</si>
  <si>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</si>
  <si>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</si>
  <si>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</si>
  <si>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</si>
  <si>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</si>
  <si>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</si>
  <si>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</si>
  <si>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</si>
  <si>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</si>
  <si>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</si>
  <si>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</si>
  <si>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</si>
  <si>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</si>
  <si>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</si>
  <si>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</si>
  <si>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</si>
  <si>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</si>
  <si>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</si>
  <si>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</si>
  <si>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</si>
  <si>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</si>
  <si>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</si>
  <si>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</si>
  <si>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</si>
  <si>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</si>
  <si>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</si>
  <si>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</si>
  <si>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</si>
  <si>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</si>
  <si>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</si>
  <si>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</si>
  <si>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</si>
  <si>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</si>
  <si>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</si>
  <si>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</si>
  <si>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</si>
  <si>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</si>
  <si>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</si>
  <si>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</si>
  <si>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</si>
  <si>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</si>
  <si>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</si>
  <si>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</si>
  <si>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</si>
  <si>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</si>
  <si>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</si>
  <si>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</si>
  <si>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</si>
  <si>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</si>
  <si>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</si>
  <si>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</si>
  <si>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</si>
  <si>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</si>
  <si>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</si>
  <si>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</si>
  <si>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</si>
  <si>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</si>
  <si>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</si>
  <si>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</si>
  <si>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</si>
  <si>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</si>
  <si>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</si>
  <si>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</si>
  <si>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</si>
  <si>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</si>
  <si>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</si>
  <si>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</si>
  <si>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</si>
  <si>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</si>
  <si>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</si>
  <si>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</si>
  <si>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</si>
  <si>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</si>
  <si>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</si>
  <si>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</si>
  <si>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</si>
  <si>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</si>
  <si>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</si>
  <si>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</si>
  <si>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</si>
  <si>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</si>
  <si>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</si>
  <si>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</si>
  <si>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</si>
  <si>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</si>
  <si>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</si>
  <si>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</si>
  <si>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</si>
  <si>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</si>
  <si>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</si>
  <si>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</si>
  <si>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</si>
  <si>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</si>
  <si>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</si>
  <si>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</si>
  <si>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</si>
  <si>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</si>
  <si>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</si>
  <si>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</si>
  <si>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</si>
  <si>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</si>
  <si>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</si>
  <si>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</si>
  <si>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</si>
  <si>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</si>
  <si>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</si>
  <si>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</si>
  <si>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</si>
  <si>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</si>
  <si>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</si>
  <si>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</si>
  <si>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</si>
  <si>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</si>
  <si>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</si>
  <si>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</si>
  <si>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</si>
  <si>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</si>
  <si>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</si>
  <si>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</si>
  <si>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</si>
  <si>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</si>
  <si>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</si>
  <si>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</si>
  <si>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</si>
  <si>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</si>
  <si>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</si>
  <si>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</si>
  <si>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</si>
  <si>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</si>
  <si>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</si>
  <si>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</si>
  <si>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</si>
  <si>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</si>
  <si>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</si>
  <si>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</si>
  <si>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</si>
  <si>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</si>
  <si>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</si>
  <si>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</si>
  <si>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</si>
  <si>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</si>
  <si>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</si>
  <si>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</si>
  <si>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</si>
  <si>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</si>
  <si>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</si>
  <si>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</si>
  <si>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</si>
  <si>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</si>
  <si>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</si>
  <si>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</si>
  <si>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</si>
  <si>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</si>
  <si>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</si>
  <si>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</si>
  <si>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</si>
  <si>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</si>
  <si>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</si>
  <si>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</si>
  <si>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</si>
  <si>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</si>
  <si>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</si>
  <si>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</si>
  <si>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</si>
  <si>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</si>
  <si>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</si>
  <si>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</si>
  <si>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</si>
  <si>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</si>
  <si>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</si>
  <si>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</si>
  <si>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</si>
  <si>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</si>
  <si>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</si>
  <si>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</si>
  <si>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</si>
  <si>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</si>
  <si>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</si>
  <si>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</si>
  <si>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</si>
  <si>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</si>
  <si>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</si>
  <si>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</si>
  <si>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</si>
  <si>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</si>
  <si>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</si>
  <si>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</si>
  <si>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</si>
  <si>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</si>
  <si>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</si>
  <si>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</si>
  <si>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</si>
  <si>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</si>
  <si>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</si>
  <si>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</si>
  <si>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</si>
  <si>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</si>
  <si>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</si>
  <si>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</si>
  <si>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</si>
  <si>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</si>
  <si>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</si>
  <si>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</si>
  <si>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</si>
  <si>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</si>
  <si>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</si>
  <si>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</si>
  <si>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</si>
  <si>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</si>
  <si>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</si>
  <si>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</si>
  <si>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</si>
  <si>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</si>
  <si>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</si>
  <si>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</si>
  <si>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</si>
  <si>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</si>
  <si>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</si>
  <si>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</si>
  <si>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</si>
  <si>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</si>
  <si>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</si>
  <si>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</si>
  <si>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</si>
  <si>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</si>
  <si>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</si>
  <si>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</si>
  <si>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</si>
  <si>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</si>
  <si>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</si>
  <si>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</si>
  <si>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</si>
  <si>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</si>
  <si>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</si>
  <si>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</si>
  <si>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</si>
  <si>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</si>
  <si>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</si>
  <si>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</si>
  <si>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</si>
  <si>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</si>
  <si>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</si>
  <si>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</si>
  <si>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</si>
  <si>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</si>
  <si>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</si>
  <si>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</si>
  <si>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</si>
  <si>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</si>
  <si>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</si>
  <si>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</si>
  <si>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</si>
  <si>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</si>
  <si>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</si>
  <si>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</si>
  <si>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</si>
  <si>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</si>
  <si>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</si>
  <si>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</si>
  <si>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</si>
  <si>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</si>
  <si>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</si>
  <si>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</si>
  <si>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</si>
  <si>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</si>
  <si>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</si>
  <si>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</si>
  <si>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</si>
  <si>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</si>
  <si>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</si>
  <si>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</si>
  <si>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</si>
  <si>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</si>
  <si>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</si>
  <si>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</si>
  <si>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</si>
  <si>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</si>
  <si>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</si>
  <si>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</si>
  <si>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</si>
  <si>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</si>
  <si>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</si>
  <si>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</si>
  <si>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</si>
  <si>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</si>
  <si>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</si>
  <si>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</si>
  <si>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</si>
  <si>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</si>
  <si>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</si>
  <si>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</si>
  <si>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</si>
  <si>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</si>
  <si>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</si>
  <si>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</si>
  <si>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</si>
  <si>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</si>
  <si>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</si>
  <si>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</si>
  <si>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</si>
  <si>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</si>
  <si>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</si>
  <si>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</si>
  <si>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</si>
  <si>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</si>
  <si>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</si>
  <si>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</si>
  <si>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</si>
  <si>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</si>
  <si>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</si>
  <si>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</si>
  <si>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</si>
  <si>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</si>
  <si>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</si>
  <si>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</si>
  <si>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</si>
  <si>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</si>
  <si>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</si>
  <si>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</si>
  <si>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</si>
  <si>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</si>
  <si>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</si>
  <si>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</si>
  <si>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</si>
  <si>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</si>
  <si>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</si>
  <si>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</si>
  <si>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</si>
  <si>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</si>
  <si>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</si>
  <si>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</si>
  <si>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</si>
  <si>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</si>
  <si>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</si>
  <si>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</si>
  <si>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</si>
  <si>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</si>
  <si>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</si>
  <si>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</si>
  <si>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</si>
  <si>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</si>
  <si>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</si>
  <si>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</si>
  <si>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</si>
  <si>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</si>
  <si>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</si>
  <si>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</si>
  <si>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</si>
  <si>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</si>
  <si>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</si>
  <si>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</si>
  <si>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</si>
  <si>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</si>
  <si>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</si>
  <si>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</si>
  <si>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</si>
  <si>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</si>
  <si>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</si>
  <si>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</si>
  <si>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</si>
  <si>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</si>
  <si>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</si>
  <si>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</si>
  <si>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</si>
  <si>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</si>
  <si>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</si>
  <si>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</si>
  <si>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</si>
  <si>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</si>
  <si>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</si>
  <si>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</si>
  <si>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</si>
  <si>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</si>
  <si>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</si>
  <si>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</si>
  <si>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</si>
  <si>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</si>
  <si>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</si>
  <si>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</si>
  <si>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</si>
  <si>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</si>
  <si>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</si>
  <si>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</si>
  <si>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</si>
  <si>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</si>
  <si>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</si>
  <si>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</si>
  <si>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</si>
  <si>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</si>
  <si>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</si>
  <si>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</si>
  <si>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</si>
  <si>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</si>
  <si>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</si>
  <si>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</si>
  <si>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</si>
  <si>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</si>
  <si>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</si>
  <si>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</si>
  <si>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</si>
  <si>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</si>
  <si>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</si>
  <si>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</si>
  <si>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</si>
  <si>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</si>
  <si>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</si>
  <si>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</si>
  <si>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</si>
  <si>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</si>
  <si>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</si>
  <si>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</si>
  <si>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</si>
  <si>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</si>
  <si>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</si>
  <si>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</si>
  <si>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</si>
  <si>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</si>
  <si>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</si>
  <si>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</si>
  <si>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</si>
  <si>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</si>
  <si>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</si>
  <si>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</si>
  <si>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</si>
  <si>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</si>
  <si>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</si>
  <si>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</si>
  <si>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</si>
  <si>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</si>
  <si>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</si>
  <si>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</si>
  <si>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</si>
  <si>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</si>
  <si>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</si>
  <si>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</si>
  <si>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</si>
  <si>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</si>
  <si>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</si>
  <si>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</si>
  <si>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</si>
  <si>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</si>
  <si>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</si>
  <si>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</si>
  <si>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</si>
  <si>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</si>
  <si>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</si>
  <si>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</si>
  <si>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</si>
  <si>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</si>
  <si>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</si>
  <si>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</si>
  <si>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</si>
  <si>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</si>
  <si>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</si>
  <si>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</si>
  <si>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</si>
  <si>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</si>
  <si>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</si>
  <si>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</si>
  <si>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</si>
  <si>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</si>
  <si>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</si>
  <si>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</si>
  <si>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</si>
  <si>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</si>
  <si>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</si>
  <si>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</si>
  <si>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</si>
  <si>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</si>
  <si>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</si>
  <si>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</si>
  <si>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</si>
  <si>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</si>
  <si>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</si>
  <si>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</si>
  <si>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</si>
  <si>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</si>
  <si>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</si>
  <si>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</si>
  <si>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</si>
  <si>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</si>
  <si>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</si>
  <si>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</si>
  <si>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</si>
  <si>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</si>
  <si>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</si>
  <si>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</si>
  <si>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</si>
  <si>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</si>
  <si>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</si>
  <si>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</si>
  <si>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</si>
  <si>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</si>
  <si>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</si>
  <si>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</si>
  <si>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</si>
  <si>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</si>
  <si>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</si>
  <si>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</si>
  <si>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</si>
  <si>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</si>
  <si>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</si>
  <si>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</si>
  <si>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</si>
  <si>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</si>
  <si>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</si>
  <si>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</si>
  <si>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</si>
  <si>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</si>
  <si>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</si>
  <si>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</si>
  <si>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</si>
  <si>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</si>
  <si>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</si>
  <si>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</si>
  <si>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</si>
  <si>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</si>
  <si>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</si>
  <si>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</si>
  <si>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</si>
  <si>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</si>
  <si>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</si>
  <si>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</si>
  <si>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</si>
  <si>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</si>
  <si>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</si>
  <si>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</si>
  <si>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</si>
  <si>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</si>
  <si>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</si>
  <si>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</si>
  <si>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</si>
  <si>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</si>
  <si>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</si>
  <si>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</si>
  <si>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</si>
  <si>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</si>
  <si>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</si>
  <si>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</si>
  <si>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</si>
  <si>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</si>
  <si>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</si>
  <si>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</si>
  <si>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</si>
  <si>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</si>
  <si>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</si>
  <si>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</si>
  <si>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</si>
  <si>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</si>
  <si>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</si>
  <si>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</si>
  <si>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</si>
  <si>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</si>
  <si>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</si>
  <si>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</si>
  <si>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</si>
  <si>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</si>
  <si>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</si>
  <si>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</si>
  <si>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</si>
  <si>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</si>
  <si>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</si>
  <si>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</si>
  <si>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</si>
  <si>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</si>
  <si>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</si>
  <si>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</si>
  <si>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</si>
  <si>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</si>
  <si>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</si>
  <si>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</si>
  <si>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</si>
  <si>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</si>
  <si>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</si>
  <si>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</si>
  <si>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</si>
  <si>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</si>
  <si>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</si>
  <si>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</si>
  <si>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</si>
  <si>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</si>
  <si>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</si>
  <si>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</si>
  <si>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</si>
  <si>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</si>
  <si>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</si>
  <si>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</si>
  <si>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</si>
  <si>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</si>
  <si>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</si>
  <si>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</si>
  <si>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</si>
  <si>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</si>
  <si>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</si>
  <si>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</si>
  <si>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</si>
  <si>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</si>
  <si>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</si>
  <si>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</si>
  <si>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</si>
  <si>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</si>
  <si>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</si>
  <si>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</si>
  <si>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</si>
  <si>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</si>
  <si>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</si>
  <si>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</si>
  <si>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</si>
  <si>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</si>
  <si>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</si>
  <si>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</si>
  <si>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</si>
  <si>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</si>
  <si>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</si>
  <si>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</si>
  <si>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</si>
  <si>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</si>
  <si>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</si>
  <si>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</si>
  <si>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</si>
  <si>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</si>
  <si>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</si>
  <si>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</si>
  <si>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</si>
  <si>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</si>
  <si>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</si>
  <si>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</si>
  <si>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</si>
  <si>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</si>
  <si>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</si>
  <si>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</si>
  <si>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</si>
  <si>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</si>
  <si>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</si>
  <si>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</si>
  <si>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</si>
  <si>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</si>
  <si>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</si>
  <si>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</si>
  <si>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</si>
  <si>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</si>
  <si>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</si>
  <si>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</si>
  <si>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</si>
  <si>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</si>
  <si>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</si>
  <si>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</si>
  <si>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</si>
  <si>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</si>
  <si>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</si>
  <si>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</si>
  <si>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</si>
  <si>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</si>
  <si>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</si>
  <si>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</si>
  <si>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</si>
  <si>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</si>
  <si>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</si>
  <si>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</si>
  <si>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</si>
  <si>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</si>
  <si>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</si>
  <si>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</si>
  <si>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</si>
  <si>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</si>
  <si>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</si>
  <si>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</si>
  <si>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</si>
  <si>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</si>
  <si>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</si>
  <si>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</si>
  <si>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</si>
  <si>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</si>
  <si>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</si>
  <si>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</si>
  <si>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</si>
  <si>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</si>
  <si>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</si>
  <si>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</si>
  <si>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</si>
  <si>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</si>
  <si>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</si>
  <si>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</si>
  <si>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</si>
  <si>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</si>
  <si>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</si>
  <si>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</si>
  <si>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</si>
  <si>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</si>
  <si>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</si>
  <si>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</si>
  <si>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</si>
  <si>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</si>
  <si>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</si>
  <si>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</si>
  <si>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</si>
  <si>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</si>
  <si>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</si>
  <si>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</si>
  <si>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</si>
  <si>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</si>
  <si>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</si>
  <si>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</si>
  <si>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</si>
  <si>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</si>
  <si>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</si>
  <si>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</si>
  <si>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</si>
  <si>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</si>
  <si>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</si>
  <si>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</si>
  <si>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</si>
  <si>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</si>
  <si>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</si>
  <si>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</si>
  <si>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</si>
  <si>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</si>
  <si>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</si>
  <si>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</si>
  <si>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</si>
  <si>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</si>
  <si>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</si>
  <si>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</si>
  <si>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</si>
  <si>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</si>
  <si>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</si>
  <si>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</si>
  <si>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</si>
  <si>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</si>
  <si>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</si>
  <si>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</si>
  <si>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</si>
  <si>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</si>
  <si>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</si>
  <si>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</si>
  <si>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</si>
  <si>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</si>
  <si>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</si>
  <si>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</si>
  <si>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</si>
  <si>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</si>
  <si>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</si>
  <si>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</si>
  <si>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</si>
  <si>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</si>
  <si>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</si>
  <si>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</si>
  <si>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</si>
  <si>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</si>
  <si>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</si>
  <si>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</si>
  <si>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</si>
  <si>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</si>
  <si>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</si>
  <si>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</si>
  <si>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</si>
  <si>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</si>
  <si>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</si>
  <si>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</si>
  <si>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</si>
  <si>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</si>
  <si>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</si>
  <si>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</si>
  <si>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</si>
  <si>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</si>
  <si>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</si>
  <si>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</si>
  <si>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</si>
  <si>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</si>
  <si>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</si>
  <si>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</si>
  <si>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</si>
  <si>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</si>
  <si>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</si>
  <si>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</si>
  <si>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</si>
  <si>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</si>
  <si>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</si>
  <si>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</si>
  <si>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</si>
  <si>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</si>
  <si>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</si>
  <si>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</si>
  <si>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</si>
  <si>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</si>
  <si>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</si>
  <si>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</si>
  <si>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</si>
  <si>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</si>
  <si>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</si>
  <si>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</si>
  <si>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</si>
  <si>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</si>
  <si>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</si>
  <si>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</si>
  <si>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</si>
  <si>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</si>
  <si>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</si>
  <si>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</si>
  <si>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</si>
  <si>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</si>
  <si>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</si>
  <si>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</si>
  <si>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</si>
  <si>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</si>
  <si>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</si>
  <si>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</si>
  <si>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</si>
  <si>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</si>
  <si>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</si>
  <si>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</si>
  <si>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</si>
  <si>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</si>
  <si>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</si>
  <si>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</si>
  <si>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</si>
  <si>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</si>
  <si>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</si>
  <si>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</si>
  <si>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</si>
  <si>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</si>
  <si>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</si>
  <si>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</si>
  <si>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</si>
  <si>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</si>
  <si>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</si>
  <si>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</si>
  <si>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</si>
  <si>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</si>
  <si>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</si>
  <si>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</si>
  <si>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</si>
  <si>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</si>
  <si>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</si>
  <si>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</si>
  <si>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</si>
  <si>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</si>
  <si>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</si>
  <si>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</si>
  <si>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</si>
  <si>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</si>
  <si>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</si>
  <si>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</si>
  <si>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</si>
  <si>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</si>
  <si>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</si>
  <si>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</si>
  <si>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</si>
  <si>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</si>
  <si>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</si>
  <si>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</si>
  <si>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</si>
  <si>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</si>
  <si>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</si>
  <si>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</si>
  <si>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</si>
  <si>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</si>
  <si>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</si>
  <si>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</si>
  <si>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</si>
  <si>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</si>
  <si>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</si>
  <si>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</si>
  <si>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</si>
  <si>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</si>
  <si>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</si>
  <si>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</si>
  <si>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</si>
  <si>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</si>
  <si>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</si>
  <si>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</si>
  <si>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</si>
  <si>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</si>
  <si>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</si>
  <si>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</si>
  <si>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</si>
  <si>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</si>
  <si>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</si>
  <si>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</si>
  <si>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</si>
  <si>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</si>
  <si>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</si>
  <si>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</si>
  <si>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</si>
  <si>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</si>
  <si>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</si>
  <si>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</si>
  <si>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</si>
  <si>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</si>
  <si>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</si>
  <si>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</si>
  <si>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</si>
  <si>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</si>
  <si>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</si>
  <si>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</si>
  <si>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</si>
  <si>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</si>
  <si>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</si>
  <si>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</si>
  <si>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</si>
  <si>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</si>
  <si>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</si>
  <si>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</si>
  <si>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</si>
  <si>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</si>
  <si>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</si>
  <si>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</si>
  <si>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</si>
  <si>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</si>
  <si>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</si>
  <si>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</si>
  <si>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</si>
  <si>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</si>
  <si>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</si>
  <si>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</si>
  <si>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</si>
  <si>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</si>
  <si>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</si>
  <si>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</si>
  <si>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</si>
  <si>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</si>
  <si>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</si>
  <si>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</si>
  <si>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</si>
  <si>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</si>
  <si>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</si>
  <si>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</si>
  <si>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</si>
  <si>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</si>
  <si>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</si>
  <si>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</si>
  <si>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</si>
  <si>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</si>
  <si>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</si>
  <si>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</si>
  <si>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</si>
  <si>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</si>
  <si>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</si>
  <si>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</si>
  <si>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</si>
  <si>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</si>
  <si>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</si>
  <si>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</si>
  <si>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</si>
  <si>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</si>
  <si>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</si>
  <si>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</si>
  <si>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</si>
  <si>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</si>
  <si>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</si>
  <si>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</si>
  <si>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</si>
  <si>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</si>
  <si>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</si>
  <si>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</si>
  <si>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</si>
  <si>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</si>
  <si>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</si>
  <si>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</si>
  <si>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</si>
  <si>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</si>
  <si>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</si>
  <si>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</si>
  <si>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</si>
  <si>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</si>
  <si>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</si>
  <si>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</si>
  <si>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</si>
  <si>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</si>
  <si>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</si>
  <si>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</si>
  <si>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</si>
  <si>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</si>
  <si>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</si>
  <si>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</si>
  <si>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</si>
  <si>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</si>
  <si>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</si>
  <si>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</si>
  <si>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</si>
  <si>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</si>
  <si>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</si>
  <si>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</si>
  <si>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</si>
  <si>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</si>
  <si>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</si>
  <si>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</si>
  <si>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</si>
  <si>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</si>
  <si>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</si>
  <si>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</si>
  <si>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</si>
  <si>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</si>
  <si>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</si>
  <si>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</si>
  <si>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</si>
  <si>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</si>
  <si>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</si>
  <si>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</si>
  <si>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</si>
  <si>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</si>
  <si>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</si>
  <si>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</si>
  <si>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</si>
  <si>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</si>
  <si>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</si>
  <si>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</si>
  <si>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</si>
  <si>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</si>
  <si>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</si>
  <si>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</si>
  <si>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</si>
  <si>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</si>
  <si>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</si>
  <si>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</si>
  <si>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</si>
  <si>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</si>
  <si>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t>
  </si>
  <si>
    <t>Attrition Rate</t>
  </si>
  <si>
    <t xml:space="preserve"> </t>
  </si>
  <si>
    <t>Average of Job Satisfaction</t>
  </si>
  <si>
    <t>Rating</t>
  </si>
  <si>
    <t>Balance Rating</t>
  </si>
  <si>
    <t>Sum of Employee Count</t>
  </si>
  <si>
    <t>Row Labels</t>
  </si>
  <si>
    <t>Grand Total</t>
  </si>
  <si>
    <t>Count of Attrition</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</si>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</sst>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0" fillId="0" borderId="7" xfId="0" applyBorder="1"/>
    <xf numFmtId="1" fontId="0" fillId="0" borderId="6" xfId="0" applyNumberFormat="1" applyBorder="1"/>
    <xf numFmtId="0" fontId="2" fillId="0" borderId="0" xfId="0" applyFont="1"/>
    <xf numFmtId="164" fontId="0" fillId="0" borderId="0" xfId="0" applyNumberFormat="1"/>
    <xf numFmtId="1" fontId="0" fillId="0" borderId="0" xfId="0" applyNumberFormat="1"/>
    <xf numFmtId="9" fontId="0" fillId="0" borderId="0" xfId="1" applyFont="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2" xfId="0" applyNumberFormat="1" applyBorder="1"/>
    <xf numFmtId="0" fontId="0" fillId="0" borderId="10" xfId="0" applyNumberFormat="1" applyBorder="1"/>
    <xf numFmtId="0" fontId="0" fillId="0" borderId="3" xfId="0" applyNumberFormat="1" applyBorder="1"/>
    <xf numFmtId="0" fontId="0" fillId="0" borderId="4" xfId="0" applyNumberFormat="1" applyBorder="1"/>
    <xf numFmtId="0" fontId="0" fillId="0" borderId="8" xfId="0" applyNumberFormat="1" applyBorder="1"/>
    <xf numFmtId="10" fontId="0" fillId="0" borderId="2" xfId="0" applyNumberFormat="1" applyBorder="1"/>
    <xf numFmtId="10" fontId="0" fillId="0" borderId="10" xfId="0" applyNumberFormat="1" applyBorder="1"/>
    <xf numFmtId="10" fontId="0" fillId="0" borderId="3" xfId="0" applyNumberFormat="1" applyBorder="1"/>
  </cellXfs>
  <cellStyles count="2">
    <cellStyle name="Normal" xfId="0" builtinId="0"/>
    <cellStyle name="Percent" xfId="1" builtinId="5"/>
  </cellStyles>
  <dxfs count="151">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font>
        <b/>
        <i val="0"/>
      </font>
      <fill>
        <patternFill>
          <bgColor theme="0"/>
        </patternFill>
      </fill>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50"/>
      <tableStyleElement type="firstRowStripe" dxfId="149"/>
      <tableStyleElement type="secondRowStripe" dxfId="148"/>
    </tableStyle>
    <tableStyle name="slicer" pivot="0" table="0" count="4" xr9:uid="{0B21AFC6-2C77-4B7B-A37F-7DE018E0ED6C}">
      <tableStyleElement type="headerRow" dxfId="51"/>
    </tableStyle>
  </tableStyles>
  <colors>
    <mruColors>
      <color rgb="FF6E3228"/>
      <color rgb="FFB81AC0"/>
      <color rgb="FF911C05"/>
      <color rgb="FFD92AE2"/>
    </mruColors>
  </colors>
  <extLst>
    <ext xmlns:x14="http://schemas.microsoft.com/office/spreadsheetml/2009/9/main" uri="{46F421CA-312F-682f-3DD2-61675219B42D}">
      <x14:dxfs count="9">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37859007832894"/>
          <c:y val="0.15214384508990317"/>
          <c:w val="0.43777197563098347"/>
          <c:h val="0.6957123098201936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13-46A2-857B-42679AE617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13-46A2-857B-42679AE617FD}"/>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4FF6-4740-927E-B33F8061A5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FA2-4162-A60C-9C3B74A2F47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FA2-4162-A60C-9C3B74A2F47D}"/>
            </c:ext>
          </c:extLst>
        </c:ser>
        <c:dLbls>
          <c:showLegendKey val="0"/>
          <c:showVal val="0"/>
          <c:showCatName val="0"/>
          <c:showSerName val="0"/>
          <c:showPercent val="0"/>
          <c:showBubbleSize val="0"/>
        </c:dLbls>
        <c:gapWidth val="150"/>
        <c:overlap val="100"/>
        <c:axId val="110595296"/>
        <c:axId val="110595776"/>
      </c:barChart>
      <c:catAx>
        <c:axId val="110595296"/>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95776"/>
        <c:crosses val="autoZero"/>
        <c:auto val="1"/>
        <c:lblAlgn val="ctr"/>
        <c:lblOffset val="100"/>
        <c:noMultiLvlLbl val="0"/>
      </c:catAx>
      <c:valAx>
        <c:axId val="110595776"/>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9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6A-42AF-9262-84093CC3CD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6A-42AF-9262-84093CC3CD7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D08F-4097-A4D0-CF96C427559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EB7-4129-9547-7B52ACA0C88D}"/>
            </c:ext>
          </c:extLst>
        </c:ser>
        <c:dLbls>
          <c:dLblPos val="outEnd"/>
          <c:showLegendKey val="0"/>
          <c:showVal val="1"/>
          <c:showCatName val="0"/>
          <c:showSerName val="0"/>
          <c:showPercent val="0"/>
          <c:showBubbleSize val="0"/>
        </c:dLbls>
        <c:gapWidth val="182"/>
        <c:axId val="691178703"/>
        <c:axId val="691196463"/>
      </c:barChart>
      <c:catAx>
        <c:axId val="6911787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6463"/>
        <c:crosses val="autoZero"/>
        <c:auto val="1"/>
        <c:lblAlgn val="ctr"/>
        <c:lblOffset val="100"/>
        <c:noMultiLvlLbl val="0"/>
      </c:catAx>
      <c:valAx>
        <c:axId val="691196463"/>
        <c:scaling>
          <c:orientation val="minMax"/>
        </c:scaling>
        <c:delete val="1"/>
        <c:axPos val="b"/>
        <c:numFmt formatCode="General" sourceLinked="1"/>
        <c:majorTickMark val="out"/>
        <c:minorTickMark val="none"/>
        <c:tickLblPos val="nextTo"/>
        <c:crossAx val="69117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of attrition!PivotTable5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of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of attrition'!$A$4:$A$7</c:f>
              <c:strCache>
                <c:ptCount val="3"/>
                <c:pt idx="0">
                  <c:v>HR</c:v>
                </c:pt>
                <c:pt idx="1">
                  <c:v>R&amp;D</c:v>
                </c:pt>
                <c:pt idx="2">
                  <c:v>Sales</c:v>
                </c:pt>
              </c:strCache>
            </c:strRef>
          </c:cat>
          <c:val>
            <c:numRef>
              <c:f>'Department of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60E-45FE-8353-008299E16C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2C3-4C9F-BD20-140A75CEF304}"/>
            </c:ext>
          </c:extLst>
        </c:ser>
        <c:dLbls>
          <c:dLblPos val="outEnd"/>
          <c:showLegendKey val="0"/>
          <c:showVal val="1"/>
          <c:showCatName val="0"/>
          <c:showSerName val="0"/>
          <c:showPercent val="0"/>
          <c:showBubbleSize val="0"/>
        </c:dLbls>
        <c:gapWidth val="219"/>
        <c:overlap val="-27"/>
        <c:axId val="460704127"/>
        <c:axId val="460713727"/>
      </c:barChart>
      <c:catAx>
        <c:axId val="46070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713727"/>
        <c:crosses val="autoZero"/>
        <c:auto val="1"/>
        <c:lblAlgn val="ctr"/>
        <c:lblOffset val="100"/>
        <c:noMultiLvlLbl val="0"/>
      </c:catAx>
      <c:valAx>
        <c:axId val="460713727"/>
        <c:scaling>
          <c:orientation val="minMax"/>
        </c:scaling>
        <c:delete val="1"/>
        <c:axPos val="l"/>
        <c:numFmt formatCode="General" sourceLinked="1"/>
        <c:majorTickMark val="none"/>
        <c:minorTickMark val="none"/>
        <c:tickLblPos val="nextTo"/>
        <c:crossAx val="4607041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340277777777775E-2"/>
          <c:y val="5.6156944444444454E-2"/>
          <c:w val="0.94182916666666672"/>
          <c:h val="0.94182916666666672"/>
        </c:manualLayout>
      </c:layout>
      <c:doughnutChart>
        <c:varyColors val="1"/>
        <c:ser>
          <c:idx val="0"/>
          <c:order val="0"/>
          <c:spPr>
            <a:ln>
              <a:noFill/>
            </a:ln>
          </c:spPr>
          <c:dPt>
            <c:idx val="0"/>
            <c:bubble3D val="0"/>
            <c:spPr>
              <a:gradFill>
                <a:gsLst>
                  <a:gs pos="0">
                    <a:srgbClr val="D92AE2"/>
                  </a:gs>
                  <a:gs pos="100000">
                    <a:schemeClr val="accent1">
                      <a:lumMod val="75000"/>
                    </a:schemeClr>
                  </a:gs>
                </a:gsLst>
                <a:lin ang="10800000" scaled="0"/>
              </a:gradFill>
              <a:ln w="19050">
                <a:noFill/>
              </a:ln>
              <a:effectLst/>
            </c:spPr>
            <c:extLst>
              <c:ext xmlns:c16="http://schemas.microsoft.com/office/drawing/2014/chart" uri="{C3380CC4-5D6E-409C-BE32-E72D297353CC}">
                <c16:uniqueId val="{00000001-CCC1-41E0-B93D-4770897D539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CC1-41E0-B93D-4770897D539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CC1-41E0-B93D-4770897D539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791666666666677E-2"/>
          <c:y val="3.2402777777777816E-3"/>
          <c:w val="0.96020833333333333"/>
          <c:h val="0.9622222222222222"/>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CE8E-43F7-8CCB-D3ED28EDE6D7}"/>
              </c:ext>
            </c:extLst>
          </c:dPt>
          <c:dPt>
            <c:idx val="1"/>
            <c:bubble3D val="0"/>
            <c:spPr>
              <a:gradFill>
                <a:gsLst>
                  <a:gs pos="0">
                    <a:schemeClr val="accent1">
                      <a:lumMod val="50000"/>
                    </a:schemeClr>
                  </a:gs>
                  <a:gs pos="100000">
                    <a:schemeClr val="accent1">
                      <a:lumMod val="75000"/>
                    </a:schemeClr>
                  </a:gs>
                </a:gsLst>
                <a:lin ang="10800000" scaled="0"/>
              </a:gradFill>
              <a:ln w="19050">
                <a:solidFill>
                  <a:schemeClr val="lt1"/>
                </a:solidFill>
              </a:ln>
              <a:effectLst/>
            </c:spPr>
            <c:extLst>
              <c:ext xmlns:c16="http://schemas.microsoft.com/office/drawing/2014/chart" uri="{C3380CC4-5D6E-409C-BE32-E72D297353CC}">
                <c16:uniqueId val="{00000003-CE8E-43F7-8CCB-D3ED28EDE6D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E8E-43F7-8CCB-D3ED28EDE6D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3044181986027E-2"/>
          <c:y val="0.13976701828526777"/>
          <c:w val="0.43581169759860489"/>
          <c:h val="0.69251255977241089"/>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3E93-425A-83C1-B6AD3BCA060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3E93-425A-83C1-B6AD3BCA0605}"/>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3E93-425A-83C1-B6AD3BCA0605}"/>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alpha val="8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6">
                    <a:lumMod val="75000"/>
                    <a:alpha val="8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E93-421F-9762-BC0B3ED33990}"/>
            </c:ext>
          </c:extLst>
        </c:ser>
        <c:dLbls>
          <c:dLblPos val="outEnd"/>
          <c:showLegendKey val="0"/>
          <c:showVal val="1"/>
          <c:showCatName val="0"/>
          <c:showSerName val="0"/>
          <c:showPercent val="0"/>
          <c:showBubbleSize val="0"/>
        </c:dLbls>
        <c:gapWidth val="75"/>
        <c:axId val="691178703"/>
        <c:axId val="691196463"/>
      </c:barChart>
      <c:catAx>
        <c:axId val="6911787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91196463"/>
        <c:crosses val="autoZero"/>
        <c:auto val="1"/>
        <c:lblAlgn val="ctr"/>
        <c:lblOffset val="100"/>
        <c:noMultiLvlLbl val="0"/>
      </c:catAx>
      <c:valAx>
        <c:axId val="691196463"/>
        <c:scaling>
          <c:orientation val="minMax"/>
        </c:scaling>
        <c:delete val="1"/>
        <c:axPos val="b"/>
        <c:numFmt formatCode="General" sourceLinked="1"/>
        <c:majorTickMark val="out"/>
        <c:minorTickMark val="none"/>
        <c:tickLblPos val="nextTo"/>
        <c:crossAx val="69117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of attrition!PivotTable5</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rgbClr val="002060">
              <a:alpha val="86000"/>
            </a:srgbClr>
          </a:solidFill>
          <a:ln w="19050">
            <a:solidFill>
              <a:schemeClr val="lt1"/>
            </a:solidFill>
          </a:ln>
          <a:effectLst/>
        </c:spPr>
      </c:pivotFmt>
      <c:pivotFmt>
        <c:idx val="8"/>
        <c:spPr>
          <a:solidFill>
            <a:schemeClr val="tx1">
              <a:lumMod val="65000"/>
              <a:lumOff val="35000"/>
            </a:schemeClr>
          </a:solidFill>
          <a:ln w="19050">
            <a:solidFill>
              <a:schemeClr val="lt1"/>
            </a:solidFill>
          </a:ln>
          <a:effectLst/>
        </c:spPr>
      </c:pivotFmt>
    </c:pivotFmts>
    <c:plotArea>
      <c:layout/>
      <c:pieChart>
        <c:varyColors val="1"/>
        <c:ser>
          <c:idx val="0"/>
          <c:order val="0"/>
          <c:tx>
            <c:strRef>
              <c:f>'Department of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6E-4CD8-826E-0A1A4E376F98}"/>
              </c:ext>
            </c:extLst>
          </c:dPt>
          <c:dPt>
            <c:idx val="1"/>
            <c:bubble3D val="0"/>
            <c:spPr>
              <a:solidFill>
                <a:srgbClr val="002060">
                  <a:alpha val="86000"/>
                </a:srgbClr>
              </a:solidFill>
              <a:ln w="19050">
                <a:solidFill>
                  <a:schemeClr val="lt1"/>
                </a:solidFill>
              </a:ln>
              <a:effectLst/>
            </c:spPr>
            <c:extLst>
              <c:ext xmlns:c16="http://schemas.microsoft.com/office/drawing/2014/chart" uri="{C3380CC4-5D6E-409C-BE32-E72D297353CC}">
                <c16:uniqueId val="{00000003-A86E-4CD8-826E-0A1A4E376F98}"/>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A86E-4CD8-826E-0A1A4E376F98}"/>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of attrition'!$A$4:$A$7</c:f>
              <c:strCache>
                <c:ptCount val="3"/>
                <c:pt idx="0">
                  <c:v>HR</c:v>
                </c:pt>
                <c:pt idx="1">
                  <c:v>R&amp;D</c:v>
                </c:pt>
                <c:pt idx="2">
                  <c:v>Sales</c:v>
                </c:pt>
              </c:strCache>
            </c:strRef>
          </c:cat>
          <c:val>
            <c:numRef>
              <c:f>'Department of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86E-4CD8-826E-0A1A4E376F9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B7D-461E-8D48-AB31A533AC5E}"/>
            </c:ext>
          </c:extLst>
        </c:ser>
        <c:dLbls>
          <c:dLblPos val="outEnd"/>
          <c:showLegendKey val="0"/>
          <c:showVal val="1"/>
          <c:showCatName val="0"/>
          <c:showSerName val="0"/>
          <c:showPercent val="0"/>
          <c:showBubbleSize val="0"/>
        </c:dLbls>
        <c:gapWidth val="152"/>
        <c:overlap val="-27"/>
        <c:axId val="460704127"/>
        <c:axId val="460713727"/>
      </c:barChart>
      <c:catAx>
        <c:axId val="46070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60713727"/>
        <c:crosses val="autoZero"/>
        <c:auto val="1"/>
        <c:lblAlgn val="ctr"/>
        <c:lblOffset val="100"/>
        <c:noMultiLvlLbl val="0"/>
      </c:catAx>
      <c:valAx>
        <c:axId val="460713727"/>
        <c:scaling>
          <c:orientation val="minMax"/>
        </c:scaling>
        <c:delete val="1"/>
        <c:axPos val="l"/>
        <c:numFmt formatCode="General" sourceLinked="1"/>
        <c:majorTickMark val="none"/>
        <c:minorTickMark val="none"/>
        <c:tickLblPos val="nextTo"/>
        <c:crossAx val="4607041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61D4BFC-3A39-4E73-B776-C7C455340AED}">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5EA594DB-EC56-42A4-B9AC-83DA7CFA50FB}">
          <cx:tx>
            <cx:txData>
              <cx:f>_xlchart.v2.9</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_xlchart.v1.15</cx:f>
      </cx:numDim>
    </cx:data>
  </cx:chartData>
  <cx:chart>
    <cx:plotArea>
      <cx:plotAreaRegion>
        <cx:series layoutId="treemap" uniqueId="{B61D4BFC-3A39-4E73-B776-C7C455340AED}">
          <cx:dataPt idx="2">
            <cx:spPr>
              <a:solidFill>
                <a:srgbClr val="0070C0"/>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Surface>
          <cx:spPr>
            <a:noFill/>
            <a:ln>
              <a:noFill/>
            </a:ln>
          </cx:spPr>
        </cx:plotSurface>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_xlchart.v2.19</cx:f>
      </cx:strDim>
      <cx:numDim type="val">
        <cx:f>_xlchart.v2.21</cx:f>
      </cx:numDim>
    </cx:data>
  </cx:chartData>
  <cx:chart>
    <cx:plotArea>
      <cx:plotAreaRegion>
        <cx:plotSurface>
          <cx:spPr>
            <a:noFill/>
            <a:ln>
              <a:noFill/>
            </a:ln>
          </cx:spPr>
        </cx:plotSurface>
        <cx:series layoutId="funnel" uniqueId="{5EA594DB-EC56-42A4-B9AC-83DA7CFA50FB}">
          <cx:tx>
            <cx:txData>
              <cx:f>_xlchart.v2.20</cx:f>
              <cx:v>attrition</cx:v>
            </cx:txData>
          </cx:tx>
          <cx:spPr>
            <a:gradFill>
              <a:gsLst>
                <a:gs pos="0">
                  <a:srgbClr val="B81AC0"/>
                </a:gs>
                <a:gs pos="100000">
                  <a:srgbClr val="002060"/>
                </a:gs>
              </a:gsLst>
              <a:lin ang="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pPr>
            <a:endParaRPr lang="en-US" sz="1200" b="1" i="0" u="none" strike="noStrike" baseline="0">
              <a:solidFill>
                <a:srgbClr val="000000">
                  <a:lumMod val="65000"/>
                  <a:lumOff val="35000"/>
                </a:srgbClr>
              </a:solidFill>
              <a:latin typeface="Calibri"/>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7.png"/><Relationship Id="rId18" Type="http://schemas.openxmlformats.org/officeDocument/2006/relationships/chart" Target="../charts/chart12.xml"/><Relationship Id="rId3" Type="http://schemas.openxmlformats.org/officeDocument/2006/relationships/image" Target="../media/image8.png"/><Relationship Id="rId7" Type="http://schemas.openxmlformats.org/officeDocument/2006/relationships/image" Target="../media/image1.png"/><Relationship Id="rId12" Type="http://schemas.openxmlformats.org/officeDocument/2006/relationships/image" Target="../media/image4.png"/><Relationship Id="rId17" Type="http://schemas.openxmlformats.org/officeDocument/2006/relationships/chart" Target="../charts/chart11.xml"/><Relationship Id="rId2" Type="http://schemas.openxmlformats.org/officeDocument/2006/relationships/chart" Target="../charts/chart8.xml"/><Relationship Id="rId16" Type="http://schemas.microsoft.com/office/2014/relationships/chartEx" Target="../charts/chartEx3.xml"/><Relationship Id="rId20" Type="http://schemas.microsoft.com/office/2014/relationships/chartEx" Target="../charts/chartEx5.xml"/><Relationship Id="rId1" Type="http://schemas.openxmlformats.org/officeDocument/2006/relationships/chart" Target="../charts/chart7.xml"/><Relationship Id="rId6" Type="http://schemas.openxmlformats.org/officeDocument/2006/relationships/image" Target="../media/image11.svg"/><Relationship Id="rId11" Type="http://schemas.openxmlformats.org/officeDocument/2006/relationships/image" Target="../media/image3.png"/><Relationship Id="rId5" Type="http://schemas.openxmlformats.org/officeDocument/2006/relationships/image" Target="../media/image10.png"/><Relationship Id="rId15" Type="http://schemas.openxmlformats.org/officeDocument/2006/relationships/chart" Target="../charts/chart10.xml"/><Relationship Id="rId10" Type="http://schemas.openxmlformats.org/officeDocument/2006/relationships/image" Target="../media/image2.png"/><Relationship Id="rId19" Type="http://schemas.microsoft.com/office/2014/relationships/chartEx" Target="../charts/chartEx4.xml"/><Relationship Id="rId4" Type="http://schemas.openxmlformats.org/officeDocument/2006/relationships/image" Target="../media/image9.svg"/><Relationship Id="rId9" Type="http://schemas.openxmlformats.org/officeDocument/2006/relationships/image" Target="../media/image5.png"/><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331470</xdr:colOff>
      <xdr:row>0</xdr:row>
      <xdr:rowOff>0</xdr:rowOff>
    </xdr:from>
    <xdr:to>
      <xdr:col>7</xdr:col>
      <xdr:colOff>449580</xdr:colOff>
      <xdr:row>4</xdr:row>
      <xdr:rowOff>125730</xdr:rowOff>
    </xdr:to>
    <xdr:graphicFrame macro="">
      <xdr:nvGraphicFramePr>
        <xdr:cNvPr id="2" name="Chart 1">
          <a:extLst>
            <a:ext uri="{FF2B5EF4-FFF2-40B4-BE49-F238E27FC236}">
              <a16:creationId xmlns:a16="http://schemas.microsoft.com/office/drawing/2014/main" id="{0E3A8BEA-9348-6923-AC9F-531C2CB9A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308610</xdr:colOff>
      <xdr:row>5</xdr:row>
      <xdr:rowOff>140970</xdr:rowOff>
    </xdr:from>
    <xdr:to>
      <xdr:col>12</xdr:col>
      <xdr:colOff>186690</xdr:colOff>
      <xdr:row>19</xdr:row>
      <xdr:rowOff>110490</xdr:rowOff>
    </xdr:to>
    <xdr:graphicFrame macro="">
      <xdr:nvGraphicFramePr>
        <xdr:cNvPr id="3" name="Chart 2">
          <a:extLst>
            <a:ext uri="{FF2B5EF4-FFF2-40B4-BE49-F238E27FC236}">
              <a16:creationId xmlns:a16="http://schemas.microsoft.com/office/drawing/2014/main" id="{5134DEB9-958D-EBD2-BD0A-DA326F23F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224790</xdr:colOff>
      <xdr:row>5</xdr:row>
      <xdr:rowOff>140970</xdr:rowOff>
    </xdr:from>
    <xdr:to>
      <xdr:col>12</xdr:col>
      <xdr:colOff>102870</xdr:colOff>
      <xdr:row>19</xdr:row>
      <xdr:rowOff>110490</xdr:rowOff>
    </xdr:to>
    <xdr:graphicFrame macro="">
      <xdr:nvGraphicFramePr>
        <xdr:cNvPr id="4" name="Chart 3">
          <a:extLst>
            <a:ext uri="{FF2B5EF4-FFF2-40B4-BE49-F238E27FC236}">
              <a16:creationId xmlns:a16="http://schemas.microsoft.com/office/drawing/2014/main" id="{92ED3DF2-EE27-6063-0574-9BF1C9E430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160020</xdr:colOff>
      <xdr:row>10</xdr:row>
      <xdr:rowOff>38101</xdr:rowOff>
    </xdr:from>
    <xdr:to>
      <xdr:col>4</xdr:col>
      <xdr:colOff>586740</xdr:colOff>
      <xdr:row>13</xdr:row>
      <xdr:rowOff>167641</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FDA54977-7ECC-CF62-28E7-C42089D0D13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383280" y="2019301"/>
              <a:ext cx="1097280" cy="72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68580</xdr:colOff>
      <xdr:row>6</xdr:row>
      <xdr:rowOff>91440</xdr:rowOff>
    </xdr:from>
    <xdr:to>
      <xdr:col>8</xdr:col>
      <xdr:colOff>304800</xdr:colOff>
      <xdr:row>11</xdr:row>
      <xdr:rowOff>167640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B8B882E9-245D-7B78-7861-21B820BED77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632960" y="1280160"/>
              <a:ext cx="22479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AA00DF19-A13A-6DDF-005B-40D2D6B66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1466850</xdr:colOff>
      <xdr:row>5</xdr:row>
      <xdr:rowOff>140970</xdr:rowOff>
    </xdr:from>
    <xdr:to>
      <xdr:col>6</xdr:col>
      <xdr:colOff>514350</xdr:colOff>
      <xdr:row>19</xdr:row>
      <xdr:rowOff>110490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C11AB37-58F1-662E-BB0B-AC805D40D7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262890</xdr:colOff>
      <xdr:row>5</xdr:row>
      <xdr:rowOff>144780</xdr:rowOff>
    </xdr:from>
    <xdr:to>
      <xdr:col>6</xdr:col>
      <xdr:colOff>594360</xdr:colOff>
      <xdr:row>15</xdr:row>
      <xdr:rowOff>114300</xdr:rowOff>
    </xdr:to>
    <xdr:graphicFrame macro="">
      <xdr:nvGraphicFramePr>
        <xdr:cNvPr id="2" name="Chart 1">
          <a:extLst>
            <a:ext uri="{FF2B5EF4-FFF2-40B4-BE49-F238E27FC236}">
              <a16:creationId xmlns:a16="http://schemas.microsoft.com/office/drawing/2014/main" id="{4B2AA257-F8FA-4F7C-C240-0E921BC8B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5</xdr:row>
      <xdr:rowOff>144780</xdr:rowOff>
    </xdr:from>
    <xdr:to>
      <xdr:col>6</xdr:col>
      <xdr:colOff>655320</xdr:colOff>
      <xdr:row>13</xdr:row>
      <xdr:rowOff>137160</xdr:rowOff>
    </xdr:to>
    <xdr:graphicFrame macro="">
      <xdr:nvGraphicFramePr>
        <xdr:cNvPr id="3" name="Chart 2">
          <a:extLst>
            <a:ext uri="{FF2B5EF4-FFF2-40B4-BE49-F238E27FC236}">
              <a16:creationId xmlns:a16="http://schemas.microsoft.com/office/drawing/2014/main" id="{C66B6EA6-A7DB-0A61-8BC8-A04FD3532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304800</xdr:colOff>
      <xdr:row>5</xdr:row>
      <xdr:rowOff>167641</xdr:rowOff>
    </xdr:from>
    <xdr:to>
      <xdr:col>10</xdr:col>
      <xdr:colOff>30480</xdr:colOff>
      <xdr:row>12</xdr:row>
      <xdr:rowOff>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2859BC0-1275-C366-4423-DA7EFC70A27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894320" y="1158241"/>
              <a:ext cx="106680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842010</xdr:colOff>
      <xdr:row>5</xdr:row>
      <xdr:rowOff>140970</xdr:rowOff>
    </xdr:from>
    <xdr:to>
      <xdr:col>10</xdr:col>
      <xdr:colOff>430530</xdr:colOff>
      <xdr:row>19</xdr:row>
      <xdr:rowOff>110490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C95F9219-063A-4DF3-8D93-3C60CBF7BF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474345</xdr:colOff>
      <xdr:row>14</xdr:row>
      <xdr:rowOff>154305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406265" y="282130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xdr:from>
      <xdr:col>5</xdr:col>
      <xdr:colOff>532191</xdr:colOff>
      <xdr:row>13</xdr:row>
      <xdr:rowOff>60476</xdr:rowOff>
    </xdr:from>
    <xdr:to>
      <xdr:col>27</xdr:col>
      <xdr:colOff>653143</xdr:colOff>
      <xdr:row>51</xdr:row>
      <xdr:rowOff>168275</xdr:rowOff>
    </xdr:to>
    <xdr:grpSp>
      <xdr:nvGrpSpPr>
        <xdr:cNvPr id="57" name="Group 56">
          <a:extLst>
            <a:ext uri="{FF2B5EF4-FFF2-40B4-BE49-F238E27FC236}">
              <a16:creationId xmlns:a16="http://schemas.microsoft.com/office/drawing/2014/main" id="{3B86D37F-2B47-0D2C-4A6B-18F933A25B7B}"/>
            </a:ext>
          </a:extLst>
        </xdr:cNvPr>
        <xdr:cNvGrpSpPr/>
      </xdr:nvGrpSpPr>
      <xdr:grpSpPr>
        <a:xfrm>
          <a:off x="3806410" y="2536976"/>
          <a:ext cx="14729921" cy="7346799"/>
          <a:chOff x="3672417" y="204107"/>
          <a:chExt cx="14754225" cy="743902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3672417" y="20410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10" cy="998848"/>
                <a:chOff x="1846116" y="1215714"/>
                <a:chExt cx="13403410"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8"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aphicFrame macro="">
        <xdr:nvGraphicFramePr>
          <xdr:cNvPr id="5" name="Chart 4">
            <a:extLst>
              <a:ext uri="{FF2B5EF4-FFF2-40B4-BE49-F238E27FC236}">
                <a16:creationId xmlns:a16="http://schemas.microsoft.com/office/drawing/2014/main" id="{E3101566-4C75-4AC6-A017-EAB7E659FECF}"/>
              </a:ext>
            </a:extLst>
          </xdr:cNvPr>
          <xdr:cNvGraphicFramePr>
            <a:graphicFrameLocks/>
          </xdr:cNvGraphicFramePr>
        </xdr:nvGraphicFramePr>
        <xdr:xfrm>
          <a:off x="3878036" y="3228672"/>
          <a:ext cx="1440000" cy="144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 name="Chart 5">
            <a:extLst>
              <a:ext uri="{FF2B5EF4-FFF2-40B4-BE49-F238E27FC236}">
                <a16:creationId xmlns:a16="http://schemas.microsoft.com/office/drawing/2014/main" id="{C6F880BF-18C0-4C6D-8B15-2EDE326D5DEA}"/>
              </a:ext>
            </a:extLst>
          </xdr:cNvPr>
          <xdr:cNvGraphicFramePr>
            <a:graphicFrameLocks/>
          </xdr:cNvGraphicFramePr>
        </xdr:nvGraphicFramePr>
        <xdr:xfrm>
          <a:off x="6502703" y="3228672"/>
          <a:ext cx="1440000" cy="1440000"/>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27" name="Graphic 26" descr="Male profile with solid fill">
            <a:extLst>
              <a:ext uri="{FF2B5EF4-FFF2-40B4-BE49-F238E27FC236}">
                <a16:creationId xmlns:a16="http://schemas.microsoft.com/office/drawing/2014/main" id="{0EFF8F72-2854-4A8B-21F6-CC15CD2DB29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854095" y="3459238"/>
            <a:ext cx="720000" cy="720000"/>
          </a:xfrm>
          <a:prstGeom prst="rect">
            <a:avLst/>
          </a:prstGeom>
        </xdr:spPr>
      </xdr:pic>
      <xdr:pic>
        <xdr:nvPicPr>
          <xdr:cNvPr id="56" name="Graphic 55" descr="Female Profile with solid fill">
            <a:extLst>
              <a:ext uri="{FF2B5EF4-FFF2-40B4-BE49-F238E27FC236}">
                <a16:creationId xmlns:a16="http://schemas.microsoft.com/office/drawing/2014/main" id="{77D46544-8C7E-3724-A033-00674F4EDCC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157428" y="3476190"/>
            <a:ext cx="720000" cy="720000"/>
          </a:xfrm>
          <a:prstGeom prst="rect">
            <a:avLst/>
          </a:prstGeom>
        </xdr:spPr>
      </xdr:pic>
    </xdr:grpSp>
    <xdr:clientData/>
  </xdr:twoCellAnchor>
  <xdr:twoCellAnchor>
    <xdr:from>
      <xdr:col>5</xdr:col>
      <xdr:colOff>648608</xdr:colOff>
      <xdr:row>20</xdr:row>
      <xdr:rowOff>71059</xdr:rowOff>
    </xdr:from>
    <xdr:to>
      <xdr:col>10</xdr:col>
      <xdr:colOff>188988</xdr:colOff>
      <xdr:row>23</xdr:row>
      <xdr:rowOff>46867</xdr:rowOff>
    </xdr:to>
    <xdr:sp macro="" textlink="KPIs!A8">
      <xdr:nvSpPr>
        <xdr:cNvPr id="55" name="TextBox 54">
          <a:extLst>
            <a:ext uri="{FF2B5EF4-FFF2-40B4-BE49-F238E27FC236}">
              <a16:creationId xmlns:a16="http://schemas.microsoft.com/office/drawing/2014/main" id="{440F1ADA-AE6E-4B90-844B-A306B14B2DC3}"/>
            </a:ext>
          </a:extLst>
        </xdr:cNvPr>
        <xdr:cNvSpPr txBox="1"/>
      </xdr:nvSpPr>
      <xdr:spPr>
        <a:xfrm>
          <a:off x="3914322" y="3941535"/>
          <a:ext cx="2806095" cy="556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219826-FE14-4FBC-B720-64029E296F6F}" type="TxLink">
            <a:rPr lang="en-US" sz="2400" b="1" i="0" u="none" strike="noStrike">
              <a:solidFill>
                <a:schemeClr val="accent1">
                  <a:lumMod val="50000"/>
                </a:schemeClr>
              </a:solidFill>
              <a:latin typeface="Calibri"/>
              <a:ea typeface="Calibri"/>
              <a:cs typeface="Calibri"/>
            </a:rPr>
            <a:pPr algn="ctr"/>
            <a:t>1470</a:t>
          </a:fld>
          <a:endParaRPr lang="en-US" sz="2400" b="1">
            <a:solidFill>
              <a:schemeClr val="accent1">
                <a:lumMod val="50000"/>
              </a:schemeClr>
            </a:solidFill>
          </a:endParaRPr>
        </a:p>
      </xdr:txBody>
    </xdr:sp>
    <xdr:clientData/>
  </xdr:twoCellAnchor>
  <xdr:twoCellAnchor>
    <xdr:from>
      <xdr:col>5</xdr:col>
      <xdr:colOff>467179</xdr:colOff>
      <xdr:row>18</xdr:row>
      <xdr:rowOff>83154</xdr:rowOff>
    </xdr:from>
    <xdr:to>
      <xdr:col>10</xdr:col>
      <xdr:colOff>19654</xdr:colOff>
      <xdr:row>20</xdr:row>
      <xdr:rowOff>71059</xdr:rowOff>
    </xdr:to>
    <xdr:sp macro="" textlink="">
      <xdr:nvSpPr>
        <xdr:cNvPr id="58" name="TextBox 57">
          <a:extLst>
            <a:ext uri="{FF2B5EF4-FFF2-40B4-BE49-F238E27FC236}">
              <a16:creationId xmlns:a16="http://schemas.microsoft.com/office/drawing/2014/main" id="{17BBAA79-CABD-4159-9576-07F93FA394F1}"/>
            </a:ext>
          </a:extLst>
        </xdr:cNvPr>
        <xdr:cNvSpPr txBox="1"/>
      </xdr:nvSpPr>
      <xdr:spPr>
        <a:xfrm>
          <a:off x="3732893" y="3566583"/>
          <a:ext cx="2818190" cy="37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TOTAL EMPLOYEES</a:t>
          </a:r>
        </a:p>
      </xdr:txBody>
    </xdr:sp>
    <xdr:clientData/>
  </xdr:twoCellAnchor>
  <xdr:oneCellAnchor>
    <xdr:from>
      <xdr:col>9</xdr:col>
      <xdr:colOff>334131</xdr:colOff>
      <xdr:row>18</xdr:row>
      <xdr:rowOff>119440</xdr:rowOff>
    </xdr:from>
    <xdr:ext cx="333375" cy="314325"/>
    <xdr:pic>
      <xdr:nvPicPr>
        <xdr:cNvPr id="59" name="image4.png">
          <a:extLst>
            <a:ext uri="{FF2B5EF4-FFF2-40B4-BE49-F238E27FC236}">
              <a16:creationId xmlns:a16="http://schemas.microsoft.com/office/drawing/2014/main" id="{EEC3909F-110D-4C4F-8674-51F0AC59DDCC}"/>
            </a:ext>
          </a:extLst>
        </xdr:cNvPr>
        <xdr:cNvPicPr preferRelativeResize="0"/>
      </xdr:nvPicPr>
      <xdr:blipFill>
        <a:blip xmlns:r="http://schemas.openxmlformats.org/officeDocument/2006/relationships" r:embed="rId7" cstate="print"/>
        <a:stretch>
          <a:fillRect/>
        </a:stretch>
      </xdr:blipFill>
      <xdr:spPr>
        <a:xfrm>
          <a:off x="6212417" y="3602869"/>
          <a:ext cx="333375" cy="314325"/>
        </a:xfrm>
        <a:prstGeom prst="rect">
          <a:avLst/>
        </a:prstGeom>
        <a:noFill/>
      </xdr:spPr>
    </xdr:pic>
    <xdr:clientData fLocksWithSheet="0"/>
  </xdr:oneCellAnchor>
  <xdr:twoCellAnchor>
    <xdr:from>
      <xdr:col>5</xdr:col>
      <xdr:colOff>600227</xdr:colOff>
      <xdr:row>13</xdr:row>
      <xdr:rowOff>143630</xdr:rowOff>
    </xdr:from>
    <xdr:to>
      <xdr:col>18</xdr:col>
      <xdr:colOff>563941</xdr:colOff>
      <xdr:row>17</xdr:row>
      <xdr:rowOff>192010</xdr:rowOff>
    </xdr:to>
    <xdr:sp macro="" textlink="">
      <xdr:nvSpPr>
        <xdr:cNvPr id="60" name="TextBox 59">
          <a:extLst>
            <a:ext uri="{FF2B5EF4-FFF2-40B4-BE49-F238E27FC236}">
              <a16:creationId xmlns:a16="http://schemas.microsoft.com/office/drawing/2014/main" id="{B33EA31E-8457-4432-A5D8-AE5B9B270084}"/>
            </a:ext>
          </a:extLst>
        </xdr:cNvPr>
        <xdr:cNvSpPr txBox="1"/>
      </xdr:nvSpPr>
      <xdr:spPr>
        <a:xfrm>
          <a:off x="3865941" y="2659440"/>
          <a:ext cx="8454571" cy="8224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accent1">
                  <a:lumMod val="50000"/>
                </a:schemeClr>
              </a:solidFill>
            </a:rPr>
            <a:t>         HR ANALYTICS DASHBOARD</a:t>
          </a:r>
        </a:p>
      </xdr:txBody>
    </xdr:sp>
    <xdr:clientData/>
  </xdr:twoCellAnchor>
  <xdr:oneCellAnchor>
    <xdr:from>
      <xdr:col>6</xdr:col>
      <xdr:colOff>7562</xdr:colOff>
      <xdr:row>13</xdr:row>
      <xdr:rowOff>192011</xdr:rowOff>
    </xdr:from>
    <xdr:ext cx="1245808" cy="737810"/>
    <xdr:pic>
      <xdr:nvPicPr>
        <xdr:cNvPr id="61" name="image1.png">
          <a:extLst>
            <a:ext uri="{FF2B5EF4-FFF2-40B4-BE49-F238E27FC236}">
              <a16:creationId xmlns:a16="http://schemas.microsoft.com/office/drawing/2014/main" id="{13BC4C91-C453-41E1-916D-CB33DB5F9D3B}"/>
            </a:ext>
          </a:extLst>
        </xdr:cNvPr>
        <xdr:cNvPicPr preferRelativeResize="0"/>
      </xdr:nvPicPr>
      <xdr:blipFill>
        <a:blip xmlns:r="http://schemas.openxmlformats.org/officeDocument/2006/relationships" r:embed="rId8" cstate="print"/>
        <a:stretch>
          <a:fillRect/>
        </a:stretch>
      </xdr:blipFill>
      <xdr:spPr>
        <a:xfrm>
          <a:off x="3926419" y="2707821"/>
          <a:ext cx="1245808" cy="737810"/>
        </a:xfrm>
        <a:prstGeom prst="rect">
          <a:avLst/>
        </a:prstGeom>
        <a:noFill/>
      </xdr:spPr>
    </xdr:pic>
    <xdr:clientData fLocksWithSheet="0"/>
  </xdr:oneCellAnchor>
  <xdr:twoCellAnchor>
    <xdr:from>
      <xdr:col>10</xdr:col>
      <xdr:colOff>261560</xdr:colOff>
      <xdr:row>18</xdr:row>
      <xdr:rowOff>119440</xdr:rowOff>
    </xdr:from>
    <xdr:to>
      <xdr:col>14</xdr:col>
      <xdr:colOff>442988</xdr:colOff>
      <xdr:row>20</xdr:row>
      <xdr:rowOff>107346</xdr:rowOff>
    </xdr:to>
    <xdr:sp macro="" textlink="">
      <xdr:nvSpPr>
        <xdr:cNvPr id="62" name="TextBox 61">
          <a:extLst>
            <a:ext uri="{FF2B5EF4-FFF2-40B4-BE49-F238E27FC236}">
              <a16:creationId xmlns:a16="http://schemas.microsoft.com/office/drawing/2014/main" id="{798120F4-2AB8-44E8-A331-9F86F8834A19}"/>
            </a:ext>
          </a:extLst>
        </xdr:cNvPr>
        <xdr:cNvSpPr txBox="1"/>
      </xdr:nvSpPr>
      <xdr:spPr>
        <a:xfrm>
          <a:off x="6792989" y="3602869"/>
          <a:ext cx="2793999" cy="374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ATTRITION</a:t>
          </a:r>
        </a:p>
      </xdr:txBody>
    </xdr:sp>
    <xdr:clientData/>
  </xdr:twoCellAnchor>
  <xdr:oneCellAnchor>
    <xdr:from>
      <xdr:col>13</xdr:col>
      <xdr:colOff>576036</xdr:colOff>
      <xdr:row>18</xdr:row>
      <xdr:rowOff>119441</xdr:rowOff>
    </xdr:from>
    <xdr:ext cx="485775" cy="400050"/>
    <xdr:pic>
      <xdr:nvPicPr>
        <xdr:cNvPr id="63" name="image7.png">
          <a:extLst>
            <a:ext uri="{FF2B5EF4-FFF2-40B4-BE49-F238E27FC236}">
              <a16:creationId xmlns:a16="http://schemas.microsoft.com/office/drawing/2014/main" id="{859BE659-BCBD-4413-B164-62E8EFC442F0}"/>
            </a:ext>
          </a:extLst>
        </xdr:cNvPr>
        <xdr:cNvPicPr preferRelativeResize="0"/>
      </xdr:nvPicPr>
      <xdr:blipFill>
        <a:blip xmlns:r="http://schemas.openxmlformats.org/officeDocument/2006/relationships" r:embed="rId9" cstate="print"/>
        <a:stretch>
          <a:fillRect/>
        </a:stretch>
      </xdr:blipFill>
      <xdr:spPr>
        <a:xfrm>
          <a:off x="9066893" y="3602870"/>
          <a:ext cx="485775" cy="400050"/>
        </a:xfrm>
        <a:prstGeom prst="rect">
          <a:avLst/>
        </a:prstGeom>
        <a:noFill/>
      </xdr:spPr>
    </xdr:pic>
    <xdr:clientData fLocksWithSheet="0"/>
  </xdr:oneCellAnchor>
  <xdr:twoCellAnchor>
    <xdr:from>
      <xdr:col>10</xdr:col>
      <xdr:colOff>273655</xdr:colOff>
      <xdr:row>20</xdr:row>
      <xdr:rowOff>71061</xdr:rowOff>
    </xdr:from>
    <xdr:to>
      <xdr:col>14</xdr:col>
      <xdr:colOff>430893</xdr:colOff>
      <xdr:row>23</xdr:row>
      <xdr:rowOff>22680</xdr:rowOff>
    </xdr:to>
    <xdr:sp macro="" textlink="KPIs!B8">
      <xdr:nvSpPr>
        <xdr:cNvPr id="64" name="TextBox 63">
          <a:extLst>
            <a:ext uri="{FF2B5EF4-FFF2-40B4-BE49-F238E27FC236}">
              <a16:creationId xmlns:a16="http://schemas.microsoft.com/office/drawing/2014/main" id="{ADA77725-093F-4BE8-B35A-E083F93BE462}"/>
            </a:ext>
          </a:extLst>
        </xdr:cNvPr>
        <xdr:cNvSpPr txBox="1"/>
      </xdr:nvSpPr>
      <xdr:spPr>
        <a:xfrm>
          <a:off x="6805084" y="3941537"/>
          <a:ext cx="2769809" cy="532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15EF59-BE29-4B21-BE78-100B1D0C351B}" type="TxLink">
            <a:rPr lang="en-US" sz="2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Calibri"/>
              <a:cs typeface="Calibri"/>
            </a:rPr>
            <a:pPr algn="ctr"/>
            <a:t>237</a:t>
          </a:fld>
          <a:endParaRPr lang="en-IN" sz="2400" b="1" cap="none" spc="0">
            <a:ln w="0"/>
            <a:solidFill>
              <a:schemeClr val="accent1">
                <a:lumMod val="50000"/>
              </a:schemeClr>
            </a:solidFill>
            <a:effectLst>
              <a:outerShdw blurRad="38100" dist="19050" dir="2700000" algn="tl" rotWithShape="0">
                <a:schemeClr val="dk1">
                  <a:alpha val="40000"/>
                </a:schemeClr>
              </a:outerShdw>
            </a:effectLst>
          </a:endParaRPr>
        </a:p>
      </xdr:txBody>
    </xdr:sp>
    <xdr:clientData/>
  </xdr:twoCellAnchor>
  <xdr:twoCellAnchor>
    <xdr:from>
      <xdr:col>14</xdr:col>
      <xdr:colOff>532191</xdr:colOff>
      <xdr:row>18</xdr:row>
      <xdr:rowOff>108857</xdr:rowOff>
    </xdr:from>
    <xdr:to>
      <xdr:col>19</xdr:col>
      <xdr:colOff>72572</xdr:colOff>
      <xdr:row>20</xdr:row>
      <xdr:rowOff>72573</xdr:rowOff>
    </xdr:to>
    <xdr:sp macro="" textlink="">
      <xdr:nvSpPr>
        <xdr:cNvPr id="68" name="TextBox 67">
          <a:extLst>
            <a:ext uri="{FF2B5EF4-FFF2-40B4-BE49-F238E27FC236}">
              <a16:creationId xmlns:a16="http://schemas.microsoft.com/office/drawing/2014/main" id="{AFDE48F4-2AF9-4ABB-99FC-C09B176D4B70}"/>
            </a:ext>
          </a:extLst>
        </xdr:cNvPr>
        <xdr:cNvSpPr txBox="1"/>
      </xdr:nvSpPr>
      <xdr:spPr>
        <a:xfrm>
          <a:off x="9676191" y="3592286"/>
          <a:ext cx="2806095" cy="350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ACTIVE EMPLOYEES</a:t>
          </a:r>
        </a:p>
      </xdr:txBody>
    </xdr:sp>
    <xdr:clientData/>
  </xdr:twoCellAnchor>
  <xdr:oneCellAnchor>
    <xdr:from>
      <xdr:col>18</xdr:col>
      <xdr:colOff>302382</xdr:colOff>
      <xdr:row>18</xdr:row>
      <xdr:rowOff>133048</xdr:rowOff>
    </xdr:from>
    <xdr:ext cx="419100" cy="304800"/>
    <xdr:pic>
      <xdr:nvPicPr>
        <xdr:cNvPr id="69" name="image5.png">
          <a:extLst>
            <a:ext uri="{FF2B5EF4-FFF2-40B4-BE49-F238E27FC236}">
              <a16:creationId xmlns:a16="http://schemas.microsoft.com/office/drawing/2014/main" id="{0DAB0006-3E56-4359-9BB6-D9F918930452}"/>
            </a:ext>
          </a:extLst>
        </xdr:cNvPr>
        <xdr:cNvPicPr preferRelativeResize="0"/>
      </xdr:nvPicPr>
      <xdr:blipFill>
        <a:blip xmlns:r="http://schemas.openxmlformats.org/officeDocument/2006/relationships" r:embed="rId10" cstate="print"/>
        <a:stretch>
          <a:fillRect/>
        </a:stretch>
      </xdr:blipFill>
      <xdr:spPr>
        <a:xfrm>
          <a:off x="12058953" y="3616477"/>
          <a:ext cx="419100" cy="304800"/>
        </a:xfrm>
        <a:prstGeom prst="rect">
          <a:avLst/>
        </a:prstGeom>
        <a:noFill/>
      </xdr:spPr>
    </xdr:pic>
    <xdr:clientData fLocksWithSheet="0"/>
  </xdr:oneCellAnchor>
  <xdr:twoCellAnchor>
    <xdr:from>
      <xdr:col>14</xdr:col>
      <xdr:colOff>532192</xdr:colOff>
      <xdr:row>20</xdr:row>
      <xdr:rowOff>36288</xdr:rowOff>
    </xdr:from>
    <xdr:to>
      <xdr:col>19</xdr:col>
      <xdr:colOff>48383</xdr:colOff>
      <xdr:row>23</xdr:row>
      <xdr:rowOff>24192</xdr:rowOff>
    </xdr:to>
    <xdr:sp macro="" textlink="KPIs!D8">
      <xdr:nvSpPr>
        <xdr:cNvPr id="70" name="TextBox 69">
          <a:extLst>
            <a:ext uri="{FF2B5EF4-FFF2-40B4-BE49-F238E27FC236}">
              <a16:creationId xmlns:a16="http://schemas.microsoft.com/office/drawing/2014/main" id="{01F50032-8BD9-4C00-B8A2-1A6E5ACEFDBD}"/>
            </a:ext>
          </a:extLst>
        </xdr:cNvPr>
        <xdr:cNvSpPr txBox="1"/>
      </xdr:nvSpPr>
      <xdr:spPr>
        <a:xfrm>
          <a:off x="9676192" y="3906764"/>
          <a:ext cx="2781905" cy="568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78F738-30AE-427B-AC0D-CF93B23DB3B4}" type="TxLink">
            <a:rPr lang="en-US" sz="2400" b="1" i="0" u="none" strike="noStrike">
              <a:solidFill>
                <a:schemeClr val="accent1">
                  <a:lumMod val="50000"/>
                </a:schemeClr>
              </a:solidFill>
              <a:latin typeface="Calibri"/>
              <a:ea typeface="Calibri"/>
              <a:cs typeface="Calibri"/>
            </a:rPr>
            <a:pPr algn="ctr"/>
            <a:t>1233</a:t>
          </a:fld>
          <a:endParaRPr lang="en-IN" sz="2400" b="1">
            <a:solidFill>
              <a:schemeClr val="accent1">
                <a:lumMod val="50000"/>
              </a:schemeClr>
            </a:solidFill>
          </a:endParaRPr>
        </a:p>
      </xdr:txBody>
    </xdr:sp>
    <xdr:clientData/>
  </xdr:twoCellAnchor>
  <xdr:twoCellAnchor>
    <xdr:from>
      <xdr:col>19</xdr:col>
      <xdr:colOff>237370</xdr:colOff>
      <xdr:row>18</xdr:row>
      <xdr:rowOff>155726</xdr:rowOff>
    </xdr:from>
    <xdr:to>
      <xdr:col>23</xdr:col>
      <xdr:colOff>406703</xdr:colOff>
      <xdr:row>20</xdr:row>
      <xdr:rowOff>83155</xdr:rowOff>
    </xdr:to>
    <xdr:sp macro="" textlink="">
      <xdr:nvSpPr>
        <xdr:cNvPr id="71" name="TextBox 70">
          <a:extLst>
            <a:ext uri="{FF2B5EF4-FFF2-40B4-BE49-F238E27FC236}">
              <a16:creationId xmlns:a16="http://schemas.microsoft.com/office/drawing/2014/main" id="{70B2A8A2-75AF-48BC-8683-AF6AF0124C96}"/>
            </a:ext>
          </a:extLst>
        </xdr:cNvPr>
        <xdr:cNvSpPr txBox="1"/>
      </xdr:nvSpPr>
      <xdr:spPr>
        <a:xfrm>
          <a:off x="12647084" y="3639155"/>
          <a:ext cx="2781905" cy="314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ATTITION RATE</a:t>
          </a:r>
        </a:p>
      </xdr:txBody>
    </xdr:sp>
    <xdr:clientData/>
  </xdr:twoCellAnchor>
  <xdr:oneCellAnchor>
    <xdr:from>
      <xdr:col>23</xdr:col>
      <xdr:colOff>7560</xdr:colOff>
      <xdr:row>18</xdr:row>
      <xdr:rowOff>167821</xdr:rowOff>
    </xdr:from>
    <xdr:ext cx="390525" cy="314325"/>
    <xdr:pic>
      <xdr:nvPicPr>
        <xdr:cNvPr id="72" name="image2.png">
          <a:extLst>
            <a:ext uri="{FF2B5EF4-FFF2-40B4-BE49-F238E27FC236}">
              <a16:creationId xmlns:a16="http://schemas.microsoft.com/office/drawing/2014/main" id="{A9BC7F64-0191-49A3-B9D0-BAA05E6CF1EA}"/>
            </a:ext>
          </a:extLst>
        </xdr:cNvPr>
        <xdr:cNvPicPr preferRelativeResize="0"/>
      </xdr:nvPicPr>
      <xdr:blipFill>
        <a:blip xmlns:r="http://schemas.openxmlformats.org/officeDocument/2006/relationships" r:embed="rId11" cstate="print"/>
        <a:stretch>
          <a:fillRect/>
        </a:stretch>
      </xdr:blipFill>
      <xdr:spPr>
        <a:xfrm>
          <a:off x="15029846" y="3651250"/>
          <a:ext cx="390525" cy="314325"/>
        </a:xfrm>
        <a:prstGeom prst="rect">
          <a:avLst/>
        </a:prstGeom>
        <a:noFill/>
      </xdr:spPr>
    </xdr:pic>
    <xdr:clientData fLocksWithSheet="0"/>
  </xdr:oneCellAnchor>
  <xdr:twoCellAnchor>
    <xdr:from>
      <xdr:col>19</xdr:col>
      <xdr:colOff>237370</xdr:colOff>
      <xdr:row>20</xdr:row>
      <xdr:rowOff>83155</xdr:rowOff>
    </xdr:from>
    <xdr:to>
      <xdr:col>23</xdr:col>
      <xdr:colOff>406703</xdr:colOff>
      <xdr:row>23</xdr:row>
      <xdr:rowOff>95250</xdr:rowOff>
    </xdr:to>
    <xdr:sp macro="" textlink="KPIs!E8">
      <xdr:nvSpPr>
        <xdr:cNvPr id="73" name="TextBox 72">
          <a:extLst>
            <a:ext uri="{FF2B5EF4-FFF2-40B4-BE49-F238E27FC236}">
              <a16:creationId xmlns:a16="http://schemas.microsoft.com/office/drawing/2014/main" id="{07244C0B-8828-47B6-B7D9-7D92CA2E11DF}"/>
            </a:ext>
          </a:extLst>
        </xdr:cNvPr>
        <xdr:cNvSpPr txBox="1"/>
      </xdr:nvSpPr>
      <xdr:spPr>
        <a:xfrm>
          <a:off x="12647084" y="3953631"/>
          <a:ext cx="2781905"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203364E-6C42-4F56-9298-C321CBA6D481}" type="TxLink">
            <a:rPr lang="en-US" sz="2400" b="1" i="0" u="none" strike="noStrike">
              <a:solidFill>
                <a:schemeClr val="accent1">
                  <a:lumMod val="50000"/>
                </a:schemeClr>
              </a:solidFill>
              <a:latin typeface="Calibri"/>
              <a:ea typeface="Calibri"/>
              <a:cs typeface="Calibri"/>
            </a:rPr>
            <a:pPr algn="ctr"/>
            <a:t>16%</a:t>
          </a:fld>
          <a:endParaRPr lang="en-IN" sz="2400" b="1">
            <a:solidFill>
              <a:schemeClr val="accent1">
                <a:lumMod val="50000"/>
              </a:schemeClr>
            </a:solidFill>
          </a:endParaRPr>
        </a:p>
      </xdr:txBody>
    </xdr:sp>
    <xdr:clientData/>
  </xdr:twoCellAnchor>
  <xdr:twoCellAnchor>
    <xdr:from>
      <xdr:col>23</xdr:col>
      <xdr:colOff>544286</xdr:colOff>
      <xdr:row>18</xdr:row>
      <xdr:rowOff>181429</xdr:rowOff>
    </xdr:from>
    <xdr:to>
      <xdr:col>27</xdr:col>
      <xdr:colOff>495905</xdr:colOff>
      <xdr:row>20</xdr:row>
      <xdr:rowOff>108858</xdr:rowOff>
    </xdr:to>
    <xdr:sp macro="" textlink="">
      <xdr:nvSpPr>
        <xdr:cNvPr id="77" name="TextBox 76">
          <a:extLst>
            <a:ext uri="{FF2B5EF4-FFF2-40B4-BE49-F238E27FC236}">
              <a16:creationId xmlns:a16="http://schemas.microsoft.com/office/drawing/2014/main" id="{288C9056-0A3B-4CB3-8E7D-D7BCCBD720F4}"/>
            </a:ext>
          </a:extLst>
        </xdr:cNvPr>
        <xdr:cNvSpPr txBox="1"/>
      </xdr:nvSpPr>
      <xdr:spPr>
        <a:xfrm>
          <a:off x="15566572" y="3664858"/>
          <a:ext cx="2769809" cy="314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AVERAGE AGE</a:t>
          </a:r>
        </a:p>
      </xdr:txBody>
    </xdr:sp>
    <xdr:clientData/>
  </xdr:twoCellAnchor>
  <xdr:oneCellAnchor>
    <xdr:from>
      <xdr:col>27</xdr:col>
      <xdr:colOff>96762</xdr:colOff>
      <xdr:row>19</xdr:row>
      <xdr:rowOff>1</xdr:rowOff>
    </xdr:from>
    <xdr:ext cx="428324" cy="350762"/>
    <xdr:pic>
      <xdr:nvPicPr>
        <xdr:cNvPr id="78" name="image6.png">
          <a:extLst>
            <a:ext uri="{FF2B5EF4-FFF2-40B4-BE49-F238E27FC236}">
              <a16:creationId xmlns:a16="http://schemas.microsoft.com/office/drawing/2014/main" id="{11879152-5195-466F-8CD7-32C1E2014430}"/>
            </a:ext>
          </a:extLst>
        </xdr:cNvPr>
        <xdr:cNvPicPr preferRelativeResize="0"/>
      </xdr:nvPicPr>
      <xdr:blipFill>
        <a:blip xmlns:r="http://schemas.openxmlformats.org/officeDocument/2006/relationships" r:embed="rId12" cstate="print"/>
        <a:stretch>
          <a:fillRect/>
        </a:stretch>
      </xdr:blipFill>
      <xdr:spPr>
        <a:xfrm>
          <a:off x="17937238" y="3676953"/>
          <a:ext cx="428324" cy="350762"/>
        </a:xfrm>
        <a:prstGeom prst="rect">
          <a:avLst/>
        </a:prstGeom>
        <a:noFill/>
      </xdr:spPr>
    </xdr:pic>
    <xdr:clientData fLocksWithSheet="0"/>
  </xdr:oneCellAnchor>
  <xdr:twoCellAnchor>
    <xdr:from>
      <xdr:col>23</xdr:col>
      <xdr:colOff>544286</xdr:colOff>
      <xdr:row>20</xdr:row>
      <xdr:rowOff>96763</xdr:rowOff>
    </xdr:from>
    <xdr:to>
      <xdr:col>27</xdr:col>
      <xdr:colOff>532191</xdr:colOff>
      <xdr:row>23</xdr:row>
      <xdr:rowOff>108857</xdr:rowOff>
    </xdr:to>
    <xdr:sp macro="" textlink="KPIs!C8">
      <xdr:nvSpPr>
        <xdr:cNvPr id="79" name="TextBox 78">
          <a:extLst>
            <a:ext uri="{FF2B5EF4-FFF2-40B4-BE49-F238E27FC236}">
              <a16:creationId xmlns:a16="http://schemas.microsoft.com/office/drawing/2014/main" id="{C8DDCC0A-551E-4C1E-B4EB-2AE9C76279B1}"/>
            </a:ext>
          </a:extLst>
        </xdr:cNvPr>
        <xdr:cNvSpPr txBox="1"/>
      </xdr:nvSpPr>
      <xdr:spPr>
        <a:xfrm>
          <a:off x="15566572" y="3967239"/>
          <a:ext cx="2806095" cy="592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D98CA93-A9B8-4F5A-BAF8-CFBA4F3F523D}" type="TxLink">
            <a:rPr lang="en-US" sz="2400" b="1" i="0" u="none" strike="noStrike">
              <a:solidFill>
                <a:schemeClr val="accent1">
                  <a:lumMod val="50000"/>
                </a:schemeClr>
              </a:solidFill>
              <a:latin typeface="Calibri"/>
              <a:ea typeface="Calibri"/>
              <a:cs typeface="Calibri"/>
            </a:rPr>
            <a:pPr algn="ctr"/>
            <a:t>37</a:t>
          </a:fld>
          <a:endParaRPr lang="en-IN" sz="2400" b="1">
            <a:solidFill>
              <a:schemeClr val="accent1">
                <a:lumMod val="50000"/>
              </a:schemeClr>
            </a:solidFill>
          </a:endParaRPr>
        </a:p>
      </xdr:txBody>
    </xdr:sp>
    <xdr:clientData/>
  </xdr:twoCellAnchor>
  <xdr:oneCellAnchor>
    <xdr:from>
      <xdr:col>19</xdr:col>
      <xdr:colOff>157238</xdr:colOff>
      <xdr:row>14</xdr:row>
      <xdr:rowOff>0</xdr:rowOff>
    </xdr:from>
    <xdr:ext cx="723900" cy="725715"/>
    <xdr:pic>
      <xdr:nvPicPr>
        <xdr:cNvPr id="80" name="image3.png">
          <a:extLst>
            <a:ext uri="{FF2B5EF4-FFF2-40B4-BE49-F238E27FC236}">
              <a16:creationId xmlns:a16="http://schemas.microsoft.com/office/drawing/2014/main" id="{87C4D11C-3ECD-449F-BC47-D18493C360CB}"/>
            </a:ext>
          </a:extLst>
        </xdr:cNvPr>
        <xdr:cNvPicPr preferRelativeResize="0"/>
      </xdr:nvPicPr>
      <xdr:blipFill>
        <a:blip xmlns:r="http://schemas.openxmlformats.org/officeDocument/2006/relationships" r:embed="rId13" cstate="print"/>
        <a:stretch>
          <a:fillRect/>
        </a:stretch>
      </xdr:blipFill>
      <xdr:spPr>
        <a:xfrm>
          <a:off x="12566952" y="2709333"/>
          <a:ext cx="723900" cy="725715"/>
        </a:xfrm>
        <a:prstGeom prst="rect">
          <a:avLst/>
        </a:prstGeom>
        <a:noFill/>
      </xdr:spPr>
    </xdr:pic>
    <xdr:clientData fLocksWithSheet="0"/>
  </xdr:oneCellAnchor>
  <xdr:twoCellAnchor>
    <xdr:from>
      <xdr:col>20</xdr:col>
      <xdr:colOff>294819</xdr:colOff>
      <xdr:row>14</xdr:row>
      <xdr:rowOff>12096</xdr:rowOff>
    </xdr:from>
    <xdr:to>
      <xdr:col>23</xdr:col>
      <xdr:colOff>270629</xdr:colOff>
      <xdr:row>17</xdr:row>
      <xdr:rowOff>96762</xdr:rowOff>
    </xdr:to>
    <xdr:sp macro="" textlink="">
      <xdr:nvSpPr>
        <xdr:cNvPr id="81" name="TextBox 80">
          <a:extLst>
            <a:ext uri="{FF2B5EF4-FFF2-40B4-BE49-F238E27FC236}">
              <a16:creationId xmlns:a16="http://schemas.microsoft.com/office/drawing/2014/main" id="{634B39E5-C33E-4934-9C5B-F86938B4704B}"/>
            </a:ext>
          </a:extLst>
        </xdr:cNvPr>
        <xdr:cNvSpPr txBox="1"/>
      </xdr:nvSpPr>
      <xdr:spPr>
        <a:xfrm>
          <a:off x="13357676" y="2721429"/>
          <a:ext cx="1935239" cy="665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11C05"/>
              </a:solidFill>
            </a:rPr>
            <a:t>JOB SATISFACTION RATING</a:t>
          </a:r>
        </a:p>
      </xdr:txBody>
    </xdr:sp>
    <xdr:clientData/>
  </xdr:twoCellAnchor>
  <xdr:twoCellAnchor>
    <xdr:from>
      <xdr:col>23</xdr:col>
      <xdr:colOff>185963</xdr:colOff>
      <xdr:row>14</xdr:row>
      <xdr:rowOff>157238</xdr:rowOff>
    </xdr:from>
    <xdr:to>
      <xdr:col>24</xdr:col>
      <xdr:colOff>52915</xdr:colOff>
      <xdr:row>17</xdr:row>
      <xdr:rowOff>145142</xdr:rowOff>
    </xdr:to>
    <xdr:sp macro="" textlink="RATING!$B$6">
      <xdr:nvSpPr>
        <xdr:cNvPr id="82" name="TextBox 81">
          <a:extLst>
            <a:ext uri="{FF2B5EF4-FFF2-40B4-BE49-F238E27FC236}">
              <a16:creationId xmlns:a16="http://schemas.microsoft.com/office/drawing/2014/main" id="{9D215A7F-989E-4BC9-B8F3-1DF91E3E4D7B}"/>
            </a:ext>
          </a:extLst>
        </xdr:cNvPr>
        <xdr:cNvSpPr txBox="1"/>
      </xdr:nvSpPr>
      <xdr:spPr>
        <a:xfrm>
          <a:off x="15208249" y="2866571"/>
          <a:ext cx="520095" cy="568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D8D5206-B6AA-4843-A6EB-3F81C3C0507B}" type="TxLink">
            <a:rPr lang="en-US" sz="1600" b="1" i="0" u="none" strike="noStrike">
              <a:solidFill>
                <a:srgbClr val="000000"/>
              </a:solidFill>
              <a:latin typeface="Calibri"/>
              <a:ea typeface="Calibri"/>
              <a:cs typeface="Calibri"/>
            </a:rPr>
            <a:pPr algn="ctr"/>
            <a:t>2.6</a:t>
          </a:fld>
          <a:endParaRPr lang="en-IN" sz="1600" b="1"/>
        </a:p>
      </xdr:txBody>
    </xdr:sp>
    <xdr:clientData/>
  </xdr:twoCellAnchor>
  <xdr:twoCellAnchor>
    <xdr:from>
      <xdr:col>23</xdr:col>
      <xdr:colOff>77106</xdr:colOff>
      <xdr:row>13</xdr:row>
      <xdr:rowOff>120951</xdr:rowOff>
    </xdr:from>
    <xdr:to>
      <xdr:col>25</xdr:col>
      <xdr:colOff>178403</xdr:colOff>
      <xdr:row>18</xdr:row>
      <xdr:rowOff>61987</xdr:rowOff>
    </xdr:to>
    <xdr:graphicFrame macro="">
      <xdr:nvGraphicFramePr>
        <xdr:cNvPr id="83" name="Chart 82">
          <a:extLst>
            <a:ext uri="{FF2B5EF4-FFF2-40B4-BE49-F238E27FC236}">
              <a16:creationId xmlns:a16="http://schemas.microsoft.com/office/drawing/2014/main" id="{D99C9965-C9A8-4ED0-9412-F2EF5FFF6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23</xdr:col>
      <xdr:colOff>464155</xdr:colOff>
      <xdr:row>39</xdr:row>
      <xdr:rowOff>160262</xdr:rowOff>
    </xdr:from>
    <xdr:to>
      <xdr:col>25</xdr:col>
      <xdr:colOff>638024</xdr:colOff>
      <xdr:row>51</xdr:row>
      <xdr:rowOff>63500</xdr:rowOff>
    </xdr:to>
    <mc:AlternateContent xmlns:mc="http://schemas.openxmlformats.org/markup-compatibility/2006">
      <mc:Choice xmlns:a14="http://schemas.microsoft.com/office/drawing/2010/main" Requires="a14">
        <xdr:graphicFrame macro="">
          <xdr:nvGraphicFramePr>
            <xdr:cNvPr id="219" name="Education Field 1">
              <a:extLst>
                <a:ext uri="{FF2B5EF4-FFF2-40B4-BE49-F238E27FC236}">
                  <a16:creationId xmlns:a16="http://schemas.microsoft.com/office/drawing/2014/main" id="{1138F0E9-9177-427B-A617-313E5371D34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5525561" y="7589762"/>
              <a:ext cx="1483557" cy="2189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253999</xdr:colOff>
      <xdr:row>25</xdr:row>
      <xdr:rowOff>157238</xdr:rowOff>
    </xdr:from>
    <xdr:to>
      <xdr:col>10</xdr:col>
      <xdr:colOff>542470</xdr:colOff>
      <xdr:row>29</xdr:row>
      <xdr:rowOff>48381</xdr:rowOff>
    </xdr:to>
    <mc:AlternateContent xmlns:mc="http://schemas.openxmlformats.org/markup-compatibility/2006">
      <mc:Choice xmlns:a14="http://schemas.microsoft.com/office/drawing/2010/main" Requires="a14">
        <xdr:graphicFrame macro="">
          <xdr:nvGraphicFramePr>
            <xdr:cNvPr id="220" name="Gender 1">
              <a:extLst>
                <a:ext uri="{FF2B5EF4-FFF2-40B4-BE49-F238E27FC236}">
                  <a16:creationId xmlns:a16="http://schemas.microsoft.com/office/drawing/2014/main" id="{8492098D-E95C-4C25-8F82-989E5C8D49F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837905" y="4919738"/>
              <a:ext cx="2253003" cy="653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96762</xdr:colOff>
      <xdr:row>23</xdr:row>
      <xdr:rowOff>169333</xdr:rowOff>
    </xdr:from>
    <xdr:to>
      <xdr:col>12</xdr:col>
      <xdr:colOff>181429</xdr:colOff>
      <xdr:row>25</xdr:row>
      <xdr:rowOff>84667</xdr:rowOff>
    </xdr:to>
    <xdr:sp macro="" textlink="">
      <xdr:nvSpPr>
        <xdr:cNvPr id="221" name="TextBox 220">
          <a:extLst>
            <a:ext uri="{FF2B5EF4-FFF2-40B4-BE49-F238E27FC236}">
              <a16:creationId xmlns:a16="http://schemas.microsoft.com/office/drawing/2014/main" id="{83586F37-7AE7-1A06-AAA9-3CBAF3C821EE}"/>
            </a:ext>
          </a:extLst>
        </xdr:cNvPr>
        <xdr:cNvSpPr txBox="1"/>
      </xdr:nvSpPr>
      <xdr:spPr>
        <a:xfrm>
          <a:off x="4015619" y="4620381"/>
          <a:ext cx="4003524"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E3228"/>
              </a:solidFill>
            </a:rPr>
            <a:t>Total Employees by Gender</a:t>
          </a:r>
        </a:p>
      </xdr:txBody>
    </xdr:sp>
    <xdr:clientData/>
  </xdr:twoCellAnchor>
  <xdr:twoCellAnchor>
    <xdr:from>
      <xdr:col>12</xdr:col>
      <xdr:colOff>423332</xdr:colOff>
      <xdr:row>25</xdr:row>
      <xdr:rowOff>133049</xdr:rowOff>
    </xdr:from>
    <xdr:to>
      <xdr:col>20</xdr:col>
      <xdr:colOff>435428</xdr:colOff>
      <xdr:row>37</xdr:row>
      <xdr:rowOff>96762</xdr:rowOff>
    </xdr:to>
    <xdr:graphicFrame macro="">
      <xdr:nvGraphicFramePr>
        <xdr:cNvPr id="222" name="Chart 221">
          <a:extLst>
            <a:ext uri="{FF2B5EF4-FFF2-40B4-BE49-F238E27FC236}">
              <a16:creationId xmlns:a16="http://schemas.microsoft.com/office/drawing/2014/main" id="{C54BA349-E913-4FD7-94B2-012877A96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24191</xdr:colOff>
      <xdr:row>23</xdr:row>
      <xdr:rowOff>169333</xdr:rowOff>
    </xdr:from>
    <xdr:to>
      <xdr:col>20</xdr:col>
      <xdr:colOff>314476</xdr:colOff>
      <xdr:row>25</xdr:row>
      <xdr:rowOff>120953</xdr:rowOff>
    </xdr:to>
    <xdr:sp macro="" textlink="">
      <xdr:nvSpPr>
        <xdr:cNvPr id="230" name="TextBox 229">
          <a:extLst>
            <a:ext uri="{FF2B5EF4-FFF2-40B4-BE49-F238E27FC236}">
              <a16:creationId xmlns:a16="http://schemas.microsoft.com/office/drawing/2014/main" id="{54207F02-625E-41CF-8CB8-A2AEABE2FCCD}"/>
            </a:ext>
          </a:extLst>
        </xdr:cNvPr>
        <xdr:cNvSpPr txBox="1"/>
      </xdr:nvSpPr>
      <xdr:spPr>
        <a:xfrm>
          <a:off x="8515048" y="4620381"/>
          <a:ext cx="4862285"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Education Wise Attrition</a:t>
          </a:r>
        </a:p>
      </xdr:txBody>
    </xdr:sp>
    <xdr:clientData/>
  </xdr:twoCellAnchor>
  <xdr:twoCellAnchor>
    <xdr:from>
      <xdr:col>20</xdr:col>
      <xdr:colOff>628952</xdr:colOff>
      <xdr:row>25</xdr:row>
      <xdr:rowOff>145142</xdr:rowOff>
    </xdr:from>
    <xdr:to>
      <xdr:col>27</xdr:col>
      <xdr:colOff>423334</xdr:colOff>
      <xdr:row>37</xdr:row>
      <xdr:rowOff>145143</xdr:rowOff>
    </xdr:to>
    <mc:AlternateContent xmlns:mc="http://schemas.openxmlformats.org/markup-compatibility/2006">
      <mc:Choice xmlns:cx1="http://schemas.microsoft.com/office/drawing/2015/9/8/chartex" Requires="cx1">
        <xdr:graphicFrame macro="">
          <xdr:nvGraphicFramePr>
            <xdr:cNvPr id="231" name="Chart 230">
              <a:extLst>
                <a:ext uri="{FF2B5EF4-FFF2-40B4-BE49-F238E27FC236}">
                  <a16:creationId xmlns:a16="http://schemas.microsoft.com/office/drawing/2014/main" id="{3A84B4E5-33D7-4473-888A-BD2F6D234B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691809" y="4983237"/>
              <a:ext cx="4572001" cy="23222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604762</xdr:colOff>
      <xdr:row>24</xdr:row>
      <xdr:rowOff>12096</xdr:rowOff>
    </xdr:from>
    <xdr:to>
      <xdr:col>27</xdr:col>
      <xdr:colOff>459619</xdr:colOff>
      <xdr:row>25</xdr:row>
      <xdr:rowOff>120953</xdr:rowOff>
    </xdr:to>
    <xdr:sp macro="" textlink="">
      <xdr:nvSpPr>
        <xdr:cNvPr id="232" name="TextBox 231">
          <a:extLst>
            <a:ext uri="{FF2B5EF4-FFF2-40B4-BE49-F238E27FC236}">
              <a16:creationId xmlns:a16="http://schemas.microsoft.com/office/drawing/2014/main" id="{E8997C0F-6044-8ADD-21A6-2D51F7C84964}"/>
            </a:ext>
          </a:extLst>
        </xdr:cNvPr>
        <xdr:cNvSpPr txBox="1"/>
      </xdr:nvSpPr>
      <xdr:spPr>
        <a:xfrm>
          <a:off x="13667619" y="4656667"/>
          <a:ext cx="4632476"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Attrition</a:t>
          </a:r>
          <a:r>
            <a:rPr lang="en-IN" sz="1800" b="1" baseline="0">
              <a:solidFill>
                <a:srgbClr val="911C05"/>
              </a:solidFill>
            </a:rPr>
            <a:t> by Job Role</a:t>
          </a:r>
          <a:endParaRPr lang="en-IN" sz="1800" b="1">
            <a:solidFill>
              <a:srgbClr val="911C05"/>
            </a:solidFill>
          </a:endParaRPr>
        </a:p>
      </xdr:txBody>
    </xdr:sp>
    <xdr:clientData/>
  </xdr:twoCellAnchor>
  <xdr:twoCellAnchor>
    <xdr:from>
      <xdr:col>6</xdr:col>
      <xdr:colOff>24191</xdr:colOff>
      <xdr:row>39</xdr:row>
      <xdr:rowOff>133047</xdr:rowOff>
    </xdr:from>
    <xdr:to>
      <xdr:col>12</xdr:col>
      <xdr:colOff>278191</xdr:colOff>
      <xdr:row>51</xdr:row>
      <xdr:rowOff>48381</xdr:rowOff>
    </xdr:to>
    <xdr:graphicFrame macro="">
      <xdr:nvGraphicFramePr>
        <xdr:cNvPr id="233" name="Chart 232">
          <a:extLst>
            <a:ext uri="{FF2B5EF4-FFF2-40B4-BE49-F238E27FC236}">
              <a16:creationId xmlns:a16="http://schemas.microsoft.com/office/drawing/2014/main" id="{621A7515-DD24-4613-9F8D-2FD98E589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84667</xdr:colOff>
      <xdr:row>38</xdr:row>
      <xdr:rowOff>12095</xdr:rowOff>
    </xdr:from>
    <xdr:to>
      <xdr:col>12</xdr:col>
      <xdr:colOff>133048</xdr:colOff>
      <xdr:row>39</xdr:row>
      <xdr:rowOff>145142</xdr:rowOff>
    </xdr:to>
    <xdr:sp macro="" textlink="">
      <xdr:nvSpPr>
        <xdr:cNvPr id="234" name="TextBox 233">
          <a:extLst>
            <a:ext uri="{FF2B5EF4-FFF2-40B4-BE49-F238E27FC236}">
              <a16:creationId xmlns:a16="http://schemas.microsoft.com/office/drawing/2014/main" id="{465F533E-6AC9-7C2D-7FF0-3679C878B76B}"/>
            </a:ext>
          </a:extLst>
        </xdr:cNvPr>
        <xdr:cNvSpPr txBox="1"/>
      </xdr:nvSpPr>
      <xdr:spPr>
        <a:xfrm>
          <a:off x="4003524" y="7366000"/>
          <a:ext cx="3967238"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911C05"/>
              </a:solidFill>
            </a:rPr>
            <a:t>Department of Attrition</a:t>
          </a:r>
        </a:p>
      </xdr:txBody>
    </xdr:sp>
    <xdr:clientData/>
  </xdr:twoCellAnchor>
  <xdr:twoCellAnchor>
    <xdr:from>
      <xdr:col>23</xdr:col>
      <xdr:colOff>435428</xdr:colOff>
      <xdr:row>38</xdr:row>
      <xdr:rowOff>24190</xdr:rowOff>
    </xdr:from>
    <xdr:to>
      <xdr:col>27</xdr:col>
      <xdr:colOff>302381</xdr:colOff>
      <xdr:row>39</xdr:row>
      <xdr:rowOff>108857</xdr:rowOff>
    </xdr:to>
    <xdr:sp macro="" textlink="">
      <xdr:nvSpPr>
        <xdr:cNvPr id="235" name="TextBox 234">
          <a:extLst>
            <a:ext uri="{FF2B5EF4-FFF2-40B4-BE49-F238E27FC236}">
              <a16:creationId xmlns:a16="http://schemas.microsoft.com/office/drawing/2014/main" id="{879B05A5-3D16-A493-8F01-5EAA16D5BF00}"/>
            </a:ext>
          </a:extLst>
        </xdr:cNvPr>
        <xdr:cNvSpPr txBox="1"/>
      </xdr:nvSpPr>
      <xdr:spPr>
        <a:xfrm>
          <a:off x="15457714" y="7378095"/>
          <a:ext cx="2685143" cy="278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a:solidFill>
                <a:srgbClr val="911C05"/>
              </a:solidFill>
            </a:rPr>
            <a:t>Filters</a:t>
          </a:r>
        </a:p>
      </xdr:txBody>
    </xdr:sp>
    <xdr:clientData/>
  </xdr:twoCellAnchor>
  <xdr:twoCellAnchor>
    <xdr:from>
      <xdr:col>12</xdr:col>
      <xdr:colOff>401223</xdr:colOff>
      <xdr:row>39</xdr:row>
      <xdr:rowOff>179539</xdr:rowOff>
    </xdr:from>
    <xdr:to>
      <xdr:col>18</xdr:col>
      <xdr:colOff>321468</xdr:colOff>
      <xdr:row>51</xdr:row>
      <xdr:rowOff>23813</xdr:rowOff>
    </xdr:to>
    <xdr:graphicFrame macro="">
      <xdr:nvGraphicFramePr>
        <xdr:cNvPr id="236" name="Chart 235">
          <a:extLst>
            <a:ext uri="{FF2B5EF4-FFF2-40B4-BE49-F238E27FC236}">
              <a16:creationId xmlns:a16="http://schemas.microsoft.com/office/drawing/2014/main" id="{2636FF93-3780-4D2A-A51D-EC926AA75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440531</xdr:colOff>
      <xdr:row>38</xdr:row>
      <xdr:rowOff>71437</xdr:rowOff>
    </xdr:from>
    <xdr:to>
      <xdr:col>18</xdr:col>
      <xdr:colOff>250031</xdr:colOff>
      <xdr:row>40</xdr:row>
      <xdr:rowOff>0</xdr:rowOff>
    </xdr:to>
    <xdr:sp macro="" textlink="">
      <xdr:nvSpPr>
        <xdr:cNvPr id="237" name="TextBox 236">
          <a:extLst>
            <a:ext uri="{FF2B5EF4-FFF2-40B4-BE49-F238E27FC236}">
              <a16:creationId xmlns:a16="http://schemas.microsoft.com/office/drawing/2014/main" id="{4DA48235-5EF8-4F5D-892C-DE63A699E4B4}"/>
            </a:ext>
          </a:extLst>
        </xdr:cNvPr>
        <xdr:cNvSpPr txBox="1"/>
      </xdr:nvSpPr>
      <xdr:spPr>
        <a:xfrm>
          <a:off x="8298656" y="7310437"/>
          <a:ext cx="3738563"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E3228"/>
              </a:solidFill>
            </a:rPr>
            <a:t>Attrition by age group</a:t>
          </a:r>
        </a:p>
      </xdr:txBody>
    </xdr:sp>
    <xdr:clientData/>
  </xdr:twoCellAnchor>
  <xdr:twoCellAnchor>
    <xdr:from>
      <xdr:col>18</xdr:col>
      <xdr:colOff>535781</xdr:colOff>
      <xdr:row>38</xdr:row>
      <xdr:rowOff>35719</xdr:rowOff>
    </xdr:from>
    <xdr:to>
      <xdr:col>23</xdr:col>
      <xdr:colOff>202407</xdr:colOff>
      <xdr:row>39</xdr:row>
      <xdr:rowOff>166688</xdr:rowOff>
    </xdr:to>
    <xdr:sp macro="" textlink="">
      <xdr:nvSpPr>
        <xdr:cNvPr id="238" name="TextBox 237">
          <a:extLst>
            <a:ext uri="{FF2B5EF4-FFF2-40B4-BE49-F238E27FC236}">
              <a16:creationId xmlns:a16="http://schemas.microsoft.com/office/drawing/2014/main" id="{DA4B56B7-90C7-FF57-C0A2-91C66862B1DE}"/>
            </a:ext>
          </a:extLst>
        </xdr:cNvPr>
        <xdr:cNvSpPr txBox="1"/>
      </xdr:nvSpPr>
      <xdr:spPr>
        <a:xfrm>
          <a:off x="12322969" y="7274719"/>
          <a:ext cx="2940844"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E3228"/>
              </a:solidFill>
            </a:rPr>
            <a:t>Attrition</a:t>
          </a:r>
          <a:r>
            <a:rPr lang="en-IN" sz="1800" b="1" baseline="0">
              <a:solidFill>
                <a:srgbClr val="6E3228"/>
              </a:solidFill>
            </a:rPr>
            <a:t> by Marital Status</a:t>
          </a:r>
          <a:endParaRPr lang="en-IN" sz="1800" b="1">
            <a:solidFill>
              <a:srgbClr val="6E3228"/>
            </a:solidFill>
          </a:endParaRPr>
        </a:p>
      </xdr:txBody>
    </xdr:sp>
    <xdr:clientData/>
  </xdr:twoCellAnchor>
  <xdr:twoCellAnchor>
    <xdr:from>
      <xdr:col>18</xdr:col>
      <xdr:colOff>472659</xdr:colOff>
      <xdr:row>39</xdr:row>
      <xdr:rowOff>155725</xdr:rowOff>
    </xdr:from>
    <xdr:to>
      <xdr:col>23</xdr:col>
      <xdr:colOff>250032</xdr:colOff>
      <xdr:row>51</xdr:row>
      <xdr:rowOff>47624</xdr:rowOff>
    </xdr:to>
    <mc:AlternateContent xmlns:mc="http://schemas.openxmlformats.org/markup-compatibility/2006">
      <mc:Choice xmlns:cx2="http://schemas.microsoft.com/office/drawing/2015/10/21/chartex" Requires="cx2">
        <xdr:graphicFrame macro="">
          <xdr:nvGraphicFramePr>
            <xdr:cNvPr id="239" name="Chart 238">
              <a:extLst>
                <a:ext uri="{FF2B5EF4-FFF2-40B4-BE49-F238E27FC236}">
                  <a16:creationId xmlns:a16="http://schemas.microsoft.com/office/drawing/2014/main" id="{5990424A-D32B-4D43-A15B-5536DBC091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259847" y="7585225"/>
              <a:ext cx="3051591" cy="2177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25</xdr:col>
      <xdr:colOff>642937</xdr:colOff>
      <xdr:row>41</xdr:row>
      <xdr:rowOff>48569</xdr:rowOff>
    </xdr:from>
    <xdr:to>
      <xdr:col>27</xdr:col>
      <xdr:colOff>559593</xdr:colOff>
      <xdr:row>50</xdr:row>
      <xdr:rowOff>47625</xdr:rowOff>
    </xdr:to>
    <mc:AlternateContent xmlns:mc="http://schemas.openxmlformats.org/markup-compatibility/2006">
      <mc:Choice xmlns:a14="http://schemas.microsoft.com/office/drawing/2010/main" Requires="a14">
        <xdr:graphicFrame macro="">
          <xdr:nvGraphicFramePr>
            <xdr:cNvPr id="240" name="Department 1">
              <a:extLst>
                <a:ext uri="{FF2B5EF4-FFF2-40B4-BE49-F238E27FC236}">
                  <a16:creationId xmlns:a16="http://schemas.microsoft.com/office/drawing/2014/main" id="{747A0B4B-D715-4A83-8BBD-F0843384731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7014031" y="7859069"/>
              <a:ext cx="1428750" cy="1713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472659</xdr:colOff>
      <xdr:row>39</xdr:row>
      <xdr:rowOff>166687</xdr:rowOff>
    </xdr:from>
    <xdr:to>
      <xdr:col>23</xdr:col>
      <xdr:colOff>333375</xdr:colOff>
      <xdr:row>51</xdr:row>
      <xdr:rowOff>59530</xdr:rowOff>
    </xdr:to>
    <mc:AlternateContent xmlns:mc="http://schemas.openxmlformats.org/markup-compatibility/2006">
      <mc:Choice xmlns:cx2="http://schemas.microsoft.com/office/drawing/2015/10/21/chartex" Requires="cx2">
        <xdr:graphicFrame macro="">
          <xdr:nvGraphicFramePr>
            <xdr:cNvPr id="241" name="Chart 240">
              <a:extLst>
                <a:ext uri="{FF2B5EF4-FFF2-40B4-BE49-F238E27FC236}">
                  <a16:creationId xmlns:a16="http://schemas.microsoft.com/office/drawing/2014/main" id="{D2E634A7-E66F-455F-8243-D5B6476C33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2259847" y="7596187"/>
              <a:ext cx="3134934" cy="21788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0.20474</cdr:x>
      <cdr:y>0.38806</cdr:y>
    </cdr:from>
    <cdr:to>
      <cdr:x>0.7339</cdr:x>
      <cdr:y>0.68928</cdr:y>
    </cdr:to>
    <cdr:sp macro="" textlink="gender!$B$10">
      <cdr:nvSpPr>
        <cdr:cNvPr id="2" name="TextBox 53">
          <a:extLst xmlns:a="http://schemas.openxmlformats.org/drawingml/2006/main">
            <a:ext uri="{FF2B5EF4-FFF2-40B4-BE49-F238E27FC236}">
              <a16:creationId xmlns:a16="http://schemas.microsoft.com/office/drawing/2014/main" id="{EF7491AE-AD89-CF60-DC02-52AF3551BE9D}"/>
            </a:ext>
          </a:extLst>
        </cdr:cNvPr>
        <cdr:cNvSpPr txBox="1"/>
      </cdr:nvSpPr>
      <cdr:spPr>
        <a:xfrm xmlns:a="http://schemas.openxmlformats.org/drawingml/2006/main">
          <a:off x="294821" y="558800"/>
          <a:ext cx="762000" cy="43376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43ECBBD4-0AB0-4433-8B10-746BC8BA715C}" type="TxLink">
            <a:rPr lang="en-US" sz="1800" b="1" i="0" u="none" strike="noStrike">
              <a:solidFill>
                <a:srgbClr val="B81AC0"/>
              </a:solidFill>
              <a:latin typeface="Calibri"/>
              <a:ea typeface="Calibri"/>
              <a:cs typeface="Calibri"/>
            </a:rPr>
            <a:t>588</a:t>
          </a:fld>
          <a:endParaRPr lang="en-IN" sz="1800" b="1">
            <a:solidFill>
              <a:srgbClr val="B81AC0"/>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0.3308</cdr:x>
      <cdr:y>0.35446</cdr:y>
    </cdr:from>
    <cdr:to>
      <cdr:x>0.7325</cdr:x>
      <cdr:y>0.74923</cdr:y>
    </cdr:to>
    <cdr:sp macro="" textlink="gender!$B$11">
      <cdr:nvSpPr>
        <cdr:cNvPr id="2" name="TextBox 53">
          <a:extLst xmlns:a="http://schemas.openxmlformats.org/drawingml/2006/main">
            <a:ext uri="{FF2B5EF4-FFF2-40B4-BE49-F238E27FC236}">
              <a16:creationId xmlns:a16="http://schemas.microsoft.com/office/drawing/2014/main" id="{EF7491AE-AD89-CF60-DC02-52AF3551BE9D}"/>
            </a:ext>
          </a:extLst>
        </cdr:cNvPr>
        <cdr:cNvSpPr txBox="1"/>
      </cdr:nvSpPr>
      <cdr:spPr>
        <a:xfrm xmlns:a="http://schemas.openxmlformats.org/drawingml/2006/main">
          <a:off x="474457" y="511978"/>
          <a:ext cx="576154" cy="57020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50AB528-0330-411B-BB81-A42C01317AD2}" type="TxLink">
            <a:rPr lang="en-US" sz="1800" b="1" i="0" u="none" strike="noStrike">
              <a:solidFill>
                <a:schemeClr val="accent1">
                  <a:lumMod val="50000"/>
                </a:schemeClr>
              </a:solidFill>
              <a:latin typeface="Calibri"/>
              <a:ea typeface="Calibri"/>
              <a:cs typeface="Calibri"/>
            </a:rPr>
            <a:t>882</a:t>
          </a:fld>
          <a:endParaRPr lang="en-IN" sz="1800" b="1">
            <a:solidFill>
              <a:schemeClr val="accent1">
                <a:lumMod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501.535472916665" createdVersion="8" refreshedVersion="8" minRefreshableVersion="3" recordCount="1470" xr:uid="{7A4AE802-15CC-4B41-90A5-C8DAFEB36F7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57290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513F57-7CFD-41D5-9E6A-CF8E61E7BC38}" name="KPI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47">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18A2C7-5F40-4F02-BD2E-A7D6F3452E6A}"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4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BAED14-AC0D-44AF-AA40-EA93BF5BADB2}"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4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E394C0-DBD7-4C8D-AFD1-4190F1BE924F}"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6103F4-E523-48A3-B9BD-1D5B9235A5B6}" name="edu. by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66C514-BF87-4A68-BA2A-94C02E7BD049}"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14BFEF-6D4D-4072-BE2C-7F800FF1A68A}"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8EE76F-BC1D-48EE-8EED-D14E78E89F6C}"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F35A55-E827-4062-B8C6-9F5D02854351}"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8A797F5-BF60-440E-88DC-F2F07FABF571}" sourceName="Education Field">
  <pivotTables>
    <pivotTable tabId="9" name="PivotTable1"/>
    <pivotTable tabId="7" name="KPIs"/>
    <pivotTable tabId="8" name="PivotTable3"/>
    <pivotTable tabId="10" name="edu. by attrition"/>
    <pivotTable tabId="8" name="RATING"/>
    <pivotTable tabId="11" name="PivotTable2"/>
    <pivotTable tabId="12" name="PivotTable5"/>
    <pivotTable tabId="13" name="PivotTable6"/>
    <pivotTable tabId="14" name="PivotTable7"/>
  </pivotTables>
  <data>
    <tabular pivotCacheId="1257290932">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F2A9189-EB5A-45CB-98F3-B57320985F95}" sourceName="Gender">
  <pivotTables>
    <pivotTable tabId="9" name="PivotTable1"/>
    <pivotTable tabId="7" name="KPIs"/>
    <pivotTable tabId="8" name="PivotTable3"/>
    <pivotTable tabId="8" name="RATING"/>
    <pivotTable tabId="10" name="edu. by attrition"/>
    <pivotTable tabId="11" name="PivotTable2"/>
    <pivotTable tabId="12" name="PivotTable5"/>
    <pivotTable tabId="13" name="PivotTable6"/>
    <pivotTable tabId="14" name="PivotTable7"/>
  </pivotTables>
  <data>
    <tabular pivotCacheId="125729093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7E7CE26-B0EB-46C2-AD0C-412674654744}" sourceName="Department">
  <pivotTables>
    <pivotTable tabId="14" name="PivotTable7"/>
    <pivotTable tabId="13" name="PivotTable6"/>
    <pivotTable tabId="11" name="PivotTable2"/>
    <pivotTable tabId="12" name="PivotTable5"/>
    <pivotTable tabId="10" name="edu. by attrition"/>
    <pivotTable tabId="9" name="PivotTable1"/>
    <pivotTable tabId="7" name="KPIs"/>
    <pivotTable tabId="8" name="PivotTable3"/>
    <pivotTable tabId="8" name="RATING"/>
  </pivotTables>
  <data>
    <tabular pivotCacheId="125729093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8AD4D187-6303-4AB5-AADC-E1BFD8699474}" cache="Slicer_Education_Field" caption="Education Field" rowHeight="260350"/>
  <slicer name="Gender" xr10:uid="{9B66A947-22D4-4B49-BE9D-19E477C9524E}"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ED3FC5E-9AFA-4F96-9A4A-031794B44928}"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E582083-9681-4D38-81FF-5C424B606504}" cache="Slicer_Education_Field" caption="Education Field" style="slicer" rowHeight="260350"/>
  <slicer name="Gender 1" xr10:uid="{C88A37FC-C774-4716-8B14-0B497ACC3FD4}" cache="Slicer_Gender" caption="Gender" columnCount="2" style="slicer" rowHeight="260350"/>
  <slicer name="Department 1" xr10:uid="{5EBBE7AB-2E5D-4780-9500-A33B9D63715F}" cache="Slicer_Department" caption="Department"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filterColumn colId="8">
      <filters>
        <filter val="Male"/>
      </filters>
    </filterColumn>
  </autoFilter>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0C93-9E3F-4F9A-8086-17D49D621CD9}">
  <dimension ref="A3:F8"/>
  <sheetViews>
    <sheetView workbookViewId="0">
      <selection activeCell="A26" sqref="A26"/>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3" spans="1:6" x14ac:dyDescent="0.3">
      <c r="A3" s="2" t="s">
        <v>1554</v>
      </c>
      <c r="B3" s="5" t="s">
        <v>1555</v>
      </c>
      <c r="C3" s="4" t="s">
        <v>1556</v>
      </c>
    </row>
    <row r="4" spans="1:6" x14ac:dyDescent="0.3">
      <c r="A4" s="19">
        <v>1470</v>
      </c>
      <c r="B4" s="20">
        <v>237</v>
      </c>
      <c r="C4" s="6">
        <v>36.923809523809524</v>
      </c>
    </row>
    <row r="7" spans="1:6" x14ac:dyDescent="0.3">
      <c r="A7" s="7" t="s">
        <v>1557</v>
      </c>
      <c r="B7" s="7" t="s">
        <v>1558</v>
      </c>
      <c r="C7" s="7" t="s">
        <v>1559</v>
      </c>
      <c r="D7" s="7" t="s">
        <v>1560</v>
      </c>
      <c r="E7" s="7" t="s">
        <v>1561</v>
      </c>
    </row>
    <row r="8" spans="1:6" x14ac:dyDescent="0.3">
      <c r="A8">
        <f>GETPIVOTDATA("Count of Employee Number",$A$3)</f>
        <v>1470</v>
      </c>
      <c r="B8">
        <f>GETPIVOTDATA("Sum of CF_attrition count",$A$3)</f>
        <v>237</v>
      </c>
      <c r="C8" s="9">
        <f>GETPIVOTDATA("Average of Age",$A$3)</f>
        <v>36.923809523809524</v>
      </c>
      <c r="D8">
        <f>A8-B8</f>
        <v>1233</v>
      </c>
      <c r="E8" s="10">
        <f>B8/A8</f>
        <v>0.16122448979591836</v>
      </c>
      <c r="F8" s="7" t="s">
        <v>1562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EECF-D063-453B-8621-622562DF5F6A}">
  <dimension ref="A3:C11"/>
  <sheetViews>
    <sheetView workbookViewId="0">
      <selection activeCell="A3" sqref="A3"/>
    </sheetView>
  </sheetViews>
  <sheetFormatPr defaultRowHeight="15.6" x14ac:dyDescent="0.3"/>
  <cols>
    <col min="1" max="1" width="23.59765625" bestFit="1" customWidth="1"/>
  </cols>
  <sheetData>
    <row r="3" spans="1:3" x14ac:dyDescent="0.3">
      <c r="A3" s="3" t="s">
        <v>1563</v>
      </c>
    </row>
    <row r="4" spans="1:3" x14ac:dyDescent="0.3">
      <c r="A4" s="11">
        <v>2.6265306122448981</v>
      </c>
    </row>
    <row r="6" spans="1:3" x14ac:dyDescent="0.3">
      <c r="A6" s="7" t="s">
        <v>1564</v>
      </c>
      <c r="B6" s="8">
        <f>GETPIVOTDATA("Job Satisfaction",$A$3)</f>
        <v>2.6265306122448981</v>
      </c>
      <c r="C6" s="10">
        <f>B6/4</f>
        <v>0.65663265306122454</v>
      </c>
    </row>
    <row r="7" spans="1:3" x14ac:dyDescent="0.3">
      <c r="A7" s="7" t="s">
        <v>1565</v>
      </c>
      <c r="B7" s="8">
        <f>4-B6</f>
        <v>1.3734693877551019</v>
      </c>
      <c r="C7" s="10">
        <f>B7/4</f>
        <v>0.34336734693877546</v>
      </c>
    </row>
    <row r="10" spans="1:3" x14ac:dyDescent="0.3">
      <c r="A10" s="3" t="s">
        <v>1563</v>
      </c>
    </row>
    <row r="11" spans="1:3" x14ac:dyDescent="0.3">
      <c r="A11" s="11">
        <v>2.6265306122448981</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5A57-555F-4EAD-85FB-2AD0C12F123F}">
  <dimension ref="A3:C11"/>
  <sheetViews>
    <sheetView workbookViewId="0">
      <selection activeCell="B11" sqref="B11"/>
    </sheetView>
  </sheetViews>
  <sheetFormatPr defaultRowHeight="15.6" x14ac:dyDescent="0.3"/>
  <cols>
    <col min="1" max="1" width="12.19921875" bestFit="1" customWidth="1"/>
    <col min="2" max="2" width="21.296875" bestFit="1" customWidth="1"/>
  </cols>
  <sheetData>
    <row r="3" spans="1:3" x14ac:dyDescent="0.3">
      <c r="A3" s="12" t="s">
        <v>1567</v>
      </c>
      <c r="B3" s="3" t="s">
        <v>1566</v>
      </c>
    </row>
    <row r="4" spans="1:3" x14ac:dyDescent="0.3">
      <c r="A4" s="13" t="s">
        <v>51</v>
      </c>
      <c r="B4" s="16">
        <v>588</v>
      </c>
    </row>
    <row r="5" spans="1:3" x14ac:dyDescent="0.3">
      <c r="A5" s="14" t="s">
        <v>62</v>
      </c>
      <c r="B5" s="17">
        <v>882</v>
      </c>
    </row>
    <row r="6" spans="1:3" x14ac:dyDescent="0.3">
      <c r="A6" s="15" t="s">
        <v>1568</v>
      </c>
      <c r="B6" s="18">
        <v>1470</v>
      </c>
    </row>
    <row r="10" spans="1:3" x14ac:dyDescent="0.3">
      <c r="A10" t="s">
        <v>51</v>
      </c>
      <c r="B10">
        <f>IFERROR(GETPIVOTDATA("Employee Count",$A$3,"Gender","Female"),0)</f>
        <v>588</v>
      </c>
      <c r="C10" s="10">
        <f>IFERROR(B10/(B$10+$B$11),0)</f>
        <v>0.4</v>
      </c>
    </row>
    <row r="11" spans="1:3" x14ac:dyDescent="0.3">
      <c r="A11" t="s">
        <v>62</v>
      </c>
      <c r="B11">
        <f>IFERROR(GETPIVOTDATA("Employee Count",$A$3,"Gender","Male"),0)</f>
        <v>882</v>
      </c>
      <c r="C11" s="10">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B4D9-D794-4C9B-8262-E9E4BD74610B}">
  <dimension ref="A3:B9"/>
  <sheetViews>
    <sheetView workbookViewId="0">
      <selection activeCell="B12" sqref="B12"/>
    </sheetView>
  </sheetViews>
  <sheetFormatPr defaultRowHeight="15.6" x14ac:dyDescent="0.3"/>
  <cols>
    <col min="1" max="1" width="16" bestFit="1" customWidth="1"/>
    <col min="2" max="2" width="22.796875" bestFit="1" customWidth="1"/>
  </cols>
  <sheetData>
    <row r="3" spans="1:2" x14ac:dyDescent="0.3">
      <c r="A3" s="12" t="s">
        <v>1567</v>
      </c>
      <c r="B3" s="3" t="s">
        <v>1555</v>
      </c>
    </row>
    <row r="4" spans="1:2" x14ac:dyDescent="0.3">
      <c r="A4" s="13" t="s">
        <v>134</v>
      </c>
      <c r="B4" s="16">
        <v>5</v>
      </c>
    </row>
    <row r="5" spans="1:2" x14ac:dyDescent="0.3">
      <c r="A5" s="14" t="s">
        <v>65</v>
      </c>
      <c r="B5" s="17">
        <v>31</v>
      </c>
    </row>
    <row r="6" spans="1:2" x14ac:dyDescent="0.3">
      <c r="A6" s="14" t="s">
        <v>55</v>
      </c>
      <c r="B6" s="17">
        <v>44</v>
      </c>
    </row>
    <row r="7" spans="1:2" x14ac:dyDescent="0.3">
      <c r="A7" s="14" t="s">
        <v>71</v>
      </c>
      <c r="B7" s="17">
        <v>58</v>
      </c>
    </row>
    <row r="8" spans="1:2" x14ac:dyDescent="0.3">
      <c r="A8" s="14" t="s">
        <v>77</v>
      </c>
      <c r="B8" s="17">
        <v>99</v>
      </c>
    </row>
    <row r="9" spans="1:2" x14ac:dyDescent="0.3">
      <c r="A9" s="15" t="s">
        <v>1568</v>
      </c>
      <c r="B9" s="1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DF71-A6F2-44FF-A90B-EB485208C174}">
  <dimension ref="A3:E13"/>
  <sheetViews>
    <sheetView workbookViewId="0">
      <selection activeCell="A3" sqref="A3"/>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2" t="s">
        <v>1567</v>
      </c>
      <c r="B3" s="3" t="s">
        <v>1555</v>
      </c>
      <c r="D3" t="s">
        <v>9</v>
      </c>
      <c r="E3" t="s">
        <v>0</v>
      </c>
    </row>
    <row r="4" spans="1:5" x14ac:dyDescent="0.3">
      <c r="A4" s="13" t="s">
        <v>83</v>
      </c>
      <c r="B4" s="16">
        <v>9</v>
      </c>
      <c r="D4" t="str">
        <f>A4</f>
        <v>Healthcare Representative</v>
      </c>
      <c r="E4">
        <f>GETPIVOTDATA("CF_attrition count",$A$3,"Job Role",A4)</f>
        <v>9</v>
      </c>
    </row>
    <row r="5" spans="1:5" x14ac:dyDescent="0.3">
      <c r="A5" s="14" t="s">
        <v>163</v>
      </c>
      <c r="B5" s="17">
        <v>12</v>
      </c>
      <c r="D5" t="str">
        <f t="shared" ref="D5:D12" si="0">A5</f>
        <v>Human Resources</v>
      </c>
      <c r="E5">
        <f t="shared" ref="E5:E12" si="1">GETPIVOTDATA("CF_attrition count",$A$3,"Job Role",A5)</f>
        <v>12</v>
      </c>
    </row>
    <row r="6" spans="1:5" x14ac:dyDescent="0.3">
      <c r="A6" s="14" t="s">
        <v>68</v>
      </c>
      <c r="B6" s="17">
        <v>62</v>
      </c>
      <c r="D6" t="str">
        <f t="shared" si="0"/>
        <v>Laboratory Technician</v>
      </c>
      <c r="E6">
        <f t="shared" si="1"/>
        <v>62</v>
      </c>
    </row>
    <row r="7" spans="1:5" x14ac:dyDescent="0.3">
      <c r="A7" s="14" t="s">
        <v>95</v>
      </c>
      <c r="B7" s="17">
        <v>5</v>
      </c>
      <c r="D7" t="str">
        <f t="shared" si="0"/>
        <v>Manager</v>
      </c>
      <c r="E7">
        <f t="shared" si="1"/>
        <v>5</v>
      </c>
    </row>
    <row r="8" spans="1:5" x14ac:dyDescent="0.3">
      <c r="A8" s="14" t="s">
        <v>81</v>
      </c>
      <c r="B8" s="17">
        <v>10</v>
      </c>
      <c r="D8" t="str">
        <f t="shared" si="0"/>
        <v>Manufacturing Director</v>
      </c>
      <c r="E8">
        <f t="shared" si="1"/>
        <v>10</v>
      </c>
    </row>
    <row r="9" spans="1:5" x14ac:dyDescent="0.3">
      <c r="A9" s="14" t="s">
        <v>101</v>
      </c>
      <c r="B9" s="17">
        <v>2</v>
      </c>
      <c r="D9" t="str">
        <f t="shared" si="0"/>
        <v>Research Director</v>
      </c>
      <c r="E9">
        <f t="shared" si="1"/>
        <v>2</v>
      </c>
    </row>
    <row r="10" spans="1:5" x14ac:dyDescent="0.3">
      <c r="A10" s="14" t="s">
        <v>63</v>
      </c>
      <c r="B10" s="17">
        <v>47</v>
      </c>
      <c r="D10" t="str">
        <f t="shared" si="0"/>
        <v>Research Scientist</v>
      </c>
      <c r="E10">
        <f t="shared" si="1"/>
        <v>47</v>
      </c>
    </row>
    <row r="11" spans="1:5" x14ac:dyDescent="0.3">
      <c r="A11" s="14" t="s">
        <v>52</v>
      </c>
      <c r="B11" s="17">
        <v>57</v>
      </c>
      <c r="D11" t="str">
        <f t="shared" si="0"/>
        <v>Sales Executive</v>
      </c>
      <c r="E11">
        <f t="shared" si="1"/>
        <v>57</v>
      </c>
    </row>
    <row r="12" spans="1:5" x14ac:dyDescent="0.3">
      <c r="A12" s="14" t="s">
        <v>99</v>
      </c>
      <c r="B12" s="17">
        <v>33</v>
      </c>
      <c r="D12" t="str">
        <f t="shared" si="0"/>
        <v>Sales Representative</v>
      </c>
      <c r="E12">
        <f t="shared" si="1"/>
        <v>33</v>
      </c>
    </row>
    <row r="13" spans="1:5" x14ac:dyDescent="0.3">
      <c r="A13" s="15" t="s">
        <v>1568</v>
      </c>
      <c r="B13" s="1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1A2D9-AEAA-4F36-819A-C55BAAA66E1D}">
  <dimension ref="A3:B7"/>
  <sheetViews>
    <sheetView workbookViewId="0">
      <selection activeCell="K4" sqref="K4"/>
    </sheetView>
  </sheetViews>
  <sheetFormatPr defaultRowHeight="15.6" x14ac:dyDescent="0.3"/>
  <cols>
    <col min="1" max="1" width="12.19921875" bestFit="1" customWidth="1"/>
    <col min="2" max="2" width="22.796875" bestFit="1" customWidth="1"/>
  </cols>
  <sheetData>
    <row r="3" spans="1:2" x14ac:dyDescent="0.3">
      <c r="A3" s="12" t="s">
        <v>1567</v>
      </c>
      <c r="B3" s="3" t="s">
        <v>1555</v>
      </c>
    </row>
    <row r="4" spans="1:2" x14ac:dyDescent="0.3">
      <c r="A4" s="13" t="s">
        <v>161</v>
      </c>
      <c r="B4" s="21">
        <v>5.0632911392405063E-2</v>
      </c>
    </row>
    <row r="5" spans="1:2" x14ac:dyDescent="0.3">
      <c r="A5" s="14" t="s">
        <v>60</v>
      </c>
      <c r="B5" s="22">
        <v>0.56118143459915615</v>
      </c>
    </row>
    <row r="6" spans="1:2" x14ac:dyDescent="0.3">
      <c r="A6" s="14" t="s">
        <v>48</v>
      </c>
      <c r="B6" s="22">
        <v>0.3881856540084388</v>
      </c>
    </row>
    <row r="7" spans="1:2" x14ac:dyDescent="0.3">
      <c r="A7" s="15" t="s">
        <v>1568</v>
      </c>
      <c r="B7" s="2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DDD0-10CB-408C-A5DE-ABA603BDBAB5}">
  <dimension ref="A3:B9"/>
  <sheetViews>
    <sheetView workbookViewId="0">
      <selection activeCell="G19" sqref="G19"/>
    </sheetView>
  </sheetViews>
  <sheetFormatPr defaultRowHeight="15.6" x14ac:dyDescent="0.3"/>
  <cols>
    <col min="1" max="1" width="12.19921875" bestFit="1" customWidth="1"/>
    <col min="2" max="2" width="22.796875" bestFit="1" customWidth="1"/>
  </cols>
  <sheetData>
    <row r="3" spans="1:2" x14ac:dyDescent="0.3">
      <c r="A3" s="12" t="s">
        <v>1567</v>
      </c>
      <c r="B3" s="3" t="s">
        <v>1555</v>
      </c>
    </row>
    <row r="4" spans="1:2" x14ac:dyDescent="0.3">
      <c r="A4" s="13" t="s">
        <v>69</v>
      </c>
      <c r="B4" s="16">
        <v>112</v>
      </c>
    </row>
    <row r="5" spans="1:2" x14ac:dyDescent="0.3">
      <c r="A5" s="14" t="s">
        <v>46</v>
      </c>
      <c r="B5" s="17">
        <v>51</v>
      </c>
    </row>
    <row r="6" spans="1:2" x14ac:dyDescent="0.3">
      <c r="A6" s="14" t="s">
        <v>92</v>
      </c>
      <c r="B6" s="17">
        <v>38</v>
      </c>
    </row>
    <row r="7" spans="1:2" x14ac:dyDescent="0.3">
      <c r="A7" s="14" t="s">
        <v>58</v>
      </c>
      <c r="B7" s="17">
        <v>25</v>
      </c>
    </row>
    <row r="8" spans="1:2" x14ac:dyDescent="0.3">
      <c r="A8" s="14" t="s">
        <v>75</v>
      </c>
      <c r="B8" s="17">
        <v>11</v>
      </c>
    </row>
    <row r="9" spans="1:2" x14ac:dyDescent="0.3">
      <c r="A9" s="15" t="s">
        <v>1568</v>
      </c>
      <c r="B9" s="1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87AD-A4DE-4428-BB2A-50F24D55C4FB}">
  <dimension ref="A3:E7"/>
  <sheetViews>
    <sheetView workbookViewId="0">
      <selection activeCell="B5" sqref="B5"/>
    </sheetView>
  </sheetViews>
  <sheetFormatPr defaultRowHeight="15.6" x14ac:dyDescent="0.3"/>
  <cols>
    <col min="1" max="1" width="12.19921875" bestFit="1" customWidth="1"/>
    <col min="2" max="2" width="16" bestFit="1" customWidth="1"/>
    <col min="3" max="3" width="23.59765625" bestFit="1" customWidth="1"/>
    <col min="4" max="4" width="12.59765625" bestFit="1" customWidth="1"/>
  </cols>
  <sheetData>
    <row r="3" spans="1:5" x14ac:dyDescent="0.3">
      <c r="A3" s="12" t="s">
        <v>1567</v>
      </c>
      <c r="B3" s="3" t="s">
        <v>1569</v>
      </c>
      <c r="D3" t="s">
        <v>1570</v>
      </c>
      <c r="E3" t="s">
        <v>1571</v>
      </c>
    </row>
    <row r="4" spans="1:5" x14ac:dyDescent="0.3">
      <c r="A4" s="13" t="s">
        <v>79</v>
      </c>
      <c r="B4" s="16">
        <v>327</v>
      </c>
      <c r="D4" t="str">
        <f>A4</f>
        <v>Divorced</v>
      </c>
      <c r="E4">
        <f>GETPIVOTDATA("Attrition",$A$3,"Marital Status",A4)</f>
        <v>327</v>
      </c>
    </row>
    <row r="5" spans="1:5" x14ac:dyDescent="0.3">
      <c r="A5" s="14" t="s">
        <v>53</v>
      </c>
      <c r="B5" s="17">
        <v>470</v>
      </c>
      <c r="D5" t="str">
        <f t="shared" ref="D5:D6" si="0">A5</f>
        <v>Single</v>
      </c>
      <c r="E5">
        <f t="shared" ref="E5:E6" si="1">GETPIVOTDATA("Attrition",$A$3,"Marital Status",A5)</f>
        <v>470</v>
      </c>
    </row>
    <row r="6" spans="1:5" x14ac:dyDescent="0.3">
      <c r="A6" s="14" t="s">
        <v>64</v>
      </c>
      <c r="B6" s="17">
        <v>673</v>
      </c>
      <c r="D6" t="str">
        <f t="shared" si="0"/>
        <v>Married</v>
      </c>
      <c r="E6">
        <f t="shared" si="1"/>
        <v>673</v>
      </c>
    </row>
    <row r="7" spans="1:5" x14ac:dyDescent="0.3">
      <c r="A7" s="15" t="s">
        <v>1568</v>
      </c>
      <c r="B7" s="1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3" workbookViewId="0">
      <selection activeCell="B5" sqref="B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hidden="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hidden="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hidden="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hidden="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hidden="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hidden="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hidden="1"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hidden="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hidden="1"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hidden="1"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hidden="1"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hidden="1"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hidden="1"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hidden="1"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hidden="1"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hidden="1"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hidden="1"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hidden="1"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hidden="1"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hidden="1"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hidden="1"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hidden="1"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hidden="1"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hidden="1"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hidden="1"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hidden="1"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hidden="1"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hidden="1"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hidden="1"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hidden="1"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hidden="1"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hidden="1"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hidden="1"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hidden="1"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hidden="1"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hidden="1"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hidden="1"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hidden="1"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hidden="1"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hidden="1"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hidden="1"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hidden="1"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hidden="1"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hidden="1"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hidden="1"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hidden="1"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hidden="1"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hidden="1"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hidden="1"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hidden="1"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hidden="1"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hidden="1"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hidden="1"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hidden="1"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hidden="1"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hidden="1"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hidden="1"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hidden="1"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hidden="1"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hidden="1"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hidden="1"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hidden="1"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hidden="1"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hidden="1"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hidden="1"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hidden="1"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hidden="1"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hidden="1"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hidden="1"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hidden="1"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hidden="1"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hidden="1"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hidden="1"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hidden="1"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hidden="1"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hidden="1"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hidden="1"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hidden="1"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hidden="1"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hidden="1"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hidden="1"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hidden="1"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hidden="1"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hidden="1"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hidden="1"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hidden="1"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hidden="1"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hidden="1"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hidden="1"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hidden="1"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hidden="1"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hidden="1"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hidden="1"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hidden="1"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hidden="1"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hidden="1"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hidden="1"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hidden="1"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hidden="1"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hidden="1"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hidden="1"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hidden="1"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hidden="1"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hidden="1"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hidden="1"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hidden="1"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hidden="1"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hidden="1"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hidden="1"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hidden="1"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hidden="1"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hidden="1"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hidden="1"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hidden="1"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hidden="1"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hidden="1"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hidden="1"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hidden="1"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hidden="1"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hidden="1"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hidden="1"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hidden="1"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hidden="1"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hidden="1"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hidden="1"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hidden="1"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hidden="1"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hidden="1"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hidden="1"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hidden="1"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hidden="1"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hidden="1"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hidden="1"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hidden="1"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hidden="1"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hidden="1"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hidden="1"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hidden="1"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hidden="1"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hidden="1"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hidden="1"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hidden="1"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hidden="1"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hidden="1"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hidden="1"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hidden="1"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hidden="1"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hidden="1"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hidden="1"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hidden="1"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hidden="1"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hidden="1"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hidden="1"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hidden="1"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hidden="1"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hidden="1"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hidden="1"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hidden="1"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hidden="1"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hidden="1"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hidden="1"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hidden="1"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hidden="1"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hidden="1"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hidden="1"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hidden="1"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hidden="1"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hidden="1"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hidden="1"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hidden="1"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hidden="1"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hidden="1"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hidden="1"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hidden="1"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hidden="1"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hidden="1"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hidden="1"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hidden="1"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hidden="1"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hidden="1"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hidden="1"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hidden="1"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hidden="1"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hidden="1"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hidden="1"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hidden="1"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hidden="1"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hidden="1"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hidden="1"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hidden="1"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hidden="1"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hidden="1"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hidden="1"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hidden="1"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hidden="1"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hidden="1"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hidden="1"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hidden="1"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hidden="1"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hidden="1"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hidden="1"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hidden="1"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hidden="1"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hidden="1"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hidden="1"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hidden="1"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hidden="1"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hidden="1"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hidden="1"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hidden="1"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hidden="1"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hidden="1"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hidden="1"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hidden="1"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hidden="1"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hidden="1"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hidden="1"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hidden="1"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hidden="1"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hidden="1"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hidden="1"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hidden="1"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hidden="1"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hidden="1"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hidden="1"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hidden="1"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hidden="1"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hidden="1"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hidden="1"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hidden="1"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hidden="1"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hidden="1"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hidden="1"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hidden="1"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hidden="1"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hidden="1"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hidden="1"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hidden="1"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hidden="1"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hidden="1"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hidden="1"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hidden="1"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hidden="1"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hidden="1"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hidden="1"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hidden="1"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hidden="1"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hidden="1"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hidden="1"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hidden="1"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hidden="1"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hidden="1"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hidden="1"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hidden="1"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hidden="1"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hidden="1"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hidden="1"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hidden="1"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hidden="1"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hidden="1"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hidden="1"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hidden="1"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hidden="1"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hidden="1"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hidden="1"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hidden="1"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hidden="1"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hidden="1"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hidden="1"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hidden="1"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hidden="1"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hidden="1"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hidden="1"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hidden="1"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hidden="1"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hidden="1"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hidden="1"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hidden="1"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hidden="1"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hidden="1"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hidden="1"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hidden="1"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hidden="1"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hidden="1"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hidden="1"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hidden="1"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hidden="1"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hidden="1"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hidden="1"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hidden="1"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hidden="1"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hidden="1"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hidden="1"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hidden="1"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hidden="1"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hidden="1"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hidden="1"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hidden="1"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hidden="1"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hidden="1"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hidden="1"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hidden="1"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hidden="1"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hidden="1"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hidden="1"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hidden="1"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hidden="1"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hidden="1"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hidden="1"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hidden="1"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hidden="1"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hidden="1"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hidden="1"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hidden="1"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hidden="1"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hidden="1"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hidden="1"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hidden="1"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hidden="1"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hidden="1"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hidden="1"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hidden="1"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hidden="1"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hidden="1"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hidden="1"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hidden="1"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hidden="1"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hidden="1"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hidden="1"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hidden="1"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hidden="1"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hidden="1"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hidden="1"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hidden="1"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hidden="1"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hidden="1"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hidden="1"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hidden="1"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hidden="1"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hidden="1"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hidden="1"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hidden="1"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hidden="1"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hidden="1"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hidden="1"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hidden="1"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hidden="1"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hidden="1"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hidden="1"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hidden="1"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hidden="1"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hidden="1"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hidden="1"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hidden="1"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hidden="1"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hidden="1"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hidden="1"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hidden="1"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hidden="1"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hidden="1"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hidden="1"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hidden="1"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hidden="1"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hidden="1"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hidden="1"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hidden="1"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hidden="1"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hidden="1"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hidden="1"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hidden="1"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hidden="1"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hidden="1"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hidden="1"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hidden="1"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hidden="1"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hidden="1"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hidden="1"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hidden="1"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hidden="1"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hidden="1"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hidden="1"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hidden="1"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hidden="1"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hidden="1"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hidden="1"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hidden="1"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hidden="1"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hidden="1"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hidden="1"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hidden="1"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hidden="1"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hidden="1"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hidden="1"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hidden="1"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hidden="1"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hidden="1"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hidden="1"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hidden="1"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hidden="1"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hidden="1"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hidden="1"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hidden="1"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hidden="1"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hidden="1"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hidden="1"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hidden="1"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hidden="1"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hidden="1"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hidden="1"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hidden="1"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hidden="1"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hidden="1"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hidden="1"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hidden="1"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hidden="1"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hidden="1"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hidden="1"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hidden="1"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hidden="1"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hidden="1"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hidden="1"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hidden="1"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hidden="1"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hidden="1"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hidden="1"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hidden="1"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hidden="1"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hidden="1"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hidden="1"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hidden="1"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hidden="1"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hidden="1"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hidden="1"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hidden="1"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hidden="1"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hidden="1"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hidden="1"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hidden="1"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hidden="1"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hidden="1"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hidden="1"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hidden="1"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hidden="1"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hidden="1"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hidden="1"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hidden="1"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hidden="1"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hidden="1"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hidden="1"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hidden="1"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hidden="1"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hidden="1"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hidden="1"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hidden="1"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hidden="1"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hidden="1"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hidden="1"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hidden="1"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hidden="1"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hidden="1"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hidden="1"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hidden="1"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hidden="1"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hidden="1"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hidden="1"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hidden="1"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hidden="1"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hidden="1"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hidden="1"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hidden="1"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hidden="1"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hidden="1"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hidden="1"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hidden="1"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hidden="1"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hidden="1"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hidden="1"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hidden="1"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hidden="1"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hidden="1"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hidden="1"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hidden="1"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hidden="1"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hidden="1"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hidden="1"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hidden="1"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hidden="1"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hidden="1"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hidden="1"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hidden="1"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hidden="1"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hidden="1"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hidden="1"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hidden="1"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hidden="1"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hidden="1"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hidden="1"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hidden="1"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hidden="1"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hidden="1"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hidden="1"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hidden="1"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hidden="1"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hidden="1"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hidden="1"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hidden="1"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hidden="1"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hidden="1"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hidden="1"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hidden="1"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hidden="1"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hidden="1"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hidden="1"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hidden="1"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hidden="1"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hidden="1"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hidden="1"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hidden="1"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hidden="1"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hidden="1"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hidden="1"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hidden="1"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hidden="1"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hidden="1"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hidden="1"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hidden="1"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hidden="1"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hidden="1"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hidden="1"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hidden="1"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hidden="1"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hidden="1"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hidden="1"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hidden="1"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hidden="1"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hidden="1"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hidden="1"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hidden="1"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hidden="1"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hidden="1"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hidden="1"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hidden="1"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hidden="1"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hidden="1"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hidden="1"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hidden="1"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hidden="1"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hidden="1"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hidden="1"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hidden="1"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hidden="1"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hidden="1"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hidden="1"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hidden="1"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hidden="1"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hidden="1"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hidden="1"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hidden="1"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hidden="1"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hidden="1"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hidden="1"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hidden="1"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hidden="1"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hidden="1"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hidden="1"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hidden="1"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hidden="1"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hidden="1"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hidden="1"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hidden="1"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hidden="1"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hidden="1"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hidden="1"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hidden="1"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hidden="1"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hidden="1"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hidden="1"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hidden="1"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hidden="1"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hidden="1"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hidden="1"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hidden="1"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hidden="1"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hidden="1"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hidden="1"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hidden="1"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hidden="1"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hidden="1"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C15" zoomScale="64" workbookViewId="0">
      <selection activeCell="G8" sqref="G8"/>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KPIs</vt:lpstr>
      <vt:lpstr>RATING</vt:lpstr>
      <vt:lpstr>gender</vt:lpstr>
      <vt:lpstr>education</vt:lpstr>
      <vt:lpstr>Attrition by job</vt:lpstr>
      <vt:lpstr>Department of attrition</vt:lpstr>
      <vt:lpstr>Attrition by age group</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shivam Mishra</cp:lastModifiedBy>
  <dcterms:created xsi:type="dcterms:W3CDTF">2022-12-29T16:02:46Z</dcterms:created>
  <dcterms:modified xsi:type="dcterms:W3CDTF">2024-07-28T14:03:03Z</dcterms:modified>
</cp:coreProperties>
</file>