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23B2C099-B6F0-46DA-8DC9-0B67D50F35BD}" xr6:coauthVersionLast="47" xr6:coauthVersionMax="47" xr10:uidLastSave="{00000000-0000-0000-0000-000000000000}"/>
  <bookViews>
    <workbookView xWindow="-108" yWindow="-108" windowWidth="23256" windowHeight="13176" xr2:uid="{FE62C56A-0204-4A85-9E4D-4FB1C74D00F1}"/>
  </bookViews>
  <sheets>
    <sheet name="Sheet1" sheetId="1" r:id="rId1"/>
  </sheets>
  <definedNames>
    <definedName name="_xlnm._FilterDatabase" localSheetId="0" hidden="1">Sheet1!$A$1:$E$20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3" i="1"/>
  <c r="J2" i="1"/>
  <c r="I2" i="1"/>
  <c r="H2" i="1"/>
  <c r="G4" i="1"/>
  <c r="G3" i="1"/>
  <c r="F3" i="1"/>
  <c r="G2" i="1"/>
  <c r="G5" i="1" s="1"/>
  <c r="F2" i="1"/>
  <c r="O8" i="1"/>
</calcChain>
</file>

<file path=xl/sharedStrings.xml><?xml version="1.0" encoding="utf-8"?>
<sst xmlns="http://schemas.openxmlformats.org/spreadsheetml/2006/main" count="72" uniqueCount="38">
  <si>
    <t>Food</t>
  </si>
  <si>
    <t>Zomato</t>
  </si>
  <si>
    <t>UPI</t>
  </si>
  <si>
    <t>Clothes</t>
  </si>
  <si>
    <t>Dress</t>
  </si>
  <si>
    <t>Card</t>
  </si>
  <si>
    <t>Grocery</t>
  </si>
  <si>
    <t>Fruits and Veggies</t>
  </si>
  <si>
    <t>Cash</t>
  </si>
  <si>
    <t>Milk</t>
  </si>
  <si>
    <t>Restaurant</t>
  </si>
  <si>
    <t>Chocolate</t>
  </si>
  <si>
    <t>Bills</t>
  </si>
  <si>
    <t>House Rent</t>
  </si>
  <si>
    <t>Mobile</t>
  </si>
  <si>
    <t>Essentials</t>
  </si>
  <si>
    <t>Shampoo</t>
  </si>
  <si>
    <t>Diary</t>
  </si>
  <si>
    <t>Chai</t>
  </si>
  <si>
    <t>Cylinder</t>
  </si>
  <si>
    <t>Salt and Sugar</t>
  </si>
  <si>
    <t>Food Oil</t>
  </si>
  <si>
    <t>Bread and Milk</t>
  </si>
  <si>
    <t>Date</t>
  </si>
  <si>
    <t>Category</t>
  </si>
  <si>
    <t>Sub-category</t>
  </si>
  <si>
    <t>Amount</t>
  </si>
  <si>
    <t>Payment-Mode</t>
  </si>
  <si>
    <t>SUM</t>
  </si>
  <si>
    <t>Sumif</t>
  </si>
  <si>
    <t>Sumifs</t>
  </si>
  <si>
    <t>Count</t>
  </si>
  <si>
    <t>Countif</t>
  </si>
  <si>
    <t>Coiuntifs</t>
  </si>
  <si>
    <t>AVG</t>
  </si>
  <si>
    <t>AVGif</t>
  </si>
  <si>
    <t/>
  </si>
  <si>
    <t>AVGifs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</si>
</sst>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1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3" xfId="0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0" borderId="4" xfId="0" applyNumberFormat="1" applyBorder="1"/>
    <xf numFmtId="0" fontId="1" fillId="0" borderId="0" xfId="0" applyFont="1"/>
    <xf numFmtId="0" fontId="2" fillId="3" borderId="0" xfId="0" applyFont="1" applyFill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002E-4295-41D5-8435-A0114E68F280}">
  <dimension ref="A1:O20"/>
  <sheetViews>
    <sheetView tabSelected="1" workbookViewId="0">
      <selection activeCell="B5" sqref="B5"/>
    </sheetView>
  </sheetViews>
  <sheetFormatPr defaultRowHeight="14.4" x14ac:dyDescent="0.3"/>
  <cols>
    <col min="1" max="1" width="12.21875" bestFit="1" customWidth="1"/>
    <col min="2" max="2" width="12.44140625" bestFit="1" customWidth="1"/>
    <col min="3" max="3" width="17.77734375" bestFit="1" customWidth="1"/>
    <col min="4" max="4" width="11.21875" bestFit="1" customWidth="1"/>
    <col min="5" max="5" width="20.77734375" bestFit="1" customWidth="1"/>
    <col min="7" max="7" width="12.21875" customWidth="1"/>
    <col min="8" max="8" width="12.88671875" customWidth="1"/>
    <col min="9" max="9" width="13" customWidth="1"/>
    <col min="10" max="10" width="15.109375" customWidth="1"/>
    <col min="11" max="11" width="17.109375" customWidth="1"/>
    <col min="12" max="12" width="12.21875" customWidth="1"/>
    <col min="13" max="13" width="11.21875" customWidth="1"/>
    <col min="14" max="14" width="11.5546875" customWidth="1"/>
  </cols>
  <sheetData>
    <row r="1" spans="1:15" s="10" customFormat="1" ht="21" x14ac:dyDescent="0.4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37</v>
      </c>
    </row>
    <row r="2" spans="1:15" x14ac:dyDescent="0.3">
      <c r="A2" s="7">
        <v>44927</v>
      </c>
      <c r="B2" s="1" t="s">
        <v>0</v>
      </c>
      <c r="C2" s="1" t="s">
        <v>1</v>
      </c>
      <c r="D2" s="2">
        <v>300</v>
      </c>
      <c r="E2" s="3" t="s">
        <v>2</v>
      </c>
      <c r="F2" s="12">
        <f>SUM(D2:D20)</f>
        <v>25283</v>
      </c>
      <c r="G2">
        <f>SUMIF(E:E,"UPI",D:D)</f>
        <v>23217</v>
      </c>
      <c r="H2">
        <f>SUMIFS(D:D,E:E,"cash",B:B,"Food")</f>
        <v>616</v>
      </c>
      <c r="I2">
        <f>COUNT(D:D)</f>
        <v>19</v>
      </c>
      <c r="J2">
        <f>COUNTIF(E:E,"Cash")</f>
        <v>5</v>
      </c>
      <c r="K2">
        <f>COUNTIFS(E:E,"Cash",B:B,"Food")</f>
        <v>3</v>
      </c>
      <c r="L2">
        <f>AVERAGE(D:D)</f>
        <v>1330.6842105263158</v>
      </c>
      <c r="M2">
        <f>AVERAGEIF(E:E,"upi",D:D)</f>
        <v>1785.9230769230769</v>
      </c>
      <c r="N2">
        <f>AVERAGEIFS(D:D,E:E,"card",B:B,"Clothes")</f>
        <v>1000</v>
      </c>
    </row>
    <row r="3" spans="1:15" x14ac:dyDescent="0.3">
      <c r="A3" s="9">
        <v>44928</v>
      </c>
      <c r="B3" s="4" t="s">
        <v>3</v>
      </c>
      <c r="C3" s="4" t="s">
        <v>4</v>
      </c>
      <c r="D3" s="5">
        <v>1000</v>
      </c>
      <c r="E3" s="6" t="s">
        <v>5</v>
      </c>
      <c r="F3">
        <f>SUM(D:D)</f>
        <v>25283</v>
      </c>
      <c r="G3">
        <f>SUMIF(E:E,"Card",D:D)</f>
        <v>1000</v>
      </c>
      <c r="J3">
        <f>COUNTIF(E:E,"card")</f>
        <v>1</v>
      </c>
      <c r="M3" s="13" t="s">
        <v>36</v>
      </c>
    </row>
    <row r="4" spans="1:15" x14ac:dyDescent="0.3">
      <c r="A4" s="7">
        <v>44929</v>
      </c>
      <c r="B4" s="1" t="s">
        <v>6</v>
      </c>
      <c r="C4" s="1" t="s">
        <v>7</v>
      </c>
      <c r="D4" s="2">
        <v>400</v>
      </c>
      <c r="E4" s="3" t="s">
        <v>8</v>
      </c>
      <c r="G4">
        <f>SUMIF(E:E,"Cash",D:D)</f>
        <v>1066</v>
      </c>
      <c r="O4">
        <v>100</v>
      </c>
    </row>
    <row r="5" spans="1:15" x14ac:dyDescent="0.3">
      <c r="A5" s="9">
        <v>44930</v>
      </c>
      <c r="B5" s="4" t="s">
        <v>6</v>
      </c>
      <c r="C5" s="4" t="s">
        <v>9</v>
      </c>
      <c r="D5" s="5">
        <v>26</v>
      </c>
      <c r="E5" s="6" t="s">
        <v>2</v>
      </c>
      <c r="G5">
        <f>SUM(G2:G4)</f>
        <v>25283</v>
      </c>
      <c r="O5">
        <v>234</v>
      </c>
    </row>
    <row r="6" spans="1:15" x14ac:dyDescent="0.3">
      <c r="A6" s="7">
        <v>44931</v>
      </c>
      <c r="B6" s="1" t="s">
        <v>0</v>
      </c>
      <c r="C6" s="1" t="s">
        <v>10</v>
      </c>
      <c r="D6" s="2">
        <v>890</v>
      </c>
      <c r="E6" s="3" t="s">
        <v>2</v>
      </c>
      <c r="O6">
        <v>23</v>
      </c>
    </row>
    <row r="7" spans="1:15" x14ac:dyDescent="0.3">
      <c r="A7" s="9">
        <v>44932</v>
      </c>
      <c r="B7" s="4" t="s">
        <v>0</v>
      </c>
      <c r="C7" s="4" t="s">
        <v>11</v>
      </c>
      <c r="D7" s="5">
        <v>100</v>
      </c>
      <c r="E7" s="6" t="s">
        <v>2</v>
      </c>
      <c r="O7">
        <v>45</v>
      </c>
    </row>
    <row r="8" spans="1:15" x14ac:dyDescent="0.3">
      <c r="A8" s="7">
        <v>44933</v>
      </c>
      <c r="B8" s="1" t="s">
        <v>0</v>
      </c>
      <c r="C8" s="1" t="s">
        <v>6</v>
      </c>
      <c r="D8" s="2">
        <v>30</v>
      </c>
      <c r="E8" s="3" t="s">
        <v>8</v>
      </c>
      <c r="O8">
        <f>SUM(O4:O7)</f>
        <v>402</v>
      </c>
    </row>
    <row r="9" spans="1:15" x14ac:dyDescent="0.3">
      <c r="A9" s="9">
        <v>44934</v>
      </c>
      <c r="B9" s="4" t="s">
        <v>12</v>
      </c>
      <c r="C9" s="4" t="s">
        <v>13</v>
      </c>
      <c r="D9" s="5">
        <v>16000</v>
      </c>
      <c r="E9" s="6" t="s">
        <v>2</v>
      </c>
    </row>
    <row r="10" spans="1:15" x14ac:dyDescent="0.3">
      <c r="A10" s="7">
        <v>44935</v>
      </c>
      <c r="B10" s="1" t="s">
        <v>12</v>
      </c>
      <c r="C10" s="1" t="s">
        <v>14</v>
      </c>
      <c r="D10" s="2">
        <v>1650</v>
      </c>
      <c r="E10" s="3" t="s">
        <v>2</v>
      </c>
    </row>
    <row r="11" spans="1:15" x14ac:dyDescent="0.3">
      <c r="A11" s="9">
        <v>44936</v>
      </c>
      <c r="B11" s="4" t="s">
        <v>15</v>
      </c>
      <c r="C11" s="4" t="s">
        <v>16</v>
      </c>
      <c r="D11" s="5">
        <v>780</v>
      </c>
      <c r="E11" s="6" t="s">
        <v>2</v>
      </c>
    </row>
    <row r="12" spans="1:15" x14ac:dyDescent="0.3">
      <c r="A12" s="7">
        <v>44937</v>
      </c>
      <c r="B12" s="1" t="s">
        <v>0</v>
      </c>
      <c r="C12" s="1" t="s">
        <v>1</v>
      </c>
      <c r="D12" s="2">
        <v>257</v>
      </c>
      <c r="E12" s="3" t="s">
        <v>2</v>
      </c>
    </row>
    <row r="13" spans="1:15" x14ac:dyDescent="0.3">
      <c r="A13" s="9">
        <v>44938</v>
      </c>
      <c r="B13" s="4" t="s">
        <v>15</v>
      </c>
      <c r="C13" s="4" t="s">
        <v>17</v>
      </c>
      <c r="D13" s="5">
        <v>120</v>
      </c>
      <c r="E13" s="6" t="s">
        <v>2</v>
      </c>
    </row>
    <row r="14" spans="1:15" x14ac:dyDescent="0.3">
      <c r="A14" s="7">
        <v>44939</v>
      </c>
      <c r="B14" s="1" t="s">
        <v>0</v>
      </c>
      <c r="C14" s="1" t="s">
        <v>18</v>
      </c>
      <c r="D14" s="2">
        <v>10</v>
      </c>
      <c r="E14" s="3" t="s">
        <v>2</v>
      </c>
    </row>
    <row r="15" spans="1:15" x14ac:dyDescent="0.3">
      <c r="A15" s="9">
        <v>44940</v>
      </c>
      <c r="B15" s="4" t="s">
        <v>3</v>
      </c>
      <c r="C15" s="4" t="s">
        <v>4</v>
      </c>
      <c r="D15" s="5">
        <v>1890</v>
      </c>
      <c r="E15" s="6" t="s">
        <v>2</v>
      </c>
    </row>
    <row r="16" spans="1:15" x14ac:dyDescent="0.3">
      <c r="A16" s="7">
        <v>44941</v>
      </c>
      <c r="B16" s="1" t="s">
        <v>12</v>
      </c>
      <c r="C16" s="1" t="s">
        <v>19</v>
      </c>
      <c r="D16" s="2">
        <v>1074</v>
      </c>
      <c r="E16" s="3" t="s">
        <v>2</v>
      </c>
    </row>
    <row r="17" spans="1:5" x14ac:dyDescent="0.3">
      <c r="A17" s="9">
        <v>44942</v>
      </c>
      <c r="B17" s="4" t="s">
        <v>15</v>
      </c>
      <c r="C17" s="4" t="s">
        <v>20</v>
      </c>
      <c r="D17" s="5">
        <v>50</v>
      </c>
      <c r="E17" s="6" t="s">
        <v>8</v>
      </c>
    </row>
    <row r="18" spans="1:5" x14ac:dyDescent="0.3">
      <c r="A18" s="7">
        <v>44943</v>
      </c>
      <c r="B18" s="1" t="s">
        <v>0</v>
      </c>
      <c r="C18" s="1" t="s">
        <v>7</v>
      </c>
      <c r="D18" s="2">
        <v>530</v>
      </c>
      <c r="E18" s="3" t="s">
        <v>8</v>
      </c>
    </row>
    <row r="19" spans="1:5" x14ac:dyDescent="0.3">
      <c r="A19" s="9">
        <v>44944</v>
      </c>
      <c r="B19" s="4" t="s">
        <v>15</v>
      </c>
      <c r="C19" s="4" t="s">
        <v>21</v>
      </c>
      <c r="D19" s="5">
        <v>120</v>
      </c>
      <c r="E19" s="6" t="s">
        <v>2</v>
      </c>
    </row>
    <row r="20" spans="1:5" x14ac:dyDescent="0.3">
      <c r="A20" s="8">
        <v>44945</v>
      </c>
      <c r="B20" s="1" t="s">
        <v>0</v>
      </c>
      <c r="C20" s="1" t="s">
        <v>22</v>
      </c>
      <c r="D20" s="2">
        <v>56</v>
      </c>
      <c r="E20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2024-02-05T07:06:17Z</dcterms:created>
  <dcterms:modified xsi:type="dcterms:W3CDTF">2024-02-05T09:05:11Z</dcterms:modified>
</cp:coreProperties>
</file>