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F21C9362-5042-4132-A37E-E36B25F51AA4}" xr6:coauthVersionLast="47" xr6:coauthVersionMax="47" xr10:uidLastSave="{00000000-0000-0000-0000-000000000000}"/>
  <bookViews>
    <workbookView xWindow="-108" yWindow="-108" windowWidth="23256" windowHeight="13176" xr2:uid="{AA2835BF-E281-4E95-8ADD-8EBABD200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K22" i="1"/>
  <c r="P14" i="1"/>
  <c r="O22" i="1"/>
  <c r="P19" i="1"/>
  <c r="O19" i="1"/>
  <c r="O10" i="1"/>
  <c r="Q10" i="1" s="1"/>
  <c r="K18" i="1"/>
  <c r="J13" i="1"/>
  <c r="L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shivam</author>
  </authors>
  <commentList>
    <comment ref="K22" authorId="0" shapeId="0" xr:uid="{AB3AA068-8E00-4EF6-9759-A04725301F5D}">
      <text>
        <r>
          <rPr>
            <b/>
            <sz val="9"/>
            <color indexed="81"/>
            <rFont val="Tahoma"/>
            <family val="2"/>
          </rPr>
          <t>shivam:</t>
        </r>
        <r>
          <rPr>
            <sz val="9"/>
            <color indexed="81"/>
            <rFont val="Tahoma"/>
            <family val="2"/>
          </rPr>
          <t xml:space="preserve">
becaues xlookup only work form left to right. To overcome from this we can use Index+match and Xlookup.
</t>
        </r>
      </text>
    </comment>
  </commentList>
</comments>
</file>

<file path=xl/sharedStrings.xml><?xml version="1.0" encoding="utf-8"?>
<sst xmlns="http://schemas.openxmlformats.org/spreadsheetml/2006/main" count="112" uniqueCount="88">
  <si>
    <t>EEID</t>
  </si>
  <si>
    <t>Full Name</t>
  </si>
  <si>
    <t>E02387</t>
  </si>
  <si>
    <t>Emily Davis</t>
  </si>
  <si>
    <t>E04105</t>
  </si>
  <si>
    <t>Theodore Dinh</t>
  </si>
  <si>
    <t>E02572</t>
  </si>
  <si>
    <t>Luna Sanders</t>
  </si>
  <si>
    <t>E02832</t>
  </si>
  <si>
    <t>Penelope Jordan</t>
  </si>
  <si>
    <t>E01639</t>
  </si>
  <si>
    <t>Austin Vo</t>
  </si>
  <si>
    <t>E00644</t>
  </si>
  <si>
    <t>Joshua Gupta</t>
  </si>
  <si>
    <t>E01550</t>
  </si>
  <si>
    <t>Ruby Barnes</t>
  </si>
  <si>
    <t>E04332</t>
  </si>
  <si>
    <t>Luke Martin</t>
  </si>
  <si>
    <t>E04533</t>
  </si>
  <si>
    <t>Easton Bailey</t>
  </si>
  <si>
    <t>E03838</t>
  </si>
  <si>
    <t>Madeline Walker</t>
  </si>
  <si>
    <t>E00591</t>
  </si>
  <si>
    <t>Savannah Ali</t>
  </si>
  <si>
    <t>E03344</t>
  </si>
  <si>
    <t>Camila Rogers</t>
  </si>
  <si>
    <t>E00530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</si>
  <si>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</si>
  <si>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</si>
  <si>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</si>
  <si>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</si>
  <si>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</si>
  <si>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</si>
  <si>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</si>
  <si>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</si>
  <si>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</si>
  <si>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</si>
  <si>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</si>
  <si>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</si>
  <si>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</si>
  <si>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</si>
  <si>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</si>
  <si>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</si>
  <si>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</si>
  <si>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</si>
  <si>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</si>
  <si>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</si>
  <si>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</si>
  <si>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</si>
  <si>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</si>
  <si>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</si>
  <si>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</si>
  <si>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</si>
  <si>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</si>
  <si>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</si>
  <si>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</si>
  <si>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E00154</t>
  </si>
  <si>
    <t>Wyatt Chin</t>
  </si>
  <si>
    <t>E03343</t>
  </si>
  <si>
    <t>Carson Lu</t>
  </si>
  <si>
    <t>Job Title</t>
  </si>
  <si>
    <t>Sr. Manger</t>
  </si>
  <si>
    <t>Technical Architect</t>
  </si>
  <si>
    <t>Director</t>
  </si>
  <si>
    <t>Computer Systems Manager</t>
  </si>
  <si>
    <t>Sr. Analyst</t>
  </si>
  <si>
    <t>Account Representative</t>
  </si>
  <si>
    <t>Manager</t>
  </si>
  <si>
    <t>Analyst</t>
  </si>
  <si>
    <t>Controls Engineer</t>
  </si>
  <si>
    <t>Vice President</t>
  </si>
  <si>
    <t>Quality Engineer</t>
  </si>
  <si>
    <t>Engineering Manager</t>
  </si>
  <si>
    <t>Annual Salary</t>
  </si>
  <si>
    <t>emp ID</t>
  </si>
  <si>
    <t>Salary</t>
  </si>
  <si>
    <t>Job title</t>
  </si>
  <si>
    <t>name</t>
  </si>
  <si>
    <t>salary</t>
  </si>
  <si>
    <t>VLOOKUP</t>
  </si>
  <si>
    <t>emp id</t>
  </si>
  <si>
    <t>Match</t>
  </si>
  <si>
    <t>empid</t>
  </si>
  <si>
    <t>index</t>
  </si>
  <si>
    <t>index+match</t>
  </si>
  <si>
    <t>Index+Match</t>
  </si>
  <si>
    <t xml:space="preserve">match 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</si>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</sst>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6138-48CB-476A-89C2-1CBC507B977B}">
  <dimension ref="A1:Q30"/>
  <sheetViews>
    <sheetView tabSelected="1" workbookViewId="0">
      <selection activeCell="H8" sqref="H8"/>
    </sheetView>
  </sheetViews>
  <sheetFormatPr defaultRowHeight="14.4" x14ac:dyDescent="0.3"/>
  <cols>
    <col min="1" max="1" width="9.77734375" customWidth="1"/>
    <col min="2" max="2" width="14.88671875" bestFit="1" customWidth="1"/>
    <col min="3" max="3" width="24.109375" bestFit="1" customWidth="1"/>
    <col min="4" max="4" width="12.5546875" bestFit="1" customWidth="1"/>
    <col min="14" max="14" width="9.44140625" bestFit="1" customWidth="1"/>
    <col min="15" max="15" width="11.6640625" bestFit="1" customWidth="1"/>
    <col min="16" max="16" width="11.44140625" bestFit="1" customWidth="1"/>
  </cols>
  <sheetData>
    <row r="1" spans="1:17" x14ac:dyDescent="0.3">
      <c r="A1" s="1" t="s">
        <v>0</v>
      </c>
      <c r="B1" s="2" t="s">
        <v>1</v>
      </c>
      <c r="C1" s="2" t="s">
        <v>60</v>
      </c>
      <c r="D1" s="2" t="s">
        <v>73</v>
      </c>
    </row>
    <row r="2" spans="1:17" x14ac:dyDescent="0.3">
      <c r="A2" s="3" t="s">
        <v>2</v>
      </c>
      <c r="B2" s="4" t="s">
        <v>3</v>
      </c>
      <c r="C2" s="4" t="s">
        <v>61</v>
      </c>
      <c r="D2" s="5">
        <v>141604</v>
      </c>
    </row>
    <row r="3" spans="1:17" x14ac:dyDescent="0.3">
      <c r="A3" s="3" t="s">
        <v>4</v>
      </c>
      <c r="B3" s="4" t="s">
        <v>5</v>
      </c>
      <c r="C3" s="4" t="s">
        <v>62</v>
      </c>
      <c r="D3" s="5">
        <v>99975</v>
      </c>
    </row>
    <row r="4" spans="1:17" x14ac:dyDescent="0.3">
      <c r="A4" s="3" t="s">
        <v>6</v>
      </c>
      <c r="B4" s="4" t="s">
        <v>7</v>
      </c>
      <c r="C4" s="4" t="s">
        <v>63</v>
      </c>
      <c r="D4" s="5">
        <v>163099</v>
      </c>
    </row>
    <row r="5" spans="1:17" x14ac:dyDescent="0.3">
      <c r="A5" s="3" t="s">
        <v>8</v>
      </c>
      <c r="B5" s="4" t="s">
        <v>9</v>
      </c>
      <c r="C5" s="4" t="s">
        <v>64</v>
      </c>
      <c r="D5" s="5">
        <v>84913</v>
      </c>
      <c r="N5" s="7" t="s">
        <v>85</v>
      </c>
      <c r="O5" s="7"/>
      <c r="P5" s="7"/>
    </row>
    <row r="6" spans="1:17" x14ac:dyDescent="0.3">
      <c r="A6" s="3" t="s">
        <v>10</v>
      </c>
      <c r="B6" s="4" t="s">
        <v>11</v>
      </c>
      <c r="C6" s="4" t="s">
        <v>65</v>
      </c>
      <c r="D6" s="5">
        <v>95409</v>
      </c>
    </row>
    <row r="7" spans="1:17" x14ac:dyDescent="0.3">
      <c r="A7" s="3" t="s">
        <v>12</v>
      </c>
      <c r="B7" s="4" t="s">
        <v>13</v>
      </c>
      <c r="C7" s="4" t="s">
        <v>66</v>
      </c>
      <c r="D7" s="5">
        <v>50994</v>
      </c>
    </row>
    <row r="8" spans="1:17" x14ac:dyDescent="0.3">
      <c r="A8" s="3" t="s">
        <v>14</v>
      </c>
      <c r="B8" s="4" t="s">
        <v>15</v>
      </c>
      <c r="C8" s="4" t="s">
        <v>67</v>
      </c>
      <c r="D8" s="5">
        <v>119746</v>
      </c>
    </row>
    <row r="9" spans="1:17" x14ac:dyDescent="0.3">
      <c r="A9" s="3" t="s">
        <v>16</v>
      </c>
      <c r="B9" s="4" t="s">
        <v>17</v>
      </c>
      <c r="C9" s="4" t="s">
        <v>68</v>
      </c>
      <c r="D9" s="5">
        <v>41336</v>
      </c>
      <c r="N9" t="s">
        <v>82</v>
      </c>
      <c r="O9" s="8" t="s">
        <v>81</v>
      </c>
      <c r="Q9" s="8" t="s">
        <v>83</v>
      </c>
    </row>
    <row r="10" spans="1:17" x14ac:dyDescent="0.3">
      <c r="A10" s="3" t="s">
        <v>18</v>
      </c>
      <c r="B10" s="4" t="s">
        <v>19</v>
      </c>
      <c r="C10" s="4" t="s">
        <v>67</v>
      </c>
      <c r="D10" s="5">
        <v>113527</v>
      </c>
      <c r="J10" s="6" t="s">
        <v>79</v>
      </c>
      <c r="K10" s="6"/>
      <c r="L10" s="6"/>
      <c r="N10" s="3" t="s">
        <v>16</v>
      </c>
      <c r="O10">
        <f>MATCH(N10,A2:A30,0)</f>
        <v>8</v>
      </c>
      <c r="Q10">
        <f>INDEX(A2:D30,O10,4)</f>
        <v>41336</v>
      </c>
    </row>
    <row r="11" spans="1:17" x14ac:dyDescent="0.3">
      <c r="A11" s="3" t="s">
        <v>20</v>
      </c>
      <c r="B11" s="4" t="s">
        <v>21</v>
      </c>
      <c r="C11" s="4" t="s">
        <v>65</v>
      </c>
      <c r="D11" s="5">
        <v>77203</v>
      </c>
    </row>
    <row r="12" spans="1:17" x14ac:dyDescent="0.3">
      <c r="A12" s="3" t="s">
        <v>22</v>
      </c>
      <c r="B12" s="4" t="s">
        <v>23</v>
      </c>
      <c r="C12" s="4" t="s">
        <v>61</v>
      </c>
      <c r="D12" s="5">
        <v>157333</v>
      </c>
      <c r="I12" t="s">
        <v>74</v>
      </c>
      <c r="J12" t="s">
        <v>75</v>
      </c>
      <c r="L12" t="s">
        <v>76</v>
      </c>
    </row>
    <row r="13" spans="1:17" x14ac:dyDescent="0.3">
      <c r="A13" s="3" t="s">
        <v>24</v>
      </c>
      <c r="B13" s="4" t="s">
        <v>25</v>
      </c>
      <c r="C13" s="4" t="s">
        <v>69</v>
      </c>
      <c r="D13" s="5">
        <v>109851</v>
      </c>
      <c r="I13" s="3" t="s">
        <v>4</v>
      </c>
      <c r="J13">
        <f>VLOOKUP(I13,A1:D30,4,0)</f>
        <v>99975</v>
      </c>
      <c r="L13" t="str">
        <f>VLOOKUP(I13,A1:D30,3,FALSE)</f>
        <v>Technical Architect</v>
      </c>
      <c r="P13" s="8" t="s">
        <v>84</v>
      </c>
    </row>
    <row r="14" spans="1:17" x14ac:dyDescent="0.3">
      <c r="A14" s="3" t="s">
        <v>26</v>
      </c>
      <c r="B14" s="4" t="s">
        <v>27</v>
      </c>
      <c r="C14" s="4" t="s">
        <v>67</v>
      </c>
      <c r="D14" s="5">
        <v>105086</v>
      </c>
      <c r="P14" t="str">
        <f>INDEX(C2:C30,MATCH(N10,A2:A30,0))</f>
        <v>Analyst</v>
      </c>
    </row>
    <row r="15" spans="1:17" x14ac:dyDescent="0.3">
      <c r="A15" s="3" t="s">
        <v>28</v>
      </c>
      <c r="B15" s="4" t="s">
        <v>29</v>
      </c>
      <c r="C15" s="4" t="s">
        <v>61</v>
      </c>
      <c r="D15" s="5">
        <v>146742</v>
      </c>
    </row>
    <row r="16" spans="1:17" x14ac:dyDescent="0.3">
      <c r="A16" s="3" t="s">
        <v>30</v>
      </c>
      <c r="B16" s="4" t="s">
        <v>31</v>
      </c>
      <c r="C16" s="4" t="s">
        <v>65</v>
      </c>
      <c r="D16" s="5">
        <v>97078</v>
      </c>
    </row>
    <row r="17" spans="1:16" x14ac:dyDescent="0.3">
      <c r="A17" s="3" t="s">
        <v>32</v>
      </c>
      <c r="B17" s="4" t="s">
        <v>33</v>
      </c>
      <c r="C17" s="4" t="s">
        <v>70</v>
      </c>
      <c r="D17" s="5">
        <v>249270</v>
      </c>
      <c r="I17" t="s">
        <v>77</v>
      </c>
      <c r="K17" t="s">
        <v>78</v>
      </c>
    </row>
    <row r="18" spans="1:16" x14ac:dyDescent="0.3">
      <c r="A18" s="3" t="s">
        <v>34</v>
      </c>
      <c r="B18" s="4" t="s">
        <v>35</v>
      </c>
      <c r="C18" s="4" t="s">
        <v>63</v>
      </c>
      <c r="D18" s="5">
        <v>175837</v>
      </c>
      <c r="I18" s="4" t="s">
        <v>11</v>
      </c>
      <c r="K18">
        <f>VLOOKUP(I18,B1:D30,3,0)</f>
        <v>95409</v>
      </c>
      <c r="N18" t="s">
        <v>78</v>
      </c>
      <c r="O18" s="8" t="s">
        <v>86</v>
      </c>
      <c r="P18" s="8" t="s">
        <v>83</v>
      </c>
    </row>
    <row r="19" spans="1:16" x14ac:dyDescent="0.3">
      <c r="A19" s="3" t="s">
        <v>36</v>
      </c>
      <c r="B19" s="4" t="s">
        <v>37</v>
      </c>
      <c r="C19" s="4" t="s">
        <v>61</v>
      </c>
      <c r="D19" s="5">
        <v>154828</v>
      </c>
      <c r="N19" s="5">
        <v>77203</v>
      </c>
      <c r="O19">
        <f>MATCH(N19,D2:D30,0)</f>
        <v>10</v>
      </c>
      <c r="P19" t="str">
        <f>INDEX(A2:A30,O19)</f>
        <v>E03838</v>
      </c>
    </row>
    <row r="20" spans="1:16" x14ac:dyDescent="0.3">
      <c r="A20" s="3" t="s">
        <v>38</v>
      </c>
      <c r="B20" s="4" t="s">
        <v>39</v>
      </c>
      <c r="C20" s="4" t="s">
        <v>63</v>
      </c>
      <c r="D20" s="5">
        <v>186503</v>
      </c>
    </row>
    <row r="21" spans="1:16" x14ac:dyDescent="0.3">
      <c r="A21" s="3" t="s">
        <v>40</v>
      </c>
      <c r="B21" s="4" t="s">
        <v>41</v>
      </c>
      <c r="C21" s="4" t="s">
        <v>63</v>
      </c>
      <c r="D21" s="5">
        <v>166331</v>
      </c>
      <c r="I21" t="s">
        <v>78</v>
      </c>
      <c r="K21" t="s">
        <v>80</v>
      </c>
      <c r="O21" s="8" t="s">
        <v>84</v>
      </c>
    </row>
    <row r="22" spans="1:16" x14ac:dyDescent="0.3">
      <c r="A22" s="3" t="s">
        <v>42</v>
      </c>
      <c r="B22" s="4" t="s">
        <v>43</v>
      </c>
      <c r="C22" s="4" t="s">
        <v>61</v>
      </c>
      <c r="D22" s="5">
        <v>146140</v>
      </c>
      <c r="I22" s="5">
        <v>77203</v>
      </c>
      <c r="K22" t="e">
        <f>VLOOKUP(I22,A2:D30,1,0)</f>
        <v>#N/A</v>
      </c>
      <c r="O22" t="str">
        <f>INDEX(A2:A30,MATCH(N19,D2:D30,0))</f>
        <v>E03838</v>
      </c>
    </row>
    <row r="23" spans="1:16" x14ac:dyDescent="0.3">
      <c r="A23" s="3" t="s">
        <v>44</v>
      </c>
      <c r="B23" s="4" t="s">
        <v>45</v>
      </c>
      <c r="C23" s="4" t="s">
        <v>63</v>
      </c>
      <c r="D23" s="5">
        <v>151703</v>
      </c>
    </row>
    <row r="24" spans="1:16" x14ac:dyDescent="0.3">
      <c r="A24" s="3" t="s">
        <v>46</v>
      </c>
      <c r="B24" s="4" t="s">
        <v>47</v>
      </c>
      <c r="C24" s="4" t="s">
        <v>63</v>
      </c>
      <c r="D24" s="5">
        <v>172787</v>
      </c>
    </row>
    <row r="25" spans="1:16" x14ac:dyDescent="0.3">
      <c r="A25" s="3" t="s">
        <v>48</v>
      </c>
      <c r="B25" s="4" t="s">
        <v>49</v>
      </c>
      <c r="C25" s="4" t="s">
        <v>68</v>
      </c>
      <c r="D25" s="5">
        <v>49998</v>
      </c>
      <c r="N25" s="9" t="s">
        <v>87</v>
      </c>
      <c r="O25" s="9"/>
      <c r="P25" s="9"/>
    </row>
    <row r="26" spans="1:16" x14ac:dyDescent="0.3">
      <c r="A26" s="3" t="s">
        <v>50</v>
      </c>
      <c r="B26" s="4" t="s">
        <v>51</v>
      </c>
      <c r="C26" s="4" t="s">
        <v>70</v>
      </c>
      <c r="D26" s="5">
        <v>207172</v>
      </c>
    </row>
    <row r="27" spans="1:16" x14ac:dyDescent="0.3">
      <c r="A27" s="3" t="s">
        <v>52</v>
      </c>
      <c r="B27" s="4" t="s">
        <v>53</v>
      </c>
      <c r="C27" s="4" t="s">
        <v>63</v>
      </c>
      <c r="D27" s="5">
        <v>152239</v>
      </c>
      <c r="N27" s="5">
        <v>141604</v>
      </c>
      <c r="O27" t="e">
        <f ca="1">xlookup(N27,D2:D30,A2:A30)</f>
        <v>#NAME?</v>
      </c>
    </row>
    <row r="28" spans="1:16" x14ac:dyDescent="0.3">
      <c r="A28" s="3" t="s">
        <v>54</v>
      </c>
      <c r="B28" s="4" t="s">
        <v>55</v>
      </c>
      <c r="C28" s="4" t="s">
        <v>71</v>
      </c>
      <c r="D28" s="5">
        <v>98581</v>
      </c>
    </row>
    <row r="29" spans="1:16" x14ac:dyDescent="0.3">
      <c r="A29" s="3" t="s">
        <v>56</v>
      </c>
      <c r="B29" s="4" t="s">
        <v>57</v>
      </c>
      <c r="C29" s="4" t="s">
        <v>70</v>
      </c>
      <c r="D29" s="5">
        <v>246231</v>
      </c>
    </row>
    <row r="30" spans="1:16" x14ac:dyDescent="0.3">
      <c r="A30" s="3" t="s">
        <v>58</v>
      </c>
      <c r="B30" s="4" t="s">
        <v>59</v>
      </c>
      <c r="C30" s="4" t="s">
        <v>72</v>
      </c>
      <c r="D30" s="5">
        <v>99354</v>
      </c>
    </row>
  </sheetData>
  <mergeCells count="3">
    <mergeCell ref="J10:L10"/>
    <mergeCell ref="N5:P5"/>
    <mergeCell ref="N25:P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2024-02-05T09:05:15Z</dcterms:created>
  <dcterms:modified xsi:type="dcterms:W3CDTF">2024-02-05T09:54:35Z</dcterms:modified>
</cp:coreProperties>
</file>