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065"/>
  </bookViews>
  <sheets>
    <sheet name="Sheet1" sheetId="1" r:id="rId1"/>
    <sheet name="Sheet2" sheetId="2" r:id="rId2"/>
  </sheets>
  <definedNames>
    <definedName name="_xlnm._FilterDatabase" localSheetId="0" hidden="1">Sheet1!$C$1:$C$2</definedName>
    <definedName name="_xlnm._FilterDatabase" localSheetId="1" hidden="1">Sheet2!$A$1:$M$8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4" i="1"/>
  <c r="R8" i="1"/>
  <c r="R7" i="1"/>
  <c r="O15" i="1"/>
  <c r="O14" i="1"/>
  <c r="O7" i="1"/>
  <c r="O8" i="1"/>
  <c r="P2" i="2" l="1"/>
  <c r="O2" i="2"/>
  <c r="N2" i="2"/>
  <c r="M3" i="2"/>
  <c r="M4" i="2"/>
  <c r="M5" i="2"/>
  <c r="M6" i="2"/>
  <c r="M7" i="2"/>
  <c r="M8" i="2"/>
  <c r="M2" i="2"/>
  <c r="L3" i="2"/>
  <c r="L4" i="2"/>
  <c r="L5" i="2"/>
  <c r="L6" i="2"/>
  <c r="L7" i="2"/>
  <c r="L8" i="2"/>
  <c r="L2" i="2"/>
  <c r="K3" i="2"/>
  <c r="K4" i="2"/>
  <c r="K5" i="2"/>
  <c r="K6" i="2"/>
  <c r="K7" i="2"/>
  <c r="K8" i="2"/>
  <c r="K2" i="2"/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2" i="2"/>
  <c r="J2" i="2" s="1"/>
</calcChain>
</file>

<file path=xl/sharedStrings.xml><?xml version="1.0" encoding="utf-8"?>
<sst xmlns="http://schemas.openxmlformats.org/spreadsheetml/2006/main" count="561" uniqueCount="367">
  <si>
    <t>DOB</t>
  </si>
  <si>
    <t>Nancy</t>
  </si>
  <si>
    <t>Soni Kumari</t>
  </si>
  <si>
    <t>Gayatri Lata Jena</t>
  </si>
  <si>
    <t>Bebi Devi</t>
  </si>
  <si>
    <t>Priti Kumari</t>
  </si>
  <si>
    <t>Laxmi</t>
  </si>
  <si>
    <t>Sarita Devi</t>
  </si>
  <si>
    <t>Rinki Giri</t>
  </si>
  <si>
    <t>Sanju Devi</t>
  </si>
  <si>
    <t>Sonia Dagar</t>
  </si>
  <si>
    <t>Janki Bhandari</t>
  </si>
  <si>
    <t>Shweta Jayaswal</t>
  </si>
  <si>
    <t>Anjali Kumari</t>
  </si>
  <si>
    <t>Renu Devi</t>
  </si>
  <si>
    <t>Lilawati Devi</t>
  </si>
  <si>
    <t>Mamta Devi</t>
  </si>
  <si>
    <t>Ruby Kumari</t>
  </si>
  <si>
    <t>Manju Yadav</t>
  </si>
  <si>
    <t>Arti Mishra</t>
  </si>
  <si>
    <t>Varsha Kumari</t>
  </si>
  <si>
    <t>Priyanshu Kumari</t>
  </si>
  <si>
    <t>Rambha Devi</t>
  </si>
  <si>
    <t>Tanisha Devi</t>
  </si>
  <si>
    <t>Premlata</t>
  </si>
  <si>
    <t>Anjana Devi</t>
  </si>
  <si>
    <t>Anju Shukla</t>
  </si>
  <si>
    <t>Sapna</t>
  </si>
  <si>
    <t>Sarita Pal</t>
  </si>
  <si>
    <t>Pooja Kumari</t>
  </si>
  <si>
    <t>Rima Kumari</t>
  </si>
  <si>
    <t>Urvashi</t>
  </si>
  <si>
    <t>Ekta</t>
  </si>
  <si>
    <t>Rajni Devi</t>
  </si>
  <si>
    <t>Indu</t>
  </si>
  <si>
    <t xml:space="preserve">Babita </t>
  </si>
  <si>
    <t>Rekha</t>
  </si>
  <si>
    <t>Savita Sen</t>
  </si>
  <si>
    <t>Kiran</t>
  </si>
  <si>
    <t>Deepa Patel</t>
  </si>
  <si>
    <t>Married</t>
  </si>
  <si>
    <t>Devanand Singh</t>
  </si>
  <si>
    <t>Ranju Devi</t>
  </si>
  <si>
    <t>12th pass</t>
  </si>
  <si>
    <t>Subodh Parsad</t>
  </si>
  <si>
    <t>Sudha Devi</t>
  </si>
  <si>
    <t>Umakanta</t>
  </si>
  <si>
    <t>Sabitri</t>
  </si>
  <si>
    <t>Nilambar Jha</t>
  </si>
  <si>
    <t>Ramdai Devi</t>
  </si>
  <si>
    <t>Chotelal Baith</t>
  </si>
  <si>
    <t>Subhawati Devi</t>
  </si>
  <si>
    <t>10th Pass</t>
  </si>
  <si>
    <t>Ram Naresh</t>
  </si>
  <si>
    <t>Roshni</t>
  </si>
  <si>
    <t>Pardeshi Ram</t>
  </si>
  <si>
    <t>Kishori Devi</t>
  </si>
  <si>
    <t>Shiv Mangal</t>
  </si>
  <si>
    <t>Geeta Devi</t>
  </si>
  <si>
    <t>Kedar Shali</t>
  </si>
  <si>
    <t>Malti Devi</t>
  </si>
  <si>
    <t>Mukesh Kumar</t>
  </si>
  <si>
    <t>Sidha Raj</t>
  </si>
  <si>
    <t>Ganga Devi</t>
  </si>
  <si>
    <t>5th Pass</t>
  </si>
  <si>
    <t>122, Ambadker Colony, Bijwasan</t>
  </si>
  <si>
    <t>Chhapra, Bihar</t>
  </si>
  <si>
    <t>Jagaish Parsad</t>
  </si>
  <si>
    <t>Shakuntala Devi</t>
  </si>
  <si>
    <t>Chabila Baitha</t>
  </si>
  <si>
    <t>Lalti Devi</t>
  </si>
  <si>
    <t>Janki Parsad</t>
  </si>
  <si>
    <t>Dhanesh Devi</t>
  </si>
  <si>
    <t>Sadhu Mandal</t>
  </si>
  <si>
    <t>Fobiya Mandal</t>
  </si>
  <si>
    <t>7th Pass</t>
  </si>
  <si>
    <t>Narayan Singh</t>
  </si>
  <si>
    <t>Sona Devi</t>
  </si>
  <si>
    <t>Vosiyar Ram</t>
  </si>
  <si>
    <t>520/14 , Pole No. 138, Bijwasan</t>
  </si>
  <si>
    <t>Munger ,Bijwasan</t>
  </si>
  <si>
    <t>Near Kenra Bank , Bijwasan</t>
  </si>
  <si>
    <t>Baleswar Odisha</t>
  </si>
  <si>
    <t>254 Near Purani Chopal, Bijwasan,New Delhi</t>
  </si>
  <si>
    <t>Darbhanga Bihar</t>
  </si>
  <si>
    <t xml:space="preserve">122,Gali No.81, Ambedkar Colony, Bijwasan </t>
  </si>
  <si>
    <t>Siwan Bihar</t>
  </si>
  <si>
    <t>Madhu Frm,Near Flyover Bijwasan</t>
  </si>
  <si>
    <t>Bareli,UP</t>
  </si>
  <si>
    <t xml:space="preserve">692, Gali No.4, Nayak Mohalla, Bijwasan </t>
  </si>
  <si>
    <t>682,Near Railway Station</t>
  </si>
  <si>
    <t>Rohtas, Bihar</t>
  </si>
  <si>
    <t>415, Near Old Water  Tank, Bijwasan</t>
  </si>
  <si>
    <t>H.NO.967, Bhagat Gym Gali, Bijwasan</t>
  </si>
  <si>
    <t>Nepal</t>
  </si>
  <si>
    <t>Husband Name</t>
  </si>
  <si>
    <t>Rakesh Baitha</t>
  </si>
  <si>
    <t>Basant Upadhyay</t>
  </si>
  <si>
    <t>Rakesh Kumar</t>
  </si>
  <si>
    <t>312, Shamshan Ghat Gali, Gatra Factocy Bijwasan</t>
  </si>
  <si>
    <t>Ballia UP</t>
  </si>
  <si>
    <t xml:space="preserve">121, Ambedkar Colony Bijwasan ,New Delhi </t>
  </si>
  <si>
    <t>Bihar, Sivan</t>
  </si>
  <si>
    <t>Deepak</t>
  </si>
  <si>
    <t>297, Harizan Basti, Bijwasan, New Delhi</t>
  </si>
  <si>
    <t>Goutam Budh Nagar, UP</t>
  </si>
  <si>
    <t>Umesh Kumar</t>
  </si>
  <si>
    <t>171 saina Mohalla, Barat Ghar Bijwasan</t>
  </si>
  <si>
    <t>Giridih, Jharkhand</t>
  </si>
  <si>
    <t>H.NO. 348A, Near Old Chopal, Bijwasan, New Delhi</t>
  </si>
  <si>
    <t>Dheeraj</t>
  </si>
  <si>
    <t>Dhanjay Gupta</t>
  </si>
  <si>
    <t>Amlesh Giri</t>
  </si>
  <si>
    <t>Vijay Ram</t>
  </si>
  <si>
    <t>Saroj Pathak</t>
  </si>
  <si>
    <t>Binay Kumar</t>
  </si>
  <si>
    <t>graduate</t>
  </si>
  <si>
    <t>Jogi Paswan</t>
  </si>
  <si>
    <t>Sunaina Devi</t>
  </si>
  <si>
    <t>Suraj paswan</t>
  </si>
  <si>
    <t>310/3,Near on medical, Bijwasan</t>
  </si>
  <si>
    <t>Lakhisarai,Bihar</t>
  </si>
  <si>
    <t>Chander Pal</t>
  </si>
  <si>
    <t>Kamlesh</t>
  </si>
  <si>
    <t>Lakhmichand</t>
  </si>
  <si>
    <t>297,Harijan Basti, opposite-Sampat Hill, Bijwasan, New Delhi</t>
  </si>
  <si>
    <t>Girish Patel</t>
  </si>
  <si>
    <t>Munni Patel</t>
  </si>
  <si>
    <t>Amandeep Verma</t>
  </si>
  <si>
    <t>47/A, Holi Chowk, Bijwasan, New Delhi</t>
  </si>
  <si>
    <t>Mau, U.P.</t>
  </si>
  <si>
    <t>Usha Devi</t>
  </si>
  <si>
    <t>Ravinder Kumar</t>
  </si>
  <si>
    <t>Gali no.2, Bhabhar chowk, Bijwasan</t>
  </si>
  <si>
    <t>Ayodhya, U.P.</t>
  </si>
  <si>
    <t>Rajendra Prasad</t>
  </si>
  <si>
    <t xml:space="preserve">Shakuntala    </t>
  </si>
  <si>
    <t>Satpal</t>
  </si>
  <si>
    <t>Omwati</t>
  </si>
  <si>
    <t>Guddu</t>
  </si>
  <si>
    <t>8th pass</t>
  </si>
  <si>
    <t>Near Bhagat gym, Bijwasan</t>
  </si>
  <si>
    <t>Meerut, U.P.</t>
  </si>
  <si>
    <t xml:space="preserve">Savita   </t>
  </si>
  <si>
    <t>Shiv Bahadur</t>
  </si>
  <si>
    <t>Vimla Devi</t>
  </si>
  <si>
    <t>Dayaram Pal</t>
  </si>
  <si>
    <t>Madhu Farm,Near Flyover Bijwasan</t>
  </si>
  <si>
    <t>Rae Bareli, U.P.</t>
  </si>
  <si>
    <t>Lt. Gyanendra Singh</t>
  </si>
  <si>
    <t>22, Ambedkar Colony, bijwasan</t>
  </si>
  <si>
    <t>U.P.</t>
  </si>
  <si>
    <t>Dharmender Kumar</t>
  </si>
  <si>
    <t>Uma Devi</t>
  </si>
  <si>
    <t>64B, Ambedkar Colony, Bijwasan, New Delhi</t>
  </si>
  <si>
    <t>Shyam Babu</t>
  </si>
  <si>
    <t>Gayatri Devi</t>
  </si>
  <si>
    <t>Shailesh Kumar</t>
  </si>
  <si>
    <t>108-B, Near Shiv Mandir, Ambedkar Colony, Bijwasan</t>
  </si>
  <si>
    <t>Sudhir Paswan</t>
  </si>
  <si>
    <t>Baby Devi</t>
  </si>
  <si>
    <t>Suraj Kumar</t>
  </si>
  <si>
    <t>9th pass</t>
  </si>
  <si>
    <t>D-1, Pushpanjali farm house, Bijwasan, New Delhi</t>
  </si>
  <si>
    <t>Brijlal</t>
  </si>
  <si>
    <t>Rajesh Kumar</t>
  </si>
  <si>
    <t>795 A, Near MtNL office, Bijwasan</t>
  </si>
  <si>
    <t>Pratapgarh, U.P.</t>
  </si>
  <si>
    <t>Premlal</t>
  </si>
  <si>
    <t>Dasoda</t>
  </si>
  <si>
    <t>11th pass</t>
  </si>
  <si>
    <t>1088,Pahalwan Gali, Bijwasn, New Delhi</t>
  </si>
  <si>
    <t>Chhatarpur, M.P.</t>
  </si>
  <si>
    <t>Sushil Kumar</t>
  </si>
  <si>
    <t>Kamla Devi</t>
  </si>
  <si>
    <t>H.No.103, Ambedkar Colony, Bijwasan, New Delhi</t>
  </si>
  <si>
    <t>Narsinghpur, M.P.</t>
  </si>
  <si>
    <t>Vinod</t>
  </si>
  <si>
    <t>Kusum</t>
  </si>
  <si>
    <t>Amit chaturvedi</t>
  </si>
  <si>
    <t>688, Gali no. 8, Near Railway Station, Bijwasan</t>
  </si>
  <si>
    <t>irzapur, U.P.</t>
  </si>
  <si>
    <t>Asha Devi</t>
  </si>
  <si>
    <t>Lalit Mohan</t>
  </si>
  <si>
    <t>Yogendra Sharma</t>
  </si>
  <si>
    <t>Saini Mohalla, Near BaratGhar, Bijwasan</t>
  </si>
  <si>
    <t>Bharat Mandal</t>
  </si>
  <si>
    <t>Gudiya Devi</t>
  </si>
  <si>
    <t>171, Near Baratghar, Bijwasan</t>
  </si>
  <si>
    <t xml:space="preserve">Chotelal </t>
  </si>
  <si>
    <t>Parvati Devi</t>
  </si>
  <si>
    <t>Dinesh Gupta</t>
  </si>
  <si>
    <t>Nayak Mohalla, bijwasan, New Delhi</t>
  </si>
  <si>
    <t>Deoria, U.P.</t>
  </si>
  <si>
    <t>Pramod Rajak</t>
  </si>
  <si>
    <t>Abha Devi</t>
  </si>
  <si>
    <t>Moglix warehouse, near by cemetery, Bijwasan</t>
  </si>
  <si>
    <t>Shambhu Kumar</t>
  </si>
  <si>
    <t>H.No.337, Near MTNL office, V.P.O., Bijwasan, New Delhi</t>
  </si>
  <si>
    <t>Om Prakash Mishra</t>
  </si>
  <si>
    <t>Umravati Devi</t>
  </si>
  <si>
    <t>Santosh Kumar Mishra</t>
  </si>
  <si>
    <t>H.No.303, Harijan Basti, Bijwasan, New Delhi</t>
  </si>
  <si>
    <t>Lalji Yadav</t>
  </si>
  <si>
    <t>Gyanti Devi</t>
  </si>
  <si>
    <t>Sanjay Yadav</t>
  </si>
  <si>
    <t>Bijwasan, New Delhi</t>
  </si>
  <si>
    <t>489, old chopal gali, Near Radha Krishan Mandir, Bijwasan</t>
  </si>
  <si>
    <t>Azamgarh, U.P.</t>
  </si>
  <si>
    <t>Near Dada Mota Mandir, Bijwasan, New Delhi</t>
  </si>
  <si>
    <t>Gopalganj, Bihar</t>
  </si>
  <si>
    <t>S.no.</t>
  </si>
  <si>
    <t>Name</t>
  </si>
  <si>
    <t>Beauty &amp; wellness</t>
  </si>
  <si>
    <t>Married/single</t>
  </si>
  <si>
    <t>Phone number</t>
  </si>
  <si>
    <t>Guardians name</t>
  </si>
  <si>
    <t>Mother name</t>
  </si>
  <si>
    <t>Qualification</t>
  </si>
  <si>
    <t>Present address</t>
  </si>
  <si>
    <t>Permanent address</t>
  </si>
  <si>
    <t>Mahima</t>
  </si>
  <si>
    <t>Single</t>
  </si>
  <si>
    <t>Ram Ratsan</t>
  </si>
  <si>
    <t>Reshma Devi</t>
  </si>
  <si>
    <t>413, Valmiki Colony, Bijwasan New Delhi</t>
  </si>
  <si>
    <t>Sultanpur,UP</t>
  </si>
  <si>
    <t>Jadu Paswan</t>
  </si>
  <si>
    <t xml:space="preserve">Renu </t>
  </si>
  <si>
    <t>371, Near Om Mandir Bijwasan, New Delhi</t>
  </si>
  <si>
    <t>245, Near Purani Chopal, Bijwasan New Delhi</t>
  </si>
  <si>
    <t>Monika</t>
  </si>
  <si>
    <t>Manoj Tomar</t>
  </si>
  <si>
    <t>Pooja Devi</t>
  </si>
  <si>
    <t>12th Pass</t>
  </si>
  <si>
    <t>14A, Ambedkar Colony Bijwasan, South West Delhi, Delhi 110061</t>
  </si>
  <si>
    <t>Ravi Kumar</t>
  </si>
  <si>
    <t>Ramanti Devi</t>
  </si>
  <si>
    <t>H.no.1183 Pole No.28, Bijwasan, Kapashera South West Delhi-110061</t>
  </si>
  <si>
    <t>Maya Singh</t>
  </si>
  <si>
    <t>Shanti Devi</t>
  </si>
  <si>
    <t>Rajesh</t>
  </si>
  <si>
    <t>H.no.01, Harijan Basti, Naj Mohalla, Bijwasan, South West Delhi-110061</t>
  </si>
  <si>
    <t>UP fatherpoor</t>
  </si>
  <si>
    <t>Suman</t>
  </si>
  <si>
    <t>Virender</t>
  </si>
  <si>
    <t>Anju</t>
  </si>
  <si>
    <t>68 Pandit jot Ram Chowk, Bharthal Village, South West Delhi-110077</t>
  </si>
  <si>
    <t xml:space="preserve">Akansha </t>
  </si>
  <si>
    <t xml:space="preserve">Sanjay </t>
  </si>
  <si>
    <t xml:space="preserve">H.no.670/1, Bijwasan New Delhi </t>
  </si>
  <si>
    <t>Shital Kumari</t>
  </si>
  <si>
    <t>Rupa Devi</t>
  </si>
  <si>
    <t>Dhara Singh</t>
  </si>
  <si>
    <t>Railway Fatak</t>
  </si>
  <si>
    <t xml:space="preserve">Hemlata </t>
  </si>
  <si>
    <t>Rajkumari</t>
  </si>
  <si>
    <t>Mayur Dua</t>
  </si>
  <si>
    <t xml:space="preserve">H.no.508, Bijwasan, south west delhi 110061, near Century Public School </t>
  </si>
  <si>
    <t>Khasra no.182/53, Gali no.B, Janta Bihar, Mukand Pur, North West Delh, Delhi-110042</t>
  </si>
  <si>
    <t>Graduate</t>
  </si>
  <si>
    <t>Gunjan</t>
  </si>
  <si>
    <t>Dablu Paswan</t>
  </si>
  <si>
    <t>Near Dispensary, Bijwasan</t>
  </si>
  <si>
    <t>Manochak, Surajgarh, Lakhisarai, Bihar-811106</t>
  </si>
  <si>
    <t>Mrs. Seema Devi</t>
  </si>
  <si>
    <t>Gyatri Devi</t>
  </si>
  <si>
    <t>Shailesh Bharti</t>
  </si>
  <si>
    <t>Ambedkar Colony Bijwasan, South west Delhi-110061</t>
  </si>
  <si>
    <t>Devpura Mathiya, Saran Patna, Bihar-841212</t>
  </si>
  <si>
    <t>Mahak Sharma</t>
  </si>
  <si>
    <t xml:space="preserve">Radhika </t>
  </si>
  <si>
    <t>Surya Pal</t>
  </si>
  <si>
    <t>D/O Suryapali, Pure paltan tiwari, Shivnagar, Parvar, Sultanpur, U.P.-228151</t>
  </si>
  <si>
    <t>Bijwasan, New Delhi-110061</t>
  </si>
  <si>
    <t>Monika Tomar</t>
  </si>
  <si>
    <t>Santosh Devi</t>
  </si>
  <si>
    <t>Sandeep Tomar</t>
  </si>
  <si>
    <t>H.No.734, Near Rajendra General Store, Bijwasan , New Delhi-110061</t>
  </si>
  <si>
    <t>Baghpat, U.P.-250623</t>
  </si>
  <si>
    <t>Sapna Kumari</t>
  </si>
  <si>
    <t>Sadhana Devi</t>
  </si>
  <si>
    <t>Manoj Kumar Singh</t>
  </si>
  <si>
    <t>H.No.-78A, Ambedkar Colony, Bijwasan, New Delhi-110061</t>
  </si>
  <si>
    <t>Bharat Khand Deodhi,  Dist- Khagari, Bihar, 853203</t>
  </si>
  <si>
    <t>Ladli Mishra</t>
  </si>
  <si>
    <t xml:space="preserve">Poonam </t>
  </si>
  <si>
    <t>Girija Shankar</t>
  </si>
  <si>
    <t>Farm No.13, Kapashera Boarder</t>
  </si>
  <si>
    <t>Aradhana Kumari</t>
  </si>
  <si>
    <t>Man Mohan Krishan</t>
  </si>
  <si>
    <t>Manju Devi</t>
  </si>
  <si>
    <t>H.No.146, Near Railway Station, Bijwasan</t>
  </si>
  <si>
    <t>Payal</t>
  </si>
  <si>
    <t>Kalwa Singh</t>
  </si>
  <si>
    <t>Harwati</t>
  </si>
  <si>
    <t>D/O, Kalwa Singh, Nehru Camp, Bijwasan, South West Delhi-110061</t>
  </si>
  <si>
    <t>Neha Singh</t>
  </si>
  <si>
    <t>Rajendra Prasad Singh</t>
  </si>
  <si>
    <t>Shail Singh</t>
  </si>
  <si>
    <t>Ravi Singh</t>
  </si>
  <si>
    <t>H.No.117/118A, Street no.3, Chawla extension, near petrol pump , New Delhi</t>
  </si>
  <si>
    <t>Neelam Singh</t>
  </si>
  <si>
    <t>Jitendra Bahadur Singh</t>
  </si>
  <si>
    <t>Usha Singh</t>
  </si>
  <si>
    <t>Uma Kant Singh</t>
  </si>
  <si>
    <t>H.No.774, Street no.10, Kapashera, Bijwasan-110037</t>
  </si>
  <si>
    <t>Supriya Singh</t>
  </si>
  <si>
    <t>Malti Singh</t>
  </si>
  <si>
    <t>Adarsh Singh</t>
  </si>
  <si>
    <t>Post Graduate</t>
  </si>
  <si>
    <t>Braham Dev Das</t>
  </si>
  <si>
    <t>Sinki Devi</t>
  </si>
  <si>
    <t>H.No. 280, Near by Chaupal, Bijwasan</t>
  </si>
  <si>
    <t>Samastipur, Bihar</t>
  </si>
  <si>
    <t>Mona Kumari</t>
  </si>
  <si>
    <t>Chandani</t>
  </si>
  <si>
    <t>Shakir</t>
  </si>
  <si>
    <t>Chuni</t>
  </si>
  <si>
    <t>H.No.607, Bijwasan, Near by Punjab National Bank</t>
  </si>
  <si>
    <t>Rasra, Ballia, U.P.-221712</t>
  </si>
  <si>
    <t>Ramchander</t>
  </si>
  <si>
    <t>Sushil kumar</t>
  </si>
  <si>
    <t>Jagdish singh</t>
  </si>
  <si>
    <t>Tanik paswan</t>
  </si>
  <si>
    <t>Shyam babu giri</t>
  </si>
  <si>
    <t>Satyapal singh</t>
  </si>
  <si>
    <t>Indrajeet singh</t>
  </si>
  <si>
    <t>j</t>
  </si>
  <si>
    <t>Shakuntla Srivastav</t>
  </si>
  <si>
    <t>Tabassum khatoon</t>
  </si>
  <si>
    <t>Mohammad afroj</t>
  </si>
  <si>
    <t>Munni begum</t>
  </si>
  <si>
    <t xml:space="preserve">12th </t>
  </si>
  <si>
    <t>284,near mamta sweet, main road, bijwasan</t>
  </si>
  <si>
    <t>Salary</t>
  </si>
  <si>
    <t>S.no</t>
  </si>
  <si>
    <t>Gender</t>
  </si>
  <si>
    <t>Hindi</t>
  </si>
  <si>
    <t>English</t>
  </si>
  <si>
    <t>Science</t>
  </si>
  <si>
    <t>SST</t>
  </si>
  <si>
    <t>Maths</t>
  </si>
  <si>
    <t>Total</t>
  </si>
  <si>
    <t>Percentage</t>
  </si>
  <si>
    <t>Ram</t>
  </si>
  <si>
    <t>Rahul</t>
  </si>
  <si>
    <t>Shyam</t>
  </si>
  <si>
    <t>Male</t>
  </si>
  <si>
    <t>Radha</t>
  </si>
  <si>
    <t>Seema</t>
  </si>
  <si>
    <t>Female</t>
  </si>
  <si>
    <t>Count</t>
  </si>
  <si>
    <t>CountIf</t>
  </si>
  <si>
    <t>Marital Status</t>
  </si>
  <si>
    <t>Count number</t>
  </si>
  <si>
    <t>Unmarried</t>
  </si>
  <si>
    <t>Marital Status&amp;Qualification</t>
  </si>
  <si>
    <t>Married &amp; 12th pass</t>
  </si>
  <si>
    <t>Unmarried &amp; 12th pass</t>
  </si>
  <si>
    <t>Count Number</t>
  </si>
  <si>
    <t xml:space="preserve">Sum Salary </t>
  </si>
  <si>
    <t>5665a</t>
  </si>
  <si>
    <t>mid</t>
  </si>
  <si>
    <t>Left</t>
  </si>
  <si>
    <t>Right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</si>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</sst>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14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topLeftCell="J1" zoomScale="98" zoomScaleNormal="98" workbookViewId="0">
      <pane ySplit="1" topLeftCell="A2" activePane="bottomLeft" state="frozen"/>
      <selection pane="bottomLeft" activeCell="R16" sqref="R16"/>
    </sheetView>
  </sheetViews>
  <sheetFormatPr defaultRowHeight="15" x14ac:dyDescent="0.25"/>
  <cols>
    <col min="1" max="1" width="5.42578125" bestFit="1" customWidth="1"/>
    <col min="2" max="2" width="18.28515625" bestFit="1" customWidth="1"/>
    <col min="3" max="3" width="14.28515625" bestFit="1" customWidth="1"/>
    <col min="4" max="4" width="21.5703125" bestFit="1" customWidth="1"/>
    <col min="5" max="5" width="15.85546875" bestFit="1" customWidth="1"/>
    <col min="6" max="6" width="20.85546875" bestFit="1" customWidth="1"/>
    <col min="7" max="7" width="10.42578125" bestFit="1" customWidth="1"/>
    <col min="8" max="8" width="13.5703125" bestFit="1" customWidth="1"/>
    <col min="9" max="9" width="70.7109375" bestFit="1" customWidth="1"/>
    <col min="10" max="10" width="77.42578125" bestFit="1" customWidth="1"/>
    <col min="11" max="11" width="10" bestFit="1" customWidth="1"/>
    <col min="14" max="14" width="26.5703125" bestFit="1" customWidth="1"/>
    <col min="15" max="15" width="14.140625" bestFit="1" customWidth="1"/>
    <col min="17" max="17" width="26.5703125" bestFit="1" customWidth="1"/>
    <col min="18" max="18" width="14.140625" bestFit="1" customWidth="1"/>
    <col min="21" max="21" width="10.42578125" bestFit="1" customWidth="1"/>
  </cols>
  <sheetData>
    <row r="1" spans="1:21" s="4" customFormat="1" x14ac:dyDescent="0.25">
      <c r="A1" s="2" t="s">
        <v>211</v>
      </c>
      <c r="B1" s="2" t="s">
        <v>212</v>
      </c>
      <c r="C1" s="2" t="s">
        <v>214</v>
      </c>
      <c r="D1" s="2" t="s">
        <v>216</v>
      </c>
      <c r="E1" s="2" t="s">
        <v>217</v>
      </c>
      <c r="F1" s="2" t="s">
        <v>95</v>
      </c>
      <c r="G1" s="2" t="s">
        <v>0</v>
      </c>
      <c r="H1" s="2" t="s">
        <v>218</v>
      </c>
      <c r="I1" s="2" t="s">
        <v>219</v>
      </c>
      <c r="J1" s="2" t="s">
        <v>220</v>
      </c>
      <c r="K1" s="2" t="s">
        <v>335</v>
      </c>
      <c r="L1" s="2" t="s">
        <v>215</v>
      </c>
    </row>
    <row r="2" spans="1:21" x14ac:dyDescent="0.25">
      <c r="A2" s="3">
        <v>1</v>
      </c>
      <c r="B2" s="3" t="s">
        <v>1</v>
      </c>
      <c r="C2" s="3" t="s">
        <v>222</v>
      </c>
      <c r="D2" s="3" t="s">
        <v>41</v>
      </c>
      <c r="E2" s="3" t="s">
        <v>42</v>
      </c>
      <c r="F2" s="3"/>
      <c r="G2" s="5">
        <v>38576</v>
      </c>
      <c r="H2" s="3" t="s">
        <v>43</v>
      </c>
      <c r="I2" s="3" t="s">
        <v>79</v>
      </c>
      <c r="J2" s="5" t="s">
        <v>66</v>
      </c>
      <c r="K2" s="3">
        <v>840098895</v>
      </c>
      <c r="L2" s="3">
        <v>45</v>
      </c>
    </row>
    <row r="3" spans="1:21" x14ac:dyDescent="0.25">
      <c r="A3" s="3">
        <v>2</v>
      </c>
      <c r="B3" s="3" t="s">
        <v>2</v>
      </c>
      <c r="C3" s="3" t="s">
        <v>222</v>
      </c>
      <c r="D3" s="3" t="s">
        <v>44</v>
      </c>
      <c r="E3" s="3" t="s">
        <v>45</v>
      </c>
      <c r="F3" s="3"/>
      <c r="G3" s="5">
        <v>38047</v>
      </c>
      <c r="H3" s="3" t="s">
        <v>43</v>
      </c>
      <c r="I3" s="3" t="s">
        <v>80</v>
      </c>
      <c r="J3" s="3" t="s">
        <v>80</v>
      </c>
      <c r="K3" s="3">
        <v>5276</v>
      </c>
      <c r="L3" s="3">
        <v>122</v>
      </c>
    </row>
    <row r="4" spans="1:21" x14ac:dyDescent="0.25">
      <c r="A4" s="3">
        <v>3</v>
      </c>
      <c r="B4" s="3" t="s">
        <v>3</v>
      </c>
      <c r="C4" s="3" t="s">
        <v>40</v>
      </c>
      <c r="D4" s="3" t="s">
        <v>46</v>
      </c>
      <c r="E4" s="3" t="s">
        <v>47</v>
      </c>
      <c r="F4" s="3" t="s">
        <v>115</v>
      </c>
      <c r="G4" s="5">
        <v>31797</v>
      </c>
      <c r="H4" s="3" t="s">
        <v>43</v>
      </c>
      <c r="I4" s="3" t="s">
        <v>81</v>
      </c>
      <c r="J4" s="5" t="s">
        <v>82</v>
      </c>
      <c r="K4" s="3">
        <v>8518</v>
      </c>
      <c r="L4" s="3" t="s">
        <v>362</v>
      </c>
    </row>
    <row r="5" spans="1:21" x14ac:dyDescent="0.25">
      <c r="A5" s="3">
        <v>4</v>
      </c>
      <c r="B5" s="3" t="s">
        <v>4</v>
      </c>
      <c r="C5" s="3" t="s">
        <v>40</v>
      </c>
      <c r="D5" s="3" t="s">
        <v>48</v>
      </c>
      <c r="E5" s="3" t="s">
        <v>49</v>
      </c>
      <c r="F5" s="3" t="s">
        <v>114</v>
      </c>
      <c r="G5" s="5">
        <v>30000</v>
      </c>
      <c r="H5" s="3"/>
      <c r="I5" s="3" t="s">
        <v>83</v>
      </c>
      <c r="J5" s="3" t="s">
        <v>84</v>
      </c>
      <c r="K5" s="3">
        <v>8549</v>
      </c>
      <c r="L5" s="3"/>
    </row>
    <row r="6" spans="1:21" x14ac:dyDescent="0.25">
      <c r="A6" s="3">
        <v>5</v>
      </c>
      <c r="B6" s="3" t="s">
        <v>5</v>
      </c>
      <c r="C6" s="3" t="s">
        <v>222</v>
      </c>
      <c r="D6" s="3" t="s">
        <v>50</v>
      </c>
      <c r="E6" s="3" t="s">
        <v>51</v>
      </c>
      <c r="F6" s="3"/>
      <c r="G6" s="5">
        <v>37435</v>
      </c>
      <c r="H6" s="3" t="s">
        <v>52</v>
      </c>
      <c r="I6" s="3" t="s">
        <v>85</v>
      </c>
      <c r="J6" s="5" t="s">
        <v>86</v>
      </c>
      <c r="K6" s="3">
        <v>7936</v>
      </c>
      <c r="L6" s="3"/>
      <c r="N6" s="2" t="s">
        <v>354</v>
      </c>
      <c r="O6" s="2" t="s">
        <v>355</v>
      </c>
      <c r="Q6" s="2" t="s">
        <v>354</v>
      </c>
      <c r="R6" s="2" t="s">
        <v>361</v>
      </c>
    </row>
    <row r="7" spans="1:21" x14ac:dyDescent="0.25">
      <c r="A7" s="3">
        <v>6</v>
      </c>
      <c r="B7" s="3" t="s">
        <v>6</v>
      </c>
      <c r="C7" s="3" t="s">
        <v>222</v>
      </c>
      <c r="D7" s="3" t="s">
        <v>53</v>
      </c>
      <c r="E7" s="3" t="s">
        <v>54</v>
      </c>
      <c r="F7" s="3"/>
      <c r="G7" s="5">
        <v>39281</v>
      </c>
      <c r="H7" s="3" t="s">
        <v>52</v>
      </c>
      <c r="I7" s="3" t="s">
        <v>87</v>
      </c>
      <c r="J7" s="5" t="s">
        <v>88</v>
      </c>
      <c r="K7" s="3">
        <v>9959</v>
      </c>
      <c r="L7" s="3"/>
      <c r="N7" s="3" t="s">
        <v>40</v>
      </c>
      <c r="O7" s="3">
        <f>COUNTIF(C6:C45,C16)</f>
        <v>27</v>
      </c>
      <c r="Q7" s="3" t="s">
        <v>40</v>
      </c>
      <c r="R7" s="3">
        <f>SUMIF(C2:C45,C45,K2:K45)</f>
        <v>231563</v>
      </c>
    </row>
    <row r="8" spans="1:21" x14ac:dyDescent="0.25">
      <c r="A8" s="3">
        <v>7</v>
      </c>
      <c r="B8" s="3" t="s">
        <v>7</v>
      </c>
      <c r="C8" s="3" t="s">
        <v>40</v>
      </c>
      <c r="D8" s="3" t="s">
        <v>55</v>
      </c>
      <c r="E8" s="3" t="s">
        <v>56</v>
      </c>
      <c r="F8" s="3" t="s">
        <v>113</v>
      </c>
      <c r="G8" s="5">
        <v>34700</v>
      </c>
      <c r="H8" s="3" t="s">
        <v>52</v>
      </c>
      <c r="I8" s="3" t="s">
        <v>89</v>
      </c>
      <c r="J8" s="5" t="s">
        <v>66</v>
      </c>
      <c r="K8" s="3">
        <v>8325</v>
      </c>
      <c r="L8" s="3"/>
      <c r="N8" s="3" t="s">
        <v>356</v>
      </c>
      <c r="O8" s="3">
        <f>COUNTIF(C2:C45,C44)</f>
        <v>15</v>
      </c>
      <c r="Q8" s="3" t="s">
        <v>356</v>
      </c>
      <c r="R8" s="3">
        <f>SUMIF(C2:C45,C41,K2:K45)</f>
        <v>840200857</v>
      </c>
    </row>
    <row r="9" spans="1:21" x14ac:dyDescent="0.25">
      <c r="A9" s="3">
        <v>8</v>
      </c>
      <c r="B9" s="3" t="s">
        <v>8</v>
      </c>
      <c r="C9" s="3" t="s">
        <v>40</v>
      </c>
      <c r="D9" s="3" t="s">
        <v>57</v>
      </c>
      <c r="E9" s="3" t="s">
        <v>58</v>
      </c>
      <c r="F9" s="3" t="s">
        <v>112</v>
      </c>
      <c r="G9" s="5">
        <v>33665</v>
      </c>
      <c r="H9" s="3" t="s">
        <v>43</v>
      </c>
      <c r="I9" s="3" t="s">
        <v>90</v>
      </c>
      <c r="J9" s="5" t="s">
        <v>66</v>
      </c>
      <c r="K9" s="3">
        <v>9026</v>
      </c>
      <c r="L9" s="3"/>
      <c r="U9" s="1"/>
    </row>
    <row r="10" spans="1:21" x14ac:dyDescent="0.25">
      <c r="A10" s="3">
        <v>9</v>
      </c>
      <c r="B10" s="3" t="s">
        <v>9</v>
      </c>
      <c r="C10" s="3" t="s">
        <v>40</v>
      </c>
      <c r="D10" s="3" t="s">
        <v>59</v>
      </c>
      <c r="E10" s="3" t="s">
        <v>60</v>
      </c>
      <c r="F10" s="3" t="s">
        <v>111</v>
      </c>
      <c r="G10" s="5">
        <v>34004</v>
      </c>
      <c r="H10" s="3" t="s">
        <v>43</v>
      </c>
      <c r="I10" s="3" t="s">
        <v>206</v>
      </c>
      <c r="J10" s="5" t="s">
        <v>91</v>
      </c>
      <c r="K10" s="3">
        <v>6628</v>
      </c>
      <c r="L10" s="3"/>
    </row>
    <row r="11" spans="1:21" x14ac:dyDescent="0.25">
      <c r="A11" s="3">
        <v>10</v>
      </c>
      <c r="B11" s="3" t="s">
        <v>10</v>
      </c>
      <c r="C11" s="3" t="s">
        <v>40</v>
      </c>
      <c r="D11" s="3" t="s">
        <v>61</v>
      </c>
      <c r="E11" s="3" t="s">
        <v>33</v>
      </c>
      <c r="F11" s="3" t="s">
        <v>110</v>
      </c>
      <c r="G11" s="5">
        <v>33971</v>
      </c>
      <c r="H11" s="3" t="s">
        <v>43</v>
      </c>
      <c r="I11" s="3" t="s">
        <v>92</v>
      </c>
      <c r="J11" s="3" t="s">
        <v>92</v>
      </c>
      <c r="K11" s="3">
        <v>8758</v>
      </c>
      <c r="L11" s="3"/>
    </row>
    <row r="12" spans="1:21" x14ac:dyDescent="0.25">
      <c r="A12" s="3">
        <v>11</v>
      </c>
      <c r="B12" s="3" t="s">
        <v>11</v>
      </c>
      <c r="C12" s="3" t="s">
        <v>40</v>
      </c>
      <c r="D12" s="3" t="s">
        <v>62</v>
      </c>
      <c r="E12" s="3" t="s">
        <v>63</v>
      </c>
      <c r="F12" s="3" t="s">
        <v>97</v>
      </c>
      <c r="G12" s="5">
        <v>33239</v>
      </c>
      <c r="H12" s="3" t="s">
        <v>43</v>
      </c>
      <c r="I12" s="3" t="s">
        <v>93</v>
      </c>
      <c r="J12" s="5" t="s">
        <v>94</v>
      </c>
      <c r="K12" s="3">
        <v>9095</v>
      </c>
      <c r="L12" s="3"/>
    </row>
    <row r="13" spans="1:21" x14ac:dyDescent="0.25">
      <c r="A13" s="3">
        <v>12</v>
      </c>
      <c r="B13" s="3" t="s">
        <v>6</v>
      </c>
      <c r="C13" s="3" t="s">
        <v>40</v>
      </c>
      <c r="D13" s="3" t="s">
        <v>69</v>
      </c>
      <c r="E13" s="3" t="s">
        <v>70</v>
      </c>
      <c r="F13" s="3" t="s">
        <v>96</v>
      </c>
      <c r="G13" s="5">
        <v>36397</v>
      </c>
      <c r="H13" s="3" t="s">
        <v>64</v>
      </c>
      <c r="I13" s="3" t="s">
        <v>65</v>
      </c>
      <c r="J13" s="3" t="s">
        <v>66</v>
      </c>
      <c r="K13" s="3">
        <v>7409</v>
      </c>
      <c r="L13" s="3"/>
      <c r="N13" s="2" t="s">
        <v>357</v>
      </c>
      <c r="O13" s="2" t="s">
        <v>360</v>
      </c>
      <c r="Q13" s="2" t="s">
        <v>357</v>
      </c>
      <c r="R13" s="2" t="s">
        <v>360</v>
      </c>
    </row>
    <row r="14" spans="1:21" x14ac:dyDescent="0.25">
      <c r="A14" s="3">
        <v>13</v>
      </c>
      <c r="B14" s="3" t="s">
        <v>12</v>
      </c>
      <c r="C14" s="3" t="s">
        <v>40</v>
      </c>
      <c r="D14" s="3" t="s">
        <v>67</v>
      </c>
      <c r="E14" s="3" t="s">
        <v>68</v>
      </c>
      <c r="F14" s="3" t="s">
        <v>98</v>
      </c>
      <c r="G14" s="5">
        <v>33093</v>
      </c>
      <c r="H14" s="3" t="s">
        <v>43</v>
      </c>
      <c r="I14" s="3" t="s">
        <v>99</v>
      </c>
      <c r="J14" s="5" t="s">
        <v>100</v>
      </c>
      <c r="K14" s="3">
        <v>5370</v>
      </c>
      <c r="L14" s="3"/>
      <c r="N14" s="3" t="s">
        <v>358</v>
      </c>
      <c r="O14" s="3">
        <f>COUNTIFS(C2:C45,C31,H2:H45,H41)</f>
        <v>13</v>
      </c>
      <c r="Q14" s="3" t="s">
        <v>358</v>
      </c>
      <c r="R14" s="3">
        <f>SUMIFS(K2:K45,C2:C45,C45,H2:H45,H41)</f>
        <v>99815</v>
      </c>
    </row>
    <row r="15" spans="1:21" x14ac:dyDescent="0.25">
      <c r="A15" s="3">
        <v>14</v>
      </c>
      <c r="B15" s="3" t="s">
        <v>13</v>
      </c>
      <c r="C15" s="3" t="s">
        <v>222</v>
      </c>
      <c r="D15" s="3" t="s">
        <v>69</v>
      </c>
      <c r="E15" s="3" t="s">
        <v>70</v>
      </c>
      <c r="F15" s="3"/>
      <c r="G15" s="5">
        <v>37090</v>
      </c>
      <c r="H15" s="3" t="s">
        <v>52</v>
      </c>
      <c r="I15" s="3" t="s">
        <v>101</v>
      </c>
      <c r="J15" s="3" t="s">
        <v>102</v>
      </c>
      <c r="K15" s="3">
        <v>6568</v>
      </c>
      <c r="L15" s="3"/>
      <c r="N15" s="3" t="s">
        <v>359</v>
      </c>
      <c r="O15" s="3">
        <f>COUNTIFS(C2:C45,C41,H2:H45,H16)</f>
        <v>8</v>
      </c>
      <c r="Q15" s="3" t="s">
        <v>359</v>
      </c>
      <c r="R15" s="3">
        <f>SUMIFS(K2:K45,C2:C45,C41,H2:H45,H40)</f>
        <v>840143525</v>
      </c>
    </row>
    <row r="16" spans="1:21" x14ac:dyDescent="0.25">
      <c r="A16" s="3">
        <v>15</v>
      </c>
      <c r="B16" s="3" t="s">
        <v>14</v>
      </c>
      <c r="C16" s="3" t="s">
        <v>40</v>
      </c>
      <c r="D16" s="3" t="s">
        <v>71</v>
      </c>
      <c r="E16" s="3" t="s">
        <v>72</v>
      </c>
      <c r="F16" s="3" t="s">
        <v>103</v>
      </c>
      <c r="G16" s="5">
        <v>35065</v>
      </c>
      <c r="H16" s="3" t="s">
        <v>43</v>
      </c>
      <c r="I16" s="3" t="s">
        <v>104</v>
      </c>
      <c r="J16" s="5" t="s">
        <v>105</v>
      </c>
      <c r="K16" s="3">
        <v>5387</v>
      </c>
      <c r="L16" s="3"/>
    </row>
    <row r="17" spans="1:12" x14ac:dyDescent="0.25">
      <c r="A17" s="3">
        <v>16</v>
      </c>
      <c r="B17" s="3" t="s">
        <v>15</v>
      </c>
      <c r="C17" s="3" t="s">
        <v>40</v>
      </c>
      <c r="D17" s="3" t="s">
        <v>73</v>
      </c>
      <c r="E17" s="3" t="s">
        <v>74</v>
      </c>
      <c r="F17" s="3" t="s">
        <v>106</v>
      </c>
      <c r="G17" s="5">
        <v>33604</v>
      </c>
      <c r="H17" s="3" t="s">
        <v>75</v>
      </c>
      <c r="I17" s="3" t="s">
        <v>107</v>
      </c>
      <c r="J17" s="5" t="s">
        <v>108</v>
      </c>
      <c r="K17" s="3">
        <v>9749</v>
      </c>
      <c r="L17" s="3"/>
    </row>
    <row r="18" spans="1:12" x14ac:dyDescent="0.25">
      <c r="A18" s="3">
        <v>17</v>
      </c>
      <c r="B18" s="3" t="s">
        <v>16</v>
      </c>
      <c r="C18" s="3" t="s">
        <v>40</v>
      </c>
      <c r="D18" s="3" t="s">
        <v>76</v>
      </c>
      <c r="E18" s="3" t="s">
        <v>77</v>
      </c>
      <c r="F18" s="3" t="s">
        <v>61</v>
      </c>
      <c r="G18" s="5">
        <v>35669</v>
      </c>
      <c r="H18" s="3" t="s">
        <v>52</v>
      </c>
      <c r="I18" s="3" t="s">
        <v>109</v>
      </c>
      <c r="J18" s="3" t="s">
        <v>109</v>
      </c>
      <c r="K18" s="3">
        <v>5286</v>
      </c>
      <c r="L18" s="3"/>
    </row>
    <row r="19" spans="1:12" x14ac:dyDescent="0.25">
      <c r="A19" s="3">
        <v>18</v>
      </c>
      <c r="B19" s="3" t="s">
        <v>17</v>
      </c>
      <c r="C19" s="3" t="s">
        <v>222</v>
      </c>
      <c r="D19" s="3" t="s">
        <v>78</v>
      </c>
      <c r="E19" s="3" t="s">
        <v>200</v>
      </c>
      <c r="F19" s="3"/>
      <c r="G19" s="5">
        <v>38081</v>
      </c>
      <c r="H19" s="3" t="s">
        <v>170</v>
      </c>
      <c r="I19" s="3" t="s">
        <v>209</v>
      </c>
      <c r="J19" s="5" t="s">
        <v>210</v>
      </c>
      <c r="K19" s="3">
        <v>9923</v>
      </c>
      <c r="L19" s="3"/>
    </row>
    <row r="20" spans="1:12" x14ac:dyDescent="0.25">
      <c r="A20" s="3">
        <v>19</v>
      </c>
      <c r="B20" s="3" t="s">
        <v>18</v>
      </c>
      <c r="C20" s="3" t="s">
        <v>40</v>
      </c>
      <c r="D20" s="3" t="s">
        <v>203</v>
      </c>
      <c r="E20" s="3" t="s">
        <v>204</v>
      </c>
      <c r="F20" s="3" t="s">
        <v>205</v>
      </c>
      <c r="G20" s="5">
        <v>35650</v>
      </c>
      <c r="H20" s="3" t="s">
        <v>43</v>
      </c>
      <c r="I20" s="3" t="s">
        <v>207</v>
      </c>
      <c r="J20" s="5" t="s">
        <v>208</v>
      </c>
      <c r="K20" s="3">
        <v>5138</v>
      </c>
      <c r="L20" s="3"/>
    </row>
    <row r="21" spans="1:12" x14ac:dyDescent="0.25">
      <c r="A21" s="3">
        <v>20</v>
      </c>
      <c r="B21" s="3" t="s">
        <v>19</v>
      </c>
      <c r="C21" s="3" t="s">
        <v>40</v>
      </c>
      <c r="D21" s="3" t="s">
        <v>199</v>
      </c>
      <c r="E21" s="3" t="s">
        <v>200</v>
      </c>
      <c r="F21" s="3" t="s">
        <v>201</v>
      </c>
      <c r="G21" s="5">
        <v>33918</v>
      </c>
      <c r="H21" s="3" t="s">
        <v>43</v>
      </c>
      <c r="I21" s="3" t="s">
        <v>202</v>
      </c>
      <c r="J21" s="5" t="s">
        <v>66</v>
      </c>
      <c r="K21" s="3">
        <v>9249</v>
      </c>
      <c r="L21" s="3"/>
    </row>
    <row r="22" spans="1:12" x14ac:dyDescent="0.25">
      <c r="A22" s="3">
        <v>21</v>
      </c>
      <c r="B22" s="3" t="s">
        <v>20</v>
      </c>
      <c r="C22" s="3" t="s">
        <v>222</v>
      </c>
      <c r="D22" s="3" t="s">
        <v>197</v>
      </c>
      <c r="E22" s="3" t="s">
        <v>14</v>
      </c>
      <c r="F22" s="3"/>
      <c r="G22" s="5">
        <v>38015</v>
      </c>
      <c r="H22" s="3" t="s">
        <v>43</v>
      </c>
      <c r="I22" s="3" t="s">
        <v>198</v>
      </c>
      <c r="J22" s="3" t="s">
        <v>198</v>
      </c>
      <c r="K22" s="3">
        <v>8330</v>
      </c>
      <c r="L22" s="3"/>
    </row>
    <row r="23" spans="1:12" x14ac:dyDescent="0.25">
      <c r="A23" s="3">
        <v>22</v>
      </c>
      <c r="B23" s="3" t="s">
        <v>21</v>
      </c>
      <c r="C23" s="3" t="s">
        <v>222</v>
      </c>
      <c r="D23" s="3" t="s">
        <v>194</v>
      </c>
      <c r="E23" s="3" t="s">
        <v>195</v>
      </c>
      <c r="F23" s="3"/>
      <c r="G23" s="5">
        <v>37590</v>
      </c>
      <c r="H23" s="3" t="s">
        <v>116</v>
      </c>
      <c r="I23" s="3" t="s">
        <v>196</v>
      </c>
      <c r="J23" s="3" t="s">
        <v>196</v>
      </c>
      <c r="K23" s="3">
        <v>8050</v>
      </c>
      <c r="L23" s="3"/>
    </row>
    <row r="24" spans="1:12" x14ac:dyDescent="0.25">
      <c r="A24" s="3">
        <v>23</v>
      </c>
      <c r="B24" s="3" t="s">
        <v>22</v>
      </c>
      <c r="C24" s="3" t="s">
        <v>40</v>
      </c>
      <c r="D24" s="3" t="s">
        <v>189</v>
      </c>
      <c r="E24" s="3" t="s">
        <v>190</v>
      </c>
      <c r="F24" s="3" t="s">
        <v>191</v>
      </c>
      <c r="G24" s="5">
        <v>33826</v>
      </c>
      <c r="H24" s="3" t="s">
        <v>52</v>
      </c>
      <c r="I24" s="3" t="s">
        <v>192</v>
      </c>
      <c r="J24" s="5" t="s">
        <v>193</v>
      </c>
      <c r="K24" s="3">
        <v>6212</v>
      </c>
      <c r="L24" s="3"/>
    </row>
    <row r="25" spans="1:12" x14ac:dyDescent="0.25">
      <c r="A25" s="3">
        <v>24</v>
      </c>
      <c r="B25" s="3" t="s">
        <v>23</v>
      </c>
      <c r="C25" s="3" t="s">
        <v>40</v>
      </c>
      <c r="D25" s="3" t="s">
        <v>186</v>
      </c>
      <c r="E25" s="3" t="s">
        <v>187</v>
      </c>
      <c r="F25" s="3" t="s">
        <v>61</v>
      </c>
      <c r="G25" s="5">
        <v>33970</v>
      </c>
      <c r="H25" s="3" t="s">
        <v>140</v>
      </c>
      <c r="I25" s="3" t="s">
        <v>188</v>
      </c>
      <c r="J25" s="5" t="s">
        <v>108</v>
      </c>
      <c r="K25" s="3">
        <v>7918</v>
      </c>
      <c r="L25" s="3"/>
    </row>
    <row r="26" spans="1:12" x14ac:dyDescent="0.25">
      <c r="A26" s="3">
        <v>25</v>
      </c>
      <c r="B26" s="3" t="s">
        <v>24</v>
      </c>
      <c r="C26" s="3" t="s">
        <v>40</v>
      </c>
      <c r="D26" s="3" t="s">
        <v>183</v>
      </c>
      <c r="E26" s="3" t="s">
        <v>182</v>
      </c>
      <c r="F26" s="3" t="s">
        <v>184</v>
      </c>
      <c r="G26" s="5">
        <v>34622</v>
      </c>
      <c r="H26" s="3" t="s">
        <v>43</v>
      </c>
      <c r="I26" s="3" t="s">
        <v>185</v>
      </c>
      <c r="J26" s="5" t="s">
        <v>88</v>
      </c>
      <c r="K26" s="3">
        <v>8565</v>
      </c>
      <c r="L26" s="3"/>
    </row>
    <row r="27" spans="1:12" x14ac:dyDescent="0.25">
      <c r="A27" s="3">
        <v>26</v>
      </c>
      <c r="B27" s="3" t="s">
        <v>25</v>
      </c>
      <c r="C27" s="3" t="s">
        <v>40</v>
      </c>
      <c r="D27" s="3" t="s">
        <v>177</v>
      </c>
      <c r="E27" s="3" t="s">
        <v>178</v>
      </c>
      <c r="F27" s="3" t="s">
        <v>179</v>
      </c>
      <c r="G27" s="5">
        <v>34306</v>
      </c>
      <c r="H27" s="3" t="s">
        <v>116</v>
      </c>
      <c r="I27" s="3" t="s">
        <v>180</v>
      </c>
      <c r="J27" s="5" t="s">
        <v>181</v>
      </c>
      <c r="K27" s="3">
        <v>8091</v>
      </c>
      <c r="L27" s="3"/>
    </row>
    <row r="28" spans="1:12" x14ac:dyDescent="0.25">
      <c r="A28" s="3">
        <v>27</v>
      </c>
      <c r="B28" s="3" t="s">
        <v>26</v>
      </c>
      <c r="C28" s="3" t="s">
        <v>222</v>
      </c>
      <c r="D28" s="3" t="s">
        <v>173</v>
      </c>
      <c r="E28" s="3" t="s">
        <v>174</v>
      </c>
      <c r="F28" s="3"/>
      <c r="G28" s="5">
        <v>37782</v>
      </c>
      <c r="H28" s="3" t="s">
        <v>43</v>
      </c>
      <c r="I28" s="3" t="s">
        <v>175</v>
      </c>
      <c r="J28" s="3" t="s">
        <v>176</v>
      </c>
      <c r="K28" s="3">
        <v>6533</v>
      </c>
      <c r="L28" s="3"/>
    </row>
    <row r="29" spans="1:12" x14ac:dyDescent="0.25">
      <c r="A29" s="3">
        <v>28</v>
      </c>
      <c r="B29" s="3" t="s">
        <v>27</v>
      </c>
      <c r="C29" s="3" t="s">
        <v>222</v>
      </c>
      <c r="D29" s="3" t="s">
        <v>168</v>
      </c>
      <c r="E29" s="3" t="s">
        <v>169</v>
      </c>
      <c r="F29" s="3"/>
      <c r="G29" s="5">
        <v>38475</v>
      </c>
      <c r="H29" s="3" t="s">
        <v>170</v>
      </c>
      <c r="I29" s="3" t="s">
        <v>171</v>
      </c>
      <c r="J29" s="3" t="s">
        <v>172</v>
      </c>
      <c r="K29" s="3">
        <v>8165</v>
      </c>
      <c r="L29" s="3"/>
    </row>
    <row r="30" spans="1:12" x14ac:dyDescent="0.25">
      <c r="A30" s="3">
        <v>29</v>
      </c>
      <c r="B30" s="3" t="s">
        <v>28</v>
      </c>
      <c r="C30" s="3" t="s">
        <v>40</v>
      </c>
      <c r="D30" s="3" t="s">
        <v>164</v>
      </c>
      <c r="E30" s="3" t="s">
        <v>45</v>
      </c>
      <c r="F30" s="3" t="s">
        <v>165</v>
      </c>
      <c r="G30" s="5">
        <v>34157</v>
      </c>
      <c r="H30" s="3" t="s">
        <v>52</v>
      </c>
      <c r="I30" s="3" t="s">
        <v>166</v>
      </c>
      <c r="J30" s="5" t="s">
        <v>167</v>
      </c>
      <c r="K30" s="3">
        <v>7570</v>
      </c>
      <c r="L30" s="3"/>
    </row>
    <row r="31" spans="1:12" x14ac:dyDescent="0.25">
      <c r="A31" s="3">
        <v>30</v>
      </c>
      <c r="B31" s="3" t="s">
        <v>29</v>
      </c>
      <c r="C31" s="3" t="s">
        <v>40</v>
      </c>
      <c r="D31" s="3" t="s">
        <v>159</v>
      </c>
      <c r="E31" s="3" t="s">
        <v>160</v>
      </c>
      <c r="F31" s="3" t="s">
        <v>161</v>
      </c>
      <c r="G31" s="5">
        <v>36223</v>
      </c>
      <c r="H31" s="3" t="s">
        <v>162</v>
      </c>
      <c r="I31" s="3" t="s">
        <v>163</v>
      </c>
      <c r="J31" s="5" t="s">
        <v>121</v>
      </c>
      <c r="K31" s="3">
        <v>9906</v>
      </c>
      <c r="L31" s="3"/>
    </row>
    <row r="32" spans="1:12" x14ac:dyDescent="0.25">
      <c r="A32" s="3">
        <v>31</v>
      </c>
      <c r="B32" s="3" t="s">
        <v>30</v>
      </c>
      <c r="C32" s="3" t="s">
        <v>40</v>
      </c>
      <c r="D32" s="3" t="s">
        <v>155</v>
      </c>
      <c r="E32" s="3" t="s">
        <v>156</v>
      </c>
      <c r="F32" s="3" t="s">
        <v>157</v>
      </c>
      <c r="G32" s="5">
        <v>36163</v>
      </c>
      <c r="H32" s="3" t="s">
        <v>43</v>
      </c>
      <c r="I32" s="3" t="s">
        <v>158</v>
      </c>
      <c r="J32" s="5" t="s">
        <v>66</v>
      </c>
      <c r="K32" s="3">
        <v>9701</v>
      </c>
      <c r="L32" s="3"/>
    </row>
    <row r="33" spans="1:12" x14ac:dyDescent="0.25">
      <c r="A33" s="3">
        <v>32</v>
      </c>
      <c r="B33" s="3" t="s">
        <v>31</v>
      </c>
      <c r="C33" s="3" t="s">
        <v>222</v>
      </c>
      <c r="D33" s="3" t="s">
        <v>152</v>
      </c>
      <c r="E33" s="3" t="s">
        <v>153</v>
      </c>
      <c r="F33" s="3"/>
      <c r="G33" s="5">
        <v>38721</v>
      </c>
      <c r="H33" s="3" t="s">
        <v>43</v>
      </c>
      <c r="I33" s="3" t="s">
        <v>154</v>
      </c>
      <c r="J33" s="3" t="s">
        <v>148</v>
      </c>
      <c r="K33" s="3">
        <v>5903</v>
      </c>
      <c r="L33" s="3"/>
    </row>
    <row r="34" spans="1:12" x14ac:dyDescent="0.25">
      <c r="A34" s="3">
        <v>33</v>
      </c>
      <c r="B34" s="3" t="s">
        <v>32</v>
      </c>
      <c r="C34" s="3" t="s">
        <v>222</v>
      </c>
      <c r="D34" s="3" t="s">
        <v>149</v>
      </c>
      <c r="E34" s="3" t="s">
        <v>16</v>
      </c>
      <c r="F34" s="3"/>
      <c r="G34" s="5">
        <v>38970</v>
      </c>
      <c r="H34" s="3" t="s">
        <v>43</v>
      </c>
      <c r="I34" s="3" t="s">
        <v>150</v>
      </c>
      <c r="J34" s="3" t="s">
        <v>151</v>
      </c>
      <c r="K34" s="3">
        <v>7070</v>
      </c>
      <c r="L34" s="3"/>
    </row>
    <row r="35" spans="1:12" x14ac:dyDescent="0.25">
      <c r="A35" s="3">
        <v>34</v>
      </c>
      <c r="B35" s="3" t="s">
        <v>33</v>
      </c>
      <c r="C35" s="3" t="s">
        <v>222</v>
      </c>
      <c r="D35" s="3" t="s">
        <v>227</v>
      </c>
      <c r="E35" s="3" t="s">
        <v>228</v>
      </c>
      <c r="F35" s="3"/>
      <c r="G35" s="5">
        <v>38080</v>
      </c>
      <c r="H35" s="3" t="s">
        <v>43</v>
      </c>
      <c r="I35" s="3" t="s">
        <v>229</v>
      </c>
      <c r="J35" s="5" t="s">
        <v>121</v>
      </c>
      <c r="K35" s="3">
        <v>6302</v>
      </c>
      <c r="L35" s="3"/>
    </row>
    <row r="36" spans="1:12" x14ac:dyDescent="0.25">
      <c r="A36" s="3">
        <v>35</v>
      </c>
      <c r="B36" s="3" t="s">
        <v>34</v>
      </c>
      <c r="C36" s="3" t="s">
        <v>40</v>
      </c>
      <c r="D36" s="3" t="s">
        <v>117</v>
      </c>
      <c r="E36" s="3" t="s">
        <v>118</v>
      </c>
      <c r="F36" s="3" t="s">
        <v>119</v>
      </c>
      <c r="G36" s="5">
        <v>32874</v>
      </c>
      <c r="H36" s="3"/>
      <c r="I36" s="3" t="s">
        <v>120</v>
      </c>
      <c r="J36" s="3" t="s">
        <v>121</v>
      </c>
      <c r="K36" s="3">
        <v>9723</v>
      </c>
      <c r="L36" s="3"/>
    </row>
    <row r="37" spans="1:12" x14ac:dyDescent="0.25">
      <c r="A37" s="3">
        <v>36</v>
      </c>
      <c r="B37" s="3" t="s">
        <v>37</v>
      </c>
      <c r="C37" s="3" t="s">
        <v>40</v>
      </c>
      <c r="D37" s="3" t="s">
        <v>135</v>
      </c>
      <c r="E37" s="3" t="s">
        <v>136</v>
      </c>
      <c r="F37" s="3" t="s">
        <v>106</v>
      </c>
      <c r="G37" s="5">
        <v>32151</v>
      </c>
      <c r="H37" s="3" t="s">
        <v>116</v>
      </c>
      <c r="I37" s="3" t="s">
        <v>230</v>
      </c>
      <c r="J37" s="3" t="s">
        <v>230</v>
      </c>
      <c r="K37" s="3">
        <v>8426</v>
      </c>
      <c r="L37" s="3"/>
    </row>
    <row r="38" spans="1:12" x14ac:dyDescent="0.25">
      <c r="A38" s="3">
        <v>37</v>
      </c>
      <c r="B38" s="3" t="s">
        <v>35</v>
      </c>
      <c r="C38" s="3" t="s">
        <v>40</v>
      </c>
      <c r="D38" s="3" t="s">
        <v>137</v>
      </c>
      <c r="E38" s="3" t="s">
        <v>138</v>
      </c>
      <c r="F38" s="3" t="s">
        <v>139</v>
      </c>
      <c r="G38" s="5">
        <v>34831</v>
      </c>
      <c r="H38" s="3" t="s">
        <v>140</v>
      </c>
      <c r="I38" s="3" t="s">
        <v>141</v>
      </c>
      <c r="J38" s="5" t="s">
        <v>142</v>
      </c>
      <c r="K38" s="3">
        <v>9641</v>
      </c>
      <c r="L38" s="3"/>
    </row>
    <row r="39" spans="1:12" x14ac:dyDescent="0.25">
      <c r="A39" s="3">
        <v>38</v>
      </c>
      <c r="B39" s="3" t="s">
        <v>36</v>
      </c>
      <c r="C39" s="3" t="s">
        <v>40</v>
      </c>
      <c r="D39" s="3" t="s">
        <v>122</v>
      </c>
      <c r="E39" s="3" t="s">
        <v>123</v>
      </c>
      <c r="F39" s="3" t="s">
        <v>124</v>
      </c>
      <c r="G39" s="5">
        <v>30802</v>
      </c>
      <c r="H39" s="3" t="s">
        <v>328</v>
      </c>
      <c r="I39" s="3" t="s">
        <v>125</v>
      </c>
      <c r="J39" s="3" t="s">
        <v>125</v>
      </c>
      <c r="K39" s="3">
        <v>8097</v>
      </c>
      <c r="L39" s="3"/>
    </row>
    <row r="40" spans="1:12" x14ac:dyDescent="0.25">
      <c r="A40" s="3">
        <v>39</v>
      </c>
      <c r="B40" s="3" t="s">
        <v>143</v>
      </c>
      <c r="C40" s="3" t="s">
        <v>40</v>
      </c>
      <c r="D40" s="3" t="s">
        <v>144</v>
      </c>
      <c r="E40" s="3" t="s">
        <v>145</v>
      </c>
      <c r="F40" s="3" t="s">
        <v>146</v>
      </c>
      <c r="G40" s="5">
        <v>36952</v>
      </c>
      <c r="H40" s="3" t="s">
        <v>43</v>
      </c>
      <c r="I40" s="3" t="s">
        <v>147</v>
      </c>
      <c r="J40" s="5" t="s">
        <v>148</v>
      </c>
      <c r="K40" s="3">
        <v>7799</v>
      </c>
      <c r="L40" s="3"/>
    </row>
    <row r="41" spans="1:12" x14ac:dyDescent="0.25">
      <c r="A41" s="3">
        <v>40</v>
      </c>
      <c r="B41" s="3" t="s">
        <v>221</v>
      </c>
      <c r="C41" s="3" t="s">
        <v>222</v>
      </c>
      <c r="D41" s="3" t="s">
        <v>223</v>
      </c>
      <c r="E41" s="3" t="s">
        <v>224</v>
      </c>
      <c r="F41" s="3"/>
      <c r="G41" s="5">
        <v>38576</v>
      </c>
      <c r="H41" s="3" t="s">
        <v>43</v>
      </c>
      <c r="I41" s="3" t="s">
        <v>225</v>
      </c>
      <c r="J41" s="3" t="s">
        <v>226</v>
      </c>
      <c r="K41" s="3">
        <v>5216</v>
      </c>
      <c r="L41" s="3"/>
    </row>
    <row r="42" spans="1:12" x14ac:dyDescent="0.25">
      <c r="A42" s="3">
        <v>41</v>
      </c>
      <c r="B42" s="3" t="s">
        <v>38</v>
      </c>
      <c r="C42" s="3" t="s">
        <v>40</v>
      </c>
      <c r="D42" s="3" t="s">
        <v>98</v>
      </c>
      <c r="E42" s="3" t="s">
        <v>131</v>
      </c>
      <c r="F42" s="3" t="s">
        <v>132</v>
      </c>
      <c r="G42" s="5">
        <v>34099</v>
      </c>
      <c r="H42" s="3" t="s">
        <v>43</v>
      </c>
      <c r="I42" s="3" t="s">
        <v>133</v>
      </c>
      <c r="J42" s="5" t="s">
        <v>134</v>
      </c>
      <c r="K42" s="3">
        <v>6581</v>
      </c>
      <c r="L42" s="3"/>
    </row>
    <row r="43" spans="1:12" x14ac:dyDescent="0.25">
      <c r="A43" s="3">
        <v>42</v>
      </c>
      <c r="B43" s="3" t="s">
        <v>39</v>
      </c>
      <c r="C43" s="3" t="s">
        <v>40</v>
      </c>
      <c r="D43" s="3" t="s">
        <v>126</v>
      </c>
      <c r="E43" s="3" t="s">
        <v>127</v>
      </c>
      <c r="F43" s="3" t="s">
        <v>128</v>
      </c>
      <c r="G43" s="5">
        <v>33745</v>
      </c>
      <c r="H43" s="3" t="s">
        <v>260</v>
      </c>
      <c r="I43" s="3" t="s">
        <v>129</v>
      </c>
      <c r="J43" s="5" t="s">
        <v>130</v>
      </c>
      <c r="K43" s="3">
        <v>8497</v>
      </c>
      <c r="L43" s="3"/>
    </row>
    <row r="44" spans="1:12" x14ac:dyDescent="0.25">
      <c r="A44" s="3">
        <v>43</v>
      </c>
      <c r="B44" s="3" t="s">
        <v>330</v>
      </c>
      <c r="C44" s="3" t="s">
        <v>222</v>
      </c>
      <c r="D44" s="3" t="s">
        <v>331</v>
      </c>
      <c r="E44" s="3" t="s">
        <v>332</v>
      </c>
      <c r="F44" s="3"/>
      <c r="G44" s="5">
        <v>38711</v>
      </c>
      <c r="H44" s="3" t="s">
        <v>333</v>
      </c>
      <c r="I44" s="3" t="s">
        <v>334</v>
      </c>
      <c r="J44" s="5" t="s">
        <v>314</v>
      </c>
      <c r="K44" s="3">
        <v>6731</v>
      </c>
      <c r="L44" s="3"/>
    </row>
    <row r="45" spans="1:12" x14ac:dyDescent="0.25">
      <c r="A45" s="3">
        <v>44</v>
      </c>
      <c r="B45" s="3" t="s">
        <v>261</v>
      </c>
      <c r="C45" s="3" t="s">
        <v>40</v>
      </c>
      <c r="D45" s="3" t="s">
        <v>324</v>
      </c>
      <c r="E45" s="3" t="s">
        <v>265</v>
      </c>
      <c r="F45" s="3" t="s">
        <v>262</v>
      </c>
      <c r="G45" s="5">
        <v>38397</v>
      </c>
      <c r="H45" s="3" t="s">
        <v>140</v>
      </c>
      <c r="I45" s="3" t="s">
        <v>263</v>
      </c>
      <c r="J45" s="5" t="s">
        <v>264</v>
      </c>
      <c r="K45" s="3">
        <v>8349</v>
      </c>
      <c r="L45" s="3"/>
    </row>
    <row r="46" spans="1:12" ht="18.75" x14ac:dyDescent="0.3">
      <c r="A46" s="6" t="s">
        <v>213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</row>
    <row r="47" spans="1:12" x14ac:dyDescent="0.25">
      <c r="A47" s="2" t="s">
        <v>211</v>
      </c>
      <c r="B47" s="2" t="s">
        <v>212</v>
      </c>
      <c r="C47" s="2" t="s">
        <v>214</v>
      </c>
      <c r="D47" s="2" t="s">
        <v>216</v>
      </c>
      <c r="E47" s="2" t="s">
        <v>217</v>
      </c>
      <c r="F47" s="2" t="s">
        <v>95</v>
      </c>
      <c r="G47" s="2" t="s">
        <v>0</v>
      </c>
      <c r="H47" s="2" t="s">
        <v>218</v>
      </c>
      <c r="I47" s="2" t="s">
        <v>219</v>
      </c>
      <c r="J47" s="2" t="s">
        <v>220</v>
      </c>
      <c r="K47" s="3"/>
      <c r="L47" s="3"/>
    </row>
    <row r="48" spans="1:12" x14ac:dyDescent="0.25">
      <c r="A48" s="3">
        <v>1</v>
      </c>
      <c r="B48" s="3" t="s">
        <v>231</v>
      </c>
      <c r="C48" s="3" t="s">
        <v>222</v>
      </c>
      <c r="D48" s="3" t="s">
        <v>232</v>
      </c>
      <c r="E48" s="3" t="s">
        <v>233</v>
      </c>
      <c r="F48" s="3"/>
      <c r="G48" s="5">
        <v>37834</v>
      </c>
      <c r="H48" s="3" t="s">
        <v>234</v>
      </c>
      <c r="I48" s="3" t="s">
        <v>235</v>
      </c>
      <c r="J48" s="3" t="s">
        <v>235</v>
      </c>
      <c r="K48" s="3"/>
      <c r="L48" s="3"/>
    </row>
    <row r="49" spans="1:12" x14ac:dyDescent="0.25">
      <c r="A49" s="3">
        <v>2</v>
      </c>
      <c r="B49" s="3" t="s">
        <v>329</v>
      </c>
      <c r="C49" s="3" t="s">
        <v>40</v>
      </c>
      <c r="D49" s="3"/>
      <c r="E49" s="3" t="s">
        <v>237</v>
      </c>
      <c r="F49" s="3" t="s">
        <v>236</v>
      </c>
      <c r="G49" s="5">
        <v>31548</v>
      </c>
      <c r="H49" s="3" t="s">
        <v>52</v>
      </c>
      <c r="I49" s="3" t="s">
        <v>238</v>
      </c>
      <c r="J49" s="3" t="s">
        <v>238</v>
      </c>
      <c r="K49" s="3"/>
      <c r="L49" s="3"/>
    </row>
    <row r="50" spans="1:12" x14ac:dyDescent="0.25">
      <c r="A50" s="3">
        <v>3</v>
      </c>
      <c r="B50" s="3" t="s">
        <v>239</v>
      </c>
      <c r="C50" s="3" t="s">
        <v>40</v>
      </c>
      <c r="D50" s="3" t="s">
        <v>323</v>
      </c>
      <c r="E50" s="3" t="s">
        <v>240</v>
      </c>
      <c r="F50" s="3" t="s">
        <v>241</v>
      </c>
      <c r="G50" s="5">
        <v>33605</v>
      </c>
      <c r="H50" s="3" t="s">
        <v>52</v>
      </c>
      <c r="I50" s="3" t="s">
        <v>242</v>
      </c>
      <c r="J50" s="5" t="s">
        <v>243</v>
      </c>
      <c r="K50" s="3"/>
      <c r="L50" s="3"/>
    </row>
    <row r="51" spans="1:12" x14ac:dyDescent="0.25">
      <c r="A51" s="3">
        <v>4</v>
      </c>
      <c r="B51" s="3" t="s">
        <v>244</v>
      </c>
      <c r="C51" s="3" t="s">
        <v>222</v>
      </c>
      <c r="D51" s="3" t="s">
        <v>245</v>
      </c>
      <c r="E51" s="3" t="s">
        <v>246</v>
      </c>
      <c r="F51" s="3"/>
      <c r="G51" s="5">
        <v>37402</v>
      </c>
      <c r="H51" s="3" t="s">
        <v>52</v>
      </c>
      <c r="I51" s="3" t="s">
        <v>247</v>
      </c>
      <c r="J51" s="3" t="s">
        <v>247</v>
      </c>
      <c r="K51" s="3"/>
      <c r="L51" s="3"/>
    </row>
    <row r="52" spans="1:12" x14ac:dyDescent="0.25">
      <c r="A52" s="3">
        <v>5</v>
      </c>
      <c r="B52" s="3" t="s">
        <v>248</v>
      </c>
      <c r="C52" s="3" t="s">
        <v>222</v>
      </c>
      <c r="D52" s="3" t="s">
        <v>249</v>
      </c>
      <c r="E52" s="3" t="s">
        <v>131</v>
      </c>
      <c r="F52" s="3"/>
      <c r="G52" s="5">
        <v>38061</v>
      </c>
      <c r="H52" s="3" t="s">
        <v>234</v>
      </c>
      <c r="I52" s="3" t="s">
        <v>250</v>
      </c>
      <c r="J52" s="3" t="s">
        <v>250</v>
      </c>
      <c r="K52" s="3"/>
      <c r="L52" s="3"/>
    </row>
    <row r="53" spans="1:12" x14ac:dyDescent="0.25">
      <c r="A53" s="3">
        <v>6</v>
      </c>
      <c r="B53" s="3" t="s">
        <v>251</v>
      </c>
      <c r="C53" s="3" t="s">
        <v>40</v>
      </c>
      <c r="D53" s="3" t="s">
        <v>322</v>
      </c>
      <c r="E53" s="3" t="s">
        <v>252</v>
      </c>
      <c r="F53" s="3" t="s">
        <v>253</v>
      </c>
      <c r="G53" s="5">
        <v>37269</v>
      </c>
      <c r="H53" s="3" t="s">
        <v>52</v>
      </c>
      <c r="I53" s="3" t="s">
        <v>254</v>
      </c>
      <c r="J53" s="3" t="s">
        <v>254</v>
      </c>
      <c r="K53" s="3"/>
      <c r="L53" s="3"/>
    </row>
    <row r="54" spans="1:12" x14ac:dyDescent="0.25">
      <c r="A54" s="3">
        <v>7</v>
      </c>
      <c r="B54" s="3" t="s">
        <v>255</v>
      </c>
      <c r="C54" s="3" t="s">
        <v>40</v>
      </c>
      <c r="D54" s="3" t="s">
        <v>321</v>
      </c>
      <c r="E54" s="3" t="s">
        <v>256</v>
      </c>
      <c r="F54" s="3" t="s">
        <v>257</v>
      </c>
      <c r="G54" s="5">
        <v>33604</v>
      </c>
      <c r="H54" s="3" t="s">
        <v>52</v>
      </c>
      <c r="I54" s="3" t="s">
        <v>258</v>
      </c>
      <c r="J54" s="5" t="s">
        <v>259</v>
      </c>
      <c r="K54" s="3"/>
      <c r="L54" s="3"/>
    </row>
    <row r="55" spans="1:12" x14ac:dyDescent="0.25">
      <c r="A55" s="3">
        <v>8</v>
      </c>
      <c r="B55" s="3" t="s">
        <v>261</v>
      </c>
      <c r="C55" s="3" t="s">
        <v>40</v>
      </c>
      <c r="D55" s="3" t="s">
        <v>324</v>
      </c>
      <c r="E55" s="3" t="s">
        <v>265</v>
      </c>
      <c r="F55" s="3" t="s">
        <v>262</v>
      </c>
      <c r="G55" s="5">
        <v>38397</v>
      </c>
      <c r="H55" s="3" t="s">
        <v>140</v>
      </c>
      <c r="I55" s="3" t="s">
        <v>263</v>
      </c>
      <c r="J55" s="5" t="s">
        <v>264</v>
      </c>
      <c r="K55" s="3"/>
      <c r="L55" s="3"/>
    </row>
    <row r="56" spans="1:12" x14ac:dyDescent="0.25">
      <c r="A56" s="3">
        <v>9</v>
      </c>
      <c r="B56" s="3" t="s">
        <v>30</v>
      </c>
      <c r="C56" s="3" t="s">
        <v>40</v>
      </c>
      <c r="D56" s="3" t="s">
        <v>325</v>
      </c>
      <c r="E56" s="3" t="s">
        <v>266</v>
      </c>
      <c r="F56" s="3" t="s">
        <v>267</v>
      </c>
      <c r="G56" s="5">
        <v>36163</v>
      </c>
      <c r="H56" s="3" t="s">
        <v>234</v>
      </c>
      <c r="I56" s="3" t="s">
        <v>268</v>
      </c>
      <c r="J56" s="5" t="s">
        <v>269</v>
      </c>
      <c r="K56" s="3"/>
      <c r="L56" s="3"/>
    </row>
    <row r="57" spans="1:12" x14ac:dyDescent="0.25">
      <c r="A57" s="3">
        <v>10</v>
      </c>
      <c r="B57" s="3" t="s">
        <v>270</v>
      </c>
      <c r="C57" s="3" t="s">
        <v>222</v>
      </c>
      <c r="D57" s="3" t="s">
        <v>272</v>
      </c>
      <c r="E57" s="3" t="s">
        <v>271</v>
      </c>
      <c r="F57" s="3"/>
      <c r="G57" s="5">
        <v>38536</v>
      </c>
      <c r="H57" s="3" t="s">
        <v>234</v>
      </c>
      <c r="I57" s="3" t="s">
        <v>274</v>
      </c>
      <c r="J57" s="3" t="s">
        <v>273</v>
      </c>
      <c r="K57" s="3"/>
      <c r="L57" s="3"/>
    </row>
    <row r="58" spans="1:12" x14ac:dyDescent="0.25">
      <c r="A58" s="3">
        <v>11</v>
      </c>
      <c r="B58" s="3" t="s">
        <v>275</v>
      </c>
      <c r="C58" s="3" t="s">
        <v>40</v>
      </c>
      <c r="D58" s="3" t="s">
        <v>326</v>
      </c>
      <c r="E58" s="3" t="s">
        <v>276</v>
      </c>
      <c r="F58" s="3" t="s">
        <v>277</v>
      </c>
      <c r="G58" s="5">
        <v>32963</v>
      </c>
      <c r="H58" s="3" t="s">
        <v>234</v>
      </c>
      <c r="I58" s="3" t="s">
        <v>278</v>
      </c>
      <c r="J58" s="5" t="s">
        <v>279</v>
      </c>
      <c r="K58" s="3"/>
      <c r="L58" s="3"/>
    </row>
    <row r="59" spans="1:12" x14ac:dyDescent="0.25">
      <c r="A59" s="3">
        <v>12</v>
      </c>
      <c r="B59" s="3" t="s">
        <v>280</v>
      </c>
      <c r="C59" s="3" t="s">
        <v>222</v>
      </c>
      <c r="D59" s="3" t="s">
        <v>282</v>
      </c>
      <c r="E59" s="3" t="s">
        <v>281</v>
      </c>
      <c r="F59" s="3"/>
      <c r="G59" s="5">
        <v>36136</v>
      </c>
      <c r="H59" s="3" t="s">
        <v>260</v>
      </c>
      <c r="I59" s="3" t="s">
        <v>283</v>
      </c>
      <c r="J59" s="5" t="s">
        <v>284</v>
      </c>
      <c r="K59" s="3"/>
      <c r="L59" s="3"/>
    </row>
    <row r="60" spans="1:12" x14ac:dyDescent="0.25">
      <c r="A60" s="3">
        <v>13</v>
      </c>
      <c r="B60" s="3" t="s">
        <v>285</v>
      </c>
      <c r="C60" s="3" t="s">
        <v>222</v>
      </c>
      <c r="D60" s="3" t="s">
        <v>287</v>
      </c>
      <c r="E60" s="3" t="s">
        <v>286</v>
      </c>
      <c r="F60" s="3"/>
      <c r="G60" s="5">
        <v>38421</v>
      </c>
      <c r="H60" s="3" t="s">
        <v>234</v>
      </c>
      <c r="I60" s="3" t="s">
        <v>288</v>
      </c>
      <c r="J60" s="3" t="s">
        <v>288</v>
      </c>
      <c r="K60" s="3"/>
      <c r="L60" s="3"/>
    </row>
    <row r="61" spans="1:12" x14ac:dyDescent="0.25">
      <c r="A61" s="3">
        <v>14</v>
      </c>
      <c r="B61" s="3" t="s">
        <v>289</v>
      </c>
      <c r="C61" s="3" t="s">
        <v>222</v>
      </c>
      <c r="D61" s="3" t="s">
        <v>290</v>
      </c>
      <c r="E61" s="3" t="s">
        <v>291</v>
      </c>
      <c r="F61" s="3"/>
      <c r="G61" s="5">
        <v>38061</v>
      </c>
      <c r="H61" s="3" t="s">
        <v>234</v>
      </c>
      <c r="I61" s="3" t="s">
        <v>292</v>
      </c>
      <c r="J61" s="3" t="s">
        <v>292</v>
      </c>
      <c r="K61" s="3"/>
      <c r="L61" s="3"/>
    </row>
    <row r="62" spans="1:12" x14ac:dyDescent="0.25">
      <c r="A62" s="3">
        <v>15</v>
      </c>
      <c r="B62" s="3" t="s">
        <v>293</v>
      </c>
      <c r="C62" s="3" t="s">
        <v>222</v>
      </c>
      <c r="D62" s="3" t="s">
        <v>294</v>
      </c>
      <c r="E62" s="3" t="s">
        <v>295</v>
      </c>
      <c r="F62" s="3"/>
      <c r="G62" s="5">
        <v>39345</v>
      </c>
      <c r="H62" s="3" t="s">
        <v>140</v>
      </c>
      <c r="I62" s="3" t="s">
        <v>296</v>
      </c>
      <c r="J62" s="3" t="s">
        <v>296</v>
      </c>
      <c r="K62" s="3"/>
      <c r="L62" s="3"/>
    </row>
    <row r="63" spans="1:12" x14ac:dyDescent="0.25">
      <c r="A63" s="3">
        <v>16</v>
      </c>
      <c r="B63" s="3" t="s">
        <v>297</v>
      </c>
      <c r="C63" s="3" t="s">
        <v>40</v>
      </c>
      <c r="D63" s="3" t="s">
        <v>298</v>
      </c>
      <c r="E63" s="3" t="s">
        <v>299</v>
      </c>
      <c r="F63" s="3" t="s">
        <v>300</v>
      </c>
      <c r="G63" s="5">
        <v>33130</v>
      </c>
      <c r="H63" s="3" t="s">
        <v>260</v>
      </c>
      <c r="I63" s="3" t="s">
        <v>301</v>
      </c>
      <c r="J63" s="3" t="s">
        <v>301</v>
      </c>
      <c r="K63" s="3"/>
      <c r="L63" s="3"/>
    </row>
    <row r="64" spans="1:12" x14ac:dyDescent="0.25">
      <c r="A64" s="3">
        <v>17</v>
      </c>
      <c r="B64" s="3" t="s">
        <v>302</v>
      </c>
      <c r="C64" s="3" t="s">
        <v>40</v>
      </c>
      <c r="D64" s="3" t="s">
        <v>303</v>
      </c>
      <c r="E64" s="3" t="s">
        <v>304</v>
      </c>
      <c r="F64" s="3" t="s">
        <v>305</v>
      </c>
      <c r="G64" s="5">
        <v>33970</v>
      </c>
      <c r="H64" s="3" t="s">
        <v>260</v>
      </c>
      <c r="I64" s="3" t="s">
        <v>306</v>
      </c>
      <c r="J64" s="3" t="s">
        <v>306</v>
      </c>
      <c r="K64" s="3"/>
      <c r="L64" s="3"/>
    </row>
    <row r="65" spans="1:12" x14ac:dyDescent="0.25">
      <c r="A65" s="3">
        <v>18</v>
      </c>
      <c r="B65" s="3" t="s">
        <v>307</v>
      </c>
      <c r="C65" s="3" t="s">
        <v>40</v>
      </c>
      <c r="D65" s="3" t="s">
        <v>327</v>
      </c>
      <c r="E65" s="3" t="s">
        <v>308</v>
      </c>
      <c r="F65" s="3" t="s">
        <v>309</v>
      </c>
      <c r="G65" s="5">
        <v>35776</v>
      </c>
      <c r="H65" s="3" t="s">
        <v>310</v>
      </c>
      <c r="I65" s="3" t="s">
        <v>274</v>
      </c>
      <c r="J65" s="5" t="s">
        <v>148</v>
      </c>
      <c r="K65" s="3"/>
      <c r="L65" s="3"/>
    </row>
    <row r="66" spans="1:12" x14ac:dyDescent="0.25">
      <c r="A66" s="3">
        <v>19</v>
      </c>
      <c r="B66" s="3" t="s">
        <v>2</v>
      </c>
      <c r="C66" s="3" t="s">
        <v>222</v>
      </c>
      <c r="D66" s="3" t="s">
        <v>311</v>
      </c>
      <c r="E66" s="3" t="s">
        <v>312</v>
      </c>
      <c r="F66" s="3"/>
      <c r="G66" s="5">
        <v>39178</v>
      </c>
      <c r="H66" s="3" t="s">
        <v>140</v>
      </c>
      <c r="I66" s="3" t="s">
        <v>313</v>
      </c>
      <c r="J66" s="3" t="s">
        <v>314</v>
      </c>
      <c r="K66" s="3"/>
      <c r="L66" s="3"/>
    </row>
    <row r="67" spans="1:12" x14ac:dyDescent="0.25">
      <c r="A67" s="3">
        <v>20</v>
      </c>
      <c r="B67" s="3" t="s">
        <v>315</v>
      </c>
      <c r="C67" s="3" t="s">
        <v>40</v>
      </c>
      <c r="D67" s="3" t="s">
        <v>311</v>
      </c>
      <c r="E67" s="3" t="s">
        <v>312</v>
      </c>
      <c r="F67" s="3"/>
      <c r="G67" s="5">
        <v>37774</v>
      </c>
      <c r="H67" s="3" t="s">
        <v>162</v>
      </c>
      <c r="I67" s="3" t="s">
        <v>313</v>
      </c>
      <c r="J67" s="3" t="s">
        <v>314</v>
      </c>
      <c r="K67" s="3"/>
      <c r="L67" s="3"/>
    </row>
    <row r="68" spans="1:12" x14ac:dyDescent="0.25">
      <c r="A68" s="3">
        <v>21</v>
      </c>
      <c r="B68" s="3" t="s">
        <v>316</v>
      </c>
      <c r="C68" s="3" t="s">
        <v>222</v>
      </c>
      <c r="D68" s="3" t="s">
        <v>317</v>
      </c>
      <c r="E68" s="3" t="s">
        <v>318</v>
      </c>
      <c r="F68" s="3"/>
      <c r="G68" s="5">
        <v>38445</v>
      </c>
      <c r="H68" s="3" t="s">
        <v>52</v>
      </c>
      <c r="I68" s="3" t="s">
        <v>319</v>
      </c>
      <c r="J68" s="3" t="s">
        <v>320</v>
      </c>
      <c r="K68" s="3"/>
      <c r="L68" s="3"/>
    </row>
  </sheetData>
  <mergeCells count="1">
    <mergeCell ref="A46:K46"/>
  </mergeCells>
  <phoneticPr fontId="2" type="noConversion"/>
  <dataValidations count="2">
    <dataValidation type="custom" operator="notEqual" allowBlank="1" showInputMessage="1" showErrorMessage="1" sqref="L2">
      <formula1>_xlfn.NUMBERVALUE(L2:L46)</formula1>
    </dataValidation>
    <dataValidation type="custom" allowBlank="1" showInputMessage="1" showErrorMessage="1" sqref="L4">
      <formula1>_xlfn.NUMBERVALUE(L:L)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B1" zoomScale="80" zoomScaleNormal="80" workbookViewId="0">
      <selection activeCell="F7" sqref="F7"/>
    </sheetView>
  </sheetViews>
  <sheetFormatPr defaultRowHeight="15" x14ac:dyDescent="0.25"/>
  <sheetData>
    <row r="1" spans="1:16" s="4" customFormat="1" x14ac:dyDescent="0.25">
      <c r="A1" s="2" t="s">
        <v>336</v>
      </c>
      <c r="B1" s="2" t="s">
        <v>212</v>
      </c>
      <c r="C1" s="2" t="s">
        <v>337</v>
      </c>
      <c r="D1" s="2" t="s">
        <v>338</v>
      </c>
      <c r="E1" s="2" t="s">
        <v>339</v>
      </c>
      <c r="F1" s="2" t="s">
        <v>340</v>
      </c>
      <c r="G1" s="2" t="s">
        <v>341</v>
      </c>
      <c r="H1" s="2" t="s">
        <v>342</v>
      </c>
      <c r="I1" s="2" t="s">
        <v>343</v>
      </c>
      <c r="J1" s="2" t="s">
        <v>344</v>
      </c>
      <c r="K1" s="2" t="s">
        <v>363</v>
      </c>
      <c r="L1" s="2" t="s">
        <v>364</v>
      </c>
      <c r="M1" s="2" t="s">
        <v>365</v>
      </c>
      <c r="N1" s="4" t="s">
        <v>352</v>
      </c>
      <c r="O1" s="4" t="s">
        <v>353</v>
      </c>
      <c r="P1" s="4" t="s">
        <v>366</v>
      </c>
    </row>
    <row r="2" spans="1:16" x14ac:dyDescent="0.25">
      <c r="A2" s="3">
        <v>1</v>
      </c>
      <c r="B2" s="3" t="s">
        <v>345</v>
      </c>
      <c r="C2" s="3" t="s">
        <v>348</v>
      </c>
      <c r="D2" s="3">
        <v>54</v>
      </c>
      <c r="E2" s="3">
        <v>47</v>
      </c>
      <c r="F2" s="3">
        <v>96</v>
      </c>
      <c r="G2" s="3"/>
      <c r="H2" s="3">
        <v>61</v>
      </c>
      <c r="I2" s="3">
        <f>SUM(D2:H2)</f>
        <v>258</v>
      </c>
      <c r="J2" s="3">
        <f>I2/5</f>
        <v>51.6</v>
      </c>
      <c r="K2" s="3" t="str">
        <f>MID(B2,1,2)</f>
        <v>Ra</v>
      </c>
      <c r="L2" s="3" t="str">
        <f>LEFT(B2,2)</f>
        <v>Ra</v>
      </c>
      <c r="M2" s="3" t="str">
        <f>RIGHT(B2,2)</f>
        <v>am</v>
      </c>
      <c r="N2">
        <f>COUNT(D2:M2)</f>
        <v>6</v>
      </c>
      <c r="O2">
        <f>COUNTIF(C2:C8,"Female")</f>
        <v>2</v>
      </c>
      <c r="P2">
        <f>COUNTIFS(C2:C8,C4,F2:F8,F5)</f>
        <v>2</v>
      </c>
    </row>
    <row r="3" spans="1:16" x14ac:dyDescent="0.25">
      <c r="A3" s="3">
        <v>2</v>
      </c>
      <c r="B3" s="3" t="s">
        <v>346</v>
      </c>
      <c r="C3" s="3" t="s">
        <v>348</v>
      </c>
      <c r="D3" s="3">
        <v>47</v>
      </c>
      <c r="E3" s="3">
        <v>44</v>
      </c>
      <c r="F3" s="3">
        <v>44</v>
      </c>
      <c r="G3" s="3">
        <v>95</v>
      </c>
      <c r="H3" s="3">
        <v>41</v>
      </c>
      <c r="I3" s="3">
        <f t="shared" ref="I3:I8" si="0">SUM(D3:H3)</f>
        <v>271</v>
      </c>
      <c r="J3" s="3">
        <f t="shared" ref="J3:J8" si="1">I3/5</f>
        <v>54.2</v>
      </c>
      <c r="K3" s="3" t="str">
        <f t="shared" ref="K3:K8" si="2">MID(B3,1,2)</f>
        <v>Ra</v>
      </c>
      <c r="L3" s="3" t="str">
        <f t="shared" ref="L3:L8" si="3">LEFT(B3,2)</f>
        <v>Ra</v>
      </c>
      <c r="M3" s="3" t="str">
        <f t="shared" ref="M3:M8" si="4">RIGHT(B3,2)</f>
        <v>ul</v>
      </c>
    </row>
    <row r="4" spans="1:16" x14ac:dyDescent="0.25">
      <c r="A4" s="3">
        <v>3</v>
      </c>
      <c r="B4" s="3" t="s">
        <v>347</v>
      </c>
      <c r="C4" s="3" t="s">
        <v>348</v>
      </c>
      <c r="D4" s="3">
        <v>84</v>
      </c>
      <c r="E4" s="3">
        <v>63</v>
      </c>
      <c r="F4" s="3">
        <v>76</v>
      </c>
      <c r="G4" s="3">
        <v>97</v>
      </c>
      <c r="H4" s="3">
        <v>43</v>
      </c>
      <c r="I4" s="3">
        <f t="shared" si="0"/>
        <v>363</v>
      </c>
      <c r="J4" s="3">
        <f t="shared" si="1"/>
        <v>72.599999999999994</v>
      </c>
      <c r="K4" s="3" t="str">
        <f t="shared" si="2"/>
        <v>Sh</v>
      </c>
      <c r="L4" s="3" t="str">
        <f t="shared" si="3"/>
        <v>Sh</v>
      </c>
      <c r="M4" s="3" t="str">
        <f t="shared" si="4"/>
        <v>am</v>
      </c>
    </row>
    <row r="5" spans="1:16" x14ac:dyDescent="0.25">
      <c r="A5" s="3">
        <v>4</v>
      </c>
      <c r="B5" s="3" t="s">
        <v>345</v>
      </c>
      <c r="C5" s="3" t="s">
        <v>348</v>
      </c>
      <c r="D5" s="3">
        <v>89</v>
      </c>
      <c r="E5" s="3">
        <v>79</v>
      </c>
      <c r="F5" s="3">
        <v>44</v>
      </c>
      <c r="G5" s="3">
        <v>73</v>
      </c>
      <c r="H5" s="3">
        <v>57</v>
      </c>
      <c r="I5" s="3">
        <f t="shared" si="0"/>
        <v>342</v>
      </c>
      <c r="J5" s="3">
        <f t="shared" si="1"/>
        <v>68.400000000000006</v>
      </c>
      <c r="K5" s="3" t="str">
        <f t="shared" si="2"/>
        <v>Ra</v>
      </c>
      <c r="L5" s="3" t="str">
        <f t="shared" si="3"/>
        <v>Ra</v>
      </c>
      <c r="M5" s="3" t="str">
        <f t="shared" si="4"/>
        <v>am</v>
      </c>
    </row>
    <row r="6" spans="1:16" x14ac:dyDescent="0.25">
      <c r="A6" s="3">
        <v>5</v>
      </c>
      <c r="B6" s="3" t="s">
        <v>346</v>
      </c>
      <c r="C6" s="3" t="s">
        <v>348</v>
      </c>
      <c r="D6" s="3">
        <v>33</v>
      </c>
      <c r="E6" s="3">
        <v>100</v>
      </c>
      <c r="F6" s="3">
        <v>94</v>
      </c>
      <c r="G6" s="3">
        <v>50</v>
      </c>
      <c r="H6" s="3">
        <v>41</v>
      </c>
      <c r="I6" s="3">
        <f t="shared" si="0"/>
        <v>318</v>
      </c>
      <c r="J6" s="3">
        <f t="shared" si="1"/>
        <v>63.6</v>
      </c>
      <c r="K6" s="3" t="str">
        <f t="shared" si="2"/>
        <v>Ra</v>
      </c>
      <c r="L6" s="3" t="str">
        <f t="shared" si="3"/>
        <v>Ra</v>
      </c>
      <c r="M6" s="3" t="str">
        <f t="shared" si="4"/>
        <v>ul</v>
      </c>
    </row>
    <row r="7" spans="1:16" x14ac:dyDescent="0.25">
      <c r="A7" s="3">
        <v>6</v>
      </c>
      <c r="B7" s="3" t="s">
        <v>349</v>
      </c>
      <c r="C7" s="3" t="s">
        <v>351</v>
      </c>
      <c r="D7" s="3">
        <v>56</v>
      </c>
      <c r="E7" s="3">
        <v>48</v>
      </c>
      <c r="F7" s="3">
        <v>61</v>
      </c>
      <c r="G7" s="3">
        <v>48</v>
      </c>
      <c r="H7" s="3">
        <v>91</v>
      </c>
      <c r="I7" s="3">
        <f t="shared" si="0"/>
        <v>304</v>
      </c>
      <c r="J7" s="3">
        <f t="shared" si="1"/>
        <v>60.8</v>
      </c>
      <c r="K7" s="3" t="str">
        <f t="shared" si="2"/>
        <v>Ra</v>
      </c>
      <c r="L7" s="3" t="str">
        <f t="shared" si="3"/>
        <v>Ra</v>
      </c>
      <c r="M7" s="3" t="str">
        <f t="shared" si="4"/>
        <v>ha</v>
      </c>
    </row>
    <row r="8" spans="1:16" x14ac:dyDescent="0.25">
      <c r="A8" s="3">
        <v>7</v>
      </c>
      <c r="B8" s="3" t="s">
        <v>350</v>
      </c>
      <c r="C8" s="3" t="s">
        <v>351</v>
      </c>
      <c r="D8" s="3">
        <v>54</v>
      </c>
      <c r="E8" s="3">
        <v>92</v>
      </c>
      <c r="F8" s="3">
        <v>44</v>
      </c>
      <c r="G8" s="3">
        <v>99</v>
      </c>
      <c r="H8" s="3">
        <v>98</v>
      </c>
      <c r="I8" s="3">
        <f t="shared" si="0"/>
        <v>387</v>
      </c>
      <c r="J8" s="3">
        <f t="shared" si="1"/>
        <v>77.400000000000006</v>
      </c>
      <c r="K8" s="3" t="str">
        <f t="shared" si="2"/>
        <v>Se</v>
      </c>
      <c r="L8" s="3" t="str">
        <f t="shared" si="3"/>
        <v>Se</v>
      </c>
      <c r="M8" s="3" t="str">
        <f t="shared" si="4"/>
        <v>ma</v>
      </c>
    </row>
    <row r="11" spans="1:16" x14ac:dyDescent="0.25">
      <c r="E11" s="1"/>
    </row>
  </sheetData>
  <autoFilter ref="A1:M8"/>
  <dataValidations count="3">
    <dataValidation type="custom" allowBlank="1" showInputMessage="1" showErrorMessage="1" errorTitle="enter valid value" sqref="A2:A8">
      <formula1>_xlfn.NUMBERVALUE(A2:A8)</formula1>
    </dataValidation>
    <dataValidation type="list" allowBlank="1" showInputMessage="1" showErrorMessage="1" sqref="A10">
      <formula1>$A$2:$A$8</formula1>
    </dataValidation>
    <dataValidation type="list" allowBlank="1" showInputMessage="1" showErrorMessage="1" sqref="B10">
      <formula1>$B$2:$B$8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kumari</dc:creator>
  <cp:lastModifiedBy>Windows User</cp:lastModifiedBy>
  <cp:lastPrinted>2024-03-01T07:53:34Z</cp:lastPrinted>
  <dcterms:created xsi:type="dcterms:W3CDTF">2023-11-02T05:27:50Z</dcterms:created>
  <dcterms:modified xsi:type="dcterms:W3CDTF">2024-06-05T11:44:16Z</dcterms:modified>
</cp:coreProperties>
</file>