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2.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OneDrive\Desktop\PROJECTS\"/>
    </mc:Choice>
  </mc:AlternateContent>
  <xr:revisionPtr revIDLastSave="0" documentId="13_ncr:1_{D5C1E312-F5EF-49B9-960C-80308D4C4D18}" xr6:coauthVersionLast="47" xr6:coauthVersionMax="47" xr10:uidLastSave="{00000000-0000-0000-0000-000000000000}"/>
  <bookViews>
    <workbookView xWindow="-110" yWindow="-110" windowWidth="19420" windowHeight="10300" activeTab="5" xr2:uid="{921E79D4-D585-4DB4-9205-3B477105CCE2}"/>
  </bookViews>
  <sheets>
    <sheet name="Bat First Feild First" sheetId="6" r:id="rId1"/>
    <sheet name="MoM" sheetId="9" r:id="rId2"/>
    <sheet name="Title Winner" sheetId="10" r:id="rId3"/>
    <sheet name="KPI" sheetId="11" r:id="rId4"/>
    <sheet name="Full Data" sheetId="1" r:id="rId5"/>
    <sheet name="Dashboard" sheetId="12" r:id="rId6"/>
    <sheet name="Toss Base Decision" sheetId="5" r:id="rId7"/>
    <sheet name="Matches Win by Team" sheetId="3" r:id="rId8"/>
    <sheet name="Winner" sheetId="2" r:id="rId9"/>
  </sheets>
  <definedNames>
    <definedName name="_xlchart.v1.0" hidden="1">'Title Winner'!$D$4:$D$13</definedName>
    <definedName name="_xlchart.v1.1" hidden="1">'Title Winner'!$E$4:$E$13</definedName>
    <definedName name="_xlchart.v1.2" hidden="1">'Title Winner'!$D$4:$D$13</definedName>
    <definedName name="_xlchart.v1.3" hidden="1">'Title Winner'!$E$4:$E$13</definedName>
    <definedName name="Slicer_Season1">#N/A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1" l="1"/>
  <c r="G2" i="11" s="1"/>
  <c r="D5" i="10"/>
  <c r="D6" i="10"/>
  <c r="D7" i="10"/>
  <c r="D8" i="10"/>
  <c r="D9" i="10"/>
  <c r="D10" i="10"/>
  <c r="D11" i="10"/>
  <c r="D12" i="10"/>
  <c r="D13" i="10"/>
  <c r="D4" i="10"/>
  <c r="D4" i="9"/>
  <c r="D5" i="9"/>
  <c r="D6" i="9"/>
  <c r="D7" i="9"/>
  <c r="D8" i="9"/>
  <c r="D9" i="9"/>
  <c r="D10" i="9"/>
  <c r="D11" i="9"/>
  <c r="D12" i="9"/>
  <c r="D3" i="9"/>
  <c r="E7" i="10"/>
  <c r="E8" i="9"/>
  <c r="E9" i="9"/>
  <c r="E11" i="9"/>
  <c r="E5" i="10"/>
  <c r="E3" i="9"/>
  <c r="E5" i="9"/>
  <c r="E4" i="9"/>
  <c r="E6" i="9"/>
  <c r="E7" i="9"/>
  <c r="E12" i="10"/>
  <c r="E6" i="10"/>
  <c r="E13" i="10"/>
  <c r="E10" i="9"/>
  <c r="E12" i="9"/>
  <c r="E9" i="10"/>
  <c r="E8" i="10"/>
  <c r="E10" i="10"/>
  <c r="E4" i="10"/>
  <c r="E11" i="10"/>
  <c r="H2" i="11" l="1"/>
  <c r="I2" i="11"/>
  <c r="J2" i="11"/>
</calcChain>
</file>

<file path=xl/sharedStrings.xml><?xml version="1.0" encoding="utf-8"?>
<sst xmlns="http://schemas.openxmlformats.org/spreadsheetml/2006/main" count="1904" uniqueCount="193">
  <si>
    <t>Hyderabad</t>
  </si>
  <si>
    <t>Yuvraj Singh</t>
  </si>
  <si>
    <t>Rajiv Gandhi International Stadium, Uppal</t>
  </si>
  <si>
    <t>Sunrisers Hyderabad</t>
  </si>
  <si>
    <t>Royal Challengers Bangalore</t>
  </si>
  <si>
    <t>field</t>
  </si>
  <si>
    <t>runs</t>
  </si>
  <si>
    <t>N</t>
  </si>
  <si>
    <t>NA</t>
  </si>
  <si>
    <t>AY Dandekar</t>
  </si>
  <si>
    <t>NJ Llong</t>
  </si>
  <si>
    <t>Pune</t>
  </si>
  <si>
    <t>SPD Smith</t>
  </si>
  <si>
    <t>Maharashtra Cricket Association Stadium</t>
  </si>
  <si>
    <t>Rising Pune Supergiant</t>
  </si>
  <si>
    <t>Mumbai Indians</t>
  </si>
  <si>
    <t>wickets</t>
  </si>
  <si>
    <t>A Nand Kishore</t>
  </si>
  <si>
    <t>S Ravi</t>
  </si>
  <si>
    <t>Rajkot</t>
  </si>
  <si>
    <t>CA Lynn</t>
  </si>
  <si>
    <t>Saurashtra Cricket Association Stadium</t>
  </si>
  <si>
    <t>Gujarat Lions</t>
  </si>
  <si>
    <t>Kolkata Knight Riders</t>
  </si>
  <si>
    <t>Nitin Menon</t>
  </si>
  <si>
    <t>CK Nandan</t>
  </si>
  <si>
    <t>Indore</t>
  </si>
  <si>
    <t>GJ Maxwell</t>
  </si>
  <si>
    <t>Holkar Cricket Stadium</t>
  </si>
  <si>
    <t>Kings XI Punjab</t>
  </si>
  <si>
    <t>AK Chaudhary</t>
  </si>
  <si>
    <t>C Shamshuddin</t>
  </si>
  <si>
    <t>Bengaluru</t>
  </si>
  <si>
    <t>KM Jadhav</t>
  </si>
  <si>
    <t>M.Chinnaswamy Stadium</t>
  </si>
  <si>
    <t>Delhi Daredevils</t>
  </si>
  <si>
    <t>bat</t>
  </si>
  <si>
    <t>VK Sharma</t>
  </si>
  <si>
    <t>Rashid Khan</t>
  </si>
  <si>
    <t>A Deshmukh</t>
  </si>
  <si>
    <t>Mumbai</t>
  </si>
  <si>
    <t>N Rana</t>
  </si>
  <si>
    <t>Wankhede Stadium</t>
  </si>
  <si>
    <t>AR Patel</t>
  </si>
  <si>
    <t>SV Samson</t>
  </si>
  <si>
    <t>JJ Bumrah</t>
  </si>
  <si>
    <t>Kolkata</t>
  </si>
  <si>
    <t>SP Narine</t>
  </si>
  <si>
    <t>Eden Gardens</t>
  </si>
  <si>
    <t>Bangalore</t>
  </si>
  <si>
    <t>KA Pollard</t>
  </si>
  <si>
    <t>M Chinnaswamy Stadium</t>
  </si>
  <si>
    <t>KN Ananthapadmanabhan</t>
  </si>
  <si>
    <t>AJ Tye</t>
  </si>
  <si>
    <t>RV Uthappa</t>
  </si>
  <si>
    <t>Delhi</t>
  </si>
  <si>
    <t>CJ Anderson</t>
  </si>
  <si>
    <t>Feroz Shah Kotla</t>
  </si>
  <si>
    <t>YC Barde</t>
  </si>
  <si>
    <t>BA Stokes</t>
  </si>
  <si>
    <t>NM Coulter-Nile</t>
  </si>
  <si>
    <t>B Kumar</t>
  </si>
  <si>
    <t>CH Gayle</t>
  </si>
  <si>
    <t>KS Williamson</t>
  </si>
  <si>
    <t>CB Gaffaney</t>
  </si>
  <si>
    <t>JC Buttler</t>
  </si>
  <si>
    <t>M Erasmus</t>
  </si>
  <si>
    <t>SK Raina</t>
  </si>
  <si>
    <t>MJ McClenaghan</t>
  </si>
  <si>
    <t>MS Dhoni</t>
  </si>
  <si>
    <t>HM Amla</t>
  </si>
  <si>
    <t>G Gambhir</t>
  </si>
  <si>
    <t>Chandigarh</t>
  </si>
  <si>
    <t>Punjab Cricket Association IS Bindra Stadium, Mohali</t>
  </si>
  <si>
    <t>LH Ferguson</t>
  </si>
  <si>
    <t>KH Pandya</t>
  </si>
  <si>
    <t>tie</t>
  </si>
  <si>
    <t>Y</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</si>
  <si>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</si>
  <si>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</si>
  <si>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</si>
  <si>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</si>
  <si>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</si>
  <si>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</si>
  <si>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</si>
  <si>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</si>
  <si>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</si>
  <si>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</si>
  <si>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</si>
  <si>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</si>
  <si>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</si>
  <si>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</si>
  <si>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</si>
  <si>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</si>
  <si>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</si>
  <si>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</si>
  <si>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</si>
  <si>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</si>
  <si>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D/L</t>
  </si>
  <si>
    <t>KV Sharma</t>
  </si>
  <si>
    <t>DJ Bravo</t>
  </si>
  <si>
    <t>Chennai Super Kings</t>
  </si>
  <si>
    <t>KL Rahul</t>
  </si>
  <si>
    <t>RJ Tucker</t>
  </si>
  <si>
    <t>Rajasthan Royals</t>
  </si>
  <si>
    <t>VA Kulkarni</t>
  </si>
  <si>
    <t>Chennai</t>
  </si>
  <si>
    <t>SW Billings</t>
  </si>
  <si>
    <t>MA Chidambaram Stadium, Chepauk</t>
  </si>
  <si>
    <t>Jaipur</t>
  </si>
  <si>
    <t>Sawai Mansingh Stadium</t>
  </si>
  <si>
    <t>UT Yadav</t>
  </si>
  <si>
    <t>JJ Roy</t>
  </si>
  <si>
    <t>B Stanlake</t>
  </si>
  <si>
    <t>SR Watson</t>
  </si>
  <si>
    <t>AB de Villiers</t>
  </si>
  <si>
    <t>JC Archer</t>
  </si>
  <si>
    <t>AS Rajpoot</t>
  </si>
  <si>
    <t>BNJ Oxenford</t>
  </si>
  <si>
    <t>TG Southee</t>
  </si>
  <si>
    <t>HDPK Dharmasena</t>
  </si>
  <si>
    <t>SA Yadav</t>
  </si>
  <si>
    <t>RA Jadeja</t>
  </si>
  <si>
    <t>HH Pandya</t>
  </si>
  <si>
    <t>Mujeeb Ur Rahman</t>
  </si>
  <si>
    <t>Ishan Kishan</t>
  </si>
  <si>
    <t>Kuldeep Yadav</t>
  </si>
  <si>
    <t>S Gopal</t>
  </si>
  <si>
    <t>A Mishra</t>
  </si>
  <si>
    <t>L Ngidi</t>
  </si>
  <si>
    <t>F du Plessis</t>
  </si>
  <si>
    <t>AD Russell</t>
  </si>
  <si>
    <t>Id</t>
  </si>
  <si>
    <t>Season</t>
  </si>
  <si>
    <t>Winner</t>
  </si>
  <si>
    <t>Runner Up</t>
  </si>
  <si>
    <t>Player of the Match</t>
  </si>
  <si>
    <t>Player of the Series</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</si>
  <si>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</si>
  <si>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</si>
  <si>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</si>
  <si>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</si>
  <si>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</si>
  <si>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</si>
  <si>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</si>
  <si>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</si>
  <si>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</si>
  <si>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</si>
  <si>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</si>
  <si>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</si>
  <si>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</si>
  <si>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</si>
  <si>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</si>
  <si>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</si>
  <si>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</si>
  <si>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</si>
  <si>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</si>
  <si>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</si>
  <si>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</si>
  <si>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</si>
  <si>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</si>
  <si>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</si>
  <si>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</si>
  <si>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</si>
  <si>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</si>
  <si>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Deccan Chargers</t>
  </si>
  <si>
    <t>Anil Kumble</t>
  </si>
  <si>
    <t>Adam Gilchrist</t>
  </si>
  <si>
    <t>IPL-2008</t>
  </si>
  <si>
    <t>Yusuf Pathan</t>
  </si>
  <si>
    <t>Stadium</t>
  </si>
  <si>
    <t>Name</t>
  </si>
  <si>
    <t>City</t>
  </si>
  <si>
    <t>Team 1</t>
  </si>
  <si>
    <t>Date</t>
  </si>
  <si>
    <t>Team 2</t>
  </si>
  <si>
    <t>Toss Winner</t>
  </si>
  <si>
    <t>Toss Decision</t>
  </si>
  <si>
    <t>Result</t>
  </si>
  <si>
    <t>Result Margin</t>
  </si>
  <si>
    <t>Eliminator</t>
  </si>
  <si>
    <t>Method</t>
  </si>
  <si>
    <t>Umpire 1</t>
  </si>
  <si>
    <t>Umpire 2</t>
  </si>
  <si>
    <t>Netural_Venue</t>
  </si>
  <si>
    <t>Row Labels</t>
  </si>
  <si>
    <t>Grand Total</t>
  </si>
  <si>
    <t>Count of Toss Winner</t>
  </si>
  <si>
    <t>Column Labels</t>
  </si>
  <si>
    <t>Count of Winner</t>
  </si>
  <si>
    <t>Players of Match</t>
  </si>
  <si>
    <t>Count of Name</t>
  </si>
  <si>
    <t>MoM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</si>
</sst>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3" fillId="0" borderId="0" xfId="0" applyFont="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[IPL_Data_Analysis.xlsx]Bat First Feild First!PivotTable4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matches and wining Based on Bat First &amp; Filed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121006292234145"/>
          <c:y val="0.16896548308819889"/>
          <c:w val="0.3344177066492981"/>
          <c:h val="0.75010279965004378"/>
        </c:manualLayout>
      </c:layout>
      <c:barChart>
        <c:barDir val="bar"/>
        <c:grouping val="clustered"/>
        <c:varyColors val="0"/>
        <c:ser>
          <c:idx val="0"/>
          <c:order val="0"/>
          <c:tx>
            <c:strRef>
              <c:f>'Bat First Feild 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 First Feild First'!$A$5:$A$15</c:f>
              <c:strCache>
                <c:ptCount val="10"/>
                <c:pt idx="0">
                  <c:v>Eden Gardens</c:v>
                </c:pt>
                <c:pt idx="1">
                  <c:v>Feroz Shah Kotla</c:v>
                </c:pt>
                <c:pt idx="2">
                  <c:v>Holkar Cricket Stadium</c:v>
                </c:pt>
                <c:pt idx="3">
                  <c:v>M.Chinnaswamy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'Bat First Feild First'!$B$5:$B$15</c:f>
              <c:numCache>
                <c:formatCode>General</c:formatCode>
                <c:ptCount val="10"/>
                <c:pt idx="1">
                  <c:v>2</c:v>
                </c:pt>
                <c:pt idx="6">
                  <c:v>1</c:v>
                </c:pt>
                <c:pt idx="7">
                  <c:v>2</c:v>
                </c:pt>
                <c:pt idx="8">
                  <c:v>5</c:v>
                </c:pt>
              </c:numCache>
            </c:numRef>
          </c:val>
          <c:extLst>
            <c:ext xmlns:c16="http://schemas.microsoft.com/office/drawing/2014/chart" uri="{C3380CC4-5D6E-409C-BE32-E72D297353CC}">
              <c16:uniqueId val="{00000000-9234-48F0-8149-BF26731DD075}"/>
            </c:ext>
          </c:extLst>
        </c:ser>
        <c:ser>
          <c:idx val="1"/>
          <c:order val="1"/>
          <c:tx>
            <c:strRef>
              <c:f>'Bat First Feild First'!$C$3:$C$4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 First Feild First'!$A$5:$A$15</c:f>
              <c:strCache>
                <c:ptCount val="10"/>
                <c:pt idx="0">
                  <c:v>Eden Gardens</c:v>
                </c:pt>
                <c:pt idx="1">
                  <c:v>Feroz Shah Kotla</c:v>
                </c:pt>
                <c:pt idx="2">
                  <c:v>Holkar Cricket Stadium</c:v>
                </c:pt>
                <c:pt idx="3">
                  <c:v>M.Chinnaswamy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'Bat First Feild First'!$C$5:$C$15</c:f>
              <c:numCache>
                <c:formatCode>General</c:formatCode>
                <c:ptCount val="10"/>
                <c:pt idx="0">
                  <c:v>9</c:v>
                </c:pt>
                <c:pt idx="1">
                  <c:v>5</c:v>
                </c:pt>
                <c:pt idx="2">
                  <c:v>4</c:v>
                </c:pt>
                <c:pt idx="3">
                  <c:v>7</c:v>
                </c:pt>
                <c:pt idx="4">
                  <c:v>1</c:v>
                </c:pt>
                <c:pt idx="5">
                  <c:v>6</c:v>
                </c:pt>
                <c:pt idx="6">
                  <c:v>2</c:v>
                </c:pt>
                <c:pt idx="7">
                  <c:v>5</c:v>
                </c:pt>
                <c:pt idx="8">
                  <c:v>2</c:v>
                </c:pt>
                <c:pt idx="9">
                  <c:v>9</c:v>
                </c:pt>
              </c:numCache>
            </c:numRef>
          </c:val>
          <c:extLst>
            <c:ext xmlns:c16="http://schemas.microsoft.com/office/drawing/2014/chart" uri="{C3380CC4-5D6E-409C-BE32-E72D297353CC}">
              <c16:uniqueId val="{00000001-9234-48F0-8149-BF26731DD075}"/>
            </c:ext>
          </c:extLst>
        </c:ser>
        <c:dLbls>
          <c:dLblPos val="outEnd"/>
          <c:showLegendKey val="0"/>
          <c:showVal val="1"/>
          <c:showCatName val="0"/>
          <c:showSerName val="0"/>
          <c:showPercent val="0"/>
          <c:showBubbleSize val="0"/>
        </c:dLbls>
        <c:gapWidth val="182"/>
        <c:axId val="1675899696"/>
        <c:axId val="1132492928"/>
      </c:barChart>
      <c:catAx>
        <c:axId val="167589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492928"/>
        <c:crosses val="autoZero"/>
        <c:auto val="1"/>
        <c:lblAlgn val="ctr"/>
        <c:lblOffset val="100"/>
        <c:noMultiLvlLbl val="0"/>
      </c:catAx>
      <c:valAx>
        <c:axId val="113249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99696"/>
        <c:crosses val="autoZero"/>
        <c:crossBetween val="between"/>
      </c:valAx>
      <c:spPr>
        <a:noFill/>
        <a:ln>
          <a:noFill/>
        </a:ln>
        <a:effectLst/>
      </c:spPr>
    </c:plotArea>
    <c:legend>
      <c:legendPos val="r"/>
      <c:layout>
        <c:manualLayout>
          <c:xMode val="edge"/>
          <c:yMode val="edge"/>
          <c:x val="0.38468352513628101"/>
          <c:y val="0.10658214892949702"/>
          <c:w val="0.2427203210175651"/>
          <c:h val="5.34601099390877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a:t>
            </a:r>
            <a:r>
              <a:rPr lang="en-IN"/>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MoM!$E$2</c:f>
              <c:strCache>
                <c:ptCount val="1"/>
                <c:pt idx="0">
                  <c:v>MoM Won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MoM!$D$3:$D$12</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MoM!$E$3:$E$12</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6EC6-4CAF-90CE-06A4E1FF6368}"/>
            </c:ext>
          </c:extLst>
        </c:ser>
        <c:dLbls>
          <c:showLegendKey val="0"/>
          <c:showVal val="1"/>
          <c:showCatName val="0"/>
          <c:showSerName val="0"/>
          <c:showPercent val="0"/>
          <c:showBubbleSize val="0"/>
        </c:dLbls>
        <c:gapWidth val="150"/>
        <c:shape val="box"/>
        <c:axId val="1686801936"/>
        <c:axId val="1126228176"/>
        <c:axId val="0"/>
      </c:bar3DChart>
      <c:catAx>
        <c:axId val="16868019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8176"/>
        <c:crosses val="autoZero"/>
        <c:auto val="1"/>
        <c:lblAlgn val="ctr"/>
        <c:lblOffset val="100"/>
        <c:noMultiLvlLbl val="0"/>
      </c:catAx>
      <c:valAx>
        <c:axId val="1126228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0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[IPL_Data_Analysis.xlsx]Matches Win by Team! Matches Win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93495734908137E-2"/>
          <c:y val="0.27575563699901867"/>
          <c:w val="0.89576107874668109"/>
          <c:h val="0.3423174729617941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A516-47AE-B560-6E15FE867E4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A516-47AE-B560-6E15FE867E4D}"/>
            </c:ext>
          </c:extLst>
        </c:ser>
        <c:dLbls>
          <c:dLblPos val="ctr"/>
          <c:showLegendKey val="0"/>
          <c:showVal val="1"/>
          <c:showCatName val="0"/>
          <c:showSerName val="0"/>
          <c:showPercent val="0"/>
          <c:showBubbleSize val="0"/>
        </c:dLbls>
        <c:gapWidth val="150"/>
        <c:overlap val="100"/>
        <c:axId val="1089414576"/>
        <c:axId val="1126225696"/>
      </c:barChart>
      <c:catAx>
        <c:axId val="108941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5696"/>
        <c:crosses val="autoZero"/>
        <c:auto val="1"/>
        <c:lblAlgn val="ctr"/>
        <c:lblOffset val="100"/>
        <c:noMultiLvlLbl val="0"/>
      </c:catAx>
      <c:valAx>
        <c:axId val="112622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4576"/>
        <c:crosses val="autoZero"/>
        <c:crossBetween val="between"/>
      </c:valAx>
      <c:spPr>
        <a:noFill/>
        <a:ln>
          <a:noFill/>
        </a:ln>
        <a:effectLst/>
      </c:spPr>
    </c:plotArea>
    <c:legend>
      <c:legendPos val="r"/>
      <c:layout>
        <c:manualLayout>
          <c:xMode val="edge"/>
          <c:yMode val="edge"/>
          <c:x val="0.8129331488781868"/>
          <c:y val="0.18127393608872822"/>
          <c:w val="0.18059830037757829"/>
          <c:h val="0.1345935843622660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[IPL_Data_Analysis.xlsx]Toss Base Decision!PivotTable3</c:name>
    <c:fmtId val="8"/>
  </c:pivotSource>
  <c:chart>
    <c:title>
      <c:layout>
        <c:manualLayout>
          <c:xMode val="edge"/>
          <c:yMode val="edge"/>
          <c:x val="0.40339321357285429"/>
          <c:y val="6.872848514301207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060623519621023"/>
          <c:y val="0.18220641774616883"/>
          <c:w val="0.48341040371941579"/>
          <c:h val="0.64841421588904324"/>
        </c:manualLayout>
      </c:layout>
      <c:doughnutChart>
        <c:varyColors val="1"/>
        <c:ser>
          <c:idx val="0"/>
          <c:order val="0"/>
          <c:tx>
            <c:strRef>
              <c:f>'Toss Base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82-4154-87A7-0BF0AF88DA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82-4154-87A7-0BF0AF88DA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 Decision'!$A$4:$A$6</c:f>
              <c:strCache>
                <c:ptCount val="2"/>
                <c:pt idx="0">
                  <c:v>bat</c:v>
                </c:pt>
                <c:pt idx="1">
                  <c:v>field</c:v>
                </c:pt>
              </c:strCache>
            </c:strRef>
          </c:cat>
          <c:val>
            <c:numRef>
              <c:f>'Toss Base Decision'!$B$4:$B$6</c:f>
              <c:numCache>
                <c:formatCode>General</c:formatCode>
                <c:ptCount val="2"/>
                <c:pt idx="0">
                  <c:v>10</c:v>
                </c:pt>
                <c:pt idx="1">
                  <c:v>50</c:v>
                </c:pt>
              </c:numCache>
            </c:numRef>
          </c:val>
          <c:extLst>
            <c:ext xmlns:c16="http://schemas.microsoft.com/office/drawing/2014/chart" uri="{C3380CC4-5D6E-409C-BE32-E72D297353CC}">
              <c16:uniqueId val="{00000004-5882-4154-87A7-0BF0AF88DAF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554117722989546"/>
          <c:y val="0.31329549190966516"/>
          <c:w val="0.18976765199432039"/>
          <c:h val="0.214861642294713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[IPL_Data_Analysis.xlsx]Bat First Feild First!PivotTable4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matches and wining Based on Bat First &amp; Filed First</a:t>
            </a:r>
            <a:endParaRPr lang="en-IN"/>
          </a:p>
        </c:rich>
      </c:tx>
      <c:layout>
        <c:manualLayout>
          <c:xMode val="edge"/>
          <c:yMode val="edge"/>
          <c:x val="9.8982803763415075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121006292234145"/>
          <c:y val="0.16896548308819889"/>
          <c:w val="0.3344177066492981"/>
          <c:h val="0.75010279965004378"/>
        </c:manualLayout>
      </c:layout>
      <c:barChart>
        <c:barDir val="bar"/>
        <c:grouping val="clustered"/>
        <c:varyColors val="0"/>
        <c:ser>
          <c:idx val="0"/>
          <c:order val="0"/>
          <c:tx>
            <c:strRef>
              <c:f>'Bat First Feild 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 First Feild First'!$A$5:$A$15</c:f>
              <c:strCache>
                <c:ptCount val="10"/>
                <c:pt idx="0">
                  <c:v>Eden Gardens</c:v>
                </c:pt>
                <c:pt idx="1">
                  <c:v>Feroz Shah Kotla</c:v>
                </c:pt>
                <c:pt idx="2">
                  <c:v>Holkar Cricket Stadium</c:v>
                </c:pt>
                <c:pt idx="3">
                  <c:v>M.Chinnaswamy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'Bat First Feild First'!$B$5:$B$15</c:f>
              <c:numCache>
                <c:formatCode>General</c:formatCode>
                <c:ptCount val="10"/>
                <c:pt idx="1">
                  <c:v>2</c:v>
                </c:pt>
                <c:pt idx="6">
                  <c:v>1</c:v>
                </c:pt>
                <c:pt idx="7">
                  <c:v>2</c:v>
                </c:pt>
                <c:pt idx="8">
                  <c:v>5</c:v>
                </c:pt>
              </c:numCache>
            </c:numRef>
          </c:val>
          <c:extLst>
            <c:ext xmlns:c16="http://schemas.microsoft.com/office/drawing/2014/chart" uri="{C3380CC4-5D6E-409C-BE32-E72D297353CC}">
              <c16:uniqueId val="{00000000-BE81-4AA6-8B68-B6C248541301}"/>
            </c:ext>
          </c:extLst>
        </c:ser>
        <c:ser>
          <c:idx val="1"/>
          <c:order val="1"/>
          <c:tx>
            <c:strRef>
              <c:f>'Bat First Feild First'!$C$3:$C$4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 First Feild First'!$A$5:$A$15</c:f>
              <c:strCache>
                <c:ptCount val="10"/>
                <c:pt idx="0">
                  <c:v>Eden Gardens</c:v>
                </c:pt>
                <c:pt idx="1">
                  <c:v>Feroz Shah Kotla</c:v>
                </c:pt>
                <c:pt idx="2">
                  <c:v>Holkar Cricket Stadium</c:v>
                </c:pt>
                <c:pt idx="3">
                  <c:v>M.Chinnaswamy Stadium</c:v>
                </c:pt>
                <c:pt idx="4">
                  <c:v>MA Chidambaram Stadium, Chepauk</c:v>
                </c:pt>
                <c:pt idx="5">
                  <c:v>Maharashtra Cricket Association Stadium</c:v>
                </c:pt>
                <c:pt idx="6">
                  <c:v>Punjab Cricket Association IS Bindra Stadium, Mohali</c:v>
                </c:pt>
                <c:pt idx="7">
                  <c:v>Rajiv Gandhi International Stadium, Uppal</c:v>
                </c:pt>
                <c:pt idx="8">
                  <c:v>Sawai Mansingh Stadium</c:v>
                </c:pt>
                <c:pt idx="9">
                  <c:v>Wankhede Stadium</c:v>
                </c:pt>
              </c:strCache>
            </c:strRef>
          </c:cat>
          <c:val>
            <c:numRef>
              <c:f>'Bat First Feild First'!$C$5:$C$15</c:f>
              <c:numCache>
                <c:formatCode>General</c:formatCode>
                <c:ptCount val="10"/>
                <c:pt idx="0">
                  <c:v>9</c:v>
                </c:pt>
                <c:pt idx="1">
                  <c:v>5</c:v>
                </c:pt>
                <c:pt idx="2">
                  <c:v>4</c:v>
                </c:pt>
                <c:pt idx="3">
                  <c:v>7</c:v>
                </c:pt>
                <c:pt idx="4">
                  <c:v>1</c:v>
                </c:pt>
                <c:pt idx="5">
                  <c:v>6</c:v>
                </c:pt>
                <c:pt idx="6">
                  <c:v>2</c:v>
                </c:pt>
                <c:pt idx="7">
                  <c:v>5</c:v>
                </c:pt>
                <c:pt idx="8">
                  <c:v>2</c:v>
                </c:pt>
                <c:pt idx="9">
                  <c:v>9</c:v>
                </c:pt>
              </c:numCache>
            </c:numRef>
          </c:val>
          <c:extLst>
            <c:ext xmlns:c16="http://schemas.microsoft.com/office/drawing/2014/chart" uri="{C3380CC4-5D6E-409C-BE32-E72D297353CC}">
              <c16:uniqueId val="{00000001-BE81-4AA6-8B68-B6C248541301}"/>
            </c:ext>
          </c:extLst>
        </c:ser>
        <c:dLbls>
          <c:dLblPos val="outEnd"/>
          <c:showLegendKey val="0"/>
          <c:showVal val="1"/>
          <c:showCatName val="0"/>
          <c:showSerName val="0"/>
          <c:showPercent val="0"/>
          <c:showBubbleSize val="0"/>
        </c:dLbls>
        <c:gapWidth val="182"/>
        <c:axId val="1675899696"/>
        <c:axId val="1132492928"/>
      </c:barChart>
      <c:catAx>
        <c:axId val="167589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492928"/>
        <c:crosses val="autoZero"/>
        <c:auto val="1"/>
        <c:lblAlgn val="ctr"/>
        <c:lblOffset val="100"/>
        <c:noMultiLvlLbl val="0"/>
      </c:catAx>
      <c:valAx>
        <c:axId val="113249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99696"/>
        <c:crosses val="autoZero"/>
        <c:crossBetween val="between"/>
      </c:valAx>
      <c:spPr>
        <a:noFill/>
        <a:ln>
          <a:noFill/>
        </a:ln>
        <a:effectLst/>
      </c:spPr>
    </c:plotArea>
    <c:legend>
      <c:legendPos val="r"/>
      <c:layout>
        <c:manualLayout>
          <c:xMode val="edge"/>
          <c:yMode val="edge"/>
          <c:x val="0.38468352513628101"/>
          <c:y val="0.10658214892949702"/>
          <c:w val="0.2427203210175651"/>
          <c:h val="5.34601099390877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a:t>
            </a:r>
            <a:r>
              <a:rPr lang="en-IN"/>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728005456010912"/>
          <c:y val="0.22765682725678246"/>
          <c:w val="0.72185380370760743"/>
          <c:h val="0.52360637384781883"/>
        </c:manualLayout>
      </c:layout>
      <c:bar3DChart>
        <c:barDir val="col"/>
        <c:grouping val="clustered"/>
        <c:varyColors val="0"/>
        <c:ser>
          <c:idx val="0"/>
          <c:order val="0"/>
          <c:tx>
            <c:strRef>
              <c:f>MoM!$E$2</c:f>
              <c:strCache>
                <c:ptCount val="1"/>
                <c:pt idx="0">
                  <c:v>MoM Won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MoM!$D$3:$D$12</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MoM!$E$3:$E$12</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85E0-4B59-82B2-DB4EB833D22A}"/>
            </c:ext>
          </c:extLst>
        </c:ser>
        <c:dLbls>
          <c:showLegendKey val="0"/>
          <c:showVal val="1"/>
          <c:showCatName val="0"/>
          <c:showSerName val="0"/>
          <c:showPercent val="0"/>
          <c:showBubbleSize val="0"/>
        </c:dLbls>
        <c:gapWidth val="150"/>
        <c:shape val="box"/>
        <c:axId val="1686801936"/>
        <c:axId val="1126228176"/>
        <c:axId val="0"/>
      </c:bar3DChart>
      <c:catAx>
        <c:axId val="16868019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8176"/>
        <c:crosses val="autoZero"/>
        <c:auto val="1"/>
        <c:lblAlgn val="ctr"/>
        <c:lblOffset val="100"/>
        <c:noMultiLvlLbl val="0"/>
      </c:catAx>
      <c:valAx>
        <c:axId val="1126228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0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[IPL_Data_Analysis.xlsx]Toss Base Decision!PivotTable3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870834327527239"/>
          <c:y val="0.14072678496462324"/>
          <c:w val="0.49533868872451547"/>
          <c:h val="0.73465962822062969"/>
        </c:manualLayout>
      </c:layout>
      <c:doughnutChart>
        <c:varyColors val="1"/>
        <c:ser>
          <c:idx val="0"/>
          <c:order val="0"/>
          <c:tx>
            <c:strRef>
              <c:f>'Toss Base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72-462A-867C-12B973790F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72-462A-867C-12B973790F7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 Decision'!$A$4:$A$6</c:f>
              <c:strCache>
                <c:ptCount val="2"/>
                <c:pt idx="0">
                  <c:v>bat</c:v>
                </c:pt>
                <c:pt idx="1">
                  <c:v>field</c:v>
                </c:pt>
              </c:strCache>
            </c:strRef>
          </c:cat>
          <c:val>
            <c:numRef>
              <c:f>'Toss Base Decision'!$B$4:$B$6</c:f>
              <c:numCache>
                <c:formatCode>General</c:formatCode>
                <c:ptCount val="2"/>
                <c:pt idx="0">
                  <c:v>10</c:v>
                </c:pt>
                <c:pt idx="1">
                  <c:v>50</c:v>
                </c:pt>
              </c:numCache>
            </c:numRef>
          </c:val>
          <c:extLst>
            <c:ext xmlns:c16="http://schemas.microsoft.com/office/drawing/2014/chart" uri="{C3380CC4-5D6E-409C-BE32-E72D297353CC}">
              <c16:uniqueId val="{00000000-AD09-4B12-A9FA-A161D3CAFDA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4521328773297277"/>
          <c:y val="0.31329538863821793"/>
          <c:w val="0.14468570216601709"/>
          <c:h val="0.2983782083419347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[IPL_Data_Analysis.xlsx]Matches Win by Team! 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497654756701393E-2"/>
          <c:y val="0.10987941572716819"/>
          <c:w val="0.89576107874668109"/>
          <c:h val="0.6747408014435830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56AD-4291-88F5-E5E4076273D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56AD-4291-88F5-E5E4076273D9}"/>
            </c:ext>
          </c:extLst>
        </c:ser>
        <c:dLbls>
          <c:dLblPos val="ctr"/>
          <c:showLegendKey val="0"/>
          <c:showVal val="1"/>
          <c:showCatName val="0"/>
          <c:showSerName val="0"/>
          <c:showPercent val="0"/>
          <c:showBubbleSize val="0"/>
        </c:dLbls>
        <c:gapWidth val="150"/>
        <c:overlap val="100"/>
        <c:axId val="1089414576"/>
        <c:axId val="1126225696"/>
      </c:barChart>
      <c:catAx>
        <c:axId val="1089414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25696"/>
        <c:crosses val="autoZero"/>
        <c:auto val="1"/>
        <c:lblAlgn val="ctr"/>
        <c:lblOffset val="100"/>
        <c:noMultiLvlLbl val="0"/>
      </c:catAx>
      <c:valAx>
        <c:axId val="1126225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14576"/>
        <c:crosses val="autoZero"/>
        <c:crossBetween val="between"/>
      </c:valAx>
      <c:spPr>
        <a:noFill/>
        <a:ln>
          <a:noFill/>
        </a:ln>
        <a:effectLst/>
      </c:spPr>
    </c:plotArea>
    <c:legend>
      <c:legendPos val="r"/>
      <c:layout>
        <c:manualLayout>
          <c:xMode val="edge"/>
          <c:yMode val="edge"/>
          <c:x val="0.35586584816914457"/>
          <c:y val="8.2439010179641475E-2"/>
          <c:w val="0.31005669030393568"/>
          <c:h val="0.17424628664480227"/>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DB20D4FD-DCFD-4B67-B576-C4BD3E9F1C45}">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DB20D4FD-DCFD-4B67-B576-C4BD3E9F1C45}">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B7E22D0-4A77-4402-8270-EB15254F5070}"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B2EAD5C8-AD0E-428B-B013-B3684145B751}">
      <dgm:prSet phldrT="[Text]" phldr="1"/>
      <dgm:spPr/>
      <dgm:t>
        <a:bodyPr/>
        <a:lstStyle/>
        <a:p>
          <a:endParaRPr lang="en-IN"/>
        </a:p>
      </dgm:t>
    </dgm:pt>
    <dgm:pt modelId="{AE294C0C-9F06-4730-AB1D-AE5B06410EAB}" type="parTrans" cxnId="{AB7B66A5-C16B-461A-B3AC-6DD529FDDABD}">
      <dgm:prSet/>
      <dgm:spPr/>
      <dgm:t>
        <a:bodyPr/>
        <a:lstStyle/>
        <a:p>
          <a:endParaRPr lang="en-IN"/>
        </a:p>
      </dgm:t>
    </dgm:pt>
    <dgm:pt modelId="{3F14E456-989C-4564-BD59-E43ACDF8F63B}" type="sibTrans" cxnId="{AB7B66A5-C16B-461A-B3AC-6DD529FDDABD}">
      <dgm:prSet/>
      <dgm:spPr/>
      <dgm:t>
        <a:bodyPr/>
        <a:lstStyle/>
        <a:p>
          <a:endParaRPr lang="en-IN"/>
        </a:p>
      </dgm:t>
    </dgm:pt>
    <dgm:pt modelId="{358DBCDB-F5A7-4206-8AEE-6A2C2AA72D8B}">
      <dgm:prSet phldrT="[Text]" phldr="1"/>
      <dgm:spPr/>
      <dgm:t>
        <a:bodyPr/>
        <a:lstStyle/>
        <a:p>
          <a:endParaRPr lang="en-IN"/>
        </a:p>
      </dgm:t>
    </dgm:pt>
    <dgm:pt modelId="{F3419504-89CE-4DA8-AD18-D463503AAD1C}" type="parTrans" cxnId="{75FF7578-214B-4661-B016-84E1F26C69EE}">
      <dgm:prSet/>
      <dgm:spPr/>
      <dgm:t>
        <a:bodyPr/>
        <a:lstStyle/>
        <a:p>
          <a:endParaRPr lang="en-IN"/>
        </a:p>
      </dgm:t>
    </dgm:pt>
    <dgm:pt modelId="{B28A6FFF-A093-4FCC-B3F7-B91910310D6C}" type="sibTrans" cxnId="{75FF7578-214B-4661-B016-84E1F26C69EE}">
      <dgm:prSet/>
      <dgm:spPr/>
      <dgm:t>
        <a:bodyPr/>
        <a:lstStyle/>
        <a:p>
          <a:endParaRPr lang="en-IN"/>
        </a:p>
      </dgm:t>
    </dgm:pt>
    <dgm:pt modelId="{F4AFC1DB-8A28-40BE-A426-37CDDF348BEE}">
      <dgm:prSet phldrT="[Text]" phldr="1"/>
      <dgm:spPr/>
      <dgm:t>
        <a:bodyPr/>
        <a:lstStyle/>
        <a:p>
          <a:endParaRPr lang="en-IN"/>
        </a:p>
      </dgm:t>
    </dgm:pt>
    <dgm:pt modelId="{F18CF86E-0164-41DC-9405-F27A85AD54C4}" type="parTrans" cxnId="{404D2CF0-D418-44C4-90E4-2B9463A1D037}">
      <dgm:prSet/>
      <dgm:spPr/>
      <dgm:t>
        <a:bodyPr/>
        <a:lstStyle/>
        <a:p>
          <a:endParaRPr lang="en-IN"/>
        </a:p>
      </dgm:t>
    </dgm:pt>
    <dgm:pt modelId="{5B2E50EE-465B-4EE7-9E73-80ABFB25D4B6}" type="sibTrans" cxnId="{404D2CF0-D418-44C4-90E4-2B9463A1D037}">
      <dgm:prSet/>
      <dgm:spPr/>
      <dgm:t>
        <a:bodyPr/>
        <a:lstStyle/>
        <a:p>
          <a:endParaRPr lang="en-IN"/>
        </a:p>
      </dgm:t>
    </dgm:pt>
    <dgm:pt modelId="{FC1EC822-E5EF-4317-879C-A0705263A569}" type="pres">
      <dgm:prSet presAssocID="{DB7E22D0-4A77-4402-8270-EB15254F5070}" presName="Name0" presStyleCnt="0">
        <dgm:presLayoutVars>
          <dgm:dir/>
          <dgm:resizeHandles val="exact"/>
        </dgm:presLayoutVars>
      </dgm:prSet>
      <dgm:spPr/>
    </dgm:pt>
    <dgm:pt modelId="{C701F921-9EB0-4718-8C65-C1D395650804}" type="pres">
      <dgm:prSet presAssocID="{B2EAD5C8-AD0E-428B-B013-B3684145B751}" presName="composite" presStyleCnt="0"/>
      <dgm:spPr/>
    </dgm:pt>
    <dgm:pt modelId="{27F5F3BA-0E4A-45CA-80AB-6F0DFDF11119}" type="pres">
      <dgm:prSet presAssocID="{B2EAD5C8-AD0E-428B-B013-B3684145B751}" presName="bgChev" presStyleLbl="node1" presStyleIdx="0" presStyleCnt="3"/>
      <dgm:spPr/>
    </dgm:pt>
    <dgm:pt modelId="{3B2EBAE0-D3D5-4C0D-82D8-004E9ACCFAE1}" type="pres">
      <dgm:prSet presAssocID="{B2EAD5C8-AD0E-428B-B013-B3684145B751}" presName="txNode" presStyleLbl="fgAcc1" presStyleIdx="0" presStyleCnt="3" custLinFactNeighborX="-705" custLinFactNeighborY="5302">
        <dgm:presLayoutVars>
          <dgm:bulletEnabled val="1"/>
        </dgm:presLayoutVars>
      </dgm:prSet>
      <dgm:spPr/>
    </dgm:pt>
    <dgm:pt modelId="{458D6D0D-1162-4302-A93F-5BFB2E075B3A}" type="pres">
      <dgm:prSet presAssocID="{3F14E456-989C-4564-BD59-E43ACDF8F63B}" presName="compositeSpace" presStyleCnt="0"/>
      <dgm:spPr/>
    </dgm:pt>
    <dgm:pt modelId="{6B9B0A68-097E-4214-AFE9-8E439EFCAD9C}" type="pres">
      <dgm:prSet presAssocID="{358DBCDB-F5A7-4206-8AEE-6A2C2AA72D8B}" presName="composite" presStyleCnt="0"/>
      <dgm:spPr/>
    </dgm:pt>
    <dgm:pt modelId="{2C67F105-AE17-4AD3-82F5-E2ACA725B067}" type="pres">
      <dgm:prSet presAssocID="{358DBCDB-F5A7-4206-8AEE-6A2C2AA72D8B}" presName="bgChev" presStyleLbl="node1" presStyleIdx="1" presStyleCnt="3"/>
      <dgm:spPr/>
    </dgm:pt>
    <dgm:pt modelId="{3F742AA7-33E9-48DE-B750-F869D97DF43A}" type="pres">
      <dgm:prSet presAssocID="{358DBCDB-F5A7-4206-8AEE-6A2C2AA72D8B}" presName="txNode" presStyleLbl="fgAcc1" presStyleIdx="1" presStyleCnt="3">
        <dgm:presLayoutVars>
          <dgm:bulletEnabled val="1"/>
        </dgm:presLayoutVars>
      </dgm:prSet>
      <dgm:spPr/>
    </dgm:pt>
    <dgm:pt modelId="{9B6394E4-0291-4D6D-9FB3-1A11A43EA9B8}" type="pres">
      <dgm:prSet presAssocID="{B28A6FFF-A093-4FCC-B3F7-B91910310D6C}" presName="compositeSpace" presStyleCnt="0"/>
      <dgm:spPr/>
    </dgm:pt>
    <dgm:pt modelId="{69596C06-6706-42C1-8D63-772E737067AC}" type="pres">
      <dgm:prSet presAssocID="{F4AFC1DB-8A28-40BE-A426-37CDDF348BEE}" presName="composite" presStyleCnt="0"/>
      <dgm:spPr/>
    </dgm:pt>
    <dgm:pt modelId="{CBFC5D2E-F0BE-447A-8879-F1D54B11B8CF}" type="pres">
      <dgm:prSet presAssocID="{F4AFC1DB-8A28-40BE-A426-37CDDF348BEE}" presName="bgChev" presStyleLbl="node1" presStyleIdx="2" presStyleCnt="3"/>
      <dgm:spPr/>
    </dgm:pt>
    <dgm:pt modelId="{8BCAB0D3-4988-48BD-B19E-68761FB99699}" type="pres">
      <dgm:prSet presAssocID="{F4AFC1DB-8A28-40BE-A426-37CDDF348BEE}" presName="txNode" presStyleLbl="fgAcc1" presStyleIdx="2" presStyleCnt="3">
        <dgm:presLayoutVars>
          <dgm:bulletEnabled val="1"/>
        </dgm:presLayoutVars>
      </dgm:prSet>
      <dgm:spPr/>
    </dgm:pt>
  </dgm:ptLst>
  <dgm:cxnLst>
    <dgm:cxn modelId="{1B84A80E-3CBC-4461-ADA7-6A9D4AA63A4F}" type="presOf" srcId="{358DBCDB-F5A7-4206-8AEE-6A2C2AA72D8B}" destId="{3F742AA7-33E9-48DE-B750-F869D97DF43A}" srcOrd="0" destOrd="0" presId="urn:microsoft.com/office/officeart/2005/8/layout/chevronAccent+Icon"/>
    <dgm:cxn modelId="{2CD51265-FF2E-4502-9D1D-54251B62BD0F}" type="presOf" srcId="{F4AFC1DB-8A28-40BE-A426-37CDDF348BEE}" destId="{8BCAB0D3-4988-48BD-B19E-68761FB99699}" srcOrd="0" destOrd="0" presId="urn:microsoft.com/office/officeart/2005/8/layout/chevronAccent+Icon"/>
    <dgm:cxn modelId="{75FF7578-214B-4661-B016-84E1F26C69EE}" srcId="{DB7E22D0-4A77-4402-8270-EB15254F5070}" destId="{358DBCDB-F5A7-4206-8AEE-6A2C2AA72D8B}" srcOrd="1" destOrd="0" parTransId="{F3419504-89CE-4DA8-AD18-D463503AAD1C}" sibTransId="{B28A6FFF-A093-4FCC-B3F7-B91910310D6C}"/>
    <dgm:cxn modelId="{AB7B66A5-C16B-461A-B3AC-6DD529FDDABD}" srcId="{DB7E22D0-4A77-4402-8270-EB15254F5070}" destId="{B2EAD5C8-AD0E-428B-B013-B3684145B751}" srcOrd="0" destOrd="0" parTransId="{AE294C0C-9F06-4730-AB1D-AE5B06410EAB}" sibTransId="{3F14E456-989C-4564-BD59-E43ACDF8F63B}"/>
    <dgm:cxn modelId="{7346EADD-0504-43E5-B613-C7E1FC0AF5F4}" type="presOf" srcId="{DB7E22D0-4A77-4402-8270-EB15254F5070}" destId="{FC1EC822-E5EF-4317-879C-A0705263A569}" srcOrd="0" destOrd="0" presId="urn:microsoft.com/office/officeart/2005/8/layout/chevronAccent+Icon"/>
    <dgm:cxn modelId="{404D2CF0-D418-44C4-90E4-2B9463A1D037}" srcId="{DB7E22D0-4A77-4402-8270-EB15254F5070}" destId="{F4AFC1DB-8A28-40BE-A426-37CDDF348BEE}" srcOrd="2" destOrd="0" parTransId="{F18CF86E-0164-41DC-9405-F27A85AD54C4}" sibTransId="{5B2E50EE-465B-4EE7-9E73-80ABFB25D4B6}"/>
    <dgm:cxn modelId="{EE2EEDF2-2A5E-4692-9176-33E776D439A0}" type="presOf" srcId="{B2EAD5C8-AD0E-428B-B013-B3684145B751}" destId="{3B2EBAE0-D3D5-4C0D-82D8-004E9ACCFAE1}" srcOrd="0" destOrd="0" presId="urn:microsoft.com/office/officeart/2005/8/layout/chevronAccent+Icon"/>
    <dgm:cxn modelId="{01449E7A-C339-433B-8069-B9CAE76C6547}" type="presParOf" srcId="{FC1EC822-E5EF-4317-879C-A0705263A569}" destId="{C701F921-9EB0-4718-8C65-C1D395650804}" srcOrd="0" destOrd="0" presId="urn:microsoft.com/office/officeart/2005/8/layout/chevronAccent+Icon"/>
    <dgm:cxn modelId="{FC0A23F1-5867-4AFD-93EE-8432FF677613}" type="presParOf" srcId="{C701F921-9EB0-4718-8C65-C1D395650804}" destId="{27F5F3BA-0E4A-45CA-80AB-6F0DFDF11119}" srcOrd="0" destOrd="0" presId="urn:microsoft.com/office/officeart/2005/8/layout/chevronAccent+Icon"/>
    <dgm:cxn modelId="{B7677AF5-7496-49F2-8F4B-3B784CBBFD00}" type="presParOf" srcId="{C701F921-9EB0-4718-8C65-C1D395650804}" destId="{3B2EBAE0-D3D5-4C0D-82D8-004E9ACCFAE1}" srcOrd="1" destOrd="0" presId="urn:microsoft.com/office/officeart/2005/8/layout/chevronAccent+Icon"/>
    <dgm:cxn modelId="{D40E474A-698F-4CC5-B8A7-A4C83DE0CD57}" type="presParOf" srcId="{FC1EC822-E5EF-4317-879C-A0705263A569}" destId="{458D6D0D-1162-4302-A93F-5BFB2E075B3A}" srcOrd="1" destOrd="0" presId="urn:microsoft.com/office/officeart/2005/8/layout/chevronAccent+Icon"/>
    <dgm:cxn modelId="{B9447365-2579-4318-B7F7-543CB0E9A60A}" type="presParOf" srcId="{FC1EC822-E5EF-4317-879C-A0705263A569}" destId="{6B9B0A68-097E-4214-AFE9-8E439EFCAD9C}" srcOrd="2" destOrd="0" presId="urn:microsoft.com/office/officeart/2005/8/layout/chevronAccent+Icon"/>
    <dgm:cxn modelId="{27677B6D-6199-4454-8442-C6C75DA4D3B2}" type="presParOf" srcId="{6B9B0A68-097E-4214-AFE9-8E439EFCAD9C}" destId="{2C67F105-AE17-4AD3-82F5-E2ACA725B067}" srcOrd="0" destOrd="0" presId="urn:microsoft.com/office/officeart/2005/8/layout/chevronAccent+Icon"/>
    <dgm:cxn modelId="{D15B0DC5-31FB-4435-B5A1-AFD4BB5441FF}" type="presParOf" srcId="{6B9B0A68-097E-4214-AFE9-8E439EFCAD9C}" destId="{3F742AA7-33E9-48DE-B750-F869D97DF43A}" srcOrd="1" destOrd="0" presId="urn:microsoft.com/office/officeart/2005/8/layout/chevronAccent+Icon"/>
    <dgm:cxn modelId="{AB4600AF-68C1-4328-99EC-776A7455DA14}" type="presParOf" srcId="{FC1EC822-E5EF-4317-879C-A0705263A569}" destId="{9B6394E4-0291-4D6D-9FB3-1A11A43EA9B8}" srcOrd="3" destOrd="0" presId="urn:microsoft.com/office/officeart/2005/8/layout/chevronAccent+Icon"/>
    <dgm:cxn modelId="{D184C9CA-47A8-435E-BAFC-0F5E967818EA}" type="presParOf" srcId="{FC1EC822-E5EF-4317-879C-A0705263A569}" destId="{69596C06-6706-42C1-8D63-772E737067AC}" srcOrd="4" destOrd="0" presId="urn:microsoft.com/office/officeart/2005/8/layout/chevronAccent+Icon"/>
    <dgm:cxn modelId="{DC8ABB65-C86F-4A59-9AA1-098BFBD9E188}" type="presParOf" srcId="{69596C06-6706-42C1-8D63-772E737067AC}" destId="{CBFC5D2E-F0BE-447A-8879-F1D54B11B8CF}" srcOrd="0" destOrd="0" presId="urn:microsoft.com/office/officeart/2005/8/layout/chevronAccent+Icon"/>
    <dgm:cxn modelId="{6E6FD092-0A96-4D87-A8C0-4601EB7561FC}" type="presParOf" srcId="{69596C06-6706-42C1-8D63-772E737067AC}" destId="{8BCAB0D3-4988-48BD-B19E-68761FB99699}" srcOrd="1" destOrd="0" presId="urn:microsoft.com/office/officeart/2005/8/layout/chevronAccen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7F5F3BA-0E4A-45CA-80AB-6F0DFDF11119}">
      <dsp:nvSpPr>
        <dsp:cNvPr id="0" name=""/>
        <dsp:cNvSpPr/>
      </dsp:nvSpPr>
      <dsp:spPr>
        <a:xfrm>
          <a:off x="424" y="1114048"/>
          <a:ext cx="1067571" cy="412082"/>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B2EBAE0-D3D5-4C0D-82D8-004E9ACCFAE1}">
      <dsp:nvSpPr>
        <dsp:cNvPr id="0" name=""/>
        <dsp:cNvSpPr/>
      </dsp:nvSpPr>
      <dsp:spPr>
        <a:xfrm>
          <a:off x="278755" y="1238917"/>
          <a:ext cx="901505" cy="41208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dsp:txBody>
      <dsp:txXfrm>
        <a:off x="290824" y="1250986"/>
        <a:ext cx="877367" cy="387944"/>
      </dsp:txXfrm>
    </dsp:sp>
    <dsp:sp modelId="{2C67F105-AE17-4AD3-82F5-E2ACA725B067}">
      <dsp:nvSpPr>
        <dsp:cNvPr id="0" name=""/>
        <dsp:cNvSpPr/>
      </dsp:nvSpPr>
      <dsp:spPr>
        <a:xfrm>
          <a:off x="1219829" y="1114048"/>
          <a:ext cx="1067571" cy="412082"/>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F742AA7-33E9-48DE-B750-F869D97DF43A}">
      <dsp:nvSpPr>
        <dsp:cNvPr id="0" name=""/>
        <dsp:cNvSpPr/>
      </dsp:nvSpPr>
      <dsp:spPr>
        <a:xfrm>
          <a:off x="1504514" y="1217068"/>
          <a:ext cx="901505" cy="41208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dsp:txBody>
      <dsp:txXfrm>
        <a:off x="1516583" y="1229137"/>
        <a:ext cx="877367" cy="387944"/>
      </dsp:txXfrm>
    </dsp:sp>
    <dsp:sp modelId="{CBFC5D2E-F0BE-447A-8879-F1D54B11B8CF}">
      <dsp:nvSpPr>
        <dsp:cNvPr id="0" name=""/>
        <dsp:cNvSpPr/>
      </dsp:nvSpPr>
      <dsp:spPr>
        <a:xfrm>
          <a:off x="2439233" y="1114048"/>
          <a:ext cx="1067571" cy="412082"/>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8BCAB0D3-4988-48BD-B19E-68761FB99699}">
      <dsp:nvSpPr>
        <dsp:cNvPr id="0" name=""/>
        <dsp:cNvSpPr/>
      </dsp:nvSpPr>
      <dsp:spPr>
        <a:xfrm>
          <a:off x="2723919" y="1217068"/>
          <a:ext cx="901505" cy="412082"/>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dsp:txBody>
      <dsp:txXfrm>
        <a:off x="2735988" y="1229137"/>
        <a:ext cx="877367" cy="387944"/>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742950</xdr:colOff>
      <xdr:row>1</xdr:row>
      <xdr:rowOff>177800</xdr:rowOff>
    </xdr:from>
    <xdr:to>
      <xdr:col>8</xdr:col>
      <xdr:colOff>869950</xdr:colOff>
      <xdr:row>18</xdr:row>
      <xdr:rowOff>101600</xdr:rowOff>
    </xdr:to>
    <xdr:graphicFrame macro="">
      <xdr:nvGraphicFramePr>
        <xdr:cNvPr id="2" name="Chart 1">
          <a:extLst>
            <a:ext uri="{FF2B5EF4-FFF2-40B4-BE49-F238E27FC236}">
              <a16:creationId xmlns:a16="http://schemas.microsoft.com/office/drawing/2014/main" id="{47117F9F-3615-9333-D04C-3FB214956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508000</xdr:colOff>
      <xdr:row>12</xdr:row>
      <xdr:rowOff>6351</xdr:rowOff>
    </xdr:from>
    <xdr:to>
      <xdr:col>5</xdr:col>
      <xdr:colOff>12700</xdr:colOff>
      <xdr:row>18</xdr:row>
      <xdr:rowOff>57151</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488FC494-64C1-D628-6F50-7D2AAE9B315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654300" y="221615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130175</xdr:colOff>
      <xdr:row>5</xdr:row>
      <xdr:rowOff>0</xdr:rowOff>
    </xdr:from>
    <xdr:to>
      <xdr:col>13</xdr:col>
      <xdr:colOff>434975</xdr:colOff>
      <xdr:row>19</xdr:row>
      <xdr:rowOff>165100</xdr:rowOff>
    </xdr:to>
    <xdr:graphicFrame macro="">
      <xdr:nvGraphicFramePr>
        <xdr:cNvPr id="6" name="Chart 5">
          <a:extLst>
            <a:ext uri="{FF2B5EF4-FFF2-40B4-BE49-F238E27FC236}">
              <a16:creationId xmlns:a16="http://schemas.microsoft.com/office/drawing/2014/main" id="{B846A308-3FD2-2EDC-4FBE-98B8ABD71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314324</xdr:colOff>
      <xdr:row>3</xdr:row>
      <xdr:rowOff>0</xdr:rowOff>
    </xdr:from>
    <xdr:to>
      <xdr:col>14</xdr:col>
      <xdr:colOff>19049</xdr:colOff>
      <xdr:row>17</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7C65D9-21F4-C579-CA6E-DB1D40601E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97624" y="552450"/>
              <a:ext cx="5191125" cy="2590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25400</xdr:colOff>
      <xdr:row>2</xdr:row>
      <xdr:rowOff>25401</xdr:rowOff>
    </xdr:from>
    <xdr:to>
      <xdr:col>3</xdr:col>
      <xdr:colOff>139700</xdr:colOff>
      <xdr:row>7</xdr:row>
      <xdr:rowOff>50801</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2219FAB-F80D-C89E-5EEC-FBB6A0A3685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171700" y="393701"/>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266700</xdr:colOff>
      <xdr:row>2</xdr:row>
      <xdr:rowOff>82550</xdr:rowOff>
    </xdr:from>
    <xdr:to>
      <xdr:col>8</xdr:col>
      <xdr:colOff>596899</xdr:colOff>
      <xdr:row>17</xdr:row>
      <xdr:rowOff>63500</xdr:rowOff>
    </xdr:to>
    <xdr:graphicFrame macro="">
      <xdr:nvGraphicFramePr>
        <xdr:cNvPr id="3" name="Diagram 2">
          <a:extLst>
            <a:ext uri="{FF2B5EF4-FFF2-40B4-BE49-F238E27FC236}">
              <a16:creationId xmlns:a16="http://schemas.microsoft.com/office/drawing/2014/main" id="{E5BECF39-FD34-55C9-5BE9-2B6997FBF5D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19050</xdr:rowOff>
    </xdr:from>
    <xdr:to>
      <xdr:col>4</xdr:col>
      <xdr:colOff>450850</xdr:colOff>
      <xdr:row>3</xdr:row>
      <xdr:rowOff>44450</xdr:rowOff>
    </xdr:to>
    <xdr:sp macro="" textlink="">
      <xdr:nvSpPr>
        <xdr:cNvPr id="2" name="Rectangle: Rounded Corners 1">
          <a:extLst>
            <a:ext uri="{FF2B5EF4-FFF2-40B4-BE49-F238E27FC236}">
              <a16:creationId xmlns:a16="http://schemas.microsoft.com/office/drawing/2014/main" id="{B916368A-3A3F-B321-6484-8E53B3F23A42}"/>
            </a:ext>
          </a:extLst>
        </xdr:cNvPr>
        <xdr:cNvSpPr/>
      </xdr:nvSpPr>
      <xdr:spPr>
        <a:xfrm>
          <a:off x="0" y="19050"/>
          <a:ext cx="2889250" cy="577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INDIAN PREMIER LEAGUE</a:t>
          </a:r>
          <a:r>
            <a:rPr lang="en-IN" sz="1800" baseline="0"/>
            <a:t> ANALYSIS</a:t>
          </a:r>
          <a:endParaRPr lang="en-IN" sz="1800"/>
        </a:p>
      </xdr:txBody>
    </xdr:sp>
    <xdr:clientData/>
  </xdr:twoCellAnchor>
  <xdr:twoCellAnchor>
    <xdr:from>
      <xdr:col>5</xdr:col>
      <xdr:colOff>558800</xdr:colOff>
      <xdr:row>3</xdr:row>
      <xdr:rowOff>66984</xdr:rowOff>
    </xdr:from>
    <xdr:to>
      <xdr:col>9</xdr:col>
      <xdr:colOff>165100</xdr:colOff>
      <xdr:row>8</xdr:row>
      <xdr:rowOff>45703</xdr:rowOff>
    </xdr:to>
    <xdr:grpSp>
      <xdr:nvGrpSpPr>
        <xdr:cNvPr id="14" name="Group 13">
          <a:extLst>
            <a:ext uri="{FF2B5EF4-FFF2-40B4-BE49-F238E27FC236}">
              <a16:creationId xmlns:a16="http://schemas.microsoft.com/office/drawing/2014/main" id="{7A4E832B-6CDA-6ED8-4233-6EE3C65DA06B}"/>
            </a:ext>
          </a:extLst>
        </xdr:cNvPr>
        <xdr:cNvGrpSpPr/>
      </xdr:nvGrpSpPr>
      <xdr:grpSpPr>
        <a:xfrm>
          <a:off x="3606800" y="619434"/>
          <a:ext cx="2044700" cy="899469"/>
          <a:chOff x="-292745" y="1505617"/>
          <a:chExt cx="2044700" cy="909244"/>
        </a:xfrm>
      </xdr:grpSpPr>
      <xdr:sp macro="" textlink="">
        <xdr:nvSpPr>
          <xdr:cNvPr id="15" name="Rectangle: Rounded Corners 14">
            <a:extLst>
              <a:ext uri="{FF2B5EF4-FFF2-40B4-BE49-F238E27FC236}">
                <a16:creationId xmlns:a16="http://schemas.microsoft.com/office/drawing/2014/main" id="{B32A2DFF-0C3C-4399-659F-A5A000051A3B}"/>
              </a:ext>
            </a:extLst>
          </xdr:cNvPr>
          <xdr:cNvSpPr/>
        </xdr:nvSpPr>
        <xdr:spPr>
          <a:xfrm>
            <a:off x="-292745" y="2002779"/>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16" name="Rectangle: Rounded Corners 4">
            <a:extLst>
              <a:ext uri="{FF2B5EF4-FFF2-40B4-BE49-F238E27FC236}">
                <a16:creationId xmlns:a16="http://schemas.microsoft.com/office/drawing/2014/main" id="{0311FFDF-14E2-0B5C-7AEF-BDA148902DA1}"/>
              </a:ext>
            </a:extLst>
          </xdr:cNvPr>
          <xdr:cNvSpPr txBox="1"/>
        </xdr:nvSpPr>
        <xdr:spPr>
          <a:xfrm>
            <a:off x="589905" y="1505617"/>
            <a:ext cx="895350" cy="323849"/>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twoCellAnchor>
    <xdr:from>
      <xdr:col>8</xdr:col>
      <xdr:colOff>241300</xdr:colOff>
      <xdr:row>0</xdr:row>
      <xdr:rowOff>50800</xdr:rowOff>
    </xdr:from>
    <xdr:to>
      <xdr:col>12</xdr:col>
      <xdr:colOff>57150</xdr:colOff>
      <xdr:row>3</xdr:row>
      <xdr:rowOff>19050</xdr:rowOff>
    </xdr:to>
    <xdr:sp macro="" textlink="KPI!G1">
      <xdr:nvSpPr>
        <xdr:cNvPr id="17" name="Arrow: Chevron 16">
          <a:extLst>
            <a:ext uri="{FF2B5EF4-FFF2-40B4-BE49-F238E27FC236}">
              <a16:creationId xmlns:a16="http://schemas.microsoft.com/office/drawing/2014/main" id="{A9A925F9-90FD-4826-9290-E8F7E3EEEB20}"/>
            </a:ext>
          </a:extLst>
        </xdr:cNvPr>
        <xdr:cNvSpPr/>
      </xdr:nvSpPr>
      <xdr:spPr>
        <a:xfrm rot="10800000" flipH="1" flipV="1">
          <a:off x="5118100" y="50800"/>
          <a:ext cx="2254250" cy="5207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CD43C82-7AD0-49EB-99D0-FF151068A438}" type="TxLink">
            <a:rPr lang="en-US" sz="1100" b="0" i="0" u="none" strike="noStrike">
              <a:solidFill>
                <a:srgbClr val="000000"/>
              </a:solidFill>
              <a:latin typeface="Calibri"/>
              <a:ea typeface="Calibri"/>
              <a:cs typeface="Calibri"/>
            </a:rPr>
            <a:pPr/>
            <a:t>Winner</a:t>
          </a:fld>
          <a:endParaRPr lang="en-IN"/>
        </a:p>
      </xdr:txBody>
    </xdr:sp>
    <xdr:clientData/>
  </xdr:twoCellAnchor>
  <xdr:twoCellAnchor>
    <xdr:from>
      <xdr:col>8</xdr:col>
      <xdr:colOff>228600</xdr:colOff>
      <xdr:row>4</xdr:row>
      <xdr:rowOff>44451</xdr:rowOff>
    </xdr:from>
    <xdr:to>
      <xdr:col>11</xdr:col>
      <xdr:colOff>311150</xdr:colOff>
      <xdr:row>7</xdr:row>
      <xdr:rowOff>120651</xdr:rowOff>
    </xdr:to>
    <xdr:grpSp>
      <xdr:nvGrpSpPr>
        <xdr:cNvPr id="18" name="Group 17">
          <a:extLst>
            <a:ext uri="{FF2B5EF4-FFF2-40B4-BE49-F238E27FC236}">
              <a16:creationId xmlns:a16="http://schemas.microsoft.com/office/drawing/2014/main" id="{B62227B1-4B96-4A57-8833-85843C00EE82}"/>
            </a:ext>
          </a:extLst>
        </xdr:cNvPr>
        <xdr:cNvGrpSpPr/>
      </xdr:nvGrpSpPr>
      <xdr:grpSpPr>
        <a:xfrm>
          <a:off x="5105400" y="781051"/>
          <a:ext cx="1911350" cy="628650"/>
          <a:chOff x="278755" y="1238917"/>
          <a:chExt cx="2044700" cy="590549"/>
        </a:xfrm>
      </xdr:grpSpPr>
      <xdr:sp macro="" textlink="">
        <xdr:nvSpPr>
          <xdr:cNvPr id="19" name="Rectangle: Rounded Corners 18">
            <a:extLst>
              <a:ext uri="{FF2B5EF4-FFF2-40B4-BE49-F238E27FC236}">
                <a16:creationId xmlns:a16="http://schemas.microsoft.com/office/drawing/2014/main" id="{F07F4CCB-1CFD-8340-5EDE-2342ADCA8E14}"/>
              </a:ext>
            </a:extLst>
          </xdr:cNvPr>
          <xdr:cNvSpPr/>
        </xdr:nvSpPr>
        <xdr:spPr>
          <a:xfrm>
            <a:off x="278755" y="1238917"/>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0" name="Rectangle: Rounded Corners 4">
            <a:extLst>
              <a:ext uri="{FF2B5EF4-FFF2-40B4-BE49-F238E27FC236}">
                <a16:creationId xmlns:a16="http://schemas.microsoft.com/office/drawing/2014/main" id="{A5375F68-3931-0099-C352-3C6FEE704370}"/>
              </a:ext>
            </a:extLst>
          </xdr:cNvPr>
          <xdr:cNvSpPr txBox="1"/>
        </xdr:nvSpPr>
        <xdr:spPr>
          <a:xfrm>
            <a:off x="589905" y="1505617"/>
            <a:ext cx="895350" cy="323849"/>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twoCellAnchor>
    <xdr:from>
      <xdr:col>8</xdr:col>
      <xdr:colOff>508000</xdr:colOff>
      <xdr:row>1</xdr:row>
      <xdr:rowOff>133351</xdr:rowOff>
    </xdr:from>
    <xdr:to>
      <xdr:col>11</xdr:col>
      <xdr:colOff>584200</xdr:colOff>
      <xdr:row>3</xdr:row>
      <xdr:rowOff>88901</xdr:rowOff>
    </xdr:to>
    <xdr:grpSp>
      <xdr:nvGrpSpPr>
        <xdr:cNvPr id="29" name="Group 28">
          <a:extLst>
            <a:ext uri="{FF2B5EF4-FFF2-40B4-BE49-F238E27FC236}">
              <a16:creationId xmlns:a16="http://schemas.microsoft.com/office/drawing/2014/main" id="{EDB2CD25-2CE8-4F81-BADE-481F7EE63F9A}"/>
            </a:ext>
          </a:extLst>
        </xdr:cNvPr>
        <xdr:cNvGrpSpPr/>
      </xdr:nvGrpSpPr>
      <xdr:grpSpPr>
        <a:xfrm>
          <a:off x="5384800" y="317501"/>
          <a:ext cx="1905000" cy="323850"/>
          <a:chOff x="-641995" y="1194940"/>
          <a:chExt cx="2127250" cy="483747"/>
        </a:xfrm>
      </xdr:grpSpPr>
      <xdr:sp macro="" textlink="KPI!G2">
        <xdr:nvSpPr>
          <xdr:cNvPr id="30" name="Rectangle: Rounded Corners 29">
            <a:extLst>
              <a:ext uri="{FF2B5EF4-FFF2-40B4-BE49-F238E27FC236}">
                <a16:creationId xmlns:a16="http://schemas.microsoft.com/office/drawing/2014/main" id="{57430820-7D62-9939-EE83-2C41CA19E532}"/>
              </a:ext>
            </a:extLst>
          </xdr:cNvPr>
          <xdr:cNvSpPr/>
        </xdr:nvSpPr>
        <xdr:spPr>
          <a:xfrm>
            <a:off x="-641995" y="1194940"/>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fld id="{16E35FDF-7B9B-4A46-AC45-1D54786B7DAB}" type="TxLink">
              <a:rPr lang="en-US" sz="1100" b="0" i="0" u="none" strike="noStrike">
                <a:solidFill>
                  <a:srgbClr val="000000"/>
                </a:solidFill>
                <a:latin typeface="Calibri"/>
                <a:ea typeface="Calibri"/>
                <a:cs typeface="Calibri"/>
              </a:rPr>
              <a:pPr/>
              <a:t>Chennai Super Kings</a:t>
            </a:fld>
            <a:endParaRPr lang="en-IN"/>
          </a:p>
        </xdr:txBody>
      </xdr:sp>
      <xdr:sp macro="" textlink="">
        <xdr:nvSpPr>
          <xdr:cNvPr id="31" name="Rectangle: Rounded Corners 4">
            <a:extLst>
              <a:ext uri="{FF2B5EF4-FFF2-40B4-BE49-F238E27FC236}">
                <a16:creationId xmlns:a16="http://schemas.microsoft.com/office/drawing/2014/main" id="{44A878F2-EDF9-391C-A814-AC64939BEA8E}"/>
              </a:ext>
            </a:extLst>
          </xdr:cNvPr>
          <xdr:cNvSpPr txBox="1"/>
        </xdr:nvSpPr>
        <xdr:spPr>
          <a:xfrm>
            <a:off x="591810" y="1505617"/>
            <a:ext cx="893445" cy="173070"/>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twoCellAnchor editAs="oneCell">
    <xdr:from>
      <xdr:col>0</xdr:col>
      <xdr:colOff>0</xdr:colOff>
      <xdr:row>3</xdr:row>
      <xdr:rowOff>69850</xdr:rowOff>
    </xdr:from>
    <xdr:to>
      <xdr:col>9</xdr:col>
      <xdr:colOff>63500</xdr:colOff>
      <xdr:row>6</xdr:row>
      <xdr:rowOff>133350</xdr:rowOff>
    </xdr:to>
    <mc:AlternateContent xmlns:mc="http://schemas.openxmlformats.org/markup-compatibility/2006" xmlns:a14="http://schemas.microsoft.com/office/drawing/2010/main">
      <mc:Choice Requires="a14">
        <xdr:graphicFrame macro="">
          <xdr:nvGraphicFramePr>
            <xdr:cNvPr id="32" name="Season 2">
              <a:extLst>
                <a:ext uri="{FF2B5EF4-FFF2-40B4-BE49-F238E27FC236}">
                  <a16:creationId xmlns:a16="http://schemas.microsoft.com/office/drawing/2014/main" id="{E788ABBA-D45B-4D30-9D0B-522B66C7449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749300"/>
              <a:ext cx="5549900" cy="654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114300</xdr:rowOff>
    </xdr:from>
    <xdr:to>
      <xdr:col>9</xdr:col>
      <xdr:colOff>63500</xdr:colOff>
      <xdr:row>16</xdr:row>
      <xdr:rowOff>25401</xdr:rowOff>
    </xdr:to>
    <xdr:graphicFrame macro="">
      <xdr:nvGraphicFramePr>
        <xdr:cNvPr id="33" name="Chart 32">
          <a:extLst>
            <a:ext uri="{FF2B5EF4-FFF2-40B4-BE49-F238E27FC236}">
              <a16:creationId xmlns:a16="http://schemas.microsoft.com/office/drawing/2014/main" id="{8339F385-1F95-4998-B4C3-F4FE70D41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xdr:colOff>
      <xdr:row>3</xdr:row>
      <xdr:rowOff>44450</xdr:rowOff>
    </xdr:from>
    <xdr:to>
      <xdr:col>14</xdr:col>
      <xdr:colOff>120650</xdr:colOff>
      <xdr:row>16</xdr:row>
      <xdr:rowOff>19050</xdr:rowOff>
    </xdr:to>
    <xdr:graphicFrame macro="">
      <xdr:nvGraphicFramePr>
        <xdr:cNvPr id="34" name="Chart 33">
          <a:extLst>
            <a:ext uri="{FF2B5EF4-FFF2-40B4-BE49-F238E27FC236}">
              <a16:creationId xmlns:a16="http://schemas.microsoft.com/office/drawing/2014/main" id="{43F0D5A1-EF4A-4B2A-991C-BF6094C0E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120650</xdr:colOff>
      <xdr:row>3</xdr:row>
      <xdr:rowOff>57150</xdr:rowOff>
    </xdr:from>
    <xdr:to>
      <xdr:col>18</xdr:col>
      <xdr:colOff>603250</xdr:colOff>
      <xdr:row>29</xdr:row>
      <xdr:rowOff>0</xdr:rowOff>
    </xdr:to>
    <xdr:graphicFrame macro="">
      <xdr:nvGraphicFramePr>
        <xdr:cNvPr id="35" name="Chart 34">
          <a:extLst>
            <a:ext uri="{FF2B5EF4-FFF2-40B4-BE49-F238E27FC236}">
              <a16:creationId xmlns:a16="http://schemas.microsoft.com/office/drawing/2014/main" id="{C0EEAFD8-F96A-4085-A42F-4F0AD704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12700</xdr:rowOff>
    </xdr:from>
    <xdr:to>
      <xdr:col>8</xdr:col>
      <xdr:colOff>63500</xdr:colOff>
      <xdr:row>28</xdr:row>
      <xdr:rowOff>177800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B204922F-7FD7-41F1-8899-9E0D89395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009900"/>
              <a:ext cx="4940300" cy="2374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69850</xdr:colOff>
      <xdr:row>16</xdr:row>
      <xdr:rowOff>6350</xdr:rowOff>
    </xdr:from>
    <xdr:to>
      <xdr:col>14</xdr:col>
      <xdr:colOff>139700</xdr:colOff>
      <xdr:row>29</xdr:row>
      <xdr:rowOff>0</xdr:rowOff>
    </xdr:to>
    <xdr:graphicFrame macro="">
      <xdr:nvGraphicFramePr>
        <xdr:cNvPr id="37" name="Chart 36">
          <a:extLst>
            <a:ext uri="{FF2B5EF4-FFF2-40B4-BE49-F238E27FC236}">
              <a16:creationId xmlns:a16="http://schemas.microsoft.com/office/drawing/2014/main" id="{09AE1A1F-55A9-4877-8D3B-D3258FDD5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374650</xdr:colOff>
      <xdr:row>6</xdr:row>
      <xdr:rowOff>137856</xdr:rowOff>
    </xdr:from>
    <xdr:to>
      <xdr:col>8</xdr:col>
      <xdr:colOff>50800</xdr:colOff>
      <xdr:row>8</xdr:row>
      <xdr:rowOff>114299</xdr:rowOff>
    </xdr:to>
    <xdr:sp macro="" textlink="">
      <xdr:nvSpPr>
        <xdr:cNvPr id="5" name="Rectangle: Rounded Corners 4">
          <a:extLst>
            <a:ext uri="{FF2B5EF4-FFF2-40B4-BE49-F238E27FC236}">
              <a16:creationId xmlns:a16="http://schemas.microsoft.com/office/drawing/2014/main" id="{2A51EE88-DFEB-520E-EE74-EA4DB4DE2B5B}"/>
            </a:ext>
          </a:extLst>
        </xdr:cNvPr>
        <xdr:cNvSpPr txBox="1"/>
      </xdr:nvSpPr>
      <xdr:spPr>
        <a:xfrm>
          <a:off x="4032250" y="1242756"/>
          <a:ext cx="895350" cy="344743"/>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clientData/>
  </xdr:twoCellAnchor>
  <xdr:twoCellAnchor>
    <xdr:from>
      <xdr:col>12</xdr:col>
      <xdr:colOff>6350</xdr:colOff>
      <xdr:row>0</xdr:row>
      <xdr:rowOff>44450</xdr:rowOff>
    </xdr:from>
    <xdr:to>
      <xdr:col>15</xdr:col>
      <xdr:colOff>431800</xdr:colOff>
      <xdr:row>3</xdr:row>
      <xdr:rowOff>12700</xdr:rowOff>
    </xdr:to>
    <xdr:sp macro="" textlink="KPI!H1">
      <xdr:nvSpPr>
        <xdr:cNvPr id="6" name="Arrow: Chevron 5">
          <a:extLst>
            <a:ext uri="{FF2B5EF4-FFF2-40B4-BE49-F238E27FC236}">
              <a16:creationId xmlns:a16="http://schemas.microsoft.com/office/drawing/2014/main" id="{FFB532B2-4329-4014-93DA-373673451F7C}"/>
            </a:ext>
          </a:extLst>
        </xdr:cNvPr>
        <xdr:cNvSpPr/>
      </xdr:nvSpPr>
      <xdr:spPr>
        <a:xfrm rot="10800000" flipH="1" flipV="1">
          <a:off x="7321550" y="44450"/>
          <a:ext cx="2254250" cy="5207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4F2C367-A5DE-40D6-B128-C20D0517BA57}" type="TxLink">
            <a:rPr lang="en-US" sz="1100" b="0" i="0" u="none" strike="noStrike">
              <a:solidFill>
                <a:srgbClr val="000000"/>
              </a:solidFill>
              <a:latin typeface="Calibri"/>
              <a:ea typeface="Calibri"/>
              <a:cs typeface="Calibri"/>
            </a:rPr>
            <a:pPr/>
            <a:t>Runner Up</a:t>
          </a:fld>
          <a:endParaRPr lang="en-IN"/>
        </a:p>
      </xdr:txBody>
    </xdr:sp>
    <xdr:clientData/>
  </xdr:twoCellAnchor>
  <xdr:twoCellAnchor>
    <xdr:from>
      <xdr:col>4</xdr:col>
      <xdr:colOff>469900</xdr:colOff>
      <xdr:row>0</xdr:row>
      <xdr:rowOff>50800</xdr:rowOff>
    </xdr:from>
    <xdr:to>
      <xdr:col>8</xdr:col>
      <xdr:colOff>285750</xdr:colOff>
      <xdr:row>3</xdr:row>
      <xdr:rowOff>19050</xdr:rowOff>
    </xdr:to>
    <xdr:sp macro="" textlink="KPI!F1">
      <xdr:nvSpPr>
        <xdr:cNvPr id="8" name="Arrow: Chevron 7">
          <a:extLst>
            <a:ext uri="{FF2B5EF4-FFF2-40B4-BE49-F238E27FC236}">
              <a16:creationId xmlns:a16="http://schemas.microsoft.com/office/drawing/2014/main" id="{453C55B0-CACF-4E6B-A97D-50A3EC7E9B59}"/>
            </a:ext>
          </a:extLst>
        </xdr:cNvPr>
        <xdr:cNvSpPr/>
      </xdr:nvSpPr>
      <xdr:spPr>
        <a:xfrm rot="10800000" flipH="1" flipV="1">
          <a:off x="2908300" y="50800"/>
          <a:ext cx="2254250" cy="5207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604D64E-ED9B-4E9C-9825-789BDE3905C0}" type="TxLink">
            <a:rPr lang="en-US" sz="1100" b="0" i="0" u="none" strike="noStrike">
              <a:solidFill>
                <a:srgbClr val="000000"/>
              </a:solidFill>
              <a:latin typeface="Calibri"/>
              <a:ea typeface="Calibri"/>
              <a:cs typeface="Calibri"/>
            </a:rPr>
            <a:pPr/>
            <a:t>Season</a:t>
          </a:fld>
          <a:endParaRPr lang="en-IN"/>
        </a:p>
      </xdr:txBody>
    </xdr:sp>
    <xdr:clientData/>
  </xdr:twoCellAnchor>
  <xdr:twoCellAnchor>
    <xdr:from>
      <xdr:col>15</xdr:col>
      <xdr:colOff>419100</xdr:colOff>
      <xdr:row>0</xdr:row>
      <xdr:rowOff>38100</xdr:rowOff>
    </xdr:from>
    <xdr:to>
      <xdr:col>19</xdr:col>
      <xdr:colOff>234950</xdr:colOff>
      <xdr:row>3</xdr:row>
      <xdr:rowOff>6350</xdr:rowOff>
    </xdr:to>
    <xdr:sp macro="" textlink="KPI!J1">
      <xdr:nvSpPr>
        <xdr:cNvPr id="3" name="Arrow: Chevron 2">
          <a:extLst>
            <a:ext uri="{FF2B5EF4-FFF2-40B4-BE49-F238E27FC236}">
              <a16:creationId xmlns:a16="http://schemas.microsoft.com/office/drawing/2014/main" id="{7ADE2AB1-B1F6-4871-8852-B8273CBCBB06}"/>
            </a:ext>
          </a:extLst>
        </xdr:cNvPr>
        <xdr:cNvSpPr/>
      </xdr:nvSpPr>
      <xdr:spPr>
        <a:xfrm rot="10800000" flipH="1" flipV="1">
          <a:off x="9563100" y="38100"/>
          <a:ext cx="2254250" cy="5207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E661F69-2477-4C22-918E-A9535D1EDB8F}" type="TxLink">
            <a:rPr lang="en-US" sz="1100" b="0" i="0" u="none" strike="noStrike">
              <a:solidFill>
                <a:srgbClr val="000000"/>
              </a:solidFill>
              <a:latin typeface="Calibri"/>
              <a:ea typeface="Calibri"/>
              <a:cs typeface="Calibri"/>
            </a:rPr>
            <a:pPr/>
            <a:t>Player of the Series</a:t>
          </a:fld>
          <a:endParaRPr lang="en-IN"/>
        </a:p>
      </xdr:txBody>
    </xdr:sp>
    <xdr:clientData/>
  </xdr:twoCellAnchor>
  <xdr:twoCellAnchor>
    <xdr:from>
      <xdr:col>12</xdr:col>
      <xdr:colOff>222250</xdr:colOff>
      <xdr:row>1</xdr:row>
      <xdr:rowOff>68288</xdr:rowOff>
    </xdr:from>
    <xdr:to>
      <xdr:col>15</xdr:col>
      <xdr:colOff>224525</xdr:colOff>
      <xdr:row>3</xdr:row>
      <xdr:rowOff>47275</xdr:rowOff>
    </xdr:to>
    <xdr:grpSp>
      <xdr:nvGrpSpPr>
        <xdr:cNvPr id="9" name="Group 8">
          <a:extLst>
            <a:ext uri="{FF2B5EF4-FFF2-40B4-BE49-F238E27FC236}">
              <a16:creationId xmlns:a16="http://schemas.microsoft.com/office/drawing/2014/main" id="{0F32932D-0345-4526-99DB-8C0D2767E4FA}"/>
            </a:ext>
          </a:extLst>
        </xdr:cNvPr>
        <xdr:cNvGrpSpPr/>
      </xdr:nvGrpSpPr>
      <xdr:grpSpPr>
        <a:xfrm>
          <a:off x="7537450" y="252438"/>
          <a:ext cx="1831075" cy="347287"/>
          <a:chOff x="-400907" y="1505617"/>
          <a:chExt cx="2044700" cy="518755"/>
        </a:xfrm>
      </xdr:grpSpPr>
      <xdr:sp macro="" textlink="KPI!H2">
        <xdr:nvSpPr>
          <xdr:cNvPr id="10" name="Rectangle: Rounded Corners 9">
            <a:extLst>
              <a:ext uri="{FF2B5EF4-FFF2-40B4-BE49-F238E27FC236}">
                <a16:creationId xmlns:a16="http://schemas.microsoft.com/office/drawing/2014/main" id="{4A005504-9CA1-9847-4CD7-DE4D872E5B59}"/>
              </a:ext>
            </a:extLst>
          </xdr:cNvPr>
          <xdr:cNvSpPr/>
        </xdr:nvSpPr>
        <xdr:spPr>
          <a:xfrm>
            <a:off x="-400907" y="1612290"/>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fld id="{0EE5178D-B8D4-43C0-A0A0-905C4C922E79}" type="TxLink">
              <a:rPr lang="en-US" sz="1100" b="0" i="0" u="none" strike="noStrike">
                <a:solidFill>
                  <a:srgbClr val="000000"/>
                </a:solidFill>
                <a:latin typeface="Calibri"/>
                <a:ea typeface="Calibri"/>
                <a:cs typeface="Calibri"/>
              </a:rPr>
              <a:pPr/>
              <a:t>Sunrisers Hyderabad</a:t>
            </a:fld>
            <a:endParaRPr lang="en-IN"/>
          </a:p>
        </xdr:txBody>
      </xdr:sp>
      <xdr:sp macro="" textlink="">
        <xdr:nvSpPr>
          <xdr:cNvPr id="11" name="Rectangle: Rounded Corners 4">
            <a:extLst>
              <a:ext uri="{FF2B5EF4-FFF2-40B4-BE49-F238E27FC236}">
                <a16:creationId xmlns:a16="http://schemas.microsoft.com/office/drawing/2014/main" id="{385305CA-6FE9-76DC-87AD-ABB7044211D3}"/>
              </a:ext>
            </a:extLst>
          </xdr:cNvPr>
          <xdr:cNvSpPr txBox="1"/>
        </xdr:nvSpPr>
        <xdr:spPr>
          <a:xfrm>
            <a:off x="591810" y="1505617"/>
            <a:ext cx="893445" cy="173070"/>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twoCellAnchor>
    <xdr:from>
      <xdr:col>15</xdr:col>
      <xdr:colOff>584200</xdr:colOff>
      <xdr:row>1</xdr:row>
      <xdr:rowOff>127000</xdr:rowOff>
    </xdr:from>
    <xdr:to>
      <xdr:col>19</xdr:col>
      <xdr:colOff>50800</xdr:colOff>
      <xdr:row>3</xdr:row>
      <xdr:rowOff>82550</xdr:rowOff>
    </xdr:to>
    <xdr:grpSp>
      <xdr:nvGrpSpPr>
        <xdr:cNvPr id="12" name="Group 11">
          <a:extLst>
            <a:ext uri="{FF2B5EF4-FFF2-40B4-BE49-F238E27FC236}">
              <a16:creationId xmlns:a16="http://schemas.microsoft.com/office/drawing/2014/main" id="{BB06BC84-89D3-45BA-8021-8788DF71DBEF}"/>
            </a:ext>
          </a:extLst>
        </xdr:cNvPr>
        <xdr:cNvGrpSpPr/>
      </xdr:nvGrpSpPr>
      <xdr:grpSpPr>
        <a:xfrm>
          <a:off x="9728200" y="311150"/>
          <a:ext cx="1905000" cy="323850"/>
          <a:chOff x="-641995" y="1194940"/>
          <a:chExt cx="2127250" cy="483747"/>
        </a:xfrm>
      </xdr:grpSpPr>
      <xdr:sp macro="" textlink="KPI!J2">
        <xdr:nvSpPr>
          <xdr:cNvPr id="13" name="Rectangle: Rounded Corners 12">
            <a:extLst>
              <a:ext uri="{FF2B5EF4-FFF2-40B4-BE49-F238E27FC236}">
                <a16:creationId xmlns:a16="http://schemas.microsoft.com/office/drawing/2014/main" id="{A74338CE-48D2-E87E-F7F3-156F88C3946B}"/>
              </a:ext>
            </a:extLst>
          </xdr:cNvPr>
          <xdr:cNvSpPr/>
        </xdr:nvSpPr>
        <xdr:spPr>
          <a:xfrm>
            <a:off x="-641995" y="1194940"/>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fld id="{0B4DFF9E-06FB-45F4-9771-D8E63ECE8923}" type="TxLink">
              <a:rPr lang="en-US" sz="1100" b="0" i="0" u="none" strike="noStrike">
                <a:solidFill>
                  <a:srgbClr val="000000"/>
                </a:solidFill>
                <a:latin typeface="Calibri"/>
                <a:ea typeface="Calibri"/>
                <a:cs typeface="Calibri"/>
              </a:rPr>
              <a:pPr/>
              <a:t>Sunil Narine</a:t>
            </a:fld>
            <a:endParaRPr lang="en-IN"/>
          </a:p>
        </xdr:txBody>
      </xdr:sp>
      <xdr:sp macro="" textlink="">
        <xdr:nvSpPr>
          <xdr:cNvPr id="21" name="Rectangle: Rounded Corners 4">
            <a:extLst>
              <a:ext uri="{FF2B5EF4-FFF2-40B4-BE49-F238E27FC236}">
                <a16:creationId xmlns:a16="http://schemas.microsoft.com/office/drawing/2014/main" id="{E436B547-658A-B3F6-BC80-EF26DF7E555B}"/>
              </a:ext>
            </a:extLst>
          </xdr:cNvPr>
          <xdr:cNvSpPr txBox="1"/>
        </xdr:nvSpPr>
        <xdr:spPr>
          <a:xfrm>
            <a:off x="591810" y="1505617"/>
            <a:ext cx="893445" cy="173070"/>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twoCellAnchor>
    <xdr:from>
      <xdr:col>5</xdr:col>
      <xdr:colOff>88900</xdr:colOff>
      <xdr:row>1</xdr:row>
      <xdr:rowOff>127000</xdr:rowOff>
    </xdr:from>
    <xdr:to>
      <xdr:col>8</xdr:col>
      <xdr:colOff>184150</xdr:colOff>
      <xdr:row>3</xdr:row>
      <xdr:rowOff>82550</xdr:rowOff>
    </xdr:to>
    <xdr:grpSp>
      <xdr:nvGrpSpPr>
        <xdr:cNvPr id="25" name="Group 24">
          <a:extLst>
            <a:ext uri="{FF2B5EF4-FFF2-40B4-BE49-F238E27FC236}">
              <a16:creationId xmlns:a16="http://schemas.microsoft.com/office/drawing/2014/main" id="{13808619-C2CA-4DCE-BA31-82163DEBD6EC}"/>
            </a:ext>
          </a:extLst>
        </xdr:cNvPr>
        <xdr:cNvGrpSpPr/>
      </xdr:nvGrpSpPr>
      <xdr:grpSpPr>
        <a:xfrm>
          <a:off x="3136900" y="311150"/>
          <a:ext cx="1924050" cy="323850"/>
          <a:chOff x="-663267" y="1194940"/>
          <a:chExt cx="2148522" cy="483747"/>
        </a:xfrm>
      </xdr:grpSpPr>
      <xdr:sp macro="" textlink="KPI!F2">
        <xdr:nvSpPr>
          <xdr:cNvPr id="26" name="Rectangle: Rounded Corners 25">
            <a:extLst>
              <a:ext uri="{FF2B5EF4-FFF2-40B4-BE49-F238E27FC236}">
                <a16:creationId xmlns:a16="http://schemas.microsoft.com/office/drawing/2014/main" id="{B24B48B9-D6AA-80A5-0568-7CB1D55EA766}"/>
              </a:ext>
            </a:extLst>
          </xdr:cNvPr>
          <xdr:cNvSpPr/>
        </xdr:nvSpPr>
        <xdr:spPr>
          <a:xfrm>
            <a:off x="-663267" y="1194940"/>
            <a:ext cx="2044700" cy="412082"/>
          </a:xfrm>
          <a:prstGeom prst="roundRect">
            <a:avLst>
              <a:gd name="adj" fmla="val 1000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fld id="{07D7E075-8AE1-48BD-8376-5A60645C3865}" type="TxLink">
              <a:rPr lang="en-US" sz="1100" b="0" i="0" u="none" strike="noStrike">
                <a:solidFill>
                  <a:srgbClr val="000000"/>
                </a:solidFill>
                <a:latin typeface="Calibri"/>
                <a:ea typeface="Calibri"/>
                <a:cs typeface="Calibri"/>
              </a:rPr>
              <a:pPr/>
              <a:t>IPL-2018</a:t>
            </a:fld>
            <a:endParaRPr lang="en-IN"/>
          </a:p>
        </xdr:txBody>
      </xdr:sp>
      <xdr:sp macro="" textlink="">
        <xdr:nvSpPr>
          <xdr:cNvPr id="27" name="Rectangle: Rounded Corners 4">
            <a:extLst>
              <a:ext uri="{FF2B5EF4-FFF2-40B4-BE49-F238E27FC236}">
                <a16:creationId xmlns:a16="http://schemas.microsoft.com/office/drawing/2014/main" id="{45C250E1-E43D-3203-9777-C27FC131F5B5}"/>
              </a:ext>
            </a:extLst>
          </xdr:cNvPr>
          <xdr:cNvSpPr txBox="1"/>
        </xdr:nvSpPr>
        <xdr:spPr>
          <a:xfrm>
            <a:off x="591810" y="1505617"/>
            <a:ext cx="893445" cy="173070"/>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92456" tIns="92456" rIns="92456" bIns="92456"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6350</xdr:colOff>
      <xdr:row>1</xdr:row>
      <xdr:rowOff>155575</xdr:rowOff>
    </xdr:from>
    <xdr:to>
      <xdr:col>8</xdr:col>
      <xdr:colOff>120650</xdr:colOff>
      <xdr:row>15</xdr:row>
      <xdr:rowOff>120650</xdr:rowOff>
    </xdr:to>
    <xdr:graphicFrame macro="">
      <xdr:nvGraphicFramePr>
        <xdr:cNvPr id="3" name="Chart 2">
          <a:extLst>
            <a:ext uri="{FF2B5EF4-FFF2-40B4-BE49-F238E27FC236}">
              <a16:creationId xmlns:a16="http://schemas.microsoft.com/office/drawing/2014/main" id="{94F73F0A-C73B-18FA-8A62-F9E49BE45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12700</xdr:colOff>
      <xdr:row>1</xdr:row>
      <xdr:rowOff>184149</xdr:rowOff>
    </xdr:from>
    <xdr:to>
      <xdr:col>16</xdr:col>
      <xdr:colOff>336550</xdr:colOff>
      <xdr:row>15</xdr:row>
      <xdr:rowOff>12700</xdr:rowOff>
    </xdr:to>
    <xdr:graphicFrame macro="">
      <xdr:nvGraphicFramePr>
        <xdr:cNvPr id="3" name="Chart 2">
          <a:extLst>
            <a:ext uri="{FF2B5EF4-FFF2-40B4-BE49-F238E27FC236}">
              <a16:creationId xmlns:a16="http://schemas.microsoft.com/office/drawing/2014/main" id="{14903ACE-3FA4-2688-18BF-E7A552183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3.530499537039" createdVersion="8" refreshedVersion="8" minRefreshableVersion="3" recordCount="119" xr:uid="{5B973D95-001D-4DF4-98FF-718ED8B96B6B}">
  <cacheSource type="worksheet">
    <worksheetSource name="Table1"/>
  </cacheSource>
  <cacheFields count="18">
    <cacheField name="Id" numFmtId="0">
      <sharedItems containsSemiMixedTypes="0" containsString="0" containsNumber="1" containsInteger="1" minValue="1" maxValue="119"/>
    </cacheField>
    <cacheField name="City" numFmtId="0">
      <sharedItems/>
    </cacheField>
    <cacheField name="Season" numFmtId="0">
      <sharedItems count="2">
        <s v="IPL-2017"/>
        <s v="IPL-2018"/>
      </sharedItems>
    </cacheField>
    <cacheField name="Date" numFmtId="14">
      <sharedItems containsSemiMixedTypes="0" containsNonDate="0" containsDate="1" containsString="0" minDate="2017-04-05T00:00:00" maxDate="2018-05-28T00:00:00"/>
    </cacheField>
    <cacheField name="Name" numFmtId="0">
      <sharedItems count="69">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DJ Bravo"/>
        <s v="KL Rahul"/>
        <s v="SW Billings"/>
        <s v="UT Yadav"/>
        <s v="JJ Roy"/>
        <s v="B Stanlake"/>
        <s v="SR Watson"/>
        <s v="AB de Villiers"/>
        <s v="JC Archer"/>
        <s v="AS Rajpoot"/>
        <s v="TG Southee"/>
        <s v="SA Yadav"/>
        <s v="RA Jadeja"/>
        <s v="HH Pandya"/>
        <s v="Mujeeb Ur Rahman"/>
        <s v="Ishan Kishan"/>
        <s v="Kuldeep Yadav"/>
        <s v="S Gopal"/>
        <s v="A Mishra"/>
        <s v="L Ngidi"/>
        <s v="F du Plessis"/>
        <s v="AD Russell"/>
      </sharedItems>
    </cacheField>
    <cacheField name="Stadium" numFmtId="0">
      <sharedItems count="13">
        <s v="Rajiv Gandhi International Stadium, Uppal"/>
        <s v="Maharashtra Cricket Association Stadium"/>
        <s v="Saurashtra Cricket Association Stadium"/>
        <s v="Holkar Cricket Stadium"/>
        <s v="M.Chinnaswamy Stadium"/>
        <s v="Wankhede Stadium"/>
        <s v="Eden Gardens"/>
        <s v="M Chinnaswamy Stadium"/>
        <s v="Feroz Shah Kotla"/>
        <s v="Punjab Cricket Association IS Bindra Stadium, Mohali"/>
        <s v="Green Park"/>
        <s v="MA Chidambaram Stadium, Chepauk"/>
        <s v="Sawai Mansingh Stadium"/>
      </sharedItems>
    </cacheField>
    <cacheField name="Netural_Venue" numFmtId="0">
      <sharedItems containsSemiMixedTypes="0" containsString="0" containsNumber="1" containsInteger="1" minValue="0" maxValue="0"/>
    </cacheField>
    <cacheField name="Team 1" numFmtId="0">
      <sharedItems/>
    </cacheField>
    <cacheField name="Team 2" numFmtId="0">
      <sharedItems/>
    </cacheField>
    <cacheField name="Toss Winner" numFmtId="0">
      <sharedItems count="10">
        <s v="Royal Challengers Bangalore"/>
        <s v="Rising Pune Supergiant"/>
        <s v="Kolkata Knight Riders"/>
        <s v="Kings XI Punjab"/>
        <s v="Sunrisers Hyderabad"/>
        <s v="Mumbai Indians"/>
        <s v="Gujarat Lions"/>
        <s v="Delhi Daredevils"/>
        <s v="Chennai Super Kings"/>
        <s v="Rajasthan Royals"/>
      </sharedItems>
    </cacheField>
    <cacheField name="Toss Decision" numFmtId="0">
      <sharedItems count="2">
        <s v="field"/>
        <s v="bat"/>
      </sharedItems>
    </cacheField>
    <cacheField name="Winner" numFmtId="0">
      <sharedItems count="10">
        <s v="Sunrisers Hyderabad"/>
        <s v="Rising Pune Supergiant"/>
        <s v="Kolkata Knight Riders"/>
        <s v="Kings XI Punjab"/>
        <s v="Royal Challengers Bangalore"/>
        <s v="Mumbai Indians"/>
        <s v="Delhi Daredevils"/>
        <s v="Gujarat Lions"/>
        <s v="Chennai Super Kings"/>
        <s v="Rajasthan Royals"/>
      </sharedItems>
    </cacheField>
    <cacheField name="Result" numFmtId="0">
      <sharedItems/>
    </cacheField>
    <cacheField name="Result Margin" numFmtId="0">
      <sharedItems containsMixedTypes="1" containsNumber="1" containsInteger="1" minValue="1" maxValue="146"/>
    </cacheField>
    <cacheField name="Eliminator" numFmtId="0">
      <sharedItems/>
    </cacheField>
    <cacheField name="Method" numFmtId="0">
      <sharedItems/>
    </cacheField>
    <cacheField name="Umpire 1" numFmtId="0">
      <sharedItems/>
    </cacheField>
    <cacheField name="Umpire 2" numFmtId="0">
      <sharedItems/>
    </cacheField>
  </cacheFields>
  <extLst>
    <ext xmlns:x14="http://schemas.microsoft.com/office/spreadsheetml/2009/9/main" uri="{725AE2AE-9491-48be-B2B4-4EB974FC3084}">
      <x14:pivotCacheDefinition pivotCacheId="539398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s v="Hyderabad"/>
    <x v="0"/>
    <d v="2017-04-05T00:00:00"/>
    <x v="0"/>
    <x v="0"/>
    <n v="0"/>
    <s v="Sunrisers Hyderabad"/>
    <s v="Royal Challengers Bangalore"/>
    <x v="0"/>
    <x v="0"/>
    <x v="0"/>
    <s v="runs"/>
    <n v="35"/>
    <s v="N"/>
    <s v="NA"/>
    <s v="AY Dandekar"/>
    <s v="NJ Llong"/>
  </r>
  <r>
    <n v="2"/>
    <s v="Pune"/>
    <x v="0"/>
    <d v="2017-04-06T00:00:00"/>
    <x v="1"/>
    <x v="1"/>
    <n v="0"/>
    <s v="Rising Pune Supergiant"/>
    <s v="Mumbai Indians"/>
    <x v="1"/>
    <x v="0"/>
    <x v="1"/>
    <s v="wickets"/>
    <n v="7"/>
    <s v="N"/>
    <s v="NA"/>
    <s v="A Nand Kishore"/>
    <s v="S Ravi"/>
  </r>
  <r>
    <n v="3"/>
    <s v="Rajkot"/>
    <x v="0"/>
    <d v="2017-04-07T00:00:00"/>
    <x v="2"/>
    <x v="2"/>
    <n v="0"/>
    <s v="Gujarat Lions"/>
    <s v="Kolkata Knight Riders"/>
    <x v="2"/>
    <x v="0"/>
    <x v="2"/>
    <s v="wickets"/>
    <n v="10"/>
    <s v="N"/>
    <s v="NA"/>
    <s v="Nitin Menon"/>
    <s v="CK Nandan"/>
  </r>
  <r>
    <n v="4"/>
    <s v="Indore"/>
    <x v="0"/>
    <d v="2017-04-08T00:00:00"/>
    <x v="3"/>
    <x v="3"/>
    <n v="0"/>
    <s v="Kings XI Punjab"/>
    <s v="Rising Pune Supergiant"/>
    <x v="3"/>
    <x v="0"/>
    <x v="3"/>
    <s v="wickets"/>
    <n v="6"/>
    <s v="N"/>
    <s v="NA"/>
    <s v="AK Chaudhary"/>
    <s v="C Shamshuddin"/>
  </r>
  <r>
    <n v="5"/>
    <s v="Bengaluru"/>
    <x v="0"/>
    <d v="2017-04-08T00:00:00"/>
    <x v="4"/>
    <x v="4"/>
    <n v="0"/>
    <s v="Royal Challengers Bangalore"/>
    <s v="Delhi Daredevils"/>
    <x v="0"/>
    <x v="1"/>
    <x v="4"/>
    <s v="runs"/>
    <n v="15"/>
    <s v="N"/>
    <s v="NA"/>
    <s v="S Ravi"/>
    <s v="VK Sharma"/>
  </r>
  <r>
    <n v="6"/>
    <s v="Hyderabad"/>
    <x v="0"/>
    <d v="2017-04-09T00:00:00"/>
    <x v="5"/>
    <x v="0"/>
    <n v="0"/>
    <s v="Sunrisers Hyderabad"/>
    <s v="Gujarat Lions"/>
    <x v="4"/>
    <x v="0"/>
    <x v="0"/>
    <s v="wickets"/>
    <n v="9"/>
    <s v="N"/>
    <s v="NA"/>
    <s v="A Deshmukh"/>
    <s v="NJ Llong"/>
  </r>
  <r>
    <n v="7"/>
    <s v="Mumbai"/>
    <x v="0"/>
    <d v="2017-04-09T00:00:00"/>
    <x v="6"/>
    <x v="5"/>
    <n v="0"/>
    <s v="Mumbai Indians"/>
    <s v="Kolkata Knight Riders"/>
    <x v="5"/>
    <x v="0"/>
    <x v="5"/>
    <s v="wickets"/>
    <n v="4"/>
    <s v="N"/>
    <s v="NA"/>
    <s v="Nitin Menon"/>
    <s v="CK Nandan"/>
  </r>
  <r>
    <n v="8"/>
    <s v="Indore"/>
    <x v="0"/>
    <d v="2017-04-10T00:00:00"/>
    <x v="7"/>
    <x v="3"/>
    <n v="0"/>
    <s v="Kings XI Punjab"/>
    <s v="Royal Challengers Bangalore"/>
    <x v="0"/>
    <x v="1"/>
    <x v="3"/>
    <s v="wickets"/>
    <n v="8"/>
    <s v="N"/>
    <s v="NA"/>
    <s v="AK Chaudhary"/>
    <s v="C Shamshuddin"/>
  </r>
  <r>
    <n v="9"/>
    <s v="Pune"/>
    <x v="0"/>
    <d v="2017-04-11T00:00:00"/>
    <x v="8"/>
    <x v="1"/>
    <n v="0"/>
    <s v="Rising Pune Supergiant"/>
    <s v="Delhi Daredevils"/>
    <x v="1"/>
    <x v="0"/>
    <x v="6"/>
    <s v="runs"/>
    <n v="97"/>
    <s v="N"/>
    <s v="NA"/>
    <s v="AY Dandekar"/>
    <s v="S Ravi"/>
  </r>
  <r>
    <n v="10"/>
    <s v="Mumbai"/>
    <x v="0"/>
    <d v="2017-04-12T00:00:00"/>
    <x v="9"/>
    <x v="5"/>
    <n v="0"/>
    <s v="Mumbai Indians"/>
    <s v="Sunrisers Hyderabad"/>
    <x v="5"/>
    <x v="0"/>
    <x v="5"/>
    <s v="wickets"/>
    <n v="4"/>
    <s v="N"/>
    <s v="NA"/>
    <s v="Nitin Menon"/>
    <s v="CK Nandan"/>
  </r>
  <r>
    <n v="11"/>
    <s v="Kolkata"/>
    <x v="0"/>
    <d v="2017-04-13T00:00:00"/>
    <x v="10"/>
    <x v="6"/>
    <n v="0"/>
    <s v="Kolkata Knight Riders"/>
    <s v="Kings XI Punjab"/>
    <x v="2"/>
    <x v="0"/>
    <x v="2"/>
    <s v="wickets"/>
    <n v="8"/>
    <s v="N"/>
    <s v="NA"/>
    <s v="A Deshmukh"/>
    <s v="NJ Llong"/>
  </r>
  <r>
    <n v="12"/>
    <s v="Bangalore"/>
    <x v="0"/>
    <d v="2017-04-14T00:00:00"/>
    <x v="11"/>
    <x v="7"/>
    <n v="0"/>
    <s v="Royal Challengers Bangalore"/>
    <s v="Mumbai Indians"/>
    <x v="5"/>
    <x v="0"/>
    <x v="5"/>
    <s v="wickets"/>
    <n v="4"/>
    <s v="N"/>
    <s v="NA"/>
    <s v="KN Ananthapadmanabhan"/>
    <s v="AK Chaudhary"/>
  </r>
  <r>
    <n v="13"/>
    <s v="Rajkot"/>
    <x v="0"/>
    <d v="2017-04-14T00:00:00"/>
    <x v="12"/>
    <x v="2"/>
    <n v="0"/>
    <s v="Gujarat Lions"/>
    <s v="Rising Pune Supergiant"/>
    <x v="6"/>
    <x v="0"/>
    <x v="7"/>
    <s v="wickets"/>
    <n v="7"/>
    <s v="N"/>
    <s v="NA"/>
    <s v="A Nand Kishore"/>
    <s v="S Ravi"/>
  </r>
  <r>
    <n v="14"/>
    <s v="Kolkata"/>
    <x v="0"/>
    <d v="2017-04-15T00:00:00"/>
    <x v="13"/>
    <x v="6"/>
    <n v="0"/>
    <s v="Kolkata Knight Riders"/>
    <s v="Sunrisers Hyderabad"/>
    <x v="4"/>
    <x v="0"/>
    <x v="2"/>
    <s v="runs"/>
    <n v="17"/>
    <s v="N"/>
    <s v="NA"/>
    <s v="AY Dandekar"/>
    <s v="NJ Llong"/>
  </r>
  <r>
    <n v="15"/>
    <s v="Delhi"/>
    <x v="0"/>
    <d v="2017-04-15T00:00:00"/>
    <x v="14"/>
    <x v="8"/>
    <n v="0"/>
    <s v="Delhi Daredevils"/>
    <s v="Kings XI Punjab"/>
    <x v="7"/>
    <x v="1"/>
    <x v="6"/>
    <s v="runs"/>
    <n v="51"/>
    <s v="N"/>
    <s v="NA"/>
    <s v="YC Barde"/>
    <s v="Nitin Menon"/>
  </r>
  <r>
    <n v="16"/>
    <s v="Mumbai"/>
    <x v="0"/>
    <d v="2017-04-16T00:00:00"/>
    <x v="6"/>
    <x v="5"/>
    <n v="0"/>
    <s v="Mumbai Indians"/>
    <s v="Gujarat Lions"/>
    <x v="5"/>
    <x v="0"/>
    <x v="5"/>
    <s v="wickets"/>
    <n v="6"/>
    <s v="N"/>
    <s v="NA"/>
    <s v="A Nand Kishore"/>
    <s v="S Ravi"/>
  </r>
  <r>
    <n v="17"/>
    <s v="Bangalore"/>
    <x v="0"/>
    <d v="2017-04-16T00:00:00"/>
    <x v="15"/>
    <x v="7"/>
    <n v="0"/>
    <s v="Royal Challengers Bangalore"/>
    <s v="Rising Pune Supergiant"/>
    <x v="0"/>
    <x v="0"/>
    <x v="1"/>
    <s v="runs"/>
    <n v="27"/>
    <s v="N"/>
    <s v="NA"/>
    <s v="KN Ananthapadmanabhan"/>
    <s v="C Shamshuddin"/>
  </r>
  <r>
    <n v="18"/>
    <s v="Delhi"/>
    <x v="0"/>
    <d v="2017-04-17T00:00:00"/>
    <x v="16"/>
    <x v="8"/>
    <n v="0"/>
    <s v="Delhi Daredevils"/>
    <s v="Kolkata Knight Riders"/>
    <x v="7"/>
    <x v="1"/>
    <x v="2"/>
    <s v="wickets"/>
    <n v="4"/>
    <s v="N"/>
    <s v="NA"/>
    <s v="Nitin Menon"/>
    <s v="CK Nandan"/>
  </r>
  <r>
    <n v="19"/>
    <s v="Hyderabad"/>
    <x v="0"/>
    <d v="2017-04-17T00:00:00"/>
    <x v="17"/>
    <x v="0"/>
    <n v="0"/>
    <s v="Sunrisers Hyderabad"/>
    <s v="Kings XI Punjab"/>
    <x v="3"/>
    <x v="0"/>
    <x v="0"/>
    <s v="runs"/>
    <n v="5"/>
    <s v="N"/>
    <s v="NA"/>
    <s v="AY Dandekar"/>
    <s v="A Deshmukh"/>
  </r>
  <r>
    <n v="20"/>
    <s v="Rajkot"/>
    <x v="0"/>
    <d v="2017-04-18T00:00:00"/>
    <x v="18"/>
    <x v="2"/>
    <n v="0"/>
    <s v="Gujarat Lions"/>
    <s v="Royal Challengers Bangalore"/>
    <x v="6"/>
    <x v="0"/>
    <x v="4"/>
    <s v="runs"/>
    <n v="21"/>
    <s v="N"/>
    <s v="NA"/>
    <s v="S Ravi"/>
    <s v="VK Sharma"/>
  </r>
  <r>
    <n v="21"/>
    <s v="Hyderabad"/>
    <x v="0"/>
    <d v="2017-04-19T00:00:00"/>
    <x v="19"/>
    <x v="0"/>
    <n v="0"/>
    <s v="Sunrisers Hyderabad"/>
    <s v="Delhi Daredevils"/>
    <x v="4"/>
    <x v="1"/>
    <x v="0"/>
    <s v="runs"/>
    <n v="15"/>
    <s v="N"/>
    <s v="NA"/>
    <s v="CB Gaffaney"/>
    <s v="NJ Llong"/>
  </r>
  <r>
    <n v="22"/>
    <s v="Indore"/>
    <x v="0"/>
    <d v="2017-04-20T00:00:00"/>
    <x v="20"/>
    <x v="3"/>
    <n v="0"/>
    <s v="Kings XI Punjab"/>
    <s v="Mumbai Indians"/>
    <x v="5"/>
    <x v="0"/>
    <x v="5"/>
    <s v="wickets"/>
    <n v="8"/>
    <s v="N"/>
    <s v="NA"/>
    <s v="M Erasmus"/>
    <s v="C Shamshuddin"/>
  </r>
  <r>
    <n v="23"/>
    <s v="Kolkata"/>
    <x v="0"/>
    <d v="2017-04-21T00:00:00"/>
    <x v="21"/>
    <x v="6"/>
    <n v="0"/>
    <s v="Kolkata Knight Riders"/>
    <s v="Gujarat Lions"/>
    <x v="6"/>
    <x v="0"/>
    <x v="7"/>
    <s v="wickets"/>
    <n v="4"/>
    <s v="N"/>
    <s v="NA"/>
    <s v="CB Gaffaney"/>
    <s v="Nitin Menon"/>
  </r>
  <r>
    <n v="24"/>
    <s v="Mumbai"/>
    <x v="0"/>
    <d v="2017-04-22T00:00:00"/>
    <x v="22"/>
    <x v="5"/>
    <n v="0"/>
    <s v="Mumbai Indians"/>
    <s v="Delhi Daredevils"/>
    <x v="7"/>
    <x v="0"/>
    <x v="5"/>
    <s v="runs"/>
    <n v="14"/>
    <s v="N"/>
    <s v="NA"/>
    <s v="A Nand Kishore"/>
    <s v="S Ravi"/>
  </r>
  <r>
    <n v="25"/>
    <s v="Pune"/>
    <x v="0"/>
    <d v="2017-04-22T00:00:00"/>
    <x v="23"/>
    <x v="1"/>
    <n v="0"/>
    <s v="Rising Pune Supergiant"/>
    <s v="Sunrisers Hyderabad"/>
    <x v="1"/>
    <x v="0"/>
    <x v="1"/>
    <s v="wickets"/>
    <n v="6"/>
    <s v="N"/>
    <s v="NA"/>
    <s v="AY Dandekar"/>
    <s v="A Deshmukh"/>
  </r>
  <r>
    <n v="26"/>
    <s v="Rajkot"/>
    <x v="0"/>
    <d v="2017-04-23T00:00:00"/>
    <x v="24"/>
    <x v="2"/>
    <n v="0"/>
    <s v="Gujarat Lions"/>
    <s v="Kings XI Punjab"/>
    <x v="6"/>
    <x v="0"/>
    <x v="3"/>
    <s v="runs"/>
    <n v="26"/>
    <s v="N"/>
    <s v="NA"/>
    <s v="AK Chaudhary"/>
    <s v="M Erasmus"/>
  </r>
  <r>
    <n v="27"/>
    <s v="Kolkata"/>
    <x v="0"/>
    <d v="2017-04-23T00:00:00"/>
    <x v="16"/>
    <x v="6"/>
    <n v="0"/>
    <s v="Kolkata Knight Riders"/>
    <s v="Royal Challengers Bangalore"/>
    <x v="0"/>
    <x v="0"/>
    <x v="2"/>
    <s v="runs"/>
    <n v="82"/>
    <s v="N"/>
    <s v="NA"/>
    <s v="CB Gaffaney"/>
    <s v="CK Nandan"/>
  </r>
  <r>
    <n v="28"/>
    <s v="Mumbai"/>
    <x v="0"/>
    <d v="2017-04-24T00:00:00"/>
    <x v="15"/>
    <x v="5"/>
    <n v="0"/>
    <s v="Mumbai Indians"/>
    <s v="Rising Pune Supergiant"/>
    <x v="5"/>
    <x v="0"/>
    <x v="1"/>
    <s v="runs"/>
    <n v="3"/>
    <s v="N"/>
    <s v="NA"/>
    <s v="A Nand Kishore"/>
    <s v="S Ravi"/>
  </r>
  <r>
    <n v="29"/>
    <s v="Pune"/>
    <x v="0"/>
    <d v="2017-04-26T00:00:00"/>
    <x v="13"/>
    <x v="1"/>
    <n v="0"/>
    <s v="Rising Pune Supergiant"/>
    <s v="Kolkata Knight Riders"/>
    <x v="2"/>
    <x v="0"/>
    <x v="2"/>
    <s v="wickets"/>
    <n v="7"/>
    <s v="N"/>
    <s v="NA"/>
    <s v="AY Dandekar"/>
    <s v="NJ Llong"/>
  </r>
  <r>
    <n v="30"/>
    <s v="Bangalore"/>
    <x v="0"/>
    <d v="2017-04-27T00:00:00"/>
    <x v="12"/>
    <x v="7"/>
    <n v="0"/>
    <s v="Royal Challengers Bangalore"/>
    <s v="Gujarat Lions"/>
    <x v="6"/>
    <x v="0"/>
    <x v="7"/>
    <s v="wickets"/>
    <n v="7"/>
    <s v="N"/>
    <s v="NA"/>
    <s v="AK Chaudhary"/>
    <s v="C Shamshuddin"/>
  </r>
  <r>
    <n v="31"/>
    <s v="Kolkata"/>
    <x v="0"/>
    <d v="2017-04-28T00:00:00"/>
    <x v="25"/>
    <x v="6"/>
    <n v="0"/>
    <s v="Kolkata Knight Riders"/>
    <s v="Delhi Daredevils"/>
    <x v="2"/>
    <x v="0"/>
    <x v="2"/>
    <s v="wickets"/>
    <n v="7"/>
    <s v="N"/>
    <s v="NA"/>
    <s v="NJ Llong"/>
    <s v="S Ravi"/>
  </r>
  <r>
    <n v="32"/>
    <s v="Chandigarh"/>
    <x v="0"/>
    <d v="2017-04-28T00:00:00"/>
    <x v="5"/>
    <x v="9"/>
    <n v="0"/>
    <s v="Kings XI Punjab"/>
    <s v="Sunrisers Hyderabad"/>
    <x v="3"/>
    <x v="0"/>
    <x v="0"/>
    <s v="runs"/>
    <n v="26"/>
    <s v="N"/>
    <s v="NA"/>
    <s v="Nitin Menon"/>
    <s v="CK Nandan"/>
  </r>
  <r>
    <n v="33"/>
    <s v="Pune"/>
    <x v="0"/>
    <d v="2017-04-29T00:00:00"/>
    <x v="26"/>
    <x v="1"/>
    <n v="0"/>
    <s v="Rising Pune Supergiant"/>
    <s v="Royal Challengers Bangalore"/>
    <x v="0"/>
    <x v="0"/>
    <x v="1"/>
    <s v="runs"/>
    <n v="61"/>
    <s v="N"/>
    <s v="NA"/>
    <s v="KN Ananthapadmanabhan"/>
    <s v="M Erasmus"/>
  </r>
  <r>
    <n v="34"/>
    <s v="Rajkot"/>
    <x v="0"/>
    <d v="2017-04-29T00:00:00"/>
    <x v="27"/>
    <x v="2"/>
    <n v="0"/>
    <s v="Gujarat Lions"/>
    <s v="Mumbai Indians"/>
    <x v="6"/>
    <x v="1"/>
    <x v="5"/>
    <s v="tie"/>
    <s v="NA"/>
    <s v="Y"/>
    <s v="NA"/>
    <s v="AK Chaudhary"/>
    <s v="CB Gaffaney"/>
  </r>
  <r>
    <n v="35"/>
    <s v="Chandigarh"/>
    <x v="0"/>
    <d v="2017-04-30T00:00:00"/>
    <x v="28"/>
    <x v="9"/>
    <n v="0"/>
    <s v="Kings XI Punjab"/>
    <s v="Delhi Daredevils"/>
    <x v="3"/>
    <x v="0"/>
    <x v="3"/>
    <s v="wickets"/>
    <n v="10"/>
    <s v="N"/>
    <s v="NA"/>
    <s v="YC Barde"/>
    <s v="CK Nandan"/>
  </r>
  <r>
    <n v="36"/>
    <s v="Hyderabad"/>
    <x v="0"/>
    <d v="2017-04-30T00:00:00"/>
    <x v="29"/>
    <x v="0"/>
    <n v="0"/>
    <s v="Sunrisers Hyderabad"/>
    <s v="Kolkata Knight Riders"/>
    <x v="2"/>
    <x v="0"/>
    <x v="0"/>
    <s v="runs"/>
    <n v="48"/>
    <s v="N"/>
    <s v="NA"/>
    <s v="AY Dandekar"/>
    <s v="S Ravi"/>
  </r>
  <r>
    <n v="37"/>
    <s v="Mumbai"/>
    <x v="0"/>
    <d v="2017-05-01T00:00:00"/>
    <x v="30"/>
    <x v="5"/>
    <n v="0"/>
    <s v="Mumbai Indians"/>
    <s v="Royal Challengers Bangalore"/>
    <x v="0"/>
    <x v="1"/>
    <x v="5"/>
    <s v="wickets"/>
    <n v="5"/>
    <s v="N"/>
    <s v="NA"/>
    <s v="AK Chaudhary"/>
    <s v="CB Gaffaney"/>
  </r>
  <r>
    <n v="38"/>
    <s v="Pune"/>
    <x v="0"/>
    <d v="2017-05-01T00:00:00"/>
    <x v="15"/>
    <x v="1"/>
    <n v="0"/>
    <s v="Rising Pune Supergiant"/>
    <s v="Gujarat Lions"/>
    <x v="1"/>
    <x v="0"/>
    <x v="1"/>
    <s v="wickets"/>
    <n v="5"/>
    <s v="N"/>
    <s v="NA"/>
    <s v="M Erasmus"/>
    <s v="C Shamshuddin"/>
  </r>
  <r>
    <n v="39"/>
    <s v="Delhi"/>
    <x v="0"/>
    <d v="2017-05-02T00:00:00"/>
    <x v="31"/>
    <x v="8"/>
    <n v="0"/>
    <s v="Delhi Daredevils"/>
    <s v="Sunrisers Hyderabad"/>
    <x v="7"/>
    <x v="0"/>
    <x v="6"/>
    <s v="wickets"/>
    <n v="6"/>
    <s v="N"/>
    <s v="NA"/>
    <s v="YC Barde"/>
    <s v="Nitin Menon"/>
  </r>
  <r>
    <n v="40"/>
    <s v="Kolkata"/>
    <x v="0"/>
    <d v="2017-05-03T00:00:00"/>
    <x v="32"/>
    <x v="6"/>
    <n v="0"/>
    <s v="Kolkata Knight Riders"/>
    <s v="Rising Pune Supergiant"/>
    <x v="1"/>
    <x v="0"/>
    <x v="1"/>
    <s v="wickets"/>
    <n v="4"/>
    <s v="N"/>
    <s v="NA"/>
    <s v="KN Ananthapadmanabhan"/>
    <s v="A Nand Kishore"/>
  </r>
  <r>
    <n v="41"/>
    <s v="Delhi"/>
    <x v="0"/>
    <d v="2017-05-04T00:00:00"/>
    <x v="33"/>
    <x v="8"/>
    <n v="0"/>
    <s v="Delhi Daredevils"/>
    <s v="Gujarat Lions"/>
    <x v="7"/>
    <x v="0"/>
    <x v="6"/>
    <s v="wickets"/>
    <n v="7"/>
    <s v="N"/>
    <s v="NA"/>
    <s v="M Erasmus"/>
    <s v="Nitin Menon"/>
  </r>
  <r>
    <n v="42"/>
    <s v="Bangalore"/>
    <x v="0"/>
    <d v="2017-05-05T00:00:00"/>
    <x v="28"/>
    <x v="7"/>
    <n v="0"/>
    <s v="Royal Challengers Bangalore"/>
    <s v="Kings XI Punjab"/>
    <x v="0"/>
    <x v="0"/>
    <x v="3"/>
    <s v="runs"/>
    <n v="19"/>
    <s v="N"/>
    <s v="NA"/>
    <s v="CB Gaffaney"/>
    <s v="C Shamshuddin"/>
  </r>
  <r>
    <n v="43"/>
    <s v="Hyderabad"/>
    <x v="0"/>
    <d v="2017-05-06T00:00:00"/>
    <x v="34"/>
    <x v="0"/>
    <n v="0"/>
    <s v="Sunrisers Hyderabad"/>
    <s v="Rising Pune Supergiant"/>
    <x v="4"/>
    <x v="0"/>
    <x v="1"/>
    <s v="runs"/>
    <n v="12"/>
    <s v="N"/>
    <s v="NA"/>
    <s v="KN Ananthapadmanabhan"/>
    <s v="AK Chaudhary"/>
  </r>
  <r>
    <n v="44"/>
    <s v="Delhi"/>
    <x v="0"/>
    <d v="2017-05-06T00:00:00"/>
    <x v="35"/>
    <x v="8"/>
    <n v="0"/>
    <s v="Delhi Daredevils"/>
    <s v="Mumbai Indians"/>
    <x v="7"/>
    <x v="0"/>
    <x v="5"/>
    <s v="runs"/>
    <n v="146"/>
    <s v="N"/>
    <s v="NA"/>
    <s v="Nitin Menon"/>
    <s v="CK Nandan"/>
  </r>
  <r>
    <n v="45"/>
    <s v="Bangalore"/>
    <x v="0"/>
    <d v="2017-05-07T00:00:00"/>
    <x v="10"/>
    <x v="7"/>
    <n v="0"/>
    <s v="Royal Challengers Bangalore"/>
    <s v="Kolkata Knight Riders"/>
    <x v="2"/>
    <x v="0"/>
    <x v="2"/>
    <s v="wickets"/>
    <n v="6"/>
    <s v="N"/>
    <s v="NA"/>
    <s v="AY Dandekar"/>
    <s v="C Shamshuddin"/>
  </r>
  <r>
    <n v="46"/>
    <s v="Chandigarh"/>
    <x v="0"/>
    <d v="2017-05-07T00:00:00"/>
    <x v="36"/>
    <x v="9"/>
    <n v="0"/>
    <s v="Kings XI Punjab"/>
    <s v="Gujarat Lions"/>
    <x v="6"/>
    <x v="0"/>
    <x v="7"/>
    <s v="wickets"/>
    <n v="6"/>
    <s v="N"/>
    <s v="NA"/>
    <s v="A Nand Kishore"/>
    <s v="VK Sharma"/>
  </r>
  <r>
    <n v="47"/>
    <s v="Hyderabad"/>
    <x v="0"/>
    <d v="2017-05-08T00:00:00"/>
    <x v="37"/>
    <x v="0"/>
    <n v="0"/>
    <s v="Sunrisers Hyderabad"/>
    <s v="Mumbai Indians"/>
    <x v="5"/>
    <x v="1"/>
    <x v="0"/>
    <s v="wickets"/>
    <n v="7"/>
    <s v="N"/>
    <s v="NA"/>
    <s v="KN Ananthapadmanabhan"/>
    <s v="M Erasmus"/>
  </r>
  <r>
    <n v="48"/>
    <s v="Chandigarh"/>
    <x v="0"/>
    <d v="2017-05-09T00:00:00"/>
    <x v="38"/>
    <x v="9"/>
    <n v="0"/>
    <s v="Kings XI Punjab"/>
    <s v="Kolkata Knight Riders"/>
    <x v="2"/>
    <x v="0"/>
    <x v="3"/>
    <s v="runs"/>
    <n v="14"/>
    <s v="N"/>
    <s v="NA"/>
    <s v="A Nand Kishore"/>
    <s v="S Ravi"/>
  </r>
  <r>
    <n v="49"/>
    <s v="Kanpur"/>
    <x v="0"/>
    <d v="2017-05-10T00:00:00"/>
    <x v="39"/>
    <x v="10"/>
    <n v="0"/>
    <s v="Gujarat Lions"/>
    <s v="Delhi Daredevils"/>
    <x v="7"/>
    <x v="0"/>
    <x v="6"/>
    <s v="wickets"/>
    <n v="2"/>
    <s v="N"/>
    <s v="NA"/>
    <s v="YC Barde"/>
    <s v="AK Chaudhary"/>
  </r>
  <r>
    <n v="50"/>
    <s v="Mumbai"/>
    <x v="0"/>
    <d v="2017-05-11T00:00:00"/>
    <x v="40"/>
    <x v="5"/>
    <n v="0"/>
    <s v="Mumbai Indians"/>
    <s v="Kings XI Punjab"/>
    <x v="5"/>
    <x v="0"/>
    <x v="3"/>
    <s v="runs"/>
    <n v="7"/>
    <s v="N"/>
    <s v="NA"/>
    <s v="A Deshmukh"/>
    <s v="A Nand Kishore"/>
  </r>
  <r>
    <n v="51"/>
    <s v="Delhi"/>
    <x v="0"/>
    <d v="2017-05-12T00:00:00"/>
    <x v="41"/>
    <x v="8"/>
    <n v="0"/>
    <s v="Delhi Daredevils"/>
    <s v="Rising Pune Supergiant"/>
    <x v="7"/>
    <x v="1"/>
    <x v="6"/>
    <s v="runs"/>
    <n v="7"/>
    <s v="N"/>
    <s v="NA"/>
    <s v="KN Ananthapadmanabhan"/>
    <s v="CK Nandan"/>
  </r>
  <r>
    <n v="52"/>
    <s v="Kanpur"/>
    <x v="0"/>
    <d v="2017-05-13T00:00:00"/>
    <x v="42"/>
    <x v="10"/>
    <n v="0"/>
    <s v="Gujarat Lions"/>
    <s v="Sunrisers Hyderabad"/>
    <x v="4"/>
    <x v="0"/>
    <x v="0"/>
    <s v="wickets"/>
    <n v="8"/>
    <s v="N"/>
    <s v="NA"/>
    <s v="AK Chaudhary"/>
    <s v="Nitin Menon"/>
  </r>
  <r>
    <n v="53"/>
    <s v="Kolkata"/>
    <x v="0"/>
    <d v="2017-05-13T00:00:00"/>
    <x v="43"/>
    <x v="6"/>
    <n v="0"/>
    <s v="Kolkata Knight Riders"/>
    <s v="Mumbai Indians"/>
    <x v="2"/>
    <x v="0"/>
    <x v="5"/>
    <s v="runs"/>
    <n v="9"/>
    <s v="N"/>
    <s v="NA"/>
    <s v="A Nand Kishore"/>
    <s v="S Ravi"/>
  </r>
  <r>
    <n v="54"/>
    <s v="Pune"/>
    <x v="0"/>
    <d v="2017-05-14T00:00:00"/>
    <x v="34"/>
    <x v="1"/>
    <n v="0"/>
    <s v="Rising Pune Supergiant"/>
    <s v="Kings XI Punjab"/>
    <x v="1"/>
    <x v="0"/>
    <x v="1"/>
    <s v="wickets"/>
    <n v="9"/>
    <s v="N"/>
    <s v="NA"/>
    <s v="AY Dandekar"/>
    <s v="A Deshmukh"/>
  </r>
  <r>
    <n v="55"/>
    <s v="Delhi"/>
    <x v="0"/>
    <d v="2017-05-14T00:00:00"/>
    <x v="44"/>
    <x v="8"/>
    <n v="0"/>
    <s v="Delhi Daredevils"/>
    <s v="Royal Challengers Bangalore"/>
    <x v="0"/>
    <x v="1"/>
    <x v="4"/>
    <s v="runs"/>
    <n v="10"/>
    <s v="N"/>
    <s v="NA"/>
    <s v="CK Nandan"/>
    <s v="C Shamshuddin"/>
  </r>
  <r>
    <n v="56"/>
    <s v="Mumbai"/>
    <x v="0"/>
    <d v="2017-05-16T00:00:00"/>
    <x v="45"/>
    <x v="5"/>
    <n v="0"/>
    <s v="Mumbai Indians"/>
    <s v="Rising Pune Supergiant"/>
    <x v="5"/>
    <x v="0"/>
    <x v="1"/>
    <s v="runs"/>
    <n v="20"/>
    <s v="N"/>
    <s v="NA"/>
    <s v="S Ravi"/>
    <s v="C Shamshuddin"/>
  </r>
  <r>
    <n v="57"/>
    <s v="Bangalore"/>
    <x v="0"/>
    <d v="2017-05-17T00:00:00"/>
    <x v="16"/>
    <x v="7"/>
    <n v="0"/>
    <s v="Sunrisers Hyderabad"/>
    <s v="Kolkata Knight Riders"/>
    <x v="2"/>
    <x v="0"/>
    <x v="2"/>
    <s v="wickets"/>
    <n v="7"/>
    <s v="N"/>
    <s v="D/L"/>
    <s v="AK Chaudhary"/>
    <s v="Nitin Menon"/>
  </r>
  <r>
    <n v="58"/>
    <s v="Bangalore"/>
    <x v="0"/>
    <d v="2017-05-19T00:00:00"/>
    <x v="46"/>
    <x v="7"/>
    <n v="0"/>
    <s v="Mumbai Indians"/>
    <s v="Kolkata Knight Riders"/>
    <x v="5"/>
    <x v="0"/>
    <x v="5"/>
    <s v="wickets"/>
    <n v="6"/>
    <s v="N"/>
    <s v="NA"/>
    <s v="NJ Llong"/>
    <s v="Nitin Menon"/>
  </r>
  <r>
    <n v="59"/>
    <s v="Hyderabad"/>
    <x v="0"/>
    <d v="2017-05-21T00:00:00"/>
    <x v="27"/>
    <x v="0"/>
    <n v="0"/>
    <s v="Mumbai Indians"/>
    <s v="Rising Pune Supergiant"/>
    <x v="5"/>
    <x v="1"/>
    <x v="5"/>
    <s v="runs"/>
    <n v="1"/>
    <s v="N"/>
    <s v="NA"/>
    <s v="NJ Llong"/>
    <s v="S Ravi"/>
  </r>
  <r>
    <n v="60"/>
    <s v="Mumbai"/>
    <x v="1"/>
    <d v="2018-04-07T00:00:00"/>
    <x v="47"/>
    <x v="5"/>
    <n v="0"/>
    <s v="Mumbai Indians"/>
    <s v="Chennai Super Kings"/>
    <x v="8"/>
    <x v="0"/>
    <x v="8"/>
    <s v="wickets"/>
    <n v="1"/>
    <s v="N"/>
    <s v="NA"/>
    <s v="CB Gaffaney"/>
    <s v="A Nand Kishore"/>
  </r>
  <r>
    <n v="61"/>
    <s v="Chandigarh"/>
    <x v="1"/>
    <d v="2018-04-08T00:00:00"/>
    <x v="48"/>
    <x v="9"/>
    <n v="0"/>
    <s v="Kings XI Punjab"/>
    <s v="Delhi Daredevils"/>
    <x v="3"/>
    <x v="0"/>
    <x v="3"/>
    <s v="wickets"/>
    <n v="6"/>
    <s v="N"/>
    <s v="NA"/>
    <s v="KN Ananthapadmanabhan"/>
    <s v="RJ Tucker"/>
  </r>
  <r>
    <n v="62"/>
    <s v="Kolkata"/>
    <x v="1"/>
    <d v="2018-04-08T00:00:00"/>
    <x v="10"/>
    <x v="6"/>
    <n v="0"/>
    <s v="Kolkata Knight Riders"/>
    <s v="Royal Challengers Bangalore"/>
    <x v="2"/>
    <x v="0"/>
    <x v="2"/>
    <s v="wickets"/>
    <n v="4"/>
    <s v="N"/>
    <s v="NA"/>
    <s v="C Shamshuddin"/>
    <s v="A Deshmukh"/>
  </r>
  <r>
    <n v="63"/>
    <s v="Hyderabad"/>
    <x v="1"/>
    <d v="2018-04-09T00:00:00"/>
    <x v="37"/>
    <x v="0"/>
    <n v="0"/>
    <s v="Sunrisers Hyderabad"/>
    <s v="Rajasthan Royals"/>
    <x v="4"/>
    <x v="0"/>
    <x v="0"/>
    <s v="wickets"/>
    <n v="9"/>
    <s v="N"/>
    <s v="NA"/>
    <s v="VA Kulkarni"/>
    <s v="NJ Llong"/>
  </r>
  <r>
    <n v="64"/>
    <s v="Chennai"/>
    <x v="1"/>
    <d v="2018-04-10T00:00:00"/>
    <x v="49"/>
    <x v="11"/>
    <n v="0"/>
    <s v="Chennai Super Kings"/>
    <s v="Kolkata Knight Riders"/>
    <x v="8"/>
    <x v="0"/>
    <x v="8"/>
    <s v="wickets"/>
    <n v="5"/>
    <s v="N"/>
    <s v="NA"/>
    <s v="CB Gaffaney"/>
    <s v="AK Chaudhary"/>
  </r>
  <r>
    <n v="65"/>
    <s v="Jaipur"/>
    <x v="1"/>
    <d v="2018-04-11T00:00:00"/>
    <x v="8"/>
    <x v="12"/>
    <n v="0"/>
    <s v="Rajasthan Royals"/>
    <s v="Delhi Daredevils"/>
    <x v="7"/>
    <x v="0"/>
    <x v="9"/>
    <s v="runs"/>
    <n v="10"/>
    <s v="N"/>
    <s v="D/L"/>
    <s v="KN Ananthapadmanabhan"/>
    <s v="Nitin Menon"/>
  </r>
  <r>
    <n v="66"/>
    <s v="Hyderabad"/>
    <x v="1"/>
    <d v="2018-04-12T00:00:00"/>
    <x v="5"/>
    <x v="0"/>
    <n v="0"/>
    <s v="Sunrisers Hyderabad"/>
    <s v="Mumbai Indians"/>
    <x v="4"/>
    <x v="0"/>
    <x v="0"/>
    <s v="wickets"/>
    <n v="1"/>
    <s v="N"/>
    <s v="NA"/>
    <s v="NJ Llong"/>
    <s v="CK Nandan"/>
  </r>
  <r>
    <n v="67"/>
    <s v="Bengaluru"/>
    <x v="1"/>
    <d v="2018-04-13T00:00:00"/>
    <x v="50"/>
    <x v="4"/>
    <n v="0"/>
    <s v="Royal Challengers Bangalore"/>
    <s v="Kings XI Punjab"/>
    <x v="0"/>
    <x v="0"/>
    <x v="4"/>
    <s v="wickets"/>
    <n v="4"/>
    <s v="N"/>
    <s v="NA"/>
    <s v="A Deshmukh"/>
    <s v="S Ravi"/>
  </r>
  <r>
    <n v="68"/>
    <s v="Mumbai"/>
    <x v="1"/>
    <d v="2018-04-14T00:00:00"/>
    <x v="51"/>
    <x v="5"/>
    <n v="0"/>
    <s v="Mumbai Indians"/>
    <s v="Delhi Daredevils"/>
    <x v="7"/>
    <x v="0"/>
    <x v="6"/>
    <s v="wickets"/>
    <n v="7"/>
    <s v="N"/>
    <s v="NA"/>
    <s v="KN Ananthapadmanabhan"/>
    <s v="Nitin Menon"/>
  </r>
  <r>
    <n v="69"/>
    <s v="Kolkata"/>
    <x v="1"/>
    <d v="2018-04-14T00:00:00"/>
    <x v="52"/>
    <x v="6"/>
    <n v="0"/>
    <s v="Kolkata Knight Riders"/>
    <s v="Sunrisers Hyderabad"/>
    <x v="4"/>
    <x v="0"/>
    <x v="0"/>
    <s v="wickets"/>
    <n v="5"/>
    <s v="N"/>
    <s v="NA"/>
    <s v="AK Chaudhary"/>
    <s v="A Nand Kishore"/>
  </r>
  <r>
    <n v="70"/>
    <s v="Bengaluru"/>
    <x v="1"/>
    <d v="2018-04-15T00:00:00"/>
    <x v="8"/>
    <x v="4"/>
    <n v="0"/>
    <s v="Royal Challengers Bangalore"/>
    <s v="Rajasthan Royals"/>
    <x v="0"/>
    <x v="0"/>
    <x v="9"/>
    <s v="runs"/>
    <n v="19"/>
    <s v="N"/>
    <s v="NA"/>
    <s v="C Shamshuddin"/>
    <s v="S Ravi"/>
  </r>
  <r>
    <n v="71"/>
    <s v="Chandigarh"/>
    <x v="1"/>
    <d v="2018-04-15T00:00:00"/>
    <x v="18"/>
    <x v="9"/>
    <n v="0"/>
    <s v="Kings XI Punjab"/>
    <s v="Chennai Super Kings"/>
    <x v="8"/>
    <x v="0"/>
    <x v="3"/>
    <s v="runs"/>
    <n v="4"/>
    <s v="N"/>
    <s v="NA"/>
    <s v="VA Kulkarni"/>
    <s v="CK Nandan"/>
  </r>
  <r>
    <n v="72"/>
    <s v="Kolkata"/>
    <x v="1"/>
    <d v="2018-04-16T00:00:00"/>
    <x v="6"/>
    <x v="6"/>
    <n v="0"/>
    <s v="Kolkata Knight Riders"/>
    <s v="Delhi Daredevils"/>
    <x v="7"/>
    <x v="0"/>
    <x v="2"/>
    <s v="runs"/>
    <n v="71"/>
    <s v="N"/>
    <s v="NA"/>
    <s v="AK Chaudhary"/>
    <s v="A Nand Kishore"/>
  </r>
  <r>
    <n v="73"/>
    <s v="Mumbai"/>
    <x v="1"/>
    <d v="2018-04-17T00:00:00"/>
    <x v="30"/>
    <x v="5"/>
    <n v="0"/>
    <s v="Mumbai Indians"/>
    <s v="Royal Challengers Bangalore"/>
    <x v="0"/>
    <x v="0"/>
    <x v="5"/>
    <s v="runs"/>
    <n v="46"/>
    <s v="N"/>
    <s v="NA"/>
    <s v="RJ Tucker"/>
    <s v="Nitin Menon"/>
  </r>
  <r>
    <n v="74"/>
    <s v="Jaipur"/>
    <x v="1"/>
    <d v="2018-04-18T00:00:00"/>
    <x v="6"/>
    <x v="12"/>
    <n v="0"/>
    <s v="Rajasthan Royals"/>
    <s v="Kolkata Knight Riders"/>
    <x v="2"/>
    <x v="0"/>
    <x v="2"/>
    <s v="wickets"/>
    <n v="7"/>
    <s v="N"/>
    <s v="NA"/>
    <s v="A Deshmukh"/>
    <s v="S Ravi"/>
  </r>
  <r>
    <n v="75"/>
    <s v="Chandigarh"/>
    <x v="1"/>
    <d v="2018-04-19T00:00:00"/>
    <x v="18"/>
    <x v="9"/>
    <n v="0"/>
    <s v="Kings XI Punjab"/>
    <s v="Sunrisers Hyderabad"/>
    <x v="3"/>
    <x v="1"/>
    <x v="3"/>
    <s v="runs"/>
    <n v="15"/>
    <s v="N"/>
    <s v="NA"/>
    <s v="NJ Llong"/>
    <s v="AK Chaudhary"/>
  </r>
  <r>
    <n v="76"/>
    <s v="Pune"/>
    <x v="1"/>
    <d v="2018-04-20T00:00:00"/>
    <x v="53"/>
    <x v="1"/>
    <n v="0"/>
    <s v="Chennai Super Kings"/>
    <s v="Rajasthan Royals"/>
    <x v="9"/>
    <x v="0"/>
    <x v="8"/>
    <s v="runs"/>
    <n v="64"/>
    <s v="N"/>
    <s v="NA"/>
    <s v="KN Ananthapadmanabhan"/>
    <s v="Nitin Menon"/>
  </r>
  <r>
    <n v="77"/>
    <s v="Kolkata"/>
    <x v="1"/>
    <d v="2018-04-21T00:00:00"/>
    <x v="48"/>
    <x v="6"/>
    <n v="0"/>
    <s v="Kolkata Knight Riders"/>
    <s v="Kings XI Punjab"/>
    <x v="3"/>
    <x v="0"/>
    <x v="3"/>
    <s v="wickets"/>
    <n v="9"/>
    <s v="N"/>
    <s v="D/L"/>
    <s v="C Shamshuddin"/>
    <s v="A Deshmukh"/>
  </r>
  <r>
    <n v="78"/>
    <s v="Bengaluru"/>
    <x v="1"/>
    <d v="2018-04-21T00:00:00"/>
    <x v="54"/>
    <x v="4"/>
    <n v="0"/>
    <s v="Royal Challengers Bangalore"/>
    <s v="Delhi Daredevils"/>
    <x v="0"/>
    <x v="0"/>
    <x v="4"/>
    <s v="wickets"/>
    <n v="6"/>
    <s v="N"/>
    <s v="NA"/>
    <s v="CB Gaffaney"/>
    <s v="CK Nandan"/>
  </r>
  <r>
    <n v="79"/>
    <s v="Hyderabad"/>
    <x v="1"/>
    <d v="2018-04-22T00:00:00"/>
    <x v="43"/>
    <x v="0"/>
    <n v="0"/>
    <s v="Sunrisers Hyderabad"/>
    <s v="Chennai Super Kings"/>
    <x v="4"/>
    <x v="0"/>
    <x v="8"/>
    <s v="runs"/>
    <n v="4"/>
    <s v="N"/>
    <s v="NA"/>
    <s v="VA Kulkarni"/>
    <s v="AK Chaudhary"/>
  </r>
  <r>
    <n v="80"/>
    <s v="Jaipur"/>
    <x v="1"/>
    <d v="2018-04-22T00:00:00"/>
    <x v="55"/>
    <x v="12"/>
    <n v="0"/>
    <s v="Rajasthan Royals"/>
    <s v="Mumbai Indians"/>
    <x v="5"/>
    <x v="1"/>
    <x v="9"/>
    <s v="wickets"/>
    <n v="3"/>
    <s v="N"/>
    <s v="NA"/>
    <s v="KN Ananthapadmanabhan"/>
    <s v="RJ Tucker"/>
  </r>
  <r>
    <n v="81"/>
    <s v="Delhi"/>
    <x v="1"/>
    <d v="2018-04-23T00:00:00"/>
    <x v="56"/>
    <x v="8"/>
    <n v="0"/>
    <s v="Delhi Daredevils"/>
    <s v="Kings XI Punjab"/>
    <x v="7"/>
    <x v="0"/>
    <x v="3"/>
    <s v="runs"/>
    <n v="4"/>
    <s v="N"/>
    <s v="NA"/>
    <s v="A Nand Kishore"/>
    <s v="CK Nandan"/>
  </r>
  <r>
    <n v="82"/>
    <s v="Mumbai"/>
    <x v="1"/>
    <d v="2018-04-24T00:00:00"/>
    <x v="5"/>
    <x v="5"/>
    <n v="0"/>
    <s v="Mumbai Indians"/>
    <s v="Sunrisers Hyderabad"/>
    <x v="5"/>
    <x v="0"/>
    <x v="0"/>
    <s v="runs"/>
    <n v="31"/>
    <s v="N"/>
    <s v="NA"/>
    <s v="C Shamshuddin"/>
    <s v="S Ravi"/>
  </r>
  <r>
    <n v="83"/>
    <s v="Bengaluru"/>
    <x v="1"/>
    <d v="2018-04-25T00:00:00"/>
    <x v="23"/>
    <x v="4"/>
    <n v="0"/>
    <s v="Royal Challengers Bangalore"/>
    <s v="Chennai Super Kings"/>
    <x v="8"/>
    <x v="0"/>
    <x v="8"/>
    <s v="wickets"/>
    <n v="5"/>
    <s v="N"/>
    <s v="NA"/>
    <s v="NJ Llong"/>
    <s v="VK Sharma"/>
  </r>
  <r>
    <n v="84"/>
    <s v="Hyderabad"/>
    <x v="1"/>
    <d v="2018-04-26T00:00:00"/>
    <x v="56"/>
    <x v="0"/>
    <n v="0"/>
    <s v="Sunrisers Hyderabad"/>
    <s v="Kings XI Punjab"/>
    <x v="3"/>
    <x v="0"/>
    <x v="0"/>
    <s v="runs"/>
    <n v="13"/>
    <s v="N"/>
    <s v="NA"/>
    <s v="YC Barde"/>
    <s v="CK Nandan"/>
  </r>
  <r>
    <n v="85"/>
    <s v="Delhi"/>
    <x v="1"/>
    <d v="2018-04-27T00:00:00"/>
    <x v="39"/>
    <x v="8"/>
    <n v="0"/>
    <s v="Delhi Daredevils"/>
    <s v="Kolkata Knight Riders"/>
    <x v="2"/>
    <x v="0"/>
    <x v="6"/>
    <s v="runs"/>
    <n v="55"/>
    <s v="N"/>
    <s v="NA"/>
    <s v="C Shamshuddin"/>
    <s v="S Ravi"/>
  </r>
  <r>
    <n v="86"/>
    <s v="Pune"/>
    <x v="1"/>
    <d v="2018-04-28T00:00:00"/>
    <x v="30"/>
    <x v="1"/>
    <n v="0"/>
    <s v="Chennai Super Kings"/>
    <s v="Mumbai Indians"/>
    <x v="5"/>
    <x v="0"/>
    <x v="5"/>
    <s v="wickets"/>
    <n v="8"/>
    <s v="N"/>
    <s v="NA"/>
    <s v="CB Gaffaney"/>
    <s v="Nitin Menon"/>
  </r>
  <r>
    <n v="87"/>
    <s v="Jaipur"/>
    <x v="1"/>
    <d v="2018-04-29T00:00:00"/>
    <x v="19"/>
    <x v="12"/>
    <n v="0"/>
    <s v="Rajasthan Royals"/>
    <s v="Sunrisers Hyderabad"/>
    <x v="4"/>
    <x v="1"/>
    <x v="0"/>
    <s v="runs"/>
    <n v="11"/>
    <s v="N"/>
    <s v="NA"/>
    <s v="BNJ Oxenford"/>
    <s v="A Nand Kishore"/>
  </r>
  <r>
    <n v="88"/>
    <s v="Bengaluru"/>
    <x v="1"/>
    <d v="2018-04-29T00:00:00"/>
    <x v="2"/>
    <x v="4"/>
    <n v="0"/>
    <s v="Royal Challengers Bangalore"/>
    <s v="Kolkata Knight Riders"/>
    <x v="2"/>
    <x v="0"/>
    <x v="2"/>
    <s v="wickets"/>
    <n v="6"/>
    <s v="N"/>
    <s v="NA"/>
    <s v="NJ Llong"/>
    <s v="AK Chaudhary"/>
  </r>
  <r>
    <n v="89"/>
    <s v="Pune"/>
    <x v="1"/>
    <d v="2018-04-30T00:00:00"/>
    <x v="53"/>
    <x v="1"/>
    <n v="0"/>
    <s v="Chennai Super Kings"/>
    <s v="Delhi Daredevils"/>
    <x v="7"/>
    <x v="0"/>
    <x v="8"/>
    <s v="runs"/>
    <n v="13"/>
    <s v="N"/>
    <s v="NA"/>
    <s v="AY Dandekar"/>
    <s v="C Shamshuddin"/>
  </r>
  <r>
    <n v="90"/>
    <s v="Bengaluru"/>
    <x v="1"/>
    <d v="2018-05-01T00:00:00"/>
    <x v="57"/>
    <x v="4"/>
    <n v="0"/>
    <s v="Royal Challengers Bangalore"/>
    <s v="Mumbai Indians"/>
    <x v="5"/>
    <x v="0"/>
    <x v="4"/>
    <s v="runs"/>
    <n v="14"/>
    <s v="N"/>
    <s v="NA"/>
    <s v="M Erasmus"/>
    <s v="Nitin Menon"/>
  </r>
  <r>
    <n v="91"/>
    <s v="Delhi"/>
    <x v="1"/>
    <d v="2018-05-02T00:00:00"/>
    <x v="33"/>
    <x v="8"/>
    <n v="0"/>
    <s v="Delhi Daredevils"/>
    <s v="Rajasthan Royals"/>
    <x v="9"/>
    <x v="0"/>
    <x v="6"/>
    <s v="runs"/>
    <n v="4"/>
    <s v="N"/>
    <s v="D/L"/>
    <s v="VK Sharma"/>
    <s v="CK Nandan"/>
  </r>
  <r>
    <n v="92"/>
    <s v="Kolkata"/>
    <x v="1"/>
    <d v="2018-05-03T00:00:00"/>
    <x v="10"/>
    <x v="6"/>
    <n v="0"/>
    <s v="Kolkata Knight Riders"/>
    <s v="Chennai Super Kings"/>
    <x v="2"/>
    <x v="0"/>
    <x v="2"/>
    <s v="wickets"/>
    <n v="6"/>
    <s v="N"/>
    <s v="NA"/>
    <s v="HDPK Dharmasena"/>
    <s v="A Deshmukh"/>
  </r>
  <r>
    <n v="93"/>
    <s v="Indore"/>
    <x v="1"/>
    <d v="2018-05-04T00:00:00"/>
    <x v="58"/>
    <x v="3"/>
    <n v="0"/>
    <s v="Kings XI Punjab"/>
    <s v="Mumbai Indians"/>
    <x v="5"/>
    <x v="0"/>
    <x v="5"/>
    <s v="wickets"/>
    <n v="6"/>
    <s v="N"/>
    <s v="NA"/>
    <s v="AY Dandekar"/>
    <s v="S Ravi"/>
  </r>
  <r>
    <n v="94"/>
    <s v="Pune"/>
    <x v="1"/>
    <d v="2018-05-05T00:00:00"/>
    <x v="59"/>
    <x v="1"/>
    <n v="0"/>
    <s v="Chennai Super Kings"/>
    <s v="Royal Challengers Bangalore"/>
    <x v="8"/>
    <x v="0"/>
    <x v="8"/>
    <s v="wickets"/>
    <n v="6"/>
    <s v="N"/>
    <s v="NA"/>
    <s v="Nitin Menon"/>
    <s v="YC Barde"/>
  </r>
  <r>
    <n v="95"/>
    <s v="Hyderabad"/>
    <x v="1"/>
    <d v="2018-05-05T00:00:00"/>
    <x v="5"/>
    <x v="0"/>
    <n v="0"/>
    <s v="Sunrisers Hyderabad"/>
    <s v="Delhi Daredevils"/>
    <x v="7"/>
    <x v="1"/>
    <x v="0"/>
    <s v="wickets"/>
    <n v="7"/>
    <s v="N"/>
    <s v="NA"/>
    <s v="BNJ Oxenford"/>
    <s v="CK Nandan"/>
  </r>
  <r>
    <n v="96"/>
    <s v="Mumbai"/>
    <x v="1"/>
    <d v="2018-05-06T00:00:00"/>
    <x v="60"/>
    <x v="5"/>
    <n v="0"/>
    <s v="Mumbai Indians"/>
    <s v="Kolkata Knight Riders"/>
    <x v="2"/>
    <x v="0"/>
    <x v="5"/>
    <s v="runs"/>
    <n v="13"/>
    <s v="N"/>
    <s v="NA"/>
    <s v="HDPK Dharmasena"/>
    <s v="A Deshmukh"/>
  </r>
  <r>
    <n v="97"/>
    <s v="Indore"/>
    <x v="1"/>
    <d v="2018-05-06T00:00:00"/>
    <x v="61"/>
    <x v="3"/>
    <n v="0"/>
    <s v="Kings XI Punjab"/>
    <s v="Rajasthan Royals"/>
    <x v="3"/>
    <x v="0"/>
    <x v="3"/>
    <s v="wickets"/>
    <n v="6"/>
    <s v="N"/>
    <s v="NA"/>
    <s v="C Shamshuddin"/>
    <s v="S Ravi"/>
  </r>
  <r>
    <n v="98"/>
    <s v="Hyderabad"/>
    <x v="1"/>
    <d v="2018-05-07T00:00:00"/>
    <x v="19"/>
    <x v="0"/>
    <n v="0"/>
    <s v="Sunrisers Hyderabad"/>
    <s v="Royal Challengers Bangalore"/>
    <x v="0"/>
    <x v="0"/>
    <x v="0"/>
    <s v="runs"/>
    <n v="5"/>
    <s v="N"/>
    <s v="NA"/>
    <s v="BNJ Oxenford"/>
    <s v="VK Sharma"/>
  </r>
  <r>
    <n v="99"/>
    <s v="Jaipur"/>
    <x v="1"/>
    <d v="2018-05-08T00:00:00"/>
    <x v="20"/>
    <x v="12"/>
    <n v="0"/>
    <s v="Rajasthan Royals"/>
    <s v="Kings XI Punjab"/>
    <x v="9"/>
    <x v="1"/>
    <x v="9"/>
    <s v="runs"/>
    <n v="15"/>
    <s v="N"/>
    <s v="NA"/>
    <s v="M Erasmus"/>
    <s v="Nitin Menon"/>
  </r>
  <r>
    <n v="100"/>
    <s v="Kolkata"/>
    <x v="1"/>
    <d v="2018-05-09T00:00:00"/>
    <x v="62"/>
    <x v="6"/>
    <n v="0"/>
    <s v="Kolkata Knight Riders"/>
    <s v="Mumbai Indians"/>
    <x v="2"/>
    <x v="0"/>
    <x v="5"/>
    <s v="runs"/>
    <n v="102"/>
    <s v="N"/>
    <s v="NA"/>
    <s v="KN Ananthapadmanabhan"/>
    <s v="AK Chaudhary"/>
  </r>
  <r>
    <n v="101"/>
    <s v="Delhi"/>
    <x v="1"/>
    <d v="2018-05-10T00:00:00"/>
    <x v="37"/>
    <x v="8"/>
    <n v="0"/>
    <s v="Delhi Daredevils"/>
    <s v="Sunrisers Hyderabad"/>
    <x v="7"/>
    <x v="1"/>
    <x v="0"/>
    <s v="wickets"/>
    <n v="9"/>
    <s v="N"/>
    <s v="NA"/>
    <s v="AY Dandekar"/>
    <s v="C Shamshuddin"/>
  </r>
  <r>
    <n v="102"/>
    <s v="Jaipur"/>
    <x v="1"/>
    <d v="2018-05-11T00:00:00"/>
    <x v="20"/>
    <x v="12"/>
    <n v="0"/>
    <s v="Rajasthan Royals"/>
    <s v="Chennai Super Kings"/>
    <x v="8"/>
    <x v="1"/>
    <x v="9"/>
    <s v="wickets"/>
    <n v="4"/>
    <s v="N"/>
    <s v="NA"/>
    <s v="M Erasmus"/>
    <s v="YC Barde"/>
  </r>
  <r>
    <n v="103"/>
    <s v="Indore"/>
    <x v="1"/>
    <d v="2018-05-12T00:00:00"/>
    <x v="10"/>
    <x v="3"/>
    <n v="0"/>
    <s v="Kings XI Punjab"/>
    <s v="Kolkata Knight Riders"/>
    <x v="3"/>
    <x v="0"/>
    <x v="2"/>
    <s v="runs"/>
    <n v="31"/>
    <s v="N"/>
    <s v="NA"/>
    <s v="VK Sharma"/>
    <s v="CK Nandan"/>
  </r>
  <r>
    <n v="104"/>
    <s v="Delhi"/>
    <x v="1"/>
    <d v="2018-05-12T00:00:00"/>
    <x v="54"/>
    <x v="8"/>
    <n v="0"/>
    <s v="Delhi Daredevils"/>
    <s v="Royal Challengers Bangalore"/>
    <x v="0"/>
    <x v="0"/>
    <x v="4"/>
    <s v="wickets"/>
    <n v="5"/>
    <s v="N"/>
    <s v="NA"/>
    <s v="KN Ananthapadmanabhan"/>
    <s v="HDPK Dharmasena"/>
  </r>
  <r>
    <n v="105"/>
    <s v="Pune"/>
    <x v="1"/>
    <d v="2018-05-13T00:00:00"/>
    <x v="43"/>
    <x v="1"/>
    <n v="0"/>
    <s v="Chennai Super Kings"/>
    <s v="Sunrisers Hyderabad"/>
    <x v="8"/>
    <x v="0"/>
    <x v="8"/>
    <s v="wickets"/>
    <n v="8"/>
    <s v="N"/>
    <s v="NA"/>
    <s v="M Erasmus"/>
    <s v="YC Barde"/>
  </r>
  <r>
    <n v="106"/>
    <s v="Mumbai"/>
    <x v="1"/>
    <d v="2018-05-13T00:00:00"/>
    <x v="20"/>
    <x v="5"/>
    <n v="0"/>
    <s v="Mumbai Indians"/>
    <s v="Rajasthan Royals"/>
    <x v="9"/>
    <x v="0"/>
    <x v="9"/>
    <s v="wickets"/>
    <n v="7"/>
    <s v="N"/>
    <s v="NA"/>
    <s v="Nitin Menon"/>
    <s v="S Ravi"/>
  </r>
  <r>
    <n v="107"/>
    <s v="Indore"/>
    <x v="1"/>
    <d v="2018-05-14T00:00:00"/>
    <x v="50"/>
    <x v="3"/>
    <n v="0"/>
    <s v="Kings XI Punjab"/>
    <s v="Royal Challengers Bangalore"/>
    <x v="0"/>
    <x v="0"/>
    <x v="4"/>
    <s v="wickets"/>
    <n v="10"/>
    <s v="N"/>
    <s v="NA"/>
    <s v="BNJ Oxenford"/>
    <s v="VK Sharma"/>
  </r>
  <r>
    <n v="108"/>
    <s v="Kolkata"/>
    <x v="1"/>
    <d v="2018-05-15T00:00:00"/>
    <x v="63"/>
    <x v="6"/>
    <n v="0"/>
    <s v="Kolkata Knight Riders"/>
    <s v="Rajasthan Royals"/>
    <x v="2"/>
    <x v="0"/>
    <x v="2"/>
    <s v="wickets"/>
    <n v="6"/>
    <s v="N"/>
    <s v="NA"/>
    <s v="HDPK Dharmasena"/>
    <s v="AK Chaudhary"/>
  </r>
  <r>
    <n v="109"/>
    <s v="Mumbai"/>
    <x v="1"/>
    <d v="2018-05-16T00:00:00"/>
    <x v="9"/>
    <x v="5"/>
    <n v="0"/>
    <s v="Mumbai Indians"/>
    <s v="Kings XI Punjab"/>
    <x v="3"/>
    <x v="0"/>
    <x v="5"/>
    <s v="runs"/>
    <n v="3"/>
    <s v="N"/>
    <s v="NA"/>
    <s v="M Erasmus"/>
    <s v="Nitin Menon"/>
  </r>
  <r>
    <n v="110"/>
    <s v="Bengaluru"/>
    <x v="1"/>
    <d v="2018-05-17T00:00:00"/>
    <x v="54"/>
    <x v="4"/>
    <n v="0"/>
    <s v="Royal Challengers Bangalore"/>
    <s v="Sunrisers Hyderabad"/>
    <x v="4"/>
    <x v="0"/>
    <x v="4"/>
    <s v="runs"/>
    <n v="14"/>
    <s v="N"/>
    <s v="NA"/>
    <s v="AY Dandekar"/>
    <s v="S Ravi"/>
  </r>
  <r>
    <n v="111"/>
    <s v="Delhi"/>
    <x v="1"/>
    <d v="2018-05-18T00:00:00"/>
    <x v="44"/>
    <x v="8"/>
    <n v="0"/>
    <s v="Delhi Daredevils"/>
    <s v="Chennai Super Kings"/>
    <x v="8"/>
    <x v="0"/>
    <x v="6"/>
    <s v="runs"/>
    <n v="34"/>
    <s v="N"/>
    <s v="NA"/>
    <s v="VA Kulkarni"/>
    <s v="HDPK Dharmasena"/>
  </r>
  <r>
    <n v="112"/>
    <s v="Jaipur"/>
    <x v="1"/>
    <d v="2018-05-19T00:00:00"/>
    <x v="64"/>
    <x v="12"/>
    <n v="0"/>
    <s v="Rajasthan Royals"/>
    <s v="Royal Challengers Bangalore"/>
    <x v="9"/>
    <x v="1"/>
    <x v="9"/>
    <s v="runs"/>
    <n v="30"/>
    <s v="N"/>
    <s v="NA"/>
    <s v="BNJ Oxenford"/>
    <s v="VK Sharma"/>
  </r>
  <r>
    <n v="113"/>
    <s v="Hyderabad"/>
    <x v="1"/>
    <d v="2018-05-19T00:00:00"/>
    <x v="2"/>
    <x v="0"/>
    <n v="0"/>
    <s v="Sunrisers Hyderabad"/>
    <s v="Kolkata Knight Riders"/>
    <x v="4"/>
    <x v="1"/>
    <x v="2"/>
    <s v="wickets"/>
    <n v="5"/>
    <s v="N"/>
    <s v="NA"/>
    <s v="AK Chaudhary"/>
    <s v="S Ravi"/>
  </r>
  <r>
    <n v="114"/>
    <s v="Delhi"/>
    <x v="1"/>
    <d v="2018-05-20T00:00:00"/>
    <x v="65"/>
    <x v="8"/>
    <n v="0"/>
    <s v="Delhi Daredevils"/>
    <s v="Mumbai Indians"/>
    <x v="7"/>
    <x v="1"/>
    <x v="6"/>
    <s v="runs"/>
    <n v="11"/>
    <s v="N"/>
    <s v="NA"/>
    <s v="HDPK Dharmasena"/>
    <s v="CK Nandan"/>
  </r>
  <r>
    <n v="115"/>
    <s v="Pune"/>
    <x v="1"/>
    <d v="2018-05-20T00:00:00"/>
    <x v="66"/>
    <x v="1"/>
    <n v="0"/>
    <s v="Chennai Super Kings"/>
    <s v="Kings XI Punjab"/>
    <x v="8"/>
    <x v="0"/>
    <x v="8"/>
    <s v="wickets"/>
    <n v="5"/>
    <s v="N"/>
    <s v="NA"/>
    <s v="Nitin Menon"/>
    <s v="YC Barde"/>
  </r>
  <r>
    <n v="116"/>
    <s v="Mumbai"/>
    <x v="1"/>
    <d v="2018-05-22T00:00:00"/>
    <x v="67"/>
    <x v="5"/>
    <n v="0"/>
    <s v="Sunrisers Hyderabad"/>
    <s v="Chennai Super Kings"/>
    <x v="8"/>
    <x v="0"/>
    <x v="8"/>
    <s v="wickets"/>
    <n v="2"/>
    <s v="N"/>
    <s v="NA"/>
    <s v="C Shamshuddin"/>
    <s v="M Erasmus"/>
  </r>
  <r>
    <n v="117"/>
    <s v="Kolkata"/>
    <x v="1"/>
    <d v="2018-05-23T00:00:00"/>
    <x v="68"/>
    <x v="6"/>
    <n v="0"/>
    <s v="Kolkata Knight Riders"/>
    <s v="Rajasthan Royals"/>
    <x v="9"/>
    <x v="0"/>
    <x v="2"/>
    <s v="runs"/>
    <n v="25"/>
    <s v="N"/>
    <s v="NA"/>
    <s v="AK Chaudhary"/>
    <s v="Nitin Menon"/>
  </r>
  <r>
    <n v="118"/>
    <s v="Kolkata"/>
    <x v="1"/>
    <d v="2018-05-25T00:00:00"/>
    <x v="5"/>
    <x v="6"/>
    <n v="0"/>
    <s v="Kolkata Knight Riders"/>
    <s v="Sunrisers Hyderabad"/>
    <x v="2"/>
    <x v="0"/>
    <x v="0"/>
    <s v="runs"/>
    <n v="14"/>
    <s v="N"/>
    <s v="NA"/>
    <s v="HDPK Dharmasena"/>
    <s v="Nitin Menon"/>
  </r>
  <r>
    <n v="119"/>
    <s v="Mumbai"/>
    <x v="1"/>
    <d v="2018-05-27T00:00:00"/>
    <x v="53"/>
    <x v="5"/>
    <n v="0"/>
    <s v="Chennai Super Kings"/>
    <s v="Sunrisers Hyderabad"/>
    <x v="8"/>
    <x v="0"/>
    <x v="8"/>
    <s v="wickets"/>
    <n v="8"/>
    <s v="N"/>
    <s v="NA"/>
    <s v="M Erasmus"/>
    <s v="S Rav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ADE46-F6F6-4C32-B049-465BCD0229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5" firstHeaderRow="1" firstDataRow="2" firstDataCol="1"/>
  <pivotFields count="18">
    <pivotField showAll="0"/>
    <pivotField showAll="0"/>
    <pivotField showAll="0">
      <items count="3">
        <item h="1" x="0"/>
        <item x="1"/>
        <item t="default"/>
      </items>
    </pivotField>
    <pivotField numFmtId="14" showAll="0"/>
    <pivotField showAll="0"/>
    <pivotField axis="axisRow" showAll="0">
      <items count="14">
        <item x="6"/>
        <item x="8"/>
        <item x="10"/>
        <item x="3"/>
        <item x="7"/>
        <item x="4"/>
        <item x="11"/>
        <item x="1"/>
        <item x="9"/>
        <item x="0"/>
        <item x="2"/>
        <item x="12"/>
        <item x="5"/>
        <item t="default"/>
      </items>
    </pivotField>
    <pivotField showAll="0"/>
    <pivotField showAll="0"/>
    <pivotField showAll="0"/>
    <pivotField dataField="1" showAll="0">
      <items count="11">
        <item x="8"/>
        <item x="7"/>
        <item x="6"/>
        <item x="3"/>
        <item x="2"/>
        <item x="5"/>
        <item x="9"/>
        <item x="1"/>
        <item x="0"/>
        <item x="4"/>
        <item t="default"/>
      </items>
    </pivotField>
    <pivotField axis="axisCol" showAll="0">
      <items count="3">
        <item x="1"/>
        <item x="0"/>
        <item t="default"/>
      </items>
    </pivotField>
    <pivotField showAll="0"/>
    <pivotField showAll="0"/>
    <pivotField showAll="0"/>
    <pivotField showAll="0"/>
    <pivotField showAll="0"/>
    <pivotField showAll="0"/>
    <pivotField showAll="0"/>
  </pivotFields>
  <rowFields count="1">
    <field x="5"/>
  </rowFields>
  <rowItems count="11">
    <i>
      <x/>
    </i>
    <i>
      <x v="1"/>
    </i>
    <i>
      <x v="3"/>
    </i>
    <i>
      <x v="5"/>
    </i>
    <i>
      <x v="6"/>
    </i>
    <i>
      <x v="7"/>
    </i>
    <i>
      <x v="8"/>
    </i>
    <i>
      <x v="9"/>
    </i>
    <i>
      <x v="11"/>
    </i>
    <i>
      <x v="12"/>
    </i>
    <i t="grand">
      <x/>
    </i>
  </rowItems>
  <colFields count="1">
    <field x="10"/>
  </colFields>
  <colItems count="3">
    <i>
      <x/>
    </i>
    <i>
      <x v="1"/>
    </i>
    <i t="grand">
      <x/>
    </i>
  </colItems>
  <dataFields count="1">
    <dataField name="Count of Toss 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4B19A-51EE-4B16-A5B0-D60A119434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8">
    <pivotField showAll="0"/>
    <pivotField showAll="0"/>
    <pivotField showAll="0">
      <items count="3">
        <item h="1" x="0"/>
        <item x="1"/>
        <item t="default"/>
      </items>
    </pivotField>
    <pivotField numFmtId="14" showAll="0"/>
    <pivotField axis="axisRow" dataField="1" showAll="0" sortType="descending">
      <items count="70">
        <item x="65"/>
        <item x="54"/>
        <item x="68"/>
        <item x="12"/>
        <item x="7"/>
        <item x="56"/>
        <item x="43"/>
        <item x="17"/>
        <item x="52"/>
        <item x="15"/>
        <item x="2"/>
        <item x="18"/>
        <item x="14"/>
        <item x="29"/>
        <item x="47"/>
        <item x="36"/>
        <item x="67"/>
        <item x="25"/>
        <item x="3"/>
        <item x="60"/>
        <item x="24"/>
        <item x="44"/>
        <item x="62"/>
        <item x="55"/>
        <item x="20"/>
        <item x="34"/>
        <item x="9"/>
        <item x="51"/>
        <item x="11"/>
        <item x="27"/>
        <item x="41"/>
        <item x="48"/>
        <item x="4"/>
        <item x="19"/>
        <item x="63"/>
        <item x="46"/>
        <item x="66"/>
        <item x="26"/>
        <item x="35"/>
        <item x="22"/>
        <item x="38"/>
        <item x="31"/>
        <item x="42"/>
        <item x="23"/>
        <item x="61"/>
        <item x="6"/>
        <item x="16"/>
        <item x="59"/>
        <item x="32"/>
        <item x="5"/>
        <item x="30"/>
        <item x="33"/>
        <item x="13"/>
        <item x="37"/>
        <item x="64"/>
        <item x="58"/>
        <item x="28"/>
        <item x="21"/>
        <item x="10"/>
        <item x="1"/>
        <item x="53"/>
        <item x="39"/>
        <item x="8"/>
        <item x="49"/>
        <item x="57"/>
        <item x="50"/>
        <item x="45"/>
        <item x="40"/>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49"/>
    </i>
    <i>
      <x v="58"/>
    </i>
    <i>
      <x v="60"/>
    </i>
    <i>
      <x v="1"/>
    </i>
    <i>
      <x v="24"/>
    </i>
    <i>
      <x v="6"/>
    </i>
    <i>
      <x v="50"/>
    </i>
    <i>
      <x v="11"/>
    </i>
    <i>
      <x v="62"/>
    </i>
    <i>
      <x v="53"/>
    </i>
    <i>
      <x v="65"/>
    </i>
    <i>
      <x v="10"/>
    </i>
    <i>
      <x v="45"/>
    </i>
    <i>
      <x v="5"/>
    </i>
    <i>
      <x v="31"/>
    </i>
    <i>
      <x v="33"/>
    </i>
    <i>
      <x v="22"/>
    </i>
    <i>
      <x v="51"/>
    </i>
    <i>
      <x v="63"/>
    </i>
    <i>
      <x v="8"/>
    </i>
    <i>
      <x v="54"/>
    </i>
    <i>
      <x/>
    </i>
    <i>
      <x v="61"/>
    </i>
    <i>
      <x v="34"/>
    </i>
    <i>
      <x v="26"/>
    </i>
    <i>
      <x v="36"/>
    </i>
    <i>
      <x v="21"/>
    </i>
    <i>
      <x v="43"/>
    </i>
    <i>
      <x v="55"/>
    </i>
    <i>
      <x v="44"/>
    </i>
    <i>
      <x v="23"/>
    </i>
    <i>
      <x v="14"/>
    </i>
    <i>
      <x v="2"/>
    </i>
    <i>
      <x v="47"/>
    </i>
    <i>
      <x v="64"/>
    </i>
    <i>
      <x v="16"/>
    </i>
    <i>
      <x v="27"/>
    </i>
    <i>
      <x v="19"/>
    </i>
    <i t="grand">
      <x/>
    </i>
  </rowItems>
  <colItems count="1">
    <i/>
  </colItems>
  <dataFields count="1">
    <dataField name="Count of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CE5C4-4430-4C52-AD8B-375988D0509A}" name="Title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showAll="0"/>
    <pivotField showAll="0">
      <items count="3">
        <item h="1" x="0"/>
        <item x="1"/>
        <item t="default"/>
      </items>
    </pivotField>
    <pivotField numFmtId="14" showAll="0"/>
    <pivotField showAll="0"/>
    <pivotField showAll="0"/>
    <pivotField showAll="0"/>
    <pivotField showAll="0"/>
    <pivotField showAll="0"/>
    <pivotField showAll="0"/>
    <pivotField showAll="0"/>
    <pivotField axis="axisRow" dataField="1" showAll="0" sortType="descending">
      <items count="11">
        <item x="8"/>
        <item x="6"/>
        <item x="7"/>
        <item x="3"/>
        <item x="2"/>
        <item x="5"/>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i>
    <i>
      <x v="9"/>
    </i>
    <i>
      <x v="4"/>
    </i>
    <i>
      <x v="6"/>
    </i>
    <i>
      <x v="3"/>
    </i>
    <i>
      <x v="8"/>
    </i>
    <i>
      <x v="5"/>
    </i>
    <i>
      <x v="1"/>
    </i>
    <i t="grand">
      <x/>
    </i>
  </rowItems>
  <colItems count="1">
    <i/>
  </colItems>
  <dataFields count="1">
    <dataField name="Count of Winn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A61BD1-E448-467E-A8A5-79DFA29BC5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3">
        <item h="1" x="0"/>
        <item x="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C89074-BD5F-41D8-9DF0-AAB108F8A4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6" firstHeaderRow="1" firstDataRow="1" firstDataCol="1"/>
  <pivotFields count="18">
    <pivotField showAll="0"/>
    <pivotField showAll="0"/>
    <pivotField showAll="0">
      <items count="3">
        <item h="1" x="0"/>
        <item x="1"/>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1">
        <item x="8"/>
        <item x="6"/>
        <item x="7"/>
        <item x="3"/>
        <item x="2"/>
        <item x="5"/>
        <item x="9"/>
        <item x="1"/>
        <item x="4"/>
        <item x="0"/>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0"/>
          </reference>
        </references>
      </pivotArea>
    </chartFormat>
    <chartFormat chart="8"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49798A-36BC-4DCF-BDCD-417A77B2D339}" name=" 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D13" firstHeaderRow="1" firstDataRow="2" firstDataCol="1"/>
  <pivotFields count="18">
    <pivotField showAll="0"/>
    <pivotField showAll="0"/>
    <pivotField showAll="0">
      <items count="3">
        <item h="1" x="0"/>
        <item x="1"/>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1">
        <item x="8"/>
        <item x="6"/>
        <item x="7"/>
        <item x="3"/>
        <item x="2"/>
        <item x="5"/>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i>
    <i>
      <x v="9"/>
    </i>
    <i>
      <x v="4"/>
    </i>
    <i>
      <x v="6"/>
    </i>
    <i>
      <x v="3"/>
    </i>
    <i>
      <x v="8"/>
    </i>
    <i>
      <x v="5"/>
    </i>
    <i>
      <x v="1"/>
    </i>
    <i t="grand">
      <x/>
    </i>
  </rowItems>
  <colFields count="1">
    <field x="10"/>
  </colFields>
  <colItems count="3">
    <i>
      <x/>
    </i>
    <i>
      <x v="1"/>
    </i>
    <i t="grand">
      <x/>
    </i>
  </colItems>
  <dataFields count="1">
    <dataField name="Count of Toss Winner" fld="9" subtotal="count" baseField="0" baseItem="0"/>
  </dataFields>
  <chartFormats count="4">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10" format="4" series="1">
      <pivotArea type="data" outline="0" fieldPosition="0">
        <references count="2">
          <reference field="4294967294" count="1" selected="0">
            <x v="0"/>
          </reference>
          <reference field="10" count="1" selected="0">
            <x v="0"/>
          </reference>
        </references>
      </pivotArea>
    </chartFormat>
    <chartFormat chart="10"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2BE2C90-CCA1-4803-85B2-5DB752A01824}" sourceName="Season">
  <pivotTables>
    <pivotTable tabId="11" name="PivotTable2"/>
    <pivotTable tabId="3" name=" Matches Win"/>
    <pivotTable tabId="9" name="PivotTable7"/>
    <pivotTable tabId="10" name="Title Winner"/>
    <pivotTable tabId="5" name="PivotTable3"/>
    <pivotTable tabId="6" name="PivotTable4"/>
  </pivotTables>
  <data>
    <tabular pivotCacheId="539398735">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54CF41C-713D-4A46-B60E-EC5167E1C0EF}" cache="Slicer_Season1"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EA118810-80C8-47AB-90FD-9015FD913C9A}"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E9C2FFF-1BD9-4910-B3E8-415BD8BFB408}" cache="Slicer_Season1" caption="Season" columnCoun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10407B-1DA2-4CD9-9EBF-F636CE8A32D4}" name="Table2" displayName="Table2" ref="A9:E20" totalsRowShown="0">
  <autoFilter ref="A9:E20" xr:uid="{A910407B-1DA2-4CD9-9EBF-F636CE8A32D4}"/>
  <tableColumns count="5">
    <tableColumn id="1" xr3:uid="{6FE8CAF1-6AEC-4ECE-B6E8-F8C5085CBB0D}" name="Season"/>
    <tableColumn id="2" xr3:uid="{0DBD4D88-2A95-447A-A59A-1C5EE38FE512}" name="Winner"/>
    <tableColumn id="3" xr3:uid="{F2D06175-91AC-4A2D-BCD8-71FAA8354C6A}" name="Runner Up"/>
    <tableColumn id="4" xr3:uid="{09CF632C-FECD-4CF5-A2C9-24D3E51F4F61}" name="Player of the Match"/>
    <tableColumn id="5" xr3:uid="{0AA6E36D-AB15-48EB-A0B9-82EE74B7011A}"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B9C67-4053-4D46-AD53-C86ACE348517}" name="Table1" displayName="Table1" ref="A1:R120" totalsRowShown="0">
  <autoFilter ref="A1:R120" xr:uid="{D89B9C67-4053-4D46-AD53-C86ACE348517}"/>
  <tableColumns count="18">
    <tableColumn id="1" xr3:uid="{7F450664-B834-4F39-83AF-C04A7D5DDB78}" name="Id"/>
    <tableColumn id="2" xr3:uid="{5AA4BB0F-BA7F-4A24-BD4D-DC1F4B8071E2}" name="City"/>
    <tableColumn id="4" xr3:uid="{0A261FD7-A87D-45AC-98B1-D8268D40194F}" name="Season"/>
    <tableColumn id="5" xr3:uid="{3A3F35B9-63E9-443A-AA13-101B46355BF9}" name="Date" dataDxfId="0"/>
    <tableColumn id="6" xr3:uid="{556136F8-F46A-4CBC-A88A-964D0281AD59}" name="Name"/>
    <tableColumn id="7" xr3:uid="{83DFA82F-559E-42E1-BC9D-9D10E4667EBB}" name="Stadium"/>
    <tableColumn id="8" xr3:uid="{814DC8B5-884A-4B0E-8724-5446D2450070}" name="Netural_Venue"/>
    <tableColumn id="9" xr3:uid="{6EF2B2E8-9B71-4B8C-96FA-BF4F7DC83E11}" name="Team 1"/>
    <tableColumn id="10" xr3:uid="{179E6956-A470-4C83-8FD1-61E4ED3F593D}" name="Team 2"/>
    <tableColumn id="11" xr3:uid="{21FE0FDA-FD51-465C-BE9A-96789704E53F}" name="Toss Winner"/>
    <tableColumn id="12" xr3:uid="{4F0B8ECA-1722-4A63-BAB2-61BDAF90FE87}" name="Toss Decision"/>
    <tableColumn id="13" xr3:uid="{21626D74-51FC-42D9-A816-04ED19E7B548}" name="Winner"/>
    <tableColumn id="14" xr3:uid="{9536675C-0886-484E-89FA-E6172183138D}" name="Result"/>
    <tableColumn id="15" xr3:uid="{521E1ADE-3B85-4765-BA55-404047DD77C4}" name="Result Margin"/>
    <tableColumn id="16" xr3:uid="{9CDE9678-3414-4FD3-94F4-BF81F4CBF2BF}" name="Eliminator"/>
    <tableColumn id="17" xr3:uid="{4DE22F3E-A58E-459A-BE62-CE37C6E353CB}" name="Method"/>
    <tableColumn id="18" xr3:uid="{9E5A0FD3-0A23-4666-AA18-2E0B67C7182B}" name="Umpire 1"/>
    <tableColumn id="19" xr3:uid="{095CB320-1FDD-4296-A1F2-CAA126154B6F}" name="Umpire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0247-E593-42F8-A76D-FE6B207E9CFD}">
  <dimension ref="A3:D15"/>
  <sheetViews>
    <sheetView workbookViewId="0">
      <selection activeCell="J10" sqref="J10"/>
    </sheetView>
  </sheetViews>
  <sheetFormatPr defaultRowHeight="14.5" x14ac:dyDescent="0.35"/>
  <cols>
    <col min="1" max="1" width="45.08984375" bestFit="1" customWidth="1"/>
    <col min="2" max="2" width="15.26953125" bestFit="1" customWidth="1"/>
    <col min="3" max="3" width="4.453125" bestFit="1" customWidth="1"/>
    <col min="4" max="4" width="10.7265625" bestFit="1" customWidth="1"/>
    <col min="5" max="5" width="13.7265625" bestFit="1" customWidth="1"/>
    <col min="6" max="6" width="18.81640625" bestFit="1" customWidth="1"/>
    <col min="7" max="7" width="14.453125" bestFit="1" customWidth="1"/>
    <col min="8" max="8" width="15.08984375" bestFit="1" customWidth="1"/>
    <col min="9" max="9" width="20" bestFit="1" customWidth="1"/>
    <col min="10" max="10" width="24.54296875" bestFit="1" customWidth="1"/>
    <col min="11" max="11" width="18.26953125" bestFit="1" customWidth="1"/>
    <col min="12" max="12" width="10.7265625" bestFit="1" customWidth="1"/>
  </cols>
  <sheetData>
    <row r="3" spans="1:4" x14ac:dyDescent="0.35">
      <c r="A3" s="2" t="s">
        <v>187</v>
      </c>
      <c r="B3" s="2" t="s">
        <v>188</v>
      </c>
    </row>
    <row r="4" spans="1:4" x14ac:dyDescent="0.35">
      <c r="A4" s="2" t="s">
        <v>185</v>
      </c>
      <c r="B4" t="s">
        <v>36</v>
      </c>
      <c r="C4" t="s">
        <v>5</v>
      </c>
      <c r="D4" t="s">
        <v>186</v>
      </c>
    </row>
    <row r="5" spans="1:4" x14ac:dyDescent="0.35">
      <c r="A5" s="3" t="s">
        <v>48</v>
      </c>
      <c r="B5" s="6"/>
      <c r="C5" s="6">
        <v>9</v>
      </c>
      <c r="D5" s="6">
        <v>9</v>
      </c>
    </row>
    <row r="6" spans="1:4" x14ac:dyDescent="0.35">
      <c r="A6" s="3" t="s">
        <v>57</v>
      </c>
      <c r="B6" s="6">
        <v>2</v>
      </c>
      <c r="C6" s="6">
        <v>5</v>
      </c>
      <c r="D6" s="6">
        <v>7</v>
      </c>
    </row>
    <row r="7" spans="1:4" x14ac:dyDescent="0.35">
      <c r="A7" s="3" t="s">
        <v>28</v>
      </c>
      <c r="B7" s="6"/>
      <c r="C7" s="6">
        <v>4</v>
      </c>
      <c r="D7" s="6">
        <v>4</v>
      </c>
    </row>
    <row r="8" spans="1:4" x14ac:dyDescent="0.35">
      <c r="A8" s="3" t="s">
        <v>34</v>
      </c>
      <c r="B8" s="6"/>
      <c r="C8" s="6">
        <v>7</v>
      </c>
      <c r="D8" s="6">
        <v>7</v>
      </c>
    </row>
    <row r="9" spans="1:4" x14ac:dyDescent="0.35">
      <c r="A9" s="3" t="s">
        <v>108</v>
      </c>
      <c r="B9" s="6"/>
      <c r="C9" s="6">
        <v>1</v>
      </c>
      <c r="D9" s="6">
        <v>1</v>
      </c>
    </row>
    <row r="10" spans="1:4" x14ac:dyDescent="0.35">
      <c r="A10" s="3" t="s">
        <v>13</v>
      </c>
      <c r="B10" s="6"/>
      <c r="C10" s="6">
        <v>6</v>
      </c>
      <c r="D10" s="6">
        <v>6</v>
      </c>
    </row>
    <row r="11" spans="1:4" x14ac:dyDescent="0.35">
      <c r="A11" s="3" t="s">
        <v>73</v>
      </c>
      <c r="B11" s="6">
        <v>1</v>
      </c>
      <c r="C11" s="6">
        <v>2</v>
      </c>
      <c r="D11" s="6">
        <v>3</v>
      </c>
    </row>
    <row r="12" spans="1:4" x14ac:dyDescent="0.35">
      <c r="A12" s="3" t="s">
        <v>2</v>
      </c>
      <c r="B12" s="6">
        <v>2</v>
      </c>
      <c r="C12" s="6">
        <v>5</v>
      </c>
      <c r="D12" s="6">
        <v>7</v>
      </c>
    </row>
    <row r="13" spans="1:4" x14ac:dyDescent="0.35">
      <c r="A13" s="3" t="s">
        <v>110</v>
      </c>
      <c r="B13" s="6">
        <v>5</v>
      </c>
      <c r="C13" s="6">
        <v>2</v>
      </c>
      <c r="D13" s="6">
        <v>7</v>
      </c>
    </row>
    <row r="14" spans="1:4" x14ac:dyDescent="0.35">
      <c r="A14" s="3" t="s">
        <v>42</v>
      </c>
      <c r="B14" s="6"/>
      <c r="C14" s="6">
        <v>9</v>
      </c>
      <c r="D14" s="6">
        <v>9</v>
      </c>
    </row>
    <row r="15" spans="1:4" x14ac:dyDescent="0.35">
      <c r="A15" s="3" t="s">
        <v>186</v>
      </c>
      <c r="B15" s="6">
        <v>10</v>
      </c>
      <c r="C15" s="6">
        <v>50</v>
      </c>
      <c r="D15" s="6">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B3E56-F1E4-42F2-B689-B76E15D9E832}">
  <dimension ref="A2:E42"/>
  <sheetViews>
    <sheetView workbookViewId="0">
      <selection activeCell="A10" sqref="A4:A50"/>
      <pivotSelection pane="bottomRight" showHeader="1" axis="axisRow" activeRow="9" previousRow="9" click="1" r:id="rId1">
        <pivotArea dataOnly="0" labelOnly="1" fieldPosition="0">
          <references count="1">
            <reference field="4" count="0"/>
          </references>
        </pivotArea>
      </pivotSelection>
    </sheetView>
  </sheetViews>
  <sheetFormatPr defaultRowHeight="14.5" x14ac:dyDescent="0.35"/>
  <cols>
    <col min="1" max="1" width="17.1796875" bestFit="1" customWidth="1"/>
    <col min="2" max="2" width="13.54296875" bestFit="1" customWidth="1"/>
    <col min="4" max="4" width="14.7265625" bestFit="1" customWidth="1"/>
    <col min="5" max="5" width="9.81640625" bestFit="1" customWidth="1"/>
  </cols>
  <sheetData>
    <row r="2" spans="1:5" x14ac:dyDescent="0.35">
      <c r="D2" s="4" t="s">
        <v>190</v>
      </c>
      <c r="E2" s="4" t="s">
        <v>192</v>
      </c>
    </row>
    <row r="3" spans="1:5" x14ac:dyDescent="0.35">
      <c r="A3" s="2" t="s">
        <v>185</v>
      </c>
      <c r="B3" t="s">
        <v>191</v>
      </c>
      <c r="D3" t="str">
        <f>A4</f>
        <v>Rashid Khan</v>
      </c>
      <c r="E3">
        <f>GETPIVOTDATA("Name",$A$3,"Name",A4)</f>
        <v>4</v>
      </c>
    </row>
    <row r="4" spans="1:5" x14ac:dyDescent="0.35">
      <c r="A4" s="3" t="s">
        <v>38</v>
      </c>
      <c r="B4" s="6">
        <v>4</v>
      </c>
      <c r="D4" t="str">
        <f t="shared" ref="D4:D12" si="0">A5</f>
        <v>SP Narine</v>
      </c>
      <c r="E4">
        <f t="shared" ref="E4:E12" si="1">GETPIVOTDATA("Name",$A$3,"Name",A5)</f>
        <v>3</v>
      </c>
    </row>
    <row r="5" spans="1:5" x14ac:dyDescent="0.35">
      <c r="A5" s="3" t="s">
        <v>47</v>
      </c>
      <c r="B5" s="6">
        <v>3</v>
      </c>
      <c r="D5" t="str">
        <f t="shared" si="0"/>
        <v>SR Watson</v>
      </c>
      <c r="E5">
        <f t="shared" si="1"/>
        <v>3</v>
      </c>
    </row>
    <row r="6" spans="1:5" x14ac:dyDescent="0.35">
      <c r="A6" s="3" t="s">
        <v>114</v>
      </c>
      <c r="B6" s="6">
        <v>3</v>
      </c>
      <c r="D6" t="str">
        <f t="shared" si="0"/>
        <v>AB de Villiers</v>
      </c>
      <c r="E6">
        <f t="shared" si="1"/>
        <v>3</v>
      </c>
    </row>
    <row r="7" spans="1:5" x14ac:dyDescent="0.35">
      <c r="A7" s="3" t="s">
        <v>115</v>
      </c>
      <c r="B7" s="6">
        <v>3</v>
      </c>
      <c r="D7" t="str">
        <f t="shared" si="0"/>
        <v>JC Buttler</v>
      </c>
      <c r="E7">
        <f t="shared" si="1"/>
        <v>3</v>
      </c>
    </row>
    <row r="8" spans="1:5" x14ac:dyDescent="0.35">
      <c r="A8" s="3" t="s">
        <v>65</v>
      </c>
      <c r="B8" s="6">
        <v>3</v>
      </c>
      <c r="D8" t="str">
        <f t="shared" si="0"/>
        <v>AT Rayudu</v>
      </c>
      <c r="E8">
        <f t="shared" si="1"/>
        <v>2</v>
      </c>
    </row>
    <row r="9" spans="1:5" x14ac:dyDescent="0.35">
      <c r="A9" s="3" t="s">
        <v>95</v>
      </c>
      <c r="B9" s="6">
        <v>2</v>
      </c>
      <c r="D9" t="str">
        <f t="shared" si="0"/>
        <v>RG Sharma</v>
      </c>
      <c r="E9">
        <f t="shared" si="1"/>
        <v>2</v>
      </c>
    </row>
    <row r="10" spans="1:5" x14ac:dyDescent="0.35">
      <c r="A10" s="3" t="s">
        <v>80</v>
      </c>
      <c r="B10" s="6">
        <v>2</v>
      </c>
      <c r="D10" t="str">
        <f t="shared" si="0"/>
        <v>CH Gayle</v>
      </c>
      <c r="E10">
        <f t="shared" si="1"/>
        <v>2</v>
      </c>
    </row>
    <row r="11" spans="1:5" x14ac:dyDescent="0.35">
      <c r="A11" s="3" t="s">
        <v>62</v>
      </c>
      <c r="B11" s="6">
        <v>2</v>
      </c>
      <c r="D11" t="str">
        <f t="shared" si="0"/>
        <v>SV Samson</v>
      </c>
      <c r="E11">
        <f t="shared" si="1"/>
        <v>2</v>
      </c>
    </row>
    <row r="12" spans="1:5" x14ac:dyDescent="0.35">
      <c r="A12" s="3" t="s">
        <v>44</v>
      </c>
      <c r="B12" s="6">
        <v>2</v>
      </c>
      <c r="D12" t="str">
        <f t="shared" si="0"/>
        <v>S Dhawan</v>
      </c>
      <c r="E12">
        <f t="shared" si="1"/>
        <v>2</v>
      </c>
    </row>
    <row r="13" spans="1:5" x14ac:dyDescent="0.35">
      <c r="A13" s="3" t="s">
        <v>87</v>
      </c>
      <c r="B13" s="6">
        <v>2</v>
      </c>
    </row>
    <row r="14" spans="1:5" x14ac:dyDescent="0.35">
      <c r="A14" s="3" t="s">
        <v>111</v>
      </c>
      <c r="B14" s="6">
        <v>2</v>
      </c>
    </row>
    <row r="15" spans="1:5" x14ac:dyDescent="0.35">
      <c r="A15" s="3" t="s">
        <v>20</v>
      </c>
      <c r="B15" s="6">
        <v>2</v>
      </c>
    </row>
    <row r="16" spans="1:5" x14ac:dyDescent="0.35">
      <c r="A16" s="3" t="s">
        <v>41</v>
      </c>
      <c r="B16" s="6">
        <v>2</v>
      </c>
    </row>
    <row r="17" spans="1:2" x14ac:dyDescent="0.35">
      <c r="A17" s="3" t="s">
        <v>117</v>
      </c>
      <c r="B17" s="6">
        <v>2</v>
      </c>
    </row>
    <row r="18" spans="1:2" x14ac:dyDescent="0.35">
      <c r="A18" s="3" t="s">
        <v>102</v>
      </c>
      <c r="B18" s="6">
        <v>2</v>
      </c>
    </row>
    <row r="19" spans="1:2" x14ac:dyDescent="0.35">
      <c r="A19" s="3" t="s">
        <v>63</v>
      </c>
      <c r="B19" s="6">
        <v>2</v>
      </c>
    </row>
    <row r="20" spans="1:2" x14ac:dyDescent="0.35">
      <c r="A20" s="3" t="s">
        <v>125</v>
      </c>
      <c r="B20" s="6">
        <v>1</v>
      </c>
    </row>
    <row r="21" spans="1:2" x14ac:dyDescent="0.35">
      <c r="A21" s="3" t="s">
        <v>83</v>
      </c>
      <c r="B21" s="6">
        <v>1</v>
      </c>
    </row>
    <row r="22" spans="1:2" x14ac:dyDescent="0.35">
      <c r="A22" s="3" t="s">
        <v>107</v>
      </c>
      <c r="B22" s="6">
        <v>1</v>
      </c>
    </row>
    <row r="23" spans="1:2" x14ac:dyDescent="0.35">
      <c r="A23" s="3" t="s">
        <v>113</v>
      </c>
      <c r="B23" s="6">
        <v>1</v>
      </c>
    </row>
    <row r="24" spans="1:2" x14ac:dyDescent="0.35">
      <c r="A24" s="3" t="s">
        <v>127</v>
      </c>
      <c r="B24" s="6">
        <v>1</v>
      </c>
    </row>
    <row r="25" spans="1:2" x14ac:dyDescent="0.35">
      <c r="A25" s="3" t="s">
        <v>128</v>
      </c>
      <c r="B25" s="6">
        <v>1</v>
      </c>
    </row>
    <row r="26" spans="1:2" x14ac:dyDescent="0.35">
      <c r="A26" s="3" t="s">
        <v>90</v>
      </c>
      <c r="B26" s="6">
        <v>1</v>
      </c>
    </row>
    <row r="27" spans="1:2" x14ac:dyDescent="0.35">
      <c r="A27" s="3" t="s">
        <v>126</v>
      </c>
      <c r="B27" s="6">
        <v>1</v>
      </c>
    </row>
    <row r="28" spans="1:2" x14ac:dyDescent="0.35">
      <c r="A28" s="3" t="s">
        <v>45</v>
      </c>
      <c r="B28" s="6">
        <v>1</v>
      </c>
    </row>
    <row r="29" spans="1:2" x14ac:dyDescent="0.35">
      <c r="A29" s="3" t="s">
        <v>129</v>
      </c>
      <c r="B29" s="6">
        <v>1</v>
      </c>
    </row>
    <row r="30" spans="1:2" x14ac:dyDescent="0.35">
      <c r="A30" s="3" t="s">
        <v>96</v>
      </c>
      <c r="B30" s="6">
        <v>1</v>
      </c>
    </row>
    <row r="31" spans="1:2" x14ac:dyDescent="0.35">
      <c r="A31" s="3" t="s">
        <v>69</v>
      </c>
      <c r="B31" s="6">
        <v>1</v>
      </c>
    </row>
    <row r="32" spans="1:2" x14ac:dyDescent="0.35">
      <c r="A32" s="3" t="s">
        <v>121</v>
      </c>
      <c r="B32" s="6">
        <v>1</v>
      </c>
    </row>
    <row r="33" spans="1:2" x14ac:dyDescent="0.35">
      <c r="A33" s="3" t="s">
        <v>124</v>
      </c>
      <c r="B33" s="6">
        <v>1</v>
      </c>
    </row>
    <row r="34" spans="1:2" x14ac:dyDescent="0.35">
      <c r="A34" s="3" t="s">
        <v>116</v>
      </c>
      <c r="B34" s="6">
        <v>1</v>
      </c>
    </row>
    <row r="35" spans="1:2" x14ac:dyDescent="0.35">
      <c r="A35" s="3" t="s">
        <v>100</v>
      </c>
      <c r="B35" s="6">
        <v>1</v>
      </c>
    </row>
    <row r="36" spans="1:2" x14ac:dyDescent="0.35">
      <c r="A36" s="3" t="s">
        <v>131</v>
      </c>
      <c r="B36" s="6">
        <v>1</v>
      </c>
    </row>
    <row r="37" spans="1:2" x14ac:dyDescent="0.35">
      <c r="A37" s="3" t="s">
        <v>122</v>
      </c>
      <c r="B37" s="6">
        <v>1</v>
      </c>
    </row>
    <row r="38" spans="1:2" x14ac:dyDescent="0.35">
      <c r="A38" s="3" t="s">
        <v>119</v>
      </c>
      <c r="B38" s="6">
        <v>1</v>
      </c>
    </row>
    <row r="39" spans="1:2" x14ac:dyDescent="0.35">
      <c r="A39" s="3" t="s">
        <v>130</v>
      </c>
      <c r="B39" s="6">
        <v>1</v>
      </c>
    </row>
    <row r="40" spans="1:2" x14ac:dyDescent="0.35">
      <c r="A40" s="3" t="s">
        <v>112</v>
      </c>
      <c r="B40" s="6">
        <v>1</v>
      </c>
    </row>
    <row r="41" spans="1:2" x14ac:dyDescent="0.35">
      <c r="A41" s="3" t="s">
        <v>123</v>
      </c>
      <c r="B41" s="6">
        <v>1</v>
      </c>
    </row>
    <row r="42" spans="1:2" x14ac:dyDescent="0.35">
      <c r="A42" s="3" t="s">
        <v>186</v>
      </c>
      <c r="B42" s="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EF3E-23AA-4DA7-AE75-FD31F4E3F7EA}">
  <dimension ref="A3:E13"/>
  <sheetViews>
    <sheetView workbookViewId="0">
      <selection activeCell="D9" sqref="D9"/>
    </sheetView>
  </sheetViews>
  <sheetFormatPr defaultRowHeight="14.5" x14ac:dyDescent="0.35"/>
  <cols>
    <col min="1" max="1" width="24.54296875" bestFit="1" customWidth="1"/>
    <col min="2" max="2" width="14.81640625" bestFit="1" customWidth="1"/>
    <col min="4" max="4" width="24.54296875" bestFit="1" customWidth="1"/>
    <col min="5" max="5" width="14.453125" bestFit="1" customWidth="1"/>
  </cols>
  <sheetData>
    <row r="3" spans="1:5" x14ac:dyDescent="0.35">
      <c r="A3" s="2" t="s">
        <v>185</v>
      </c>
      <c r="B3" t="s">
        <v>189</v>
      </c>
    </row>
    <row r="4" spans="1:5" x14ac:dyDescent="0.35">
      <c r="A4" s="3" t="s">
        <v>101</v>
      </c>
      <c r="B4" s="6">
        <v>11</v>
      </c>
      <c r="D4" t="str">
        <f>A4</f>
        <v>Chennai Super Kings</v>
      </c>
      <c r="E4">
        <f>GETPIVOTDATA("Winner",$A$3,"Winner",A4)</f>
        <v>11</v>
      </c>
    </row>
    <row r="5" spans="1:5" x14ac:dyDescent="0.35">
      <c r="A5" s="3" t="s">
        <v>3</v>
      </c>
      <c r="B5" s="6">
        <v>10</v>
      </c>
      <c r="D5" t="str">
        <f t="shared" ref="D5:D13" si="0">A5</f>
        <v>Sunrisers Hyderabad</v>
      </c>
      <c r="E5">
        <f t="shared" ref="E5:E13" si="1">GETPIVOTDATA("Winner",$A$3,"Winner",A5)</f>
        <v>10</v>
      </c>
    </row>
    <row r="6" spans="1:5" x14ac:dyDescent="0.35">
      <c r="A6" s="3" t="s">
        <v>23</v>
      </c>
      <c r="B6" s="6">
        <v>9</v>
      </c>
      <c r="D6" t="str">
        <f t="shared" si="0"/>
        <v>Kolkata Knight Riders</v>
      </c>
      <c r="E6">
        <f t="shared" si="1"/>
        <v>9</v>
      </c>
    </row>
    <row r="7" spans="1:5" x14ac:dyDescent="0.35">
      <c r="A7" s="3" t="s">
        <v>104</v>
      </c>
      <c r="B7" s="6">
        <v>7</v>
      </c>
      <c r="D7" t="str">
        <f t="shared" si="0"/>
        <v>Rajasthan Royals</v>
      </c>
      <c r="E7">
        <f t="shared" si="1"/>
        <v>7</v>
      </c>
    </row>
    <row r="8" spans="1:5" x14ac:dyDescent="0.35">
      <c r="A8" s="3" t="s">
        <v>29</v>
      </c>
      <c r="B8" s="6">
        <v>6</v>
      </c>
      <c r="D8" t="str">
        <f t="shared" si="0"/>
        <v>Kings XI Punjab</v>
      </c>
      <c r="E8">
        <f t="shared" si="1"/>
        <v>6</v>
      </c>
    </row>
    <row r="9" spans="1:5" x14ac:dyDescent="0.35">
      <c r="A9" s="3" t="s">
        <v>4</v>
      </c>
      <c r="B9" s="6">
        <v>6</v>
      </c>
      <c r="D9" t="str">
        <f t="shared" si="0"/>
        <v>Royal Challengers Bangalore</v>
      </c>
      <c r="E9">
        <f t="shared" si="1"/>
        <v>6</v>
      </c>
    </row>
    <row r="10" spans="1:5" x14ac:dyDescent="0.35">
      <c r="A10" s="3" t="s">
        <v>15</v>
      </c>
      <c r="B10" s="6">
        <v>6</v>
      </c>
      <c r="D10" t="str">
        <f t="shared" si="0"/>
        <v>Mumbai Indians</v>
      </c>
      <c r="E10">
        <f t="shared" si="1"/>
        <v>6</v>
      </c>
    </row>
    <row r="11" spans="1:5" x14ac:dyDescent="0.35">
      <c r="A11" s="3" t="s">
        <v>35</v>
      </c>
      <c r="B11" s="6">
        <v>5</v>
      </c>
      <c r="D11" t="str">
        <f t="shared" si="0"/>
        <v>Delhi Daredevils</v>
      </c>
      <c r="E11">
        <f t="shared" si="1"/>
        <v>5</v>
      </c>
    </row>
    <row r="12" spans="1:5" x14ac:dyDescent="0.35">
      <c r="A12" s="3" t="s">
        <v>186</v>
      </c>
      <c r="B12" s="6">
        <v>60</v>
      </c>
      <c r="D12" t="str">
        <f t="shared" si="0"/>
        <v>Grand Total</v>
      </c>
      <c r="E12" t="e">
        <f t="shared" si="1"/>
        <v>#REF!</v>
      </c>
    </row>
    <row r="13" spans="1:5" x14ac:dyDescent="0.35">
      <c r="D13">
        <f t="shared" si="0"/>
        <v>0</v>
      </c>
      <c r="E13" t="e">
        <f t="shared" si="1"/>
        <v>#REF!</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EE496-BC6D-42EE-A122-742C8BA72F03}">
  <dimension ref="A1:J20"/>
  <sheetViews>
    <sheetView topLeftCell="A2" workbookViewId="0">
      <selection activeCell="C12" sqref="C12"/>
    </sheetView>
  </sheetViews>
  <sheetFormatPr defaultRowHeight="14.5" x14ac:dyDescent="0.35"/>
  <cols>
    <col min="1" max="1" width="12.36328125" bestFit="1" customWidth="1"/>
    <col min="2" max="2" width="18.36328125" bestFit="1" customWidth="1"/>
    <col min="3" max="3" width="24.54296875" bestFit="1" customWidth="1"/>
    <col min="4" max="4" width="19.26953125" customWidth="1"/>
    <col min="5" max="5" width="18.81640625" customWidth="1"/>
    <col min="7" max="7" width="17.81640625" bestFit="1" customWidth="1"/>
    <col min="8" max="8" width="20.6328125" bestFit="1" customWidth="1"/>
    <col min="9" max="9" width="17.1796875" bestFit="1" customWidth="1"/>
    <col min="10" max="10" width="16.7265625" bestFit="1" customWidth="1"/>
  </cols>
  <sheetData>
    <row r="1" spans="1:10" x14ac:dyDescent="0.35">
      <c r="F1" t="s">
        <v>133</v>
      </c>
      <c r="G1" t="s">
        <v>134</v>
      </c>
      <c r="H1" t="s">
        <v>135</v>
      </c>
      <c r="I1" t="s">
        <v>136</v>
      </c>
      <c r="J1" t="s">
        <v>137</v>
      </c>
    </row>
    <row r="2" spans="1:10" x14ac:dyDescent="0.35">
      <c r="F2" s="3" t="str">
        <f>A4</f>
        <v>IPL-2018</v>
      </c>
      <c r="G2" t="str">
        <f>VLOOKUP($F$2,Table2[],2,FALSE)</f>
        <v>Chennai Super Kings</v>
      </c>
      <c r="H2" t="str">
        <f>VLOOKUP($F$2,Table2[],3,FALSE)</f>
        <v>Sunrisers Hyderabad</v>
      </c>
      <c r="I2" t="str">
        <f>VLOOKUP($F$2,Table2[],4,FALSE)</f>
        <v>Shane Watson</v>
      </c>
      <c r="J2" t="str">
        <f>VLOOKUP($F$2,Table2[],5,FALSE)</f>
        <v>Sunil Narine</v>
      </c>
    </row>
    <row r="3" spans="1:10" x14ac:dyDescent="0.35">
      <c r="A3" s="2" t="s">
        <v>185</v>
      </c>
    </row>
    <row r="4" spans="1:10" x14ac:dyDescent="0.35">
      <c r="A4" s="3" t="s">
        <v>138</v>
      </c>
    </row>
    <row r="5" spans="1:10" x14ac:dyDescent="0.35">
      <c r="A5" s="3" t="s">
        <v>186</v>
      </c>
    </row>
    <row r="9" spans="1:10" x14ac:dyDescent="0.35">
      <c r="A9" t="s">
        <v>133</v>
      </c>
      <c r="B9" t="s">
        <v>134</v>
      </c>
      <c r="C9" t="s">
        <v>135</v>
      </c>
      <c r="D9" t="s">
        <v>136</v>
      </c>
      <c r="E9" t="s">
        <v>137</v>
      </c>
    </row>
    <row r="10" spans="1:10" x14ac:dyDescent="0.35">
      <c r="A10" t="s">
        <v>138</v>
      </c>
      <c r="B10" t="s">
        <v>101</v>
      </c>
      <c r="C10" t="s">
        <v>3</v>
      </c>
      <c r="D10" t="s">
        <v>139</v>
      </c>
      <c r="E10" t="s">
        <v>140</v>
      </c>
    </row>
    <row r="11" spans="1:10" x14ac:dyDescent="0.35">
      <c r="A11" t="s">
        <v>141</v>
      </c>
      <c r="B11" t="s">
        <v>15</v>
      </c>
      <c r="C11" t="s">
        <v>142</v>
      </c>
      <c r="D11" t="s">
        <v>143</v>
      </c>
      <c r="E11" t="s">
        <v>144</v>
      </c>
    </row>
    <row r="12" spans="1:10" x14ac:dyDescent="0.35">
      <c r="A12" t="s">
        <v>145</v>
      </c>
      <c r="B12" t="s">
        <v>3</v>
      </c>
      <c r="C12" t="s">
        <v>4</v>
      </c>
      <c r="D12" t="s">
        <v>146</v>
      </c>
      <c r="E12" t="s">
        <v>147</v>
      </c>
    </row>
    <row r="13" spans="1:10" x14ac:dyDescent="0.35">
      <c r="A13" t="s">
        <v>148</v>
      </c>
      <c r="B13" t="s">
        <v>15</v>
      </c>
      <c r="C13" t="s">
        <v>101</v>
      </c>
      <c r="D13" t="s">
        <v>149</v>
      </c>
      <c r="E13" t="s">
        <v>150</v>
      </c>
    </row>
    <row r="14" spans="1:10" x14ac:dyDescent="0.35">
      <c r="A14" t="s">
        <v>151</v>
      </c>
      <c r="B14" t="s">
        <v>23</v>
      </c>
      <c r="C14" t="s">
        <v>29</v>
      </c>
      <c r="D14" t="s">
        <v>152</v>
      </c>
      <c r="E14" t="s">
        <v>153</v>
      </c>
    </row>
    <row r="15" spans="1:10" x14ac:dyDescent="0.35">
      <c r="A15" t="s">
        <v>154</v>
      </c>
      <c r="B15" t="s">
        <v>15</v>
      </c>
      <c r="C15" t="s">
        <v>101</v>
      </c>
      <c r="D15" t="s">
        <v>155</v>
      </c>
      <c r="E15" t="s">
        <v>139</v>
      </c>
    </row>
    <row r="16" spans="1:10" x14ac:dyDescent="0.35">
      <c r="A16" t="s">
        <v>156</v>
      </c>
      <c r="B16" t="s">
        <v>23</v>
      </c>
      <c r="C16" t="s">
        <v>101</v>
      </c>
      <c r="D16" t="s">
        <v>157</v>
      </c>
      <c r="E16" t="s">
        <v>140</v>
      </c>
    </row>
    <row r="17" spans="1:5" x14ac:dyDescent="0.35">
      <c r="A17" t="s">
        <v>158</v>
      </c>
      <c r="B17" t="s">
        <v>101</v>
      </c>
      <c r="C17" t="s">
        <v>4</v>
      </c>
      <c r="D17" t="s">
        <v>159</v>
      </c>
      <c r="E17" t="s">
        <v>160</v>
      </c>
    </row>
    <row r="18" spans="1:5" x14ac:dyDescent="0.35">
      <c r="A18" t="s">
        <v>161</v>
      </c>
      <c r="B18" t="s">
        <v>101</v>
      </c>
      <c r="C18" t="s">
        <v>15</v>
      </c>
      <c r="D18" t="s">
        <v>162</v>
      </c>
      <c r="E18" t="s">
        <v>163</v>
      </c>
    </row>
    <row r="19" spans="1:5" x14ac:dyDescent="0.35">
      <c r="A19" t="s">
        <v>164</v>
      </c>
      <c r="B19" t="s">
        <v>165</v>
      </c>
      <c r="C19" t="s">
        <v>4</v>
      </c>
      <c r="D19" t="s">
        <v>166</v>
      </c>
      <c r="E19" t="s">
        <v>167</v>
      </c>
    </row>
    <row r="20" spans="1:5" x14ac:dyDescent="0.35">
      <c r="A20" t="s">
        <v>168</v>
      </c>
      <c r="B20" t="s">
        <v>104</v>
      </c>
      <c r="C20" t="s">
        <v>101</v>
      </c>
      <c r="D20" t="s">
        <v>169</v>
      </c>
      <c r="E20" t="s">
        <v>139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F32C-37E7-45AF-B64D-E7089F9CCEC6}">
  <dimension ref="A1:R120"/>
  <sheetViews>
    <sheetView topLeftCell="A2" workbookViewId="0">
      <selection activeCell="F6" sqref="F6"/>
    </sheetView>
  </sheetViews>
  <sheetFormatPr defaultRowHeight="14.5" x14ac:dyDescent="0.35"/>
  <cols>
    <col min="2" max="2" width="10.36328125" bestFit="1" customWidth="1"/>
    <col min="4" max="4" width="10.26953125" style="1" customWidth="1"/>
    <col min="5" max="5" width="17.36328125" bestFit="1" customWidth="1"/>
    <col min="6" max="6" width="45.08984375" bestFit="1" customWidth="1"/>
    <col min="7" max="7" width="15.81640625" bestFit="1" customWidth="1"/>
    <col min="8" max="10" width="24.54296875" bestFit="1" customWidth="1"/>
    <col min="11" max="11" width="14.26953125" bestFit="1" customWidth="1"/>
    <col min="12" max="12" width="24.54296875" bestFit="1" customWidth="1"/>
    <col min="13" max="13" width="11.26953125" customWidth="1"/>
    <col min="14" max="14" width="14.6328125" bestFit="1" customWidth="1"/>
    <col min="15" max="16" width="11.26953125" customWidth="1"/>
    <col min="17" max="17" width="23.08984375" bestFit="1" customWidth="1"/>
    <col min="18" max="18" width="16.54296875" bestFit="1" customWidth="1"/>
  </cols>
  <sheetData>
    <row r="1" spans="1:18" x14ac:dyDescent="0.35">
      <c r="A1" t="s">
        <v>132</v>
      </c>
      <c r="B1" t="s">
        <v>172</v>
      </c>
      <c r="C1" t="s">
        <v>133</v>
      </c>
      <c r="D1" s="1" t="s">
        <v>174</v>
      </c>
      <c r="E1" t="s">
        <v>171</v>
      </c>
      <c r="F1" t="s">
        <v>170</v>
      </c>
      <c r="G1" t="s">
        <v>184</v>
      </c>
      <c r="H1" t="s">
        <v>173</v>
      </c>
      <c r="I1" t="s">
        <v>175</v>
      </c>
      <c r="J1" t="s">
        <v>176</v>
      </c>
      <c r="K1" t="s">
        <v>177</v>
      </c>
      <c r="L1" t="s">
        <v>134</v>
      </c>
      <c r="M1" t="s">
        <v>178</v>
      </c>
      <c r="N1" t="s">
        <v>179</v>
      </c>
      <c r="O1" t="s">
        <v>180</v>
      </c>
      <c r="P1" t="s">
        <v>181</v>
      </c>
      <c r="Q1" t="s">
        <v>182</v>
      </c>
      <c r="R1" t="s">
        <v>183</v>
      </c>
    </row>
    <row r="2" spans="1:18" x14ac:dyDescent="0.35">
      <c r="A2">
        <v>1</v>
      </c>
      <c r="B2" t="s">
        <v>0</v>
      </c>
      <c r="C2" t="s">
        <v>141</v>
      </c>
      <c r="D2" s="1">
        <v>42830</v>
      </c>
      <c r="E2" t="s">
        <v>1</v>
      </c>
      <c r="F2" t="s">
        <v>2</v>
      </c>
      <c r="G2">
        <v>0</v>
      </c>
      <c r="H2" t="s">
        <v>3</v>
      </c>
      <c r="I2" t="s">
        <v>4</v>
      </c>
      <c r="J2" t="s">
        <v>4</v>
      </c>
      <c r="K2" t="s">
        <v>5</v>
      </c>
      <c r="L2" t="s">
        <v>3</v>
      </c>
      <c r="M2" t="s">
        <v>6</v>
      </c>
      <c r="N2">
        <v>35</v>
      </c>
      <c r="O2" t="s">
        <v>7</v>
      </c>
      <c r="P2" t="s">
        <v>8</v>
      </c>
      <c r="Q2" t="s">
        <v>9</v>
      </c>
      <c r="R2" t="s">
        <v>10</v>
      </c>
    </row>
    <row r="3" spans="1:18" x14ac:dyDescent="0.35">
      <c r="A3">
        <v>2</v>
      </c>
      <c r="B3" t="s">
        <v>11</v>
      </c>
      <c r="C3" t="s">
        <v>141</v>
      </c>
      <c r="D3" s="1">
        <v>42831</v>
      </c>
      <c r="E3" t="s">
        <v>12</v>
      </c>
      <c r="F3" t="s">
        <v>13</v>
      </c>
      <c r="G3">
        <v>0</v>
      </c>
      <c r="H3" t="s">
        <v>14</v>
      </c>
      <c r="I3" t="s">
        <v>15</v>
      </c>
      <c r="J3" t="s">
        <v>14</v>
      </c>
      <c r="K3" t="s">
        <v>5</v>
      </c>
      <c r="L3" t="s">
        <v>14</v>
      </c>
      <c r="M3" t="s">
        <v>16</v>
      </c>
      <c r="N3">
        <v>7</v>
      </c>
      <c r="O3" t="s">
        <v>7</v>
      </c>
      <c r="P3" t="s">
        <v>8</v>
      </c>
      <c r="Q3" t="s">
        <v>17</v>
      </c>
      <c r="R3" t="s">
        <v>18</v>
      </c>
    </row>
    <row r="4" spans="1:18" x14ac:dyDescent="0.35">
      <c r="A4">
        <v>3</v>
      </c>
      <c r="B4" t="s">
        <v>19</v>
      </c>
      <c r="C4" t="s">
        <v>141</v>
      </c>
      <c r="D4" s="1">
        <v>42832</v>
      </c>
      <c r="E4" t="s">
        <v>20</v>
      </c>
      <c r="F4" t="s">
        <v>21</v>
      </c>
      <c r="G4">
        <v>0</v>
      </c>
      <c r="H4" t="s">
        <v>22</v>
      </c>
      <c r="I4" t="s">
        <v>23</v>
      </c>
      <c r="J4" t="s">
        <v>23</v>
      </c>
      <c r="K4" t="s">
        <v>5</v>
      </c>
      <c r="L4" t="s">
        <v>23</v>
      </c>
      <c r="M4" t="s">
        <v>16</v>
      </c>
      <c r="N4">
        <v>10</v>
      </c>
      <c r="O4" t="s">
        <v>7</v>
      </c>
      <c r="P4" t="s">
        <v>8</v>
      </c>
      <c r="Q4" t="s">
        <v>24</v>
      </c>
      <c r="R4" t="s">
        <v>25</v>
      </c>
    </row>
    <row r="5" spans="1:18" x14ac:dyDescent="0.35">
      <c r="A5">
        <v>4</v>
      </c>
      <c r="B5" t="s">
        <v>26</v>
      </c>
      <c r="C5" t="s">
        <v>141</v>
      </c>
      <c r="D5" s="1">
        <v>42833</v>
      </c>
      <c r="E5" t="s">
        <v>27</v>
      </c>
      <c r="F5" t="s">
        <v>28</v>
      </c>
      <c r="G5">
        <v>0</v>
      </c>
      <c r="H5" t="s">
        <v>29</v>
      </c>
      <c r="I5" t="s">
        <v>14</v>
      </c>
      <c r="J5" t="s">
        <v>29</v>
      </c>
      <c r="K5" t="s">
        <v>5</v>
      </c>
      <c r="L5" t="s">
        <v>29</v>
      </c>
      <c r="M5" t="s">
        <v>16</v>
      </c>
      <c r="N5">
        <v>6</v>
      </c>
      <c r="O5" t="s">
        <v>7</v>
      </c>
      <c r="P5" t="s">
        <v>8</v>
      </c>
      <c r="Q5" t="s">
        <v>30</v>
      </c>
      <c r="R5" t="s">
        <v>31</v>
      </c>
    </row>
    <row r="6" spans="1:18" x14ac:dyDescent="0.35">
      <c r="A6">
        <v>5</v>
      </c>
      <c r="B6" t="s">
        <v>32</v>
      </c>
      <c r="C6" t="s">
        <v>141</v>
      </c>
      <c r="D6" s="1">
        <v>42833</v>
      </c>
      <c r="E6" t="s">
        <v>33</v>
      </c>
      <c r="F6" t="s">
        <v>34</v>
      </c>
      <c r="G6">
        <v>0</v>
      </c>
      <c r="H6" t="s">
        <v>4</v>
      </c>
      <c r="I6" t="s">
        <v>35</v>
      </c>
      <c r="J6" t="s">
        <v>4</v>
      </c>
      <c r="K6" t="s">
        <v>36</v>
      </c>
      <c r="L6" t="s">
        <v>4</v>
      </c>
      <c r="M6" t="s">
        <v>6</v>
      </c>
      <c r="N6">
        <v>15</v>
      </c>
      <c r="O6" t="s">
        <v>7</v>
      </c>
      <c r="P6" t="s">
        <v>8</v>
      </c>
      <c r="Q6" t="s">
        <v>18</v>
      </c>
      <c r="R6" t="s">
        <v>37</v>
      </c>
    </row>
    <row r="7" spans="1:18" x14ac:dyDescent="0.35">
      <c r="A7">
        <v>6</v>
      </c>
      <c r="B7" t="s">
        <v>0</v>
      </c>
      <c r="C7" t="s">
        <v>141</v>
      </c>
      <c r="D7" s="1">
        <v>42834</v>
      </c>
      <c r="E7" t="s">
        <v>38</v>
      </c>
      <c r="F7" t="s">
        <v>2</v>
      </c>
      <c r="G7">
        <v>0</v>
      </c>
      <c r="H7" t="s">
        <v>3</v>
      </c>
      <c r="I7" t="s">
        <v>22</v>
      </c>
      <c r="J7" t="s">
        <v>3</v>
      </c>
      <c r="K7" t="s">
        <v>5</v>
      </c>
      <c r="L7" t="s">
        <v>3</v>
      </c>
      <c r="M7" t="s">
        <v>16</v>
      </c>
      <c r="N7">
        <v>9</v>
      </c>
      <c r="O7" t="s">
        <v>7</v>
      </c>
      <c r="P7" t="s">
        <v>8</v>
      </c>
      <c r="Q7" t="s">
        <v>39</v>
      </c>
      <c r="R7" t="s">
        <v>10</v>
      </c>
    </row>
    <row r="8" spans="1:18" x14ac:dyDescent="0.35">
      <c r="A8">
        <v>7</v>
      </c>
      <c r="B8" t="s">
        <v>40</v>
      </c>
      <c r="C8" t="s">
        <v>141</v>
      </c>
      <c r="D8" s="1">
        <v>42834</v>
      </c>
      <c r="E8" t="s">
        <v>41</v>
      </c>
      <c r="F8" t="s">
        <v>42</v>
      </c>
      <c r="G8">
        <v>0</v>
      </c>
      <c r="H8" t="s">
        <v>15</v>
      </c>
      <c r="I8" t="s">
        <v>23</v>
      </c>
      <c r="J8" t="s">
        <v>15</v>
      </c>
      <c r="K8" t="s">
        <v>5</v>
      </c>
      <c r="L8" t="s">
        <v>15</v>
      </c>
      <c r="M8" t="s">
        <v>16</v>
      </c>
      <c r="N8">
        <v>4</v>
      </c>
      <c r="O8" t="s">
        <v>7</v>
      </c>
      <c r="P8" t="s">
        <v>8</v>
      </c>
      <c r="Q8" t="s">
        <v>24</v>
      </c>
      <c r="R8" t="s">
        <v>25</v>
      </c>
    </row>
    <row r="9" spans="1:18" x14ac:dyDescent="0.35">
      <c r="A9">
        <v>8</v>
      </c>
      <c r="B9" t="s">
        <v>26</v>
      </c>
      <c r="C9" t="s">
        <v>141</v>
      </c>
      <c r="D9" s="1">
        <v>42835</v>
      </c>
      <c r="E9" t="s">
        <v>43</v>
      </c>
      <c r="F9" t="s">
        <v>28</v>
      </c>
      <c r="G9">
        <v>0</v>
      </c>
      <c r="H9" t="s">
        <v>29</v>
      </c>
      <c r="I9" t="s">
        <v>4</v>
      </c>
      <c r="J9" t="s">
        <v>4</v>
      </c>
      <c r="K9" t="s">
        <v>36</v>
      </c>
      <c r="L9" t="s">
        <v>29</v>
      </c>
      <c r="M9" t="s">
        <v>16</v>
      </c>
      <c r="N9">
        <v>8</v>
      </c>
      <c r="O9" t="s">
        <v>7</v>
      </c>
      <c r="P9" t="s">
        <v>8</v>
      </c>
      <c r="Q9" t="s">
        <v>30</v>
      </c>
      <c r="R9" t="s">
        <v>31</v>
      </c>
    </row>
    <row r="10" spans="1:18" x14ac:dyDescent="0.35">
      <c r="A10">
        <v>9</v>
      </c>
      <c r="B10" t="s">
        <v>11</v>
      </c>
      <c r="C10" t="s">
        <v>141</v>
      </c>
      <c r="D10" s="1">
        <v>42836</v>
      </c>
      <c r="E10" t="s">
        <v>44</v>
      </c>
      <c r="F10" t="s">
        <v>13</v>
      </c>
      <c r="G10">
        <v>0</v>
      </c>
      <c r="H10" t="s">
        <v>14</v>
      </c>
      <c r="I10" t="s">
        <v>35</v>
      </c>
      <c r="J10" t="s">
        <v>14</v>
      </c>
      <c r="K10" t="s">
        <v>5</v>
      </c>
      <c r="L10" t="s">
        <v>35</v>
      </c>
      <c r="M10" t="s">
        <v>6</v>
      </c>
      <c r="N10">
        <v>97</v>
      </c>
      <c r="O10" t="s">
        <v>7</v>
      </c>
      <c r="P10" t="s">
        <v>8</v>
      </c>
      <c r="Q10" t="s">
        <v>9</v>
      </c>
      <c r="R10" t="s">
        <v>18</v>
      </c>
    </row>
    <row r="11" spans="1:18" x14ac:dyDescent="0.35">
      <c r="A11">
        <v>10</v>
      </c>
      <c r="B11" t="s">
        <v>40</v>
      </c>
      <c r="C11" t="s">
        <v>141</v>
      </c>
      <c r="D11" s="1">
        <v>42837</v>
      </c>
      <c r="E11" t="s">
        <v>45</v>
      </c>
      <c r="F11" t="s">
        <v>42</v>
      </c>
      <c r="G11">
        <v>0</v>
      </c>
      <c r="H11" t="s">
        <v>15</v>
      </c>
      <c r="I11" t="s">
        <v>3</v>
      </c>
      <c r="J11" t="s">
        <v>15</v>
      </c>
      <c r="K11" t="s">
        <v>5</v>
      </c>
      <c r="L11" t="s">
        <v>15</v>
      </c>
      <c r="M11" t="s">
        <v>16</v>
      </c>
      <c r="N11">
        <v>4</v>
      </c>
      <c r="O11" t="s">
        <v>7</v>
      </c>
      <c r="P11" t="s">
        <v>8</v>
      </c>
      <c r="Q11" t="s">
        <v>24</v>
      </c>
      <c r="R11" t="s">
        <v>25</v>
      </c>
    </row>
    <row r="12" spans="1:18" x14ac:dyDescent="0.35">
      <c r="A12">
        <v>11</v>
      </c>
      <c r="B12" t="s">
        <v>46</v>
      </c>
      <c r="C12" t="s">
        <v>141</v>
      </c>
      <c r="D12" s="1">
        <v>42838</v>
      </c>
      <c r="E12" t="s">
        <v>47</v>
      </c>
      <c r="F12" t="s">
        <v>48</v>
      </c>
      <c r="G12">
        <v>0</v>
      </c>
      <c r="H12" t="s">
        <v>23</v>
      </c>
      <c r="I12" t="s">
        <v>29</v>
      </c>
      <c r="J12" t="s">
        <v>23</v>
      </c>
      <c r="K12" t="s">
        <v>5</v>
      </c>
      <c r="L12" t="s">
        <v>23</v>
      </c>
      <c r="M12" t="s">
        <v>16</v>
      </c>
      <c r="N12">
        <v>8</v>
      </c>
      <c r="O12" t="s">
        <v>7</v>
      </c>
      <c r="P12" t="s">
        <v>8</v>
      </c>
      <c r="Q12" t="s">
        <v>39</v>
      </c>
      <c r="R12" t="s">
        <v>10</v>
      </c>
    </row>
    <row r="13" spans="1:18" x14ac:dyDescent="0.35">
      <c r="A13">
        <v>12</v>
      </c>
      <c r="B13" t="s">
        <v>49</v>
      </c>
      <c r="C13" t="s">
        <v>141</v>
      </c>
      <c r="D13" s="1">
        <v>42839</v>
      </c>
      <c r="E13" t="s">
        <v>50</v>
      </c>
      <c r="F13" t="s">
        <v>51</v>
      </c>
      <c r="G13">
        <v>0</v>
      </c>
      <c r="H13" t="s">
        <v>4</v>
      </c>
      <c r="I13" t="s">
        <v>15</v>
      </c>
      <c r="J13" t="s">
        <v>15</v>
      </c>
      <c r="K13" t="s">
        <v>5</v>
      </c>
      <c r="L13" t="s">
        <v>15</v>
      </c>
      <c r="M13" t="s">
        <v>16</v>
      </c>
      <c r="N13">
        <v>4</v>
      </c>
      <c r="O13" t="s">
        <v>7</v>
      </c>
      <c r="P13" t="s">
        <v>8</v>
      </c>
      <c r="Q13" t="s">
        <v>52</v>
      </c>
      <c r="R13" t="s">
        <v>30</v>
      </c>
    </row>
    <row r="14" spans="1:18" x14ac:dyDescent="0.35">
      <c r="A14">
        <v>13</v>
      </c>
      <c r="B14" t="s">
        <v>19</v>
      </c>
      <c r="C14" t="s">
        <v>141</v>
      </c>
      <c r="D14" s="1">
        <v>42839</v>
      </c>
      <c r="E14" t="s">
        <v>53</v>
      </c>
      <c r="F14" t="s">
        <v>21</v>
      </c>
      <c r="G14">
        <v>0</v>
      </c>
      <c r="H14" t="s">
        <v>22</v>
      </c>
      <c r="I14" t="s">
        <v>14</v>
      </c>
      <c r="J14" t="s">
        <v>22</v>
      </c>
      <c r="K14" t="s">
        <v>5</v>
      </c>
      <c r="L14" t="s">
        <v>22</v>
      </c>
      <c r="M14" t="s">
        <v>16</v>
      </c>
      <c r="N14">
        <v>7</v>
      </c>
      <c r="O14" t="s">
        <v>7</v>
      </c>
      <c r="P14" t="s">
        <v>8</v>
      </c>
      <c r="Q14" t="s">
        <v>17</v>
      </c>
      <c r="R14" t="s">
        <v>18</v>
      </c>
    </row>
    <row r="15" spans="1:18" x14ac:dyDescent="0.35">
      <c r="A15">
        <v>14</v>
      </c>
      <c r="B15" t="s">
        <v>46</v>
      </c>
      <c r="C15" t="s">
        <v>141</v>
      </c>
      <c r="D15" s="1">
        <v>42840</v>
      </c>
      <c r="E15" t="s">
        <v>54</v>
      </c>
      <c r="F15" t="s">
        <v>48</v>
      </c>
      <c r="G15">
        <v>0</v>
      </c>
      <c r="H15" t="s">
        <v>23</v>
      </c>
      <c r="I15" t="s">
        <v>3</v>
      </c>
      <c r="J15" t="s">
        <v>3</v>
      </c>
      <c r="K15" t="s">
        <v>5</v>
      </c>
      <c r="L15" t="s">
        <v>23</v>
      </c>
      <c r="M15" t="s">
        <v>6</v>
      </c>
      <c r="N15">
        <v>17</v>
      </c>
      <c r="O15" t="s">
        <v>7</v>
      </c>
      <c r="P15" t="s">
        <v>8</v>
      </c>
      <c r="Q15" t="s">
        <v>9</v>
      </c>
      <c r="R15" t="s">
        <v>10</v>
      </c>
    </row>
    <row r="16" spans="1:18" x14ac:dyDescent="0.35">
      <c r="A16">
        <v>15</v>
      </c>
      <c r="B16" t="s">
        <v>55</v>
      </c>
      <c r="C16" t="s">
        <v>141</v>
      </c>
      <c r="D16" s="1">
        <v>42840</v>
      </c>
      <c r="E16" t="s">
        <v>56</v>
      </c>
      <c r="F16" t="s">
        <v>57</v>
      </c>
      <c r="G16">
        <v>0</v>
      </c>
      <c r="H16" t="s">
        <v>35</v>
      </c>
      <c r="I16" t="s">
        <v>29</v>
      </c>
      <c r="J16" t="s">
        <v>35</v>
      </c>
      <c r="K16" t="s">
        <v>36</v>
      </c>
      <c r="L16" t="s">
        <v>35</v>
      </c>
      <c r="M16" t="s">
        <v>6</v>
      </c>
      <c r="N16">
        <v>51</v>
      </c>
      <c r="O16" t="s">
        <v>7</v>
      </c>
      <c r="P16" t="s">
        <v>8</v>
      </c>
      <c r="Q16" t="s">
        <v>58</v>
      </c>
      <c r="R16" t="s">
        <v>24</v>
      </c>
    </row>
    <row r="17" spans="1:18" x14ac:dyDescent="0.35">
      <c r="A17">
        <v>16</v>
      </c>
      <c r="B17" t="s">
        <v>40</v>
      </c>
      <c r="C17" t="s">
        <v>141</v>
      </c>
      <c r="D17" s="1">
        <v>42841</v>
      </c>
      <c r="E17" t="s">
        <v>41</v>
      </c>
      <c r="F17" t="s">
        <v>42</v>
      </c>
      <c r="G17">
        <v>0</v>
      </c>
      <c r="H17" t="s">
        <v>15</v>
      </c>
      <c r="I17" t="s">
        <v>22</v>
      </c>
      <c r="J17" t="s">
        <v>15</v>
      </c>
      <c r="K17" t="s">
        <v>5</v>
      </c>
      <c r="L17" t="s">
        <v>15</v>
      </c>
      <c r="M17" t="s">
        <v>16</v>
      </c>
      <c r="N17">
        <v>6</v>
      </c>
      <c r="O17" t="s">
        <v>7</v>
      </c>
      <c r="P17" t="s">
        <v>8</v>
      </c>
      <c r="Q17" t="s">
        <v>17</v>
      </c>
      <c r="R17" t="s">
        <v>18</v>
      </c>
    </row>
    <row r="18" spans="1:18" x14ac:dyDescent="0.35">
      <c r="A18">
        <v>17</v>
      </c>
      <c r="B18" t="s">
        <v>49</v>
      </c>
      <c r="C18" t="s">
        <v>141</v>
      </c>
      <c r="D18" s="1">
        <v>42841</v>
      </c>
      <c r="E18" t="s">
        <v>59</v>
      </c>
      <c r="F18" t="s">
        <v>51</v>
      </c>
      <c r="G18">
        <v>0</v>
      </c>
      <c r="H18" t="s">
        <v>4</v>
      </c>
      <c r="I18" t="s">
        <v>14</v>
      </c>
      <c r="J18" t="s">
        <v>4</v>
      </c>
      <c r="K18" t="s">
        <v>5</v>
      </c>
      <c r="L18" t="s">
        <v>14</v>
      </c>
      <c r="M18" t="s">
        <v>6</v>
      </c>
      <c r="N18">
        <v>27</v>
      </c>
      <c r="O18" t="s">
        <v>7</v>
      </c>
      <c r="P18" t="s">
        <v>8</v>
      </c>
      <c r="Q18" t="s">
        <v>52</v>
      </c>
      <c r="R18" t="s">
        <v>31</v>
      </c>
    </row>
    <row r="19" spans="1:18" x14ac:dyDescent="0.35">
      <c r="A19">
        <v>18</v>
      </c>
      <c r="B19" t="s">
        <v>55</v>
      </c>
      <c r="C19" t="s">
        <v>141</v>
      </c>
      <c r="D19" s="1">
        <v>42842</v>
      </c>
      <c r="E19" t="s">
        <v>60</v>
      </c>
      <c r="F19" t="s">
        <v>57</v>
      </c>
      <c r="G19">
        <v>0</v>
      </c>
      <c r="H19" t="s">
        <v>35</v>
      </c>
      <c r="I19" t="s">
        <v>23</v>
      </c>
      <c r="J19" t="s">
        <v>35</v>
      </c>
      <c r="K19" t="s">
        <v>36</v>
      </c>
      <c r="L19" t="s">
        <v>23</v>
      </c>
      <c r="M19" t="s">
        <v>16</v>
      </c>
      <c r="N19">
        <v>4</v>
      </c>
      <c r="O19" t="s">
        <v>7</v>
      </c>
      <c r="P19" t="s">
        <v>8</v>
      </c>
      <c r="Q19" t="s">
        <v>24</v>
      </c>
      <c r="R19" t="s">
        <v>25</v>
      </c>
    </row>
    <row r="20" spans="1:18" x14ac:dyDescent="0.35">
      <c r="A20">
        <v>19</v>
      </c>
      <c r="B20" t="s">
        <v>0</v>
      </c>
      <c r="C20" t="s">
        <v>141</v>
      </c>
      <c r="D20" s="1">
        <v>42842</v>
      </c>
      <c r="E20" t="s">
        <v>61</v>
      </c>
      <c r="F20" t="s">
        <v>2</v>
      </c>
      <c r="G20">
        <v>0</v>
      </c>
      <c r="H20" t="s">
        <v>3</v>
      </c>
      <c r="I20" t="s">
        <v>29</v>
      </c>
      <c r="J20" t="s">
        <v>29</v>
      </c>
      <c r="K20" t="s">
        <v>5</v>
      </c>
      <c r="L20" t="s">
        <v>3</v>
      </c>
      <c r="M20" t="s">
        <v>6</v>
      </c>
      <c r="N20">
        <v>5</v>
      </c>
      <c r="O20" t="s">
        <v>7</v>
      </c>
      <c r="P20" t="s">
        <v>8</v>
      </c>
      <c r="Q20" t="s">
        <v>9</v>
      </c>
      <c r="R20" t="s">
        <v>39</v>
      </c>
    </row>
    <row r="21" spans="1:18" x14ac:dyDescent="0.35">
      <c r="A21">
        <v>20</v>
      </c>
      <c r="B21" t="s">
        <v>19</v>
      </c>
      <c r="C21" t="s">
        <v>141</v>
      </c>
      <c r="D21" s="1">
        <v>42843</v>
      </c>
      <c r="E21" t="s">
        <v>62</v>
      </c>
      <c r="F21" t="s">
        <v>21</v>
      </c>
      <c r="G21">
        <v>0</v>
      </c>
      <c r="H21" t="s">
        <v>22</v>
      </c>
      <c r="I21" t="s">
        <v>4</v>
      </c>
      <c r="J21" t="s">
        <v>22</v>
      </c>
      <c r="K21" t="s">
        <v>5</v>
      </c>
      <c r="L21" t="s">
        <v>4</v>
      </c>
      <c r="M21" t="s">
        <v>6</v>
      </c>
      <c r="N21">
        <v>21</v>
      </c>
      <c r="O21" t="s">
        <v>7</v>
      </c>
      <c r="P21" t="s">
        <v>8</v>
      </c>
      <c r="Q21" t="s">
        <v>18</v>
      </c>
      <c r="R21" t="s">
        <v>37</v>
      </c>
    </row>
    <row r="22" spans="1:18" x14ac:dyDescent="0.35">
      <c r="A22">
        <v>21</v>
      </c>
      <c r="B22" t="s">
        <v>0</v>
      </c>
      <c r="C22" t="s">
        <v>141</v>
      </c>
      <c r="D22" s="1">
        <v>42844</v>
      </c>
      <c r="E22" t="s">
        <v>63</v>
      </c>
      <c r="F22" t="s">
        <v>2</v>
      </c>
      <c r="G22">
        <v>0</v>
      </c>
      <c r="H22" t="s">
        <v>3</v>
      </c>
      <c r="I22" t="s">
        <v>35</v>
      </c>
      <c r="J22" t="s">
        <v>3</v>
      </c>
      <c r="K22" t="s">
        <v>36</v>
      </c>
      <c r="L22" t="s">
        <v>3</v>
      </c>
      <c r="M22" t="s">
        <v>6</v>
      </c>
      <c r="N22">
        <v>15</v>
      </c>
      <c r="O22" t="s">
        <v>7</v>
      </c>
      <c r="P22" t="s">
        <v>8</v>
      </c>
      <c r="Q22" t="s">
        <v>64</v>
      </c>
      <c r="R22" t="s">
        <v>10</v>
      </c>
    </row>
    <row r="23" spans="1:18" x14ac:dyDescent="0.35">
      <c r="A23">
        <v>22</v>
      </c>
      <c r="B23" t="s">
        <v>26</v>
      </c>
      <c r="C23" t="s">
        <v>141</v>
      </c>
      <c r="D23" s="1">
        <v>42845</v>
      </c>
      <c r="E23" t="s">
        <v>65</v>
      </c>
      <c r="F23" t="s">
        <v>28</v>
      </c>
      <c r="G23">
        <v>0</v>
      </c>
      <c r="H23" t="s">
        <v>29</v>
      </c>
      <c r="I23" t="s">
        <v>15</v>
      </c>
      <c r="J23" t="s">
        <v>15</v>
      </c>
      <c r="K23" t="s">
        <v>5</v>
      </c>
      <c r="L23" t="s">
        <v>15</v>
      </c>
      <c r="M23" t="s">
        <v>16</v>
      </c>
      <c r="N23">
        <v>8</v>
      </c>
      <c r="O23" t="s">
        <v>7</v>
      </c>
      <c r="P23" t="s">
        <v>8</v>
      </c>
      <c r="Q23" t="s">
        <v>66</v>
      </c>
      <c r="R23" t="s">
        <v>31</v>
      </c>
    </row>
    <row r="24" spans="1:18" x14ac:dyDescent="0.35">
      <c r="A24">
        <v>23</v>
      </c>
      <c r="B24" t="s">
        <v>46</v>
      </c>
      <c r="C24" t="s">
        <v>141</v>
      </c>
      <c r="D24" s="1">
        <v>42846</v>
      </c>
      <c r="E24" t="s">
        <v>67</v>
      </c>
      <c r="F24" t="s">
        <v>48</v>
      </c>
      <c r="G24">
        <v>0</v>
      </c>
      <c r="H24" t="s">
        <v>23</v>
      </c>
      <c r="I24" t="s">
        <v>22</v>
      </c>
      <c r="J24" t="s">
        <v>22</v>
      </c>
      <c r="K24" t="s">
        <v>5</v>
      </c>
      <c r="L24" t="s">
        <v>22</v>
      </c>
      <c r="M24" t="s">
        <v>16</v>
      </c>
      <c r="N24">
        <v>4</v>
      </c>
      <c r="O24" t="s">
        <v>7</v>
      </c>
      <c r="P24" t="s">
        <v>8</v>
      </c>
      <c r="Q24" t="s">
        <v>64</v>
      </c>
      <c r="R24" t="s">
        <v>24</v>
      </c>
    </row>
    <row r="25" spans="1:18" x14ac:dyDescent="0.35">
      <c r="A25">
        <v>24</v>
      </c>
      <c r="B25" t="s">
        <v>40</v>
      </c>
      <c r="C25" t="s">
        <v>141</v>
      </c>
      <c r="D25" s="1">
        <v>42847</v>
      </c>
      <c r="E25" t="s">
        <v>68</v>
      </c>
      <c r="F25" t="s">
        <v>42</v>
      </c>
      <c r="G25">
        <v>0</v>
      </c>
      <c r="H25" t="s">
        <v>15</v>
      </c>
      <c r="I25" t="s">
        <v>35</v>
      </c>
      <c r="J25" t="s">
        <v>35</v>
      </c>
      <c r="K25" t="s">
        <v>5</v>
      </c>
      <c r="L25" t="s">
        <v>15</v>
      </c>
      <c r="M25" t="s">
        <v>6</v>
      </c>
      <c r="N25">
        <v>14</v>
      </c>
      <c r="O25" t="s">
        <v>7</v>
      </c>
      <c r="P25" t="s">
        <v>8</v>
      </c>
      <c r="Q25" t="s">
        <v>17</v>
      </c>
      <c r="R25" t="s">
        <v>18</v>
      </c>
    </row>
    <row r="26" spans="1:18" x14ac:dyDescent="0.35">
      <c r="A26">
        <v>25</v>
      </c>
      <c r="B26" t="s">
        <v>11</v>
      </c>
      <c r="C26" t="s">
        <v>141</v>
      </c>
      <c r="D26" s="1">
        <v>42847</v>
      </c>
      <c r="E26" t="s">
        <v>69</v>
      </c>
      <c r="F26" t="s">
        <v>13</v>
      </c>
      <c r="G26">
        <v>0</v>
      </c>
      <c r="H26" t="s">
        <v>14</v>
      </c>
      <c r="I26" t="s">
        <v>3</v>
      </c>
      <c r="J26" t="s">
        <v>14</v>
      </c>
      <c r="K26" t="s">
        <v>5</v>
      </c>
      <c r="L26" t="s">
        <v>14</v>
      </c>
      <c r="M26" t="s">
        <v>16</v>
      </c>
      <c r="N26">
        <v>6</v>
      </c>
      <c r="O26" t="s">
        <v>7</v>
      </c>
      <c r="P26" t="s">
        <v>8</v>
      </c>
      <c r="Q26" t="s">
        <v>9</v>
      </c>
      <c r="R26" t="s">
        <v>39</v>
      </c>
    </row>
    <row r="27" spans="1:18" x14ac:dyDescent="0.35">
      <c r="A27">
        <v>26</v>
      </c>
      <c r="B27" t="s">
        <v>19</v>
      </c>
      <c r="C27" t="s">
        <v>141</v>
      </c>
      <c r="D27" s="1">
        <v>42848</v>
      </c>
      <c r="E27" t="s">
        <v>70</v>
      </c>
      <c r="F27" t="s">
        <v>21</v>
      </c>
      <c r="G27">
        <v>0</v>
      </c>
      <c r="H27" t="s">
        <v>22</v>
      </c>
      <c r="I27" t="s">
        <v>29</v>
      </c>
      <c r="J27" t="s">
        <v>22</v>
      </c>
      <c r="K27" t="s">
        <v>5</v>
      </c>
      <c r="L27" t="s">
        <v>29</v>
      </c>
      <c r="M27" t="s">
        <v>6</v>
      </c>
      <c r="N27">
        <v>26</v>
      </c>
      <c r="O27" t="s">
        <v>7</v>
      </c>
      <c r="P27" t="s">
        <v>8</v>
      </c>
      <c r="Q27" t="s">
        <v>30</v>
      </c>
      <c r="R27" t="s">
        <v>66</v>
      </c>
    </row>
    <row r="28" spans="1:18" x14ac:dyDescent="0.35">
      <c r="A28">
        <v>27</v>
      </c>
      <c r="B28" t="s">
        <v>46</v>
      </c>
      <c r="C28" t="s">
        <v>141</v>
      </c>
      <c r="D28" s="1">
        <v>42848</v>
      </c>
      <c r="E28" t="s">
        <v>60</v>
      </c>
      <c r="F28" t="s">
        <v>48</v>
      </c>
      <c r="G28">
        <v>0</v>
      </c>
      <c r="H28" t="s">
        <v>23</v>
      </c>
      <c r="I28" t="s">
        <v>4</v>
      </c>
      <c r="J28" t="s">
        <v>4</v>
      </c>
      <c r="K28" t="s">
        <v>5</v>
      </c>
      <c r="L28" t="s">
        <v>23</v>
      </c>
      <c r="M28" t="s">
        <v>6</v>
      </c>
      <c r="N28">
        <v>82</v>
      </c>
      <c r="O28" t="s">
        <v>7</v>
      </c>
      <c r="P28" t="s">
        <v>8</v>
      </c>
      <c r="Q28" t="s">
        <v>64</v>
      </c>
      <c r="R28" t="s">
        <v>25</v>
      </c>
    </row>
    <row r="29" spans="1:18" x14ac:dyDescent="0.35">
      <c r="A29">
        <v>28</v>
      </c>
      <c r="B29" t="s">
        <v>40</v>
      </c>
      <c r="C29" t="s">
        <v>141</v>
      </c>
      <c r="D29" s="1">
        <v>42849</v>
      </c>
      <c r="E29" t="s">
        <v>59</v>
      </c>
      <c r="F29" t="s">
        <v>42</v>
      </c>
      <c r="G29">
        <v>0</v>
      </c>
      <c r="H29" t="s">
        <v>15</v>
      </c>
      <c r="I29" t="s">
        <v>14</v>
      </c>
      <c r="J29" t="s">
        <v>15</v>
      </c>
      <c r="K29" t="s">
        <v>5</v>
      </c>
      <c r="L29" t="s">
        <v>14</v>
      </c>
      <c r="M29" t="s">
        <v>6</v>
      </c>
      <c r="N29">
        <v>3</v>
      </c>
      <c r="O29" t="s">
        <v>7</v>
      </c>
      <c r="P29" t="s">
        <v>8</v>
      </c>
      <c r="Q29" t="s">
        <v>17</v>
      </c>
      <c r="R29" t="s">
        <v>18</v>
      </c>
    </row>
    <row r="30" spans="1:18" x14ac:dyDescent="0.35">
      <c r="A30">
        <v>29</v>
      </c>
      <c r="B30" t="s">
        <v>11</v>
      </c>
      <c r="C30" t="s">
        <v>141</v>
      </c>
      <c r="D30" s="1">
        <v>42851</v>
      </c>
      <c r="E30" t="s">
        <v>54</v>
      </c>
      <c r="F30" t="s">
        <v>13</v>
      </c>
      <c r="G30">
        <v>0</v>
      </c>
      <c r="H30" t="s">
        <v>14</v>
      </c>
      <c r="I30" t="s">
        <v>23</v>
      </c>
      <c r="J30" t="s">
        <v>23</v>
      </c>
      <c r="K30" t="s">
        <v>5</v>
      </c>
      <c r="L30" t="s">
        <v>23</v>
      </c>
      <c r="M30" t="s">
        <v>16</v>
      </c>
      <c r="N30">
        <v>7</v>
      </c>
      <c r="O30" t="s">
        <v>7</v>
      </c>
      <c r="P30" t="s">
        <v>8</v>
      </c>
      <c r="Q30" t="s">
        <v>9</v>
      </c>
      <c r="R30" t="s">
        <v>10</v>
      </c>
    </row>
    <row r="31" spans="1:18" x14ac:dyDescent="0.35">
      <c r="A31">
        <v>30</v>
      </c>
      <c r="B31" t="s">
        <v>49</v>
      </c>
      <c r="C31" t="s">
        <v>141</v>
      </c>
      <c r="D31" s="1">
        <v>42852</v>
      </c>
      <c r="E31" t="s">
        <v>53</v>
      </c>
      <c r="F31" t="s">
        <v>51</v>
      </c>
      <c r="G31">
        <v>0</v>
      </c>
      <c r="H31" t="s">
        <v>4</v>
      </c>
      <c r="I31" t="s">
        <v>22</v>
      </c>
      <c r="J31" t="s">
        <v>22</v>
      </c>
      <c r="K31" t="s">
        <v>5</v>
      </c>
      <c r="L31" t="s">
        <v>22</v>
      </c>
      <c r="M31" t="s">
        <v>16</v>
      </c>
      <c r="N31">
        <v>7</v>
      </c>
      <c r="O31" t="s">
        <v>7</v>
      </c>
      <c r="P31" t="s">
        <v>8</v>
      </c>
      <c r="Q31" t="s">
        <v>30</v>
      </c>
      <c r="R31" t="s">
        <v>31</v>
      </c>
    </row>
    <row r="32" spans="1:18" x14ac:dyDescent="0.35">
      <c r="A32">
        <v>31</v>
      </c>
      <c r="B32" t="s">
        <v>46</v>
      </c>
      <c r="C32" t="s">
        <v>141</v>
      </c>
      <c r="D32" s="1">
        <v>42853</v>
      </c>
      <c r="E32" t="s">
        <v>71</v>
      </c>
      <c r="F32" t="s">
        <v>48</v>
      </c>
      <c r="G32">
        <v>0</v>
      </c>
      <c r="H32" t="s">
        <v>23</v>
      </c>
      <c r="I32" t="s">
        <v>35</v>
      </c>
      <c r="J32" t="s">
        <v>23</v>
      </c>
      <c r="K32" t="s">
        <v>5</v>
      </c>
      <c r="L32" t="s">
        <v>23</v>
      </c>
      <c r="M32" t="s">
        <v>16</v>
      </c>
      <c r="N32">
        <v>7</v>
      </c>
      <c r="O32" t="s">
        <v>7</v>
      </c>
      <c r="P32" t="s">
        <v>8</v>
      </c>
      <c r="Q32" t="s">
        <v>10</v>
      </c>
      <c r="R32" t="s">
        <v>18</v>
      </c>
    </row>
    <row r="33" spans="1:18" x14ac:dyDescent="0.35">
      <c r="A33">
        <v>32</v>
      </c>
      <c r="B33" t="s">
        <v>72</v>
      </c>
      <c r="C33" t="s">
        <v>141</v>
      </c>
      <c r="D33" s="1">
        <v>42853</v>
      </c>
      <c r="E33" t="s">
        <v>38</v>
      </c>
      <c r="F33" t="s">
        <v>73</v>
      </c>
      <c r="G33">
        <v>0</v>
      </c>
      <c r="H33" t="s">
        <v>29</v>
      </c>
      <c r="I33" t="s">
        <v>3</v>
      </c>
      <c r="J33" t="s">
        <v>29</v>
      </c>
      <c r="K33" t="s">
        <v>5</v>
      </c>
      <c r="L33" t="s">
        <v>3</v>
      </c>
      <c r="M33" t="s">
        <v>6</v>
      </c>
      <c r="N33">
        <v>26</v>
      </c>
      <c r="O33" t="s">
        <v>7</v>
      </c>
      <c r="P33" t="s">
        <v>8</v>
      </c>
      <c r="Q33" t="s">
        <v>24</v>
      </c>
      <c r="R33" t="s">
        <v>25</v>
      </c>
    </row>
    <row r="34" spans="1:18" x14ac:dyDescent="0.35">
      <c r="A34">
        <v>33</v>
      </c>
      <c r="B34" t="s">
        <v>11</v>
      </c>
      <c r="C34" t="s">
        <v>141</v>
      </c>
      <c r="D34" s="1">
        <v>42854</v>
      </c>
      <c r="E34" t="s">
        <v>74</v>
      </c>
      <c r="F34" t="s">
        <v>13</v>
      </c>
      <c r="G34">
        <v>0</v>
      </c>
      <c r="H34" t="s">
        <v>14</v>
      </c>
      <c r="I34" t="s">
        <v>4</v>
      </c>
      <c r="J34" t="s">
        <v>4</v>
      </c>
      <c r="K34" t="s">
        <v>5</v>
      </c>
      <c r="L34" t="s">
        <v>14</v>
      </c>
      <c r="M34" t="s">
        <v>6</v>
      </c>
      <c r="N34">
        <v>61</v>
      </c>
      <c r="O34" t="s">
        <v>7</v>
      </c>
      <c r="P34" t="s">
        <v>8</v>
      </c>
      <c r="Q34" t="s">
        <v>52</v>
      </c>
      <c r="R34" t="s">
        <v>66</v>
      </c>
    </row>
    <row r="35" spans="1:18" x14ac:dyDescent="0.35">
      <c r="A35">
        <v>34</v>
      </c>
      <c r="B35" t="s">
        <v>19</v>
      </c>
      <c r="C35" t="s">
        <v>141</v>
      </c>
      <c r="D35" s="1">
        <v>42854</v>
      </c>
      <c r="E35" t="s">
        <v>75</v>
      </c>
      <c r="F35" t="s">
        <v>21</v>
      </c>
      <c r="G35">
        <v>0</v>
      </c>
      <c r="H35" t="s">
        <v>22</v>
      </c>
      <c r="I35" t="s">
        <v>15</v>
      </c>
      <c r="J35" t="s">
        <v>22</v>
      </c>
      <c r="K35" t="s">
        <v>36</v>
      </c>
      <c r="L35" t="s">
        <v>15</v>
      </c>
      <c r="M35" t="s">
        <v>76</v>
      </c>
      <c r="N35" t="s">
        <v>8</v>
      </c>
      <c r="O35" t="s">
        <v>77</v>
      </c>
      <c r="P35" t="s">
        <v>8</v>
      </c>
      <c r="Q35" t="s">
        <v>30</v>
      </c>
      <c r="R35" t="s">
        <v>64</v>
      </c>
    </row>
    <row r="36" spans="1:18" x14ac:dyDescent="0.35">
      <c r="A36">
        <v>35</v>
      </c>
      <c r="B36" t="s">
        <v>72</v>
      </c>
      <c r="C36" t="s">
        <v>141</v>
      </c>
      <c r="D36" s="1">
        <v>42855</v>
      </c>
      <c r="E36" t="s">
        <v>78</v>
      </c>
      <c r="F36" t="s">
        <v>73</v>
      </c>
      <c r="G36">
        <v>0</v>
      </c>
      <c r="H36" t="s">
        <v>29</v>
      </c>
      <c r="I36" t="s">
        <v>35</v>
      </c>
      <c r="J36" t="s">
        <v>29</v>
      </c>
      <c r="K36" t="s">
        <v>5</v>
      </c>
      <c r="L36" t="s">
        <v>29</v>
      </c>
      <c r="M36" t="s">
        <v>16</v>
      </c>
      <c r="N36">
        <v>10</v>
      </c>
      <c r="O36" t="s">
        <v>7</v>
      </c>
      <c r="P36" t="s">
        <v>8</v>
      </c>
      <c r="Q36" t="s">
        <v>58</v>
      </c>
      <c r="R36" t="s">
        <v>25</v>
      </c>
    </row>
    <row r="37" spans="1:18" x14ac:dyDescent="0.35">
      <c r="A37">
        <v>36</v>
      </c>
      <c r="B37" t="s">
        <v>0</v>
      </c>
      <c r="C37" t="s">
        <v>141</v>
      </c>
      <c r="D37" s="1">
        <v>42855</v>
      </c>
      <c r="E37" t="s">
        <v>79</v>
      </c>
      <c r="F37" t="s">
        <v>2</v>
      </c>
      <c r="G37">
        <v>0</v>
      </c>
      <c r="H37" t="s">
        <v>3</v>
      </c>
      <c r="I37" t="s">
        <v>23</v>
      </c>
      <c r="J37" t="s">
        <v>23</v>
      </c>
      <c r="K37" t="s">
        <v>5</v>
      </c>
      <c r="L37" t="s">
        <v>3</v>
      </c>
      <c r="M37" t="s">
        <v>6</v>
      </c>
      <c r="N37">
        <v>48</v>
      </c>
      <c r="O37" t="s">
        <v>7</v>
      </c>
      <c r="P37" t="s">
        <v>8</v>
      </c>
      <c r="Q37" t="s">
        <v>9</v>
      </c>
      <c r="R37" t="s">
        <v>18</v>
      </c>
    </row>
    <row r="38" spans="1:18" x14ac:dyDescent="0.35">
      <c r="A38">
        <v>37</v>
      </c>
      <c r="B38" t="s">
        <v>40</v>
      </c>
      <c r="C38" t="s">
        <v>141</v>
      </c>
      <c r="D38" s="1">
        <v>42856</v>
      </c>
      <c r="E38" t="s">
        <v>80</v>
      </c>
      <c r="F38" t="s">
        <v>42</v>
      </c>
      <c r="G38">
        <v>0</v>
      </c>
      <c r="H38" t="s">
        <v>15</v>
      </c>
      <c r="I38" t="s">
        <v>4</v>
      </c>
      <c r="J38" t="s">
        <v>4</v>
      </c>
      <c r="K38" t="s">
        <v>36</v>
      </c>
      <c r="L38" t="s">
        <v>15</v>
      </c>
      <c r="M38" t="s">
        <v>16</v>
      </c>
      <c r="N38">
        <v>5</v>
      </c>
      <c r="O38" t="s">
        <v>7</v>
      </c>
      <c r="P38" t="s">
        <v>8</v>
      </c>
      <c r="Q38" t="s">
        <v>30</v>
      </c>
      <c r="R38" t="s">
        <v>64</v>
      </c>
    </row>
    <row r="39" spans="1:18" x14ac:dyDescent="0.35">
      <c r="A39">
        <v>38</v>
      </c>
      <c r="B39" t="s">
        <v>11</v>
      </c>
      <c r="C39" t="s">
        <v>141</v>
      </c>
      <c r="D39" s="1">
        <v>42856</v>
      </c>
      <c r="E39" t="s">
        <v>59</v>
      </c>
      <c r="F39" t="s">
        <v>13</v>
      </c>
      <c r="G39">
        <v>0</v>
      </c>
      <c r="H39" t="s">
        <v>14</v>
      </c>
      <c r="I39" t="s">
        <v>22</v>
      </c>
      <c r="J39" t="s">
        <v>14</v>
      </c>
      <c r="K39" t="s">
        <v>5</v>
      </c>
      <c r="L39" t="s">
        <v>14</v>
      </c>
      <c r="M39" t="s">
        <v>16</v>
      </c>
      <c r="N39">
        <v>5</v>
      </c>
      <c r="O39" t="s">
        <v>7</v>
      </c>
      <c r="P39" t="s">
        <v>8</v>
      </c>
      <c r="Q39" t="s">
        <v>66</v>
      </c>
      <c r="R39" t="s">
        <v>31</v>
      </c>
    </row>
    <row r="40" spans="1:18" x14ac:dyDescent="0.35">
      <c r="A40">
        <v>39</v>
      </c>
      <c r="B40" t="s">
        <v>55</v>
      </c>
      <c r="C40" t="s">
        <v>141</v>
      </c>
      <c r="D40" s="1">
        <v>42857</v>
      </c>
      <c r="E40" t="s">
        <v>81</v>
      </c>
      <c r="F40" t="s">
        <v>57</v>
      </c>
      <c r="G40">
        <v>0</v>
      </c>
      <c r="H40" t="s">
        <v>35</v>
      </c>
      <c r="I40" t="s">
        <v>3</v>
      </c>
      <c r="J40" t="s">
        <v>35</v>
      </c>
      <c r="K40" t="s">
        <v>5</v>
      </c>
      <c r="L40" t="s">
        <v>35</v>
      </c>
      <c r="M40" t="s">
        <v>16</v>
      </c>
      <c r="N40">
        <v>6</v>
      </c>
      <c r="O40" t="s">
        <v>7</v>
      </c>
      <c r="P40" t="s">
        <v>8</v>
      </c>
      <c r="Q40" t="s">
        <v>58</v>
      </c>
      <c r="R40" t="s">
        <v>24</v>
      </c>
    </row>
    <row r="41" spans="1:18" x14ac:dyDescent="0.35">
      <c r="A41">
        <v>40</v>
      </c>
      <c r="B41" t="s">
        <v>46</v>
      </c>
      <c r="C41" t="s">
        <v>141</v>
      </c>
      <c r="D41" s="1">
        <v>42858</v>
      </c>
      <c r="E41" t="s">
        <v>82</v>
      </c>
      <c r="F41" t="s">
        <v>48</v>
      </c>
      <c r="G41">
        <v>0</v>
      </c>
      <c r="H41" t="s">
        <v>23</v>
      </c>
      <c r="I41" t="s">
        <v>14</v>
      </c>
      <c r="J41" t="s">
        <v>14</v>
      </c>
      <c r="K41" t="s">
        <v>5</v>
      </c>
      <c r="L41" t="s">
        <v>14</v>
      </c>
      <c r="M41" t="s">
        <v>16</v>
      </c>
      <c r="N41">
        <v>4</v>
      </c>
      <c r="O41" t="s">
        <v>7</v>
      </c>
      <c r="P41" t="s">
        <v>8</v>
      </c>
      <c r="Q41" t="s">
        <v>52</v>
      </c>
      <c r="R41" t="s">
        <v>17</v>
      </c>
    </row>
    <row r="42" spans="1:18" x14ac:dyDescent="0.35">
      <c r="A42">
        <v>41</v>
      </c>
      <c r="B42" t="s">
        <v>55</v>
      </c>
      <c r="C42" t="s">
        <v>141</v>
      </c>
      <c r="D42" s="1">
        <v>42859</v>
      </c>
      <c r="E42" t="s">
        <v>83</v>
      </c>
      <c r="F42" t="s">
        <v>57</v>
      </c>
      <c r="G42">
        <v>0</v>
      </c>
      <c r="H42" t="s">
        <v>35</v>
      </c>
      <c r="I42" t="s">
        <v>22</v>
      </c>
      <c r="J42" t="s">
        <v>35</v>
      </c>
      <c r="K42" t="s">
        <v>5</v>
      </c>
      <c r="L42" t="s">
        <v>35</v>
      </c>
      <c r="M42" t="s">
        <v>16</v>
      </c>
      <c r="N42">
        <v>7</v>
      </c>
      <c r="O42" t="s">
        <v>7</v>
      </c>
      <c r="P42" t="s">
        <v>8</v>
      </c>
      <c r="Q42" t="s">
        <v>66</v>
      </c>
      <c r="R42" t="s">
        <v>24</v>
      </c>
    </row>
    <row r="43" spans="1:18" x14ac:dyDescent="0.35">
      <c r="A43">
        <v>42</v>
      </c>
      <c r="B43" t="s">
        <v>49</v>
      </c>
      <c r="C43" t="s">
        <v>141</v>
      </c>
      <c r="D43" s="1">
        <v>42860</v>
      </c>
      <c r="E43" t="s">
        <v>78</v>
      </c>
      <c r="F43" t="s">
        <v>51</v>
      </c>
      <c r="G43">
        <v>0</v>
      </c>
      <c r="H43" t="s">
        <v>4</v>
      </c>
      <c r="I43" t="s">
        <v>29</v>
      </c>
      <c r="J43" t="s">
        <v>4</v>
      </c>
      <c r="K43" t="s">
        <v>5</v>
      </c>
      <c r="L43" t="s">
        <v>29</v>
      </c>
      <c r="M43" t="s">
        <v>6</v>
      </c>
      <c r="N43">
        <v>19</v>
      </c>
      <c r="O43" t="s">
        <v>7</v>
      </c>
      <c r="P43" t="s">
        <v>8</v>
      </c>
      <c r="Q43" t="s">
        <v>64</v>
      </c>
      <c r="R43" t="s">
        <v>31</v>
      </c>
    </row>
    <row r="44" spans="1:18" x14ac:dyDescent="0.35">
      <c r="A44">
        <v>43</v>
      </c>
      <c r="B44" t="s">
        <v>0</v>
      </c>
      <c r="C44" t="s">
        <v>141</v>
      </c>
      <c r="D44" s="1">
        <v>42861</v>
      </c>
      <c r="E44" t="s">
        <v>84</v>
      </c>
      <c r="F44" t="s">
        <v>2</v>
      </c>
      <c r="G44">
        <v>0</v>
      </c>
      <c r="H44" t="s">
        <v>3</v>
      </c>
      <c r="I44" t="s">
        <v>14</v>
      </c>
      <c r="J44" t="s">
        <v>3</v>
      </c>
      <c r="K44" t="s">
        <v>5</v>
      </c>
      <c r="L44" t="s">
        <v>14</v>
      </c>
      <c r="M44" t="s">
        <v>6</v>
      </c>
      <c r="N44">
        <v>12</v>
      </c>
      <c r="O44" t="s">
        <v>7</v>
      </c>
      <c r="P44" t="s">
        <v>8</v>
      </c>
      <c r="Q44" t="s">
        <v>52</v>
      </c>
      <c r="R44" t="s">
        <v>30</v>
      </c>
    </row>
    <row r="45" spans="1:18" x14ac:dyDescent="0.35">
      <c r="A45">
        <v>44</v>
      </c>
      <c r="B45" t="s">
        <v>55</v>
      </c>
      <c r="C45" t="s">
        <v>141</v>
      </c>
      <c r="D45" s="1">
        <v>42861</v>
      </c>
      <c r="E45" t="s">
        <v>85</v>
      </c>
      <c r="F45" t="s">
        <v>57</v>
      </c>
      <c r="G45">
        <v>0</v>
      </c>
      <c r="H45" t="s">
        <v>35</v>
      </c>
      <c r="I45" t="s">
        <v>15</v>
      </c>
      <c r="J45" t="s">
        <v>35</v>
      </c>
      <c r="K45" t="s">
        <v>5</v>
      </c>
      <c r="L45" t="s">
        <v>15</v>
      </c>
      <c r="M45" t="s">
        <v>6</v>
      </c>
      <c r="N45">
        <v>146</v>
      </c>
      <c r="O45" t="s">
        <v>7</v>
      </c>
      <c r="P45" t="s">
        <v>8</v>
      </c>
      <c r="Q45" t="s">
        <v>24</v>
      </c>
      <c r="R45" t="s">
        <v>25</v>
      </c>
    </row>
    <row r="46" spans="1:18" x14ac:dyDescent="0.35">
      <c r="A46">
        <v>45</v>
      </c>
      <c r="B46" t="s">
        <v>49</v>
      </c>
      <c r="C46" t="s">
        <v>141</v>
      </c>
      <c r="D46" s="1">
        <v>42862</v>
      </c>
      <c r="E46" t="s">
        <v>47</v>
      </c>
      <c r="F46" t="s">
        <v>51</v>
      </c>
      <c r="G46">
        <v>0</v>
      </c>
      <c r="H46" t="s">
        <v>4</v>
      </c>
      <c r="I46" t="s">
        <v>23</v>
      </c>
      <c r="J46" t="s">
        <v>23</v>
      </c>
      <c r="K46" t="s">
        <v>5</v>
      </c>
      <c r="L46" t="s">
        <v>23</v>
      </c>
      <c r="M46" t="s">
        <v>16</v>
      </c>
      <c r="N46">
        <v>6</v>
      </c>
      <c r="O46" t="s">
        <v>7</v>
      </c>
      <c r="P46" t="s">
        <v>8</v>
      </c>
      <c r="Q46" t="s">
        <v>9</v>
      </c>
      <c r="R46" t="s">
        <v>31</v>
      </c>
    </row>
    <row r="47" spans="1:18" x14ac:dyDescent="0.35">
      <c r="A47">
        <v>46</v>
      </c>
      <c r="B47" t="s">
        <v>72</v>
      </c>
      <c r="C47" t="s">
        <v>141</v>
      </c>
      <c r="D47" s="1">
        <v>42862</v>
      </c>
      <c r="E47" t="s">
        <v>86</v>
      </c>
      <c r="F47" t="s">
        <v>73</v>
      </c>
      <c r="G47">
        <v>0</v>
      </c>
      <c r="H47" t="s">
        <v>29</v>
      </c>
      <c r="I47" t="s">
        <v>22</v>
      </c>
      <c r="J47" t="s">
        <v>22</v>
      </c>
      <c r="K47" t="s">
        <v>5</v>
      </c>
      <c r="L47" t="s">
        <v>22</v>
      </c>
      <c r="M47" t="s">
        <v>16</v>
      </c>
      <c r="N47">
        <v>6</v>
      </c>
      <c r="O47" t="s">
        <v>7</v>
      </c>
      <c r="P47" t="s">
        <v>8</v>
      </c>
      <c r="Q47" t="s">
        <v>17</v>
      </c>
      <c r="R47" t="s">
        <v>37</v>
      </c>
    </row>
    <row r="48" spans="1:18" x14ac:dyDescent="0.35">
      <c r="A48">
        <v>47</v>
      </c>
      <c r="B48" t="s">
        <v>0</v>
      </c>
      <c r="C48" t="s">
        <v>141</v>
      </c>
      <c r="D48" s="1">
        <v>42863</v>
      </c>
      <c r="E48" t="s">
        <v>87</v>
      </c>
      <c r="F48" t="s">
        <v>2</v>
      </c>
      <c r="G48">
        <v>0</v>
      </c>
      <c r="H48" t="s">
        <v>3</v>
      </c>
      <c r="I48" t="s">
        <v>15</v>
      </c>
      <c r="J48" t="s">
        <v>15</v>
      </c>
      <c r="K48" t="s">
        <v>36</v>
      </c>
      <c r="L48" t="s">
        <v>3</v>
      </c>
      <c r="M48" t="s">
        <v>16</v>
      </c>
      <c r="N48">
        <v>7</v>
      </c>
      <c r="O48" t="s">
        <v>7</v>
      </c>
      <c r="P48" t="s">
        <v>8</v>
      </c>
      <c r="Q48" t="s">
        <v>52</v>
      </c>
      <c r="R48" t="s">
        <v>66</v>
      </c>
    </row>
    <row r="49" spans="1:18" x14ac:dyDescent="0.35">
      <c r="A49">
        <v>48</v>
      </c>
      <c r="B49" t="s">
        <v>72</v>
      </c>
      <c r="C49" t="s">
        <v>141</v>
      </c>
      <c r="D49" s="1">
        <v>42864</v>
      </c>
      <c r="E49" t="s">
        <v>88</v>
      </c>
      <c r="F49" t="s">
        <v>73</v>
      </c>
      <c r="G49">
        <v>0</v>
      </c>
      <c r="H49" t="s">
        <v>29</v>
      </c>
      <c r="I49" t="s">
        <v>23</v>
      </c>
      <c r="J49" t="s">
        <v>23</v>
      </c>
      <c r="K49" t="s">
        <v>5</v>
      </c>
      <c r="L49" t="s">
        <v>29</v>
      </c>
      <c r="M49" t="s">
        <v>6</v>
      </c>
      <c r="N49">
        <v>14</v>
      </c>
      <c r="O49" t="s">
        <v>7</v>
      </c>
      <c r="P49" t="s">
        <v>8</v>
      </c>
      <c r="Q49" t="s">
        <v>17</v>
      </c>
      <c r="R49" t="s">
        <v>18</v>
      </c>
    </row>
    <row r="50" spans="1:18" x14ac:dyDescent="0.35">
      <c r="A50">
        <v>49</v>
      </c>
      <c r="B50" t="s">
        <v>89</v>
      </c>
      <c r="C50" t="s">
        <v>141</v>
      </c>
      <c r="D50" s="1">
        <v>42865</v>
      </c>
      <c r="E50" t="s">
        <v>90</v>
      </c>
      <c r="F50" t="s">
        <v>91</v>
      </c>
      <c r="G50">
        <v>0</v>
      </c>
      <c r="H50" t="s">
        <v>22</v>
      </c>
      <c r="I50" t="s">
        <v>35</v>
      </c>
      <c r="J50" t="s">
        <v>35</v>
      </c>
      <c r="K50" t="s">
        <v>5</v>
      </c>
      <c r="L50" t="s">
        <v>35</v>
      </c>
      <c r="M50" t="s">
        <v>16</v>
      </c>
      <c r="N50">
        <v>2</v>
      </c>
      <c r="O50" t="s">
        <v>7</v>
      </c>
      <c r="P50" t="s">
        <v>8</v>
      </c>
      <c r="Q50" t="s">
        <v>58</v>
      </c>
      <c r="R50" t="s">
        <v>30</v>
      </c>
    </row>
    <row r="51" spans="1:18" x14ac:dyDescent="0.35">
      <c r="A51">
        <v>50</v>
      </c>
      <c r="B51" t="s">
        <v>40</v>
      </c>
      <c r="C51" t="s">
        <v>141</v>
      </c>
      <c r="D51" s="1">
        <v>42866</v>
      </c>
      <c r="E51" t="s">
        <v>92</v>
      </c>
      <c r="F51" t="s">
        <v>42</v>
      </c>
      <c r="G51">
        <v>0</v>
      </c>
      <c r="H51" t="s">
        <v>15</v>
      </c>
      <c r="I51" t="s">
        <v>29</v>
      </c>
      <c r="J51" t="s">
        <v>15</v>
      </c>
      <c r="K51" t="s">
        <v>5</v>
      </c>
      <c r="L51" t="s">
        <v>29</v>
      </c>
      <c r="M51" t="s">
        <v>6</v>
      </c>
      <c r="N51">
        <v>7</v>
      </c>
      <c r="O51" t="s">
        <v>7</v>
      </c>
      <c r="P51" t="s">
        <v>8</v>
      </c>
      <c r="Q51" t="s">
        <v>39</v>
      </c>
      <c r="R51" t="s">
        <v>17</v>
      </c>
    </row>
    <row r="52" spans="1:18" x14ac:dyDescent="0.35">
      <c r="A52">
        <v>51</v>
      </c>
      <c r="B52" t="s">
        <v>55</v>
      </c>
      <c r="C52" t="s">
        <v>141</v>
      </c>
      <c r="D52" s="1">
        <v>42867</v>
      </c>
      <c r="E52" t="s">
        <v>93</v>
      </c>
      <c r="F52" t="s">
        <v>57</v>
      </c>
      <c r="G52">
        <v>0</v>
      </c>
      <c r="H52" t="s">
        <v>35</v>
      </c>
      <c r="I52" t="s">
        <v>14</v>
      </c>
      <c r="J52" t="s">
        <v>35</v>
      </c>
      <c r="K52" t="s">
        <v>36</v>
      </c>
      <c r="L52" t="s">
        <v>35</v>
      </c>
      <c r="M52" t="s">
        <v>6</v>
      </c>
      <c r="N52">
        <v>7</v>
      </c>
      <c r="O52" t="s">
        <v>7</v>
      </c>
      <c r="P52" t="s">
        <v>8</v>
      </c>
      <c r="Q52" t="s">
        <v>52</v>
      </c>
      <c r="R52" t="s">
        <v>25</v>
      </c>
    </row>
    <row r="53" spans="1:18" x14ac:dyDescent="0.35">
      <c r="A53">
        <v>52</v>
      </c>
      <c r="B53" t="s">
        <v>89</v>
      </c>
      <c r="C53" t="s">
        <v>141</v>
      </c>
      <c r="D53" s="1">
        <v>42868</v>
      </c>
      <c r="E53" t="s">
        <v>94</v>
      </c>
      <c r="F53" t="s">
        <v>91</v>
      </c>
      <c r="G53">
        <v>0</v>
      </c>
      <c r="H53" t="s">
        <v>22</v>
      </c>
      <c r="I53" t="s">
        <v>3</v>
      </c>
      <c r="J53" t="s">
        <v>3</v>
      </c>
      <c r="K53" t="s">
        <v>5</v>
      </c>
      <c r="L53" t="s">
        <v>3</v>
      </c>
      <c r="M53" t="s">
        <v>16</v>
      </c>
      <c r="N53">
        <v>8</v>
      </c>
      <c r="O53" t="s">
        <v>7</v>
      </c>
      <c r="P53" t="s">
        <v>8</v>
      </c>
      <c r="Q53" t="s">
        <v>30</v>
      </c>
      <c r="R53" t="s">
        <v>24</v>
      </c>
    </row>
    <row r="54" spans="1:18" x14ac:dyDescent="0.35">
      <c r="A54">
        <v>53</v>
      </c>
      <c r="B54" t="s">
        <v>46</v>
      </c>
      <c r="C54" t="s">
        <v>141</v>
      </c>
      <c r="D54" s="1">
        <v>42868</v>
      </c>
      <c r="E54" t="s">
        <v>95</v>
      </c>
      <c r="F54" t="s">
        <v>48</v>
      </c>
      <c r="G54">
        <v>0</v>
      </c>
      <c r="H54" t="s">
        <v>23</v>
      </c>
      <c r="I54" t="s">
        <v>15</v>
      </c>
      <c r="J54" t="s">
        <v>23</v>
      </c>
      <c r="K54" t="s">
        <v>5</v>
      </c>
      <c r="L54" t="s">
        <v>15</v>
      </c>
      <c r="M54" t="s">
        <v>6</v>
      </c>
      <c r="N54">
        <v>9</v>
      </c>
      <c r="O54" t="s">
        <v>7</v>
      </c>
      <c r="P54" t="s">
        <v>8</v>
      </c>
      <c r="Q54" t="s">
        <v>17</v>
      </c>
      <c r="R54" t="s">
        <v>18</v>
      </c>
    </row>
    <row r="55" spans="1:18" x14ac:dyDescent="0.35">
      <c r="A55">
        <v>54</v>
      </c>
      <c r="B55" t="s">
        <v>11</v>
      </c>
      <c r="C55" t="s">
        <v>141</v>
      </c>
      <c r="D55" s="1">
        <v>42869</v>
      </c>
      <c r="E55" t="s">
        <v>84</v>
      </c>
      <c r="F55" t="s">
        <v>13</v>
      </c>
      <c r="G55">
        <v>0</v>
      </c>
      <c r="H55" t="s">
        <v>14</v>
      </c>
      <c r="I55" t="s">
        <v>29</v>
      </c>
      <c r="J55" t="s">
        <v>14</v>
      </c>
      <c r="K55" t="s">
        <v>5</v>
      </c>
      <c r="L55" t="s">
        <v>14</v>
      </c>
      <c r="M55" t="s">
        <v>16</v>
      </c>
      <c r="N55">
        <v>9</v>
      </c>
      <c r="O55" t="s">
        <v>7</v>
      </c>
      <c r="P55" t="s">
        <v>8</v>
      </c>
      <c r="Q55" t="s">
        <v>9</v>
      </c>
      <c r="R55" t="s">
        <v>39</v>
      </c>
    </row>
    <row r="56" spans="1:18" x14ac:dyDescent="0.35">
      <c r="A56">
        <v>55</v>
      </c>
      <c r="B56" t="s">
        <v>55</v>
      </c>
      <c r="C56" t="s">
        <v>141</v>
      </c>
      <c r="D56" s="1">
        <v>42869</v>
      </c>
      <c r="E56" t="s">
        <v>96</v>
      </c>
      <c r="F56" t="s">
        <v>57</v>
      </c>
      <c r="G56">
        <v>0</v>
      </c>
      <c r="H56" t="s">
        <v>35</v>
      </c>
      <c r="I56" t="s">
        <v>4</v>
      </c>
      <c r="J56" t="s">
        <v>4</v>
      </c>
      <c r="K56" t="s">
        <v>36</v>
      </c>
      <c r="L56" t="s">
        <v>4</v>
      </c>
      <c r="M56" t="s">
        <v>6</v>
      </c>
      <c r="N56">
        <v>10</v>
      </c>
      <c r="O56" t="s">
        <v>7</v>
      </c>
      <c r="P56" t="s">
        <v>8</v>
      </c>
      <c r="Q56" t="s">
        <v>25</v>
      </c>
      <c r="R56" t="s">
        <v>31</v>
      </c>
    </row>
    <row r="57" spans="1:18" x14ac:dyDescent="0.35">
      <c r="A57">
        <v>56</v>
      </c>
      <c r="B57" t="s">
        <v>40</v>
      </c>
      <c r="C57" t="s">
        <v>141</v>
      </c>
      <c r="D57" s="1">
        <v>42871</v>
      </c>
      <c r="E57" t="s">
        <v>97</v>
      </c>
      <c r="F57" t="s">
        <v>42</v>
      </c>
      <c r="G57">
        <v>0</v>
      </c>
      <c r="H57" t="s">
        <v>15</v>
      </c>
      <c r="I57" t="s">
        <v>14</v>
      </c>
      <c r="J57" t="s">
        <v>15</v>
      </c>
      <c r="K57" t="s">
        <v>5</v>
      </c>
      <c r="L57" t="s">
        <v>14</v>
      </c>
      <c r="M57" t="s">
        <v>6</v>
      </c>
      <c r="N57">
        <v>20</v>
      </c>
      <c r="O57" t="s">
        <v>7</v>
      </c>
      <c r="P57" t="s">
        <v>8</v>
      </c>
      <c r="Q57" t="s">
        <v>18</v>
      </c>
      <c r="R57" t="s">
        <v>31</v>
      </c>
    </row>
    <row r="58" spans="1:18" x14ac:dyDescent="0.35">
      <c r="A58">
        <v>57</v>
      </c>
      <c r="B58" t="s">
        <v>49</v>
      </c>
      <c r="C58" t="s">
        <v>141</v>
      </c>
      <c r="D58" s="1">
        <v>42872</v>
      </c>
      <c r="E58" t="s">
        <v>60</v>
      </c>
      <c r="F58" t="s">
        <v>51</v>
      </c>
      <c r="G58">
        <v>0</v>
      </c>
      <c r="H58" t="s">
        <v>3</v>
      </c>
      <c r="I58" t="s">
        <v>23</v>
      </c>
      <c r="J58" t="s">
        <v>23</v>
      </c>
      <c r="K58" t="s">
        <v>5</v>
      </c>
      <c r="L58" t="s">
        <v>23</v>
      </c>
      <c r="M58" t="s">
        <v>16</v>
      </c>
      <c r="N58">
        <v>7</v>
      </c>
      <c r="O58" t="s">
        <v>7</v>
      </c>
      <c r="P58" t="s">
        <v>98</v>
      </c>
      <c r="Q58" t="s">
        <v>30</v>
      </c>
      <c r="R58" t="s">
        <v>24</v>
      </c>
    </row>
    <row r="59" spans="1:18" x14ac:dyDescent="0.35">
      <c r="A59">
        <v>58</v>
      </c>
      <c r="B59" t="s">
        <v>49</v>
      </c>
      <c r="C59" t="s">
        <v>141</v>
      </c>
      <c r="D59" s="1">
        <v>42874</v>
      </c>
      <c r="E59" t="s">
        <v>99</v>
      </c>
      <c r="F59" t="s">
        <v>51</v>
      </c>
      <c r="G59">
        <v>0</v>
      </c>
      <c r="H59" t="s">
        <v>15</v>
      </c>
      <c r="I59" t="s">
        <v>23</v>
      </c>
      <c r="J59" t="s">
        <v>15</v>
      </c>
      <c r="K59" t="s">
        <v>5</v>
      </c>
      <c r="L59" t="s">
        <v>15</v>
      </c>
      <c r="M59" t="s">
        <v>16</v>
      </c>
      <c r="N59">
        <v>6</v>
      </c>
      <c r="O59" t="s">
        <v>7</v>
      </c>
      <c r="P59" t="s">
        <v>8</v>
      </c>
      <c r="Q59" t="s">
        <v>10</v>
      </c>
      <c r="R59" t="s">
        <v>24</v>
      </c>
    </row>
    <row r="60" spans="1:18" x14ac:dyDescent="0.35">
      <c r="A60">
        <v>59</v>
      </c>
      <c r="B60" t="s">
        <v>0</v>
      </c>
      <c r="C60" t="s">
        <v>141</v>
      </c>
      <c r="D60" s="1">
        <v>42876</v>
      </c>
      <c r="E60" t="s">
        <v>75</v>
      </c>
      <c r="F60" t="s">
        <v>2</v>
      </c>
      <c r="G60">
        <v>0</v>
      </c>
      <c r="H60" t="s">
        <v>15</v>
      </c>
      <c r="I60" t="s">
        <v>14</v>
      </c>
      <c r="J60" t="s">
        <v>15</v>
      </c>
      <c r="K60" t="s">
        <v>36</v>
      </c>
      <c r="L60" t="s">
        <v>15</v>
      </c>
      <c r="M60" t="s">
        <v>6</v>
      </c>
      <c r="N60">
        <v>1</v>
      </c>
      <c r="O60" t="s">
        <v>7</v>
      </c>
      <c r="P60" t="s">
        <v>8</v>
      </c>
      <c r="Q60" t="s">
        <v>10</v>
      </c>
      <c r="R60" t="s">
        <v>18</v>
      </c>
    </row>
    <row r="61" spans="1:18" x14ac:dyDescent="0.35">
      <c r="A61">
        <v>60</v>
      </c>
      <c r="B61" t="s">
        <v>40</v>
      </c>
      <c r="C61" t="s">
        <v>138</v>
      </c>
      <c r="D61" s="1">
        <v>43197</v>
      </c>
      <c r="E61" t="s">
        <v>100</v>
      </c>
      <c r="F61" t="s">
        <v>42</v>
      </c>
      <c r="G61">
        <v>0</v>
      </c>
      <c r="H61" t="s">
        <v>15</v>
      </c>
      <c r="I61" t="s">
        <v>101</v>
      </c>
      <c r="J61" t="s">
        <v>101</v>
      </c>
      <c r="K61" t="s">
        <v>5</v>
      </c>
      <c r="L61" t="s">
        <v>101</v>
      </c>
      <c r="M61" t="s">
        <v>16</v>
      </c>
      <c r="N61">
        <v>1</v>
      </c>
      <c r="O61" t="s">
        <v>7</v>
      </c>
      <c r="P61" t="s">
        <v>8</v>
      </c>
      <c r="Q61" t="s">
        <v>64</v>
      </c>
      <c r="R61" t="s">
        <v>17</v>
      </c>
    </row>
    <row r="62" spans="1:18" x14ac:dyDescent="0.35">
      <c r="A62">
        <v>61</v>
      </c>
      <c r="B62" t="s">
        <v>72</v>
      </c>
      <c r="C62" t="s">
        <v>138</v>
      </c>
      <c r="D62" s="1">
        <v>43198</v>
      </c>
      <c r="E62" t="s">
        <v>102</v>
      </c>
      <c r="F62" t="s">
        <v>73</v>
      </c>
      <c r="G62">
        <v>0</v>
      </c>
      <c r="H62" t="s">
        <v>29</v>
      </c>
      <c r="I62" t="s">
        <v>35</v>
      </c>
      <c r="J62" t="s">
        <v>29</v>
      </c>
      <c r="K62" t="s">
        <v>5</v>
      </c>
      <c r="L62" t="s">
        <v>29</v>
      </c>
      <c r="M62" t="s">
        <v>16</v>
      </c>
      <c r="N62">
        <v>6</v>
      </c>
      <c r="O62" t="s">
        <v>7</v>
      </c>
      <c r="P62" t="s">
        <v>8</v>
      </c>
      <c r="Q62" t="s">
        <v>52</v>
      </c>
      <c r="R62" t="s">
        <v>103</v>
      </c>
    </row>
    <row r="63" spans="1:18" x14ac:dyDescent="0.35">
      <c r="A63">
        <v>62</v>
      </c>
      <c r="B63" t="s">
        <v>46</v>
      </c>
      <c r="C63" t="s">
        <v>138</v>
      </c>
      <c r="D63" s="1">
        <v>43198</v>
      </c>
      <c r="E63" t="s">
        <v>47</v>
      </c>
      <c r="F63" t="s">
        <v>48</v>
      </c>
      <c r="G63">
        <v>0</v>
      </c>
      <c r="H63" t="s">
        <v>23</v>
      </c>
      <c r="I63" t="s">
        <v>4</v>
      </c>
      <c r="J63" t="s">
        <v>23</v>
      </c>
      <c r="K63" t="s">
        <v>5</v>
      </c>
      <c r="L63" t="s">
        <v>23</v>
      </c>
      <c r="M63" t="s">
        <v>16</v>
      </c>
      <c r="N63">
        <v>4</v>
      </c>
      <c r="O63" t="s">
        <v>7</v>
      </c>
      <c r="P63" t="s">
        <v>8</v>
      </c>
      <c r="Q63" t="s">
        <v>31</v>
      </c>
      <c r="R63" t="s">
        <v>39</v>
      </c>
    </row>
    <row r="64" spans="1:18" x14ac:dyDescent="0.35">
      <c r="A64">
        <v>63</v>
      </c>
      <c r="B64" t="s">
        <v>0</v>
      </c>
      <c r="C64" t="s">
        <v>138</v>
      </c>
      <c r="D64" s="1">
        <v>43199</v>
      </c>
      <c r="E64" t="s">
        <v>87</v>
      </c>
      <c r="F64" t="s">
        <v>2</v>
      </c>
      <c r="G64">
        <v>0</v>
      </c>
      <c r="H64" t="s">
        <v>3</v>
      </c>
      <c r="I64" t="s">
        <v>104</v>
      </c>
      <c r="J64" t="s">
        <v>3</v>
      </c>
      <c r="K64" t="s">
        <v>5</v>
      </c>
      <c r="L64" t="s">
        <v>3</v>
      </c>
      <c r="M64" t="s">
        <v>16</v>
      </c>
      <c r="N64">
        <v>9</v>
      </c>
      <c r="O64" t="s">
        <v>7</v>
      </c>
      <c r="P64" t="s">
        <v>8</v>
      </c>
      <c r="Q64" t="s">
        <v>105</v>
      </c>
      <c r="R64" t="s">
        <v>10</v>
      </c>
    </row>
    <row r="65" spans="1:18" x14ac:dyDescent="0.35">
      <c r="A65">
        <v>64</v>
      </c>
      <c r="B65" t="s">
        <v>106</v>
      </c>
      <c r="C65" t="s">
        <v>138</v>
      </c>
      <c r="D65" s="1">
        <v>43200</v>
      </c>
      <c r="E65" t="s">
        <v>107</v>
      </c>
      <c r="F65" t="s">
        <v>108</v>
      </c>
      <c r="G65">
        <v>0</v>
      </c>
      <c r="H65" t="s">
        <v>101</v>
      </c>
      <c r="I65" t="s">
        <v>23</v>
      </c>
      <c r="J65" t="s">
        <v>101</v>
      </c>
      <c r="K65" t="s">
        <v>5</v>
      </c>
      <c r="L65" t="s">
        <v>101</v>
      </c>
      <c r="M65" t="s">
        <v>16</v>
      </c>
      <c r="N65">
        <v>5</v>
      </c>
      <c r="O65" t="s">
        <v>7</v>
      </c>
      <c r="P65" t="s">
        <v>8</v>
      </c>
      <c r="Q65" t="s">
        <v>64</v>
      </c>
      <c r="R65" t="s">
        <v>30</v>
      </c>
    </row>
    <row r="66" spans="1:18" x14ac:dyDescent="0.35">
      <c r="A66">
        <v>65</v>
      </c>
      <c r="B66" t="s">
        <v>109</v>
      </c>
      <c r="C66" t="s">
        <v>138</v>
      </c>
      <c r="D66" s="1">
        <v>43201</v>
      </c>
      <c r="E66" t="s">
        <v>44</v>
      </c>
      <c r="F66" t="s">
        <v>110</v>
      </c>
      <c r="G66">
        <v>0</v>
      </c>
      <c r="H66" t="s">
        <v>104</v>
      </c>
      <c r="I66" t="s">
        <v>35</v>
      </c>
      <c r="J66" t="s">
        <v>35</v>
      </c>
      <c r="K66" t="s">
        <v>5</v>
      </c>
      <c r="L66" t="s">
        <v>104</v>
      </c>
      <c r="M66" t="s">
        <v>6</v>
      </c>
      <c r="N66">
        <v>10</v>
      </c>
      <c r="O66" t="s">
        <v>7</v>
      </c>
      <c r="P66" t="s">
        <v>98</v>
      </c>
      <c r="Q66" t="s">
        <v>52</v>
      </c>
      <c r="R66" t="s">
        <v>24</v>
      </c>
    </row>
    <row r="67" spans="1:18" x14ac:dyDescent="0.35">
      <c r="A67">
        <v>66</v>
      </c>
      <c r="B67" t="s">
        <v>0</v>
      </c>
      <c r="C67" t="s">
        <v>138</v>
      </c>
      <c r="D67" s="1">
        <v>43202</v>
      </c>
      <c r="E67" t="s">
        <v>38</v>
      </c>
      <c r="F67" t="s">
        <v>2</v>
      </c>
      <c r="G67">
        <v>0</v>
      </c>
      <c r="H67" t="s">
        <v>3</v>
      </c>
      <c r="I67" t="s">
        <v>15</v>
      </c>
      <c r="J67" t="s">
        <v>3</v>
      </c>
      <c r="K67" t="s">
        <v>5</v>
      </c>
      <c r="L67" t="s">
        <v>3</v>
      </c>
      <c r="M67" t="s">
        <v>16</v>
      </c>
      <c r="N67">
        <v>1</v>
      </c>
      <c r="O67" t="s">
        <v>7</v>
      </c>
      <c r="P67" t="s">
        <v>8</v>
      </c>
      <c r="Q67" t="s">
        <v>10</v>
      </c>
      <c r="R67" t="s">
        <v>25</v>
      </c>
    </row>
    <row r="68" spans="1:18" x14ac:dyDescent="0.35">
      <c r="A68">
        <v>67</v>
      </c>
      <c r="B68" t="s">
        <v>32</v>
      </c>
      <c r="C68" t="s">
        <v>138</v>
      </c>
      <c r="D68" s="1">
        <v>43203</v>
      </c>
      <c r="E68" t="s">
        <v>111</v>
      </c>
      <c r="F68" t="s">
        <v>34</v>
      </c>
      <c r="G68">
        <v>0</v>
      </c>
      <c r="H68" t="s">
        <v>4</v>
      </c>
      <c r="I68" t="s">
        <v>29</v>
      </c>
      <c r="J68" t="s">
        <v>4</v>
      </c>
      <c r="K68" t="s">
        <v>5</v>
      </c>
      <c r="L68" t="s">
        <v>4</v>
      </c>
      <c r="M68" t="s">
        <v>16</v>
      </c>
      <c r="N68">
        <v>4</v>
      </c>
      <c r="O68" t="s">
        <v>7</v>
      </c>
      <c r="P68" t="s">
        <v>8</v>
      </c>
      <c r="Q68" t="s">
        <v>39</v>
      </c>
      <c r="R68" t="s">
        <v>18</v>
      </c>
    </row>
    <row r="69" spans="1:18" x14ac:dyDescent="0.35">
      <c r="A69">
        <v>68</v>
      </c>
      <c r="B69" t="s">
        <v>40</v>
      </c>
      <c r="C69" t="s">
        <v>138</v>
      </c>
      <c r="D69" s="1">
        <v>43204</v>
      </c>
      <c r="E69" t="s">
        <v>112</v>
      </c>
      <c r="F69" t="s">
        <v>42</v>
      </c>
      <c r="G69">
        <v>0</v>
      </c>
      <c r="H69" t="s">
        <v>15</v>
      </c>
      <c r="I69" t="s">
        <v>35</v>
      </c>
      <c r="J69" t="s">
        <v>35</v>
      </c>
      <c r="K69" t="s">
        <v>5</v>
      </c>
      <c r="L69" t="s">
        <v>35</v>
      </c>
      <c r="M69" t="s">
        <v>16</v>
      </c>
      <c r="N69">
        <v>7</v>
      </c>
      <c r="O69" t="s">
        <v>7</v>
      </c>
      <c r="P69" t="s">
        <v>8</v>
      </c>
      <c r="Q69" t="s">
        <v>52</v>
      </c>
      <c r="R69" t="s">
        <v>24</v>
      </c>
    </row>
    <row r="70" spans="1:18" x14ac:dyDescent="0.35">
      <c r="A70">
        <v>69</v>
      </c>
      <c r="B70" t="s">
        <v>46</v>
      </c>
      <c r="C70" t="s">
        <v>138</v>
      </c>
      <c r="D70" s="1">
        <v>43204</v>
      </c>
      <c r="E70" t="s">
        <v>113</v>
      </c>
      <c r="F70" t="s">
        <v>48</v>
      </c>
      <c r="G70">
        <v>0</v>
      </c>
      <c r="H70" t="s">
        <v>23</v>
      </c>
      <c r="I70" t="s">
        <v>3</v>
      </c>
      <c r="J70" t="s">
        <v>3</v>
      </c>
      <c r="K70" t="s">
        <v>5</v>
      </c>
      <c r="L70" t="s">
        <v>3</v>
      </c>
      <c r="M70" t="s">
        <v>16</v>
      </c>
      <c r="N70">
        <v>5</v>
      </c>
      <c r="O70" t="s">
        <v>7</v>
      </c>
      <c r="P70" t="s">
        <v>8</v>
      </c>
      <c r="Q70" t="s">
        <v>30</v>
      </c>
      <c r="R70" t="s">
        <v>17</v>
      </c>
    </row>
    <row r="71" spans="1:18" x14ac:dyDescent="0.35">
      <c r="A71">
        <v>70</v>
      </c>
      <c r="B71" t="s">
        <v>32</v>
      </c>
      <c r="C71" t="s">
        <v>138</v>
      </c>
      <c r="D71" s="1">
        <v>43205</v>
      </c>
      <c r="E71" t="s">
        <v>44</v>
      </c>
      <c r="F71" t="s">
        <v>34</v>
      </c>
      <c r="G71">
        <v>0</v>
      </c>
      <c r="H71" t="s">
        <v>4</v>
      </c>
      <c r="I71" t="s">
        <v>104</v>
      </c>
      <c r="J71" t="s">
        <v>4</v>
      </c>
      <c r="K71" t="s">
        <v>5</v>
      </c>
      <c r="L71" t="s">
        <v>104</v>
      </c>
      <c r="M71" t="s">
        <v>6</v>
      </c>
      <c r="N71">
        <v>19</v>
      </c>
      <c r="O71" t="s">
        <v>7</v>
      </c>
      <c r="P71" t="s">
        <v>8</v>
      </c>
      <c r="Q71" t="s">
        <v>31</v>
      </c>
      <c r="R71" t="s">
        <v>18</v>
      </c>
    </row>
    <row r="72" spans="1:18" x14ac:dyDescent="0.35">
      <c r="A72">
        <v>71</v>
      </c>
      <c r="B72" t="s">
        <v>72</v>
      </c>
      <c r="C72" t="s">
        <v>138</v>
      </c>
      <c r="D72" s="1">
        <v>43205</v>
      </c>
      <c r="E72" t="s">
        <v>62</v>
      </c>
      <c r="F72" t="s">
        <v>73</v>
      </c>
      <c r="G72">
        <v>0</v>
      </c>
      <c r="H72" t="s">
        <v>29</v>
      </c>
      <c r="I72" t="s">
        <v>101</v>
      </c>
      <c r="J72" t="s">
        <v>101</v>
      </c>
      <c r="K72" t="s">
        <v>5</v>
      </c>
      <c r="L72" t="s">
        <v>29</v>
      </c>
      <c r="M72" t="s">
        <v>6</v>
      </c>
      <c r="N72">
        <v>4</v>
      </c>
      <c r="O72" t="s">
        <v>7</v>
      </c>
      <c r="P72" t="s">
        <v>8</v>
      </c>
      <c r="Q72" t="s">
        <v>105</v>
      </c>
      <c r="R72" t="s">
        <v>25</v>
      </c>
    </row>
    <row r="73" spans="1:18" x14ac:dyDescent="0.35">
      <c r="A73">
        <v>72</v>
      </c>
      <c r="B73" t="s">
        <v>46</v>
      </c>
      <c r="C73" t="s">
        <v>138</v>
      </c>
      <c r="D73" s="1">
        <v>43206</v>
      </c>
      <c r="E73" t="s">
        <v>41</v>
      </c>
      <c r="F73" t="s">
        <v>48</v>
      </c>
      <c r="G73">
        <v>0</v>
      </c>
      <c r="H73" t="s">
        <v>23</v>
      </c>
      <c r="I73" t="s">
        <v>35</v>
      </c>
      <c r="J73" t="s">
        <v>35</v>
      </c>
      <c r="K73" t="s">
        <v>5</v>
      </c>
      <c r="L73" t="s">
        <v>23</v>
      </c>
      <c r="M73" t="s">
        <v>6</v>
      </c>
      <c r="N73">
        <v>71</v>
      </c>
      <c r="O73" t="s">
        <v>7</v>
      </c>
      <c r="P73" t="s">
        <v>8</v>
      </c>
      <c r="Q73" t="s">
        <v>30</v>
      </c>
      <c r="R73" t="s">
        <v>17</v>
      </c>
    </row>
    <row r="74" spans="1:18" x14ac:dyDescent="0.35">
      <c r="A74">
        <v>73</v>
      </c>
      <c r="B74" t="s">
        <v>40</v>
      </c>
      <c r="C74" t="s">
        <v>138</v>
      </c>
      <c r="D74" s="1">
        <v>43207</v>
      </c>
      <c r="E74" t="s">
        <v>80</v>
      </c>
      <c r="F74" t="s">
        <v>42</v>
      </c>
      <c r="G74">
        <v>0</v>
      </c>
      <c r="H74" t="s">
        <v>15</v>
      </c>
      <c r="I74" t="s">
        <v>4</v>
      </c>
      <c r="J74" t="s">
        <v>4</v>
      </c>
      <c r="K74" t="s">
        <v>5</v>
      </c>
      <c r="L74" t="s">
        <v>15</v>
      </c>
      <c r="M74" t="s">
        <v>6</v>
      </c>
      <c r="N74">
        <v>46</v>
      </c>
      <c r="O74" t="s">
        <v>7</v>
      </c>
      <c r="P74" t="s">
        <v>8</v>
      </c>
      <c r="Q74" t="s">
        <v>103</v>
      </c>
      <c r="R74" t="s">
        <v>24</v>
      </c>
    </row>
    <row r="75" spans="1:18" x14ac:dyDescent="0.35">
      <c r="A75">
        <v>74</v>
      </c>
      <c r="B75" t="s">
        <v>109</v>
      </c>
      <c r="C75" t="s">
        <v>138</v>
      </c>
      <c r="D75" s="1">
        <v>43208</v>
      </c>
      <c r="E75" t="s">
        <v>41</v>
      </c>
      <c r="F75" t="s">
        <v>110</v>
      </c>
      <c r="G75">
        <v>0</v>
      </c>
      <c r="H75" t="s">
        <v>104</v>
      </c>
      <c r="I75" t="s">
        <v>23</v>
      </c>
      <c r="J75" t="s">
        <v>23</v>
      </c>
      <c r="K75" t="s">
        <v>5</v>
      </c>
      <c r="L75" t="s">
        <v>23</v>
      </c>
      <c r="M75" t="s">
        <v>16</v>
      </c>
      <c r="N75">
        <v>7</v>
      </c>
      <c r="O75" t="s">
        <v>7</v>
      </c>
      <c r="P75" t="s">
        <v>8</v>
      </c>
      <c r="Q75" t="s">
        <v>39</v>
      </c>
      <c r="R75" t="s">
        <v>18</v>
      </c>
    </row>
    <row r="76" spans="1:18" x14ac:dyDescent="0.35">
      <c r="A76">
        <v>75</v>
      </c>
      <c r="B76" t="s">
        <v>72</v>
      </c>
      <c r="C76" t="s">
        <v>138</v>
      </c>
      <c r="D76" s="1">
        <v>43209</v>
      </c>
      <c r="E76" t="s">
        <v>62</v>
      </c>
      <c r="F76" t="s">
        <v>73</v>
      </c>
      <c r="G76">
        <v>0</v>
      </c>
      <c r="H76" t="s">
        <v>29</v>
      </c>
      <c r="I76" t="s">
        <v>3</v>
      </c>
      <c r="J76" t="s">
        <v>29</v>
      </c>
      <c r="K76" t="s">
        <v>36</v>
      </c>
      <c r="L76" t="s">
        <v>29</v>
      </c>
      <c r="M76" t="s">
        <v>6</v>
      </c>
      <c r="N76">
        <v>15</v>
      </c>
      <c r="O76" t="s">
        <v>7</v>
      </c>
      <c r="P76" t="s">
        <v>8</v>
      </c>
      <c r="Q76" t="s">
        <v>10</v>
      </c>
      <c r="R76" t="s">
        <v>30</v>
      </c>
    </row>
    <row r="77" spans="1:18" x14ac:dyDescent="0.35">
      <c r="A77">
        <v>76</v>
      </c>
      <c r="B77" t="s">
        <v>11</v>
      </c>
      <c r="C77" t="s">
        <v>138</v>
      </c>
      <c r="D77" s="1">
        <v>43210</v>
      </c>
      <c r="E77" t="s">
        <v>114</v>
      </c>
      <c r="F77" t="s">
        <v>13</v>
      </c>
      <c r="G77">
        <v>0</v>
      </c>
      <c r="H77" t="s">
        <v>101</v>
      </c>
      <c r="I77" t="s">
        <v>104</v>
      </c>
      <c r="J77" t="s">
        <v>104</v>
      </c>
      <c r="K77" t="s">
        <v>5</v>
      </c>
      <c r="L77" t="s">
        <v>101</v>
      </c>
      <c r="M77" t="s">
        <v>6</v>
      </c>
      <c r="N77">
        <v>64</v>
      </c>
      <c r="O77" t="s">
        <v>7</v>
      </c>
      <c r="P77" t="s">
        <v>8</v>
      </c>
      <c r="Q77" t="s">
        <v>52</v>
      </c>
      <c r="R77" t="s">
        <v>24</v>
      </c>
    </row>
    <row r="78" spans="1:18" x14ac:dyDescent="0.35">
      <c r="A78">
        <v>77</v>
      </c>
      <c r="B78" t="s">
        <v>46</v>
      </c>
      <c r="C78" t="s">
        <v>138</v>
      </c>
      <c r="D78" s="1">
        <v>43211</v>
      </c>
      <c r="E78" t="s">
        <v>102</v>
      </c>
      <c r="F78" t="s">
        <v>48</v>
      </c>
      <c r="G78">
        <v>0</v>
      </c>
      <c r="H78" t="s">
        <v>23</v>
      </c>
      <c r="I78" t="s">
        <v>29</v>
      </c>
      <c r="J78" t="s">
        <v>29</v>
      </c>
      <c r="K78" t="s">
        <v>5</v>
      </c>
      <c r="L78" t="s">
        <v>29</v>
      </c>
      <c r="M78" t="s">
        <v>16</v>
      </c>
      <c r="N78">
        <v>9</v>
      </c>
      <c r="O78" t="s">
        <v>7</v>
      </c>
      <c r="P78" t="s">
        <v>98</v>
      </c>
      <c r="Q78" t="s">
        <v>31</v>
      </c>
      <c r="R78" t="s">
        <v>39</v>
      </c>
    </row>
    <row r="79" spans="1:18" x14ac:dyDescent="0.35">
      <c r="A79">
        <v>78</v>
      </c>
      <c r="B79" t="s">
        <v>32</v>
      </c>
      <c r="C79" t="s">
        <v>138</v>
      </c>
      <c r="D79" s="1">
        <v>43211</v>
      </c>
      <c r="E79" t="s">
        <v>115</v>
      </c>
      <c r="F79" t="s">
        <v>34</v>
      </c>
      <c r="G79">
        <v>0</v>
      </c>
      <c r="H79" t="s">
        <v>4</v>
      </c>
      <c r="I79" t="s">
        <v>35</v>
      </c>
      <c r="J79" t="s">
        <v>4</v>
      </c>
      <c r="K79" t="s">
        <v>5</v>
      </c>
      <c r="L79" t="s">
        <v>4</v>
      </c>
      <c r="M79" t="s">
        <v>16</v>
      </c>
      <c r="N79">
        <v>6</v>
      </c>
      <c r="O79" t="s">
        <v>7</v>
      </c>
      <c r="P79" t="s">
        <v>8</v>
      </c>
      <c r="Q79" t="s">
        <v>64</v>
      </c>
      <c r="R79" t="s">
        <v>25</v>
      </c>
    </row>
    <row r="80" spans="1:18" x14ac:dyDescent="0.35">
      <c r="A80">
        <v>79</v>
      </c>
      <c r="B80" t="s">
        <v>0</v>
      </c>
      <c r="C80" t="s">
        <v>138</v>
      </c>
      <c r="D80" s="1">
        <v>43212</v>
      </c>
      <c r="E80" t="s">
        <v>95</v>
      </c>
      <c r="F80" t="s">
        <v>2</v>
      </c>
      <c r="G80">
        <v>0</v>
      </c>
      <c r="H80" t="s">
        <v>3</v>
      </c>
      <c r="I80" t="s">
        <v>101</v>
      </c>
      <c r="J80" t="s">
        <v>3</v>
      </c>
      <c r="K80" t="s">
        <v>5</v>
      </c>
      <c r="L80" t="s">
        <v>101</v>
      </c>
      <c r="M80" t="s">
        <v>6</v>
      </c>
      <c r="N80">
        <v>4</v>
      </c>
      <c r="O80" t="s">
        <v>7</v>
      </c>
      <c r="P80" t="s">
        <v>8</v>
      </c>
      <c r="Q80" t="s">
        <v>105</v>
      </c>
      <c r="R80" t="s">
        <v>30</v>
      </c>
    </row>
    <row r="81" spans="1:18" x14ac:dyDescent="0.35">
      <c r="A81">
        <v>80</v>
      </c>
      <c r="B81" t="s">
        <v>109</v>
      </c>
      <c r="C81" t="s">
        <v>138</v>
      </c>
      <c r="D81" s="1">
        <v>43212</v>
      </c>
      <c r="E81" t="s">
        <v>116</v>
      </c>
      <c r="F81" t="s">
        <v>110</v>
      </c>
      <c r="G81">
        <v>0</v>
      </c>
      <c r="H81" t="s">
        <v>104</v>
      </c>
      <c r="I81" t="s">
        <v>15</v>
      </c>
      <c r="J81" t="s">
        <v>15</v>
      </c>
      <c r="K81" t="s">
        <v>36</v>
      </c>
      <c r="L81" t="s">
        <v>104</v>
      </c>
      <c r="M81" t="s">
        <v>16</v>
      </c>
      <c r="N81">
        <v>3</v>
      </c>
      <c r="O81" t="s">
        <v>7</v>
      </c>
      <c r="P81" t="s">
        <v>8</v>
      </c>
      <c r="Q81" t="s">
        <v>52</v>
      </c>
      <c r="R81" t="s">
        <v>103</v>
      </c>
    </row>
    <row r="82" spans="1:18" x14ac:dyDescent="0.35">
      <c r="A82">
        <v>81</v>
      </c>
      <c r="B82" t="s">
        <v>55</v>
      </c>
      <c r="C82" t="s">
        <v>138</v>
      </c>
      <c r="D82" s="1">
        <v>43213</v>
      </c>
      <c r="E82" t="s">
        <v>117</v>
      </c>
      <c r="F82" t="s">
        <v>57</v>
      </c>
      <c r="G82">
        <v>0</v>
      </c>
      <c r="H82" t="s">
        <v>35</v>
      </c>
      <c r="I82" t="s">
        <v>29</v>
      </c>
      <c r="J82" t="s">
        <v>35</v>
      </c>
      <c r="K82" t="s">
        <v>5</v>
      </c>
      <c r="L82" t="s">
        <v>29</v>
      </c>
      <c r="M82" t="s">
        <v>6</v>
      </c>
      <c r="N82">
        <v>4</v>
      </c>
      <c r="O82" t="s">
        <v>7</v>
      </c>
      <c r="P82" t="s">
        <v>8</v>
      </c>
      <c r="Q82" t="s">
        <v>17</v>
      </c>
      <c r="R82" t="s">
        <v>25</v>
      </c>
    </row>
    <row r="83" spans="1:18" x14ac:dyDescent="0.35">
      <c r="A83">
        <v>82</v>
      </c>
      <c r="B83" t="s">
        <v>40</v>
      </c>
      <c r="C83" t="s">
        <v>138</v>
      </c>
      <c r="D83" s="1">
        <v>43214</v>
      </c>
      <c r="E83" t="s">
        <v>38</v>
      </c>
      <c r="F83" t="s">
        <v>42</v>
      </c>
      <c r="G83">
        <v>0</v>
      </c>
      <c r="H83" t="s">
        <v>15</v>
      </c>
      <c r="I83" t="s">
        <v>3</v>
      </c>
      <c r="J83" t="s">
        <v>15</v>
      </c>
      <c r="K83" t="s">
        <v>5</v>
      </c>
      <c r="L83" t="s">
        <v>3</v>
      </c>
      <c r="M83" t="s">
        <v>6</v>
      </c>
      <c r="N83">
        <v>31</v>
      </c>
      <c r="O83" t="s">
        <v>7</v>
      </c>
      <c r="P83" t="s">
        <v>8</v>
      </c>
      <c r="Q83" t="s">
        <v>31</v>
      </c>
      <c r="R83" t="s">
        <v>18</v>
      </c>
    </row>
    <row r="84" spans="1:18" x14ac:dyDescent="0.35">
      <c r="A84">
        <v>83</v>
      </c>
      <c r="B84" t="s">
        <v>32</v>
      </c>
      <c r="C84" t="s">
        <v>138</v>
      </c>
      <c r="D84" s="1">
        <v>43215</v>
      </c>
      <c r="E84" t="s">
        <v>69</v>
      </c>
      <c r="F84" t="s">
        <v>34</v>
      </c>
      <c r="G84">
        <v>0</v>
      </c>
      <c r="H84" t="s">
        <v>4</v>
      </c>
      <c r="I84" t="s">
        <v>101</v>
      </c>
      <c r="J84" t="s">
        <v>101</v>
      </c>
      <c r="K84" t="s">
        <v>5</v>
      </c>
      <c r="L84" t="s">
        <v>101</v>
      </c>
      <c r="M84" t="s">
        <v>16</v>
      </c>
      <c r="N84">
        <v>5</v>
      </c>
      <c r="O84" t="s">
        <v>7</v>
      </c>
      <c r="P84" t="s">
        <v>8</v>
      </c>
      <c r="Q84" t="s">
        <v>10</v>
      </c>
      <c r="R84" t="s">
        <v>37</v>
      </c>
    </row>
    <row r="85" spans="1:18" x14ac:dyDescent="0.35">
      <c r="A85">
        <v>84</v>
      </c>
      <c r="B85" t="s">
        <v>0</v>
      </c>
      <c r="C85" t="s">
        <v>138</v>
      </c>
      <c r="D85" s="1">
        <v>43216</v>
      </c>
      <c r="E85" t="s">
        <v>117</v>
      </c>
      <c r="F85" t="s">
        <v>2</v>
      </c>
      <c r="G85">
        <v>0</v>
      </c>
      <c r="H85" t="s">
        <v>3</v>
      </c>
      <c r="I85" t="s">
        <v>29</v>
      </c>
      <c r="J85" t="s">
        <v>29</v>
      </c>
      <c r="K85" t="s">
        <v>5</v>
      </c>
      <c r="L85" t="s">
        <v>3</v>
      </c>
      <c r="M85" t="s">
        <v>6</v>
      </c>
      <c r="N85">
        <v>13</v>
      </c>
      <c r="O85" t="s">
        <v>7</v>
      </c>
      <c r="P85" t="s">
        <v>8</v>
      </c>
      <c r="Q85" t="s">
        <v>58</v>
      </c>
      <c r="R85" t="s">
        <v>25</v>
      </c>
    </row>
    <row r="86" spans="1:18" x14ac:dyDescent="0.35">
      <c r="A86">
        <v>85</v>
      </c>
      <c r="B86" t="s">
        <v>55</v>
      </c>
      <c r="C86" t="s">
        <v>138</v>
      </c>
      <c r="D86" s="1">
        <v>43217</v>
      </c>
      <c r="E86" t="s">
        <v>90</v>
      </c>
      <c r="F86" t="s">
        <v>57</v>
      </c>
      <c r="G86">
        <v>0</v>
      </c>
      <c r="H86" t="s">
        <v>35</v>
      </c>
      <c r="I86" t="s">
        <v>23</v>
      </c>
      <c r="J86" t="s">
        <v>23</v>
      </c>
      <c r="K86" t="s">
        <v>5</v>
      </c>
      <c r="L86" t="s">
        <v>35</v>
      </c>
      <c r="M86" t="s">
        <v>6</v>
      </c>
      <c r="N86">
        <v>55</v>
      </c>
      <c r="O86" t="s">
        <v>7</v>
      </c>
      <c r="P86" t="s">
        <v>8</v>
      </c>
      <c r="Q86" t="s">
        <v>31</v>
      </c>
      <c r="R86" t="s">
        <v>18</v>
      </c>
    </row>
    <row r="87" spans="1:18" x14ac:dyDescent="0.35">
      <c r="A87">
        <v>86</v>
      </c>
      <c r="B87" t="s">
        <v>11</v>
      </c>
      <c r="C87" t="s">
        <v>138</v>
      </c>
      <c r="D87" s="1">
        <v>43218</v>
      </c>
      <c r="E87" t="s">
        <v>80</v>
      </c>
      <c r="F87" t="s">
        <v>13</v>
      </c>
      <c r="G87">
        <v>0</v>
      </c>
      <c r="H87" t="s">
        <v>101</v>
      </c>
      <c r="I87" t="s">
        <v>15</v>
      </c>
      <c r="J87" t="s">
        <v>15</v>
      </c>
      <c r="K87" t="s">
        <v>5</v>
      </c>
      <c r="L87" t="s">
        <v>15</v>
      </c>
      <c r="M87" t="s">
        <v>16</v>
      </c>
      <c r="N87">
        <v>8</v>
      </c>
      <c r="O87" t="s">
        <v>7</v>
      </c>
      <c r="P87" t="s">
        <v>8</v>
      </c>
      <c r="Q87" t="s">
        <v>64</v>
      </c>
      <c r="R87" t="s">
        <v>24</v>
      </c>
    </row>
    <row r="88" spans="1:18" x14ac:dyDescent="0.35">
      <c r="A88">
        <v>87</v>
      </c>
      <c r="B88" t="s">
        <v>109</v>
      </c>
      <c r="C88" t="s">
        <v>138</v>
      </c>
      <c r="D88" s="1">
        <v>43219</v>
      </c>
      <c r="E88" t="s">
        <v>63</v>
      </c>
      <c r="F88" t="s">
        <v>110</v>
      </c>
      <c r="G88">
        <v>0</v>
      </c>
      <c r="H88" t="s">
        <v>104</v>
      </c>
      <c r="I88" t="s">
        <v>3</v>
      </c>
      <c r="J88" t="s">
        <v>3</v>
      </c>
      <c r="K88" t="s">
        <v>36</v>
      </c>
      <c r="L88" t="s">
        <v>3</v>
      </c>
      <c r="M88" t="s">
        <v>6</v>
      </c>
      <c r="N88">
        <v>11</v>
      </c>
      <c r="O88" t="s">
        <v>7</v>
      </c>
      <c r="P88" t="s">
        <v>8</v>
      </c>
      <c r="Q88" t="s">
        <v>118</v>
      </c>
      <c r="R88" t="s">
        <v>17</v>
      </c>
    </row>
    <row r="89" spans="1:18" x14ac:dyDescent="0.35">
      <c r="A89">
        <v>88</v>
      </c>
      <c r="B89" t="s">
        <v>32</v>
      </c>
      <c r="C89" t="s">
        <v>138</v>
      </c>
      <c r="D89" s="1">
        <v>43219</v>
      </c>
      <c r="E89" t="s">
        <v>20</v>
      </c>
      <c r="F89" t="s">
        <v>34</v>
      </c>
      <c r="G89">
        <v>0</v>
      </c>
      <c r="H89" t="s">
        <v>4</v>
      </c>
      <c r="I89" t="s">
        <v>23</v>
      </c>
      <c r="J89" t="s">
        <v>23</v>
      </c>
      <c r="K89" t="s">
        <v>5</v>
      </c>
      <c r="L89" t="s">
        <v>23</v>
      </c>
      <c r="M89" t="s">
        <v>16</v>
      </c>
      <c r="N89">
        <v>6</v>
      </c>
      <c r="O89" t="s">
        <v>7</v>
      </c>
      <c r="P89" t="s">
        <v>8</v>
      </c>
      <c r="Q89" t="s">
        <v>10</v>
      </c>
      <c r="R89" t="s">
        <v>30</v>
      </c>
    </row>
    <row r="90" spans="1:18" x14ac:dyDescent="0.35">
      <c r="A90">
        <v>89</v>
      </c>
      <c r="B90" t="s">
        <v>11</v>
      </c>
      <c r="C90" t="s">
        <v>138</v>
      </c>
      <c r="D90" s="1">
        <v>43220</v>
      </c>
      <c r="E90" t="s">
        <v>114</v>
      </c>
      <c r="F90" t="s">
        <v>13</v>
      </c>
      <c r="G90">
        <v>0</v>
      </c>
      <c r="H90" t="s">
        <v>101</v>
      </c>
      <c r="I90" t="s">
        <v>35</v>
      </c>
      <c r="J90" t="s">
        <v>35</v>
      </c>
      <c r="K90" t="s">
        <v>5</v>
      </c>
      <c r="L90" t="s">
        <v>101</v>
      </c>
      <c r="M90" t="s">
        <v>6</v>
      </c>
      <c r="N90">
        <v>13</v>
      </c>
      <c r="O90" t="s">
        <v>7</v>
      </c>
      <c r="P90" t="s">
        <v>8</v>
      </c>
      <c r="Q90" t="s">
        <v>9</v>
      </c>
      <c r="R90" t="s">
        <v>31</v>
      </c>
    </row>
    <row r="91" spans="1:18" x14ac:dyDescent="0.35">
      <c r="A91">
        <v>90</v>
      </c>
      <c r="B91" t="s">
        <v>32</v>
      </c>
      <c r="C91" t="s">
        <v>138</v>
      </c>
      <c r="D91" s="1">
        <v>43221</v>
      </c>
      <c r="E91" t="s">
        <v>119</v>
      </c>
      <c r="F91" t="s">
        <v>34</v>
      </c>
      <c r="G91">
        <v>0</v>
      </c>
      <c r="H91" t="s">
        <v>4</v>
      </c>
      <c r="I91" t="s">
        <v>15</v>
      </c>
      <c r="J91" t="s">
        <v>15</v>
      </c>
      <c r="K91" t="s">
        <v>5</v>
      </c>
      <c r="L91" t="s">
        <v>4</v>
      </c>
      <c r="M91" t="s">
        <v>6</v>
      </c>
      <c r="N91">
        <v>14</v>
      </c>
      <c r="O91" t="s">
        <v>7</v>
      </c>
      <c r="P91" t="s">
        <v>8</v>
      </c>
      <c r="Q91" t="s">
        <v>66</v>
      </c>
      <c r="R91" t="s">
        <v>24</v>
      </c>
    </row>
    <row r="92" spans="1:18" x14ac:dyDescent="0.35">
      <c r="A92">
        <v>91</v>
      </c>
      <c r="B92" t="s">
        <v>55</v>
      </c>
      <c r="C92" t="s">
        <v>138</v>
      </c>
      <c r="D92" s="1">
        <v>43222</v>
      </c>
      <c r="E92" t="s">
        <v>83</v>
      </c>
      <c r="F92" t="s">
        <v>57</v>
      </c>
      <c r="G92">
        <v>0</v>
      </c>
      <c r="H92" t="s">
        <v>35</v>
      </c>
      <c r="I92" t="s">
        <v>104</v>
      </c>
      <c r="J92" t="s">
        <v>104</v>
      </c>
      <c r="K92" t="s">
        <v>5</v>
      </c>
      <c r="L92" t="s">
        <v>35</v>
      </c>
      <c r="M92" t="s">
        <v>6</v>
      </c>
      <c r="N92">
        <v>4</v>
      </c>
      <c r="O92" t="s">
        <v>7</v>
      </c>
      <c r="P92" t="s">
        <v>98</v>
      </c>
      <c r="Q92" t="s">
        <v>37</v>
      </c>
      <c r="R92" t="s">
        <v>25</v>
      </c>
    </row>
    <row r="93" spans="1:18" x14ac:dyDescent="0.35">
      <c r="A93">
        <v>92</v>
      </c>
      <c r="B93" t="s">
        <v>46</v>
      </c>
      <c r="C93" t="s">
        <v>138</v>
      </c>
      <c r="D93" s="1">
        <v>43223</v>
      </c>
      <c r="E93" t="s">
        <v>47</v>
      </c>
      <c r="F93" t="s">
        <v>48</v>
      </c>
      <c r="G93">
        <v>0</v>
      </c>
      <c r="H93" t="s">
        <v>23</v>
      </c>
      <c r="I93" t="s">
        <v>101</v>
      </c>
      <c r="J93" t="s">
        <v>23</v>
      </c>
      <c r="K93" t="s">
        <v>5</v>
      </c>
      <c r="L93" t="s">
        <v>23</v>
      </c>
      <c r="M93" t="s">
        <v>16</v>
      </c>
      <c r="N93">
        <v>6</v>
      </c>
      <c r="O93" t="s">
        <v>7</v>
      </c>
      <c r="P93" t="s">
        <v>8</v>
      </c>
      <c r="Q93" t="s">
        <v>120</v>
      </c>
      <c r="R93" t="s">
        <v>39</v>
      </c>
    </row>
    <row r="94" spans="1:18" x14ac:dyDescent="0.35">
      <c r="A94">
        <v>93</v>
      </c>
      <c r="B94" t="s">
        <v>26</v>
      </c>
      <c r="C94" t="s">
        <v>138</v>
      </c>
      <c r="D94" s="1">
        <v>43224</v>
      </c>
      <c r="E94" t="s">
        <v>121</v>
      </c>
      <c r="F94" t="s">
        <v>28</v>
      </c>
      <c r="G94">
        <v>0</v>
      </c>
      <c r="H94" t="s">
        <v>29</v>
      </c>
      <c r="I94" t="s">
        <v>15</v>
      </c>
      <c r="J94" t="s">
        <v>15</v>
      </c>
      <c r="K94" t="s">
        <v>5</v>
      </c>
      <c r="L94" t="s">
        <v>15</v>
      </c>
      <c r="M94" t="s">
        <v>16</v>
      </c>
      <c r="N94">
        <v>6</v>
      </c>
      <c r="O94" t="s">
        <v>7</v>
      </c>
      <c r="P94" t="s">
        <v>8</v>
      </c>
      <c r="Q94" t="s">
        <v>9</v>
      </c>
      <c r="R94" t="s">
        <v>18</v>
      </c>
    </row>
    <row r="95" spans="1:18" x14ac:dyDescent="0.35">
      <c r="A95">
        <v>94</v>
      </c>
      <c r="B95" t="s">
        <v>11</v>
      </c>
      <c r="C95" t="s">
        <v>138</v>
      </c>
      <c r="D95" s="1">
        <v>43225</v>
      </c>
      <c r="E95" t="s">
        <v>122</v>
      </c>
      <c r="F95" t="s">
        <v>13</v>
      </c>
      <c r="G95">
        <v>0</v>
      </c>
      <c r="H95" t="s">
        <v>101</v>
      </c>
      <c r="I95" t="s">
        <v>4</v>
      </c>
      <c r="J95" t="s">
        <v>101</v>
      </c>
      <c r="K95" t="s">
        <v>5</v>
      </c>
      <c r="L95" t="s">
        <v>101</v>
      </c>
      <c r="M95" t="s">
        <v>16</v>
      </c>
      <c r="N95">
        <v>6</v>
      </c>
      <c r="O95" t="s">
        <v>7</v>
      </c>
      <c r="P95" t="s">
        <v>8</v>
      </c>
      <c r="Q95" t="s">
        <v>24</v>
      </c>
      <c r="R95" t="s">
        <v>58</v>
      </c>
    </row>
    <row r="96" spans="1:18" x14ac:dyDescent="0.35">
      <c r="A96">
        <v>95</v>
      </c>
      <c r="B96" t="s">
        <v>0</v>
      </c>
      <c r="C96" t="s">
        <v>138</v>
      </c>
      <c r="D96" s="1">
        <v>43225</v>
      </c>
      <c r="E96" t="s">
        <v>38</v>
      </c>
      <c r="F96" t="s">
        <v>2</v>
      </c>
      <c r="G96">
        <v>0</v>
      </c>
      <c r="H96" t="s">
        <v>3</v>
      </c>
      <c r="I96" t="s">
        <v>35</v>
      </c>
      <c r="J96" t="s">
        <v>35</v>
      </c>
      <c r="K96" t="s">
        <v>36</v>
      </c>
      <c r="L96" t="s">
        <v>3</v>
      </c>
      <c r="M96" t="s">
        <v>16</v>
      </c>
      <c r="N96">
        <v>7</v>
      </c>
      <c r="O96" t="s">
        <v>7</v>
      </c>
      <c r="P96" t="s">
        <v>8</v>
      </c>
      <c r="Q96" t="s">
        <v>118</v>
      </c>
      <c r="R96" t="s">
        <v>25</v>
      </c>
    </row>
    <row r="97" spans="1:18" x14ac:dyDescent="0.35">
      <c r="A97">
        <v>96</v>
      </c>
      <c r="B97" t="s">
        <v>40</v>
      </c>
      <c r="C97" t="s">
        <v>138</v>
      </c>
      <c r="D97" s="1">
        <v>43226</v>
      </c>
      <c r="E97" t="s">
        <v>123</v>
      </c>
      <c r="F97" t="s">
        <v>42</v>
      </c>
      <c r="G97">
        <v>0</v>
      </c>
      <c r="H97" t="s">
        <v>15</v>
      </c>
      <c r="I97" t="s">
        <v>23</v>
      </c>
      <c r="J97" t="s">
        <v>23</v>
      </c>
      <c r="K97" t="s">
        <v>5</v>
      </c>
      <c r="L97" t="s">
        <v>15</v>
      </c>
      <c r="M97" t="s">
        <v>6</v>
      </c>
      <c r="N97">
        <v>13</v>
      </c>
      <c r="O97" t="s">
        <v>7</v>
      </c>
      <c r="P97" t="s">
        <v>8</v>
      </c>
      <c r="Q97" t="s">
        <v>120</v>
      </c>
      <c r="R97" t="s">
        <v>39</v>
      </c>
    </row>
    <row r="98" spans="1:18" x14ac:dyDescent="0.35">
      <c r="A98">
        <v>97</v>
      </c>
      <c r="B98" t="s">
        <v>26</v>
      </c>
      <c r="C98" t="s">
        <v>138</v>
      </c>
      <c r="D98" s="1">
        <v>43226</v>
      </c>
      <c r="E98" t="s">
        <v>124</v>
      </c>
      <c r="F98" t="s">
        <v>28</v>
      </c>
      <c r="G98">
        <v>0</v>
      </c>
      <c r="H98" t="s">
        <v>29</v>
      </c>
      <c r="I98" t="s">
        <v>104</v>
      </c>
      <c r="J98" t="s">
        <v>29</v>
      </c>
      <c r="K98" t="s">
        <v>5</v>
      </c>
      <c r="L98" t="s">
        <v>29</v>
      </c>
      <c r="M98" t="s">
        <v>16</v>
      </c>
      <c r="N98">
        <v>6</v>
      </c>
      <c r="O98" t="s">
        <v>7</v>
      </c>
      <c r="P98" t="s">
        <v>8</v>
      </c>
      <c r="Q98" t="s">
        <v>31</v>
      </c>
      <c r="R98" t="s">
        <v>18</v>
      </c>
    </row>
    <row r="99" spans="1:18" x14ac:dyDescent="0.35">
      <c r="A99">
        <v>98</v>
      </c>
      <c r="B99" t="s">
        <v>0</v>
      </c>
      <c r="C99" t="s">
        <v>138</v>
      </c>
      <c r="D99" s="1">
        <v>43227</v>
      </c>
      <c r="E99" t="s">
        <v>63</v>
      </c>
      <c r="F99" t="s">
        <v>2</v>
      </c>
      <c r="G99">
        <v>0</v>
      </c>
      <c r="H99" t="s">
        <v>3</v>
      </c>
      <c r="I99" t="s">
        <v>4</v>
      </c>
      <c r="J99" t="s">
        <v>4</v>
      </c>
      <c r="K99" t="s">
        <v>5</v>
      </c>
      <c r="L99" t="s">
        <v>3</v>
      </c>
      <c r="M99" t="s">
        <v>6</v>
      </c>
      <c r="N99">
        <v>5</v>
      </c>
      <c r="O99" t="s">
        <v>7</v>
      </c>
      <c r="P99" t="s">
        <v>8</v>
      </c>
      <c r="Q99" t="s">
        <v>118</v>
      </c>
      <c r="R99" t="s">
        <v>37</v>
      </c>
    </row>
    <row r="100" spans="1:18" x14ac:dyDescent="0.35">
      <c r="A100">
        <v>99</v>
      </c>
      <c r="B100" t="s">
        <v>109</v>
      </c>
      <c r="C100" t="s">
        <v>138</v>
      </c>
      <c r="D100" s="1">
        <v>43228</v>
      </c>
      <c r="E100" t="s">
        <v>65</v>
      </c>
      <c r="F100" t="s">
        <v>110</v>
      </c>
      <c r="G100">
        <v>0</v>
      </c>
      <c r="H100" t="s">
        <v>104</v>
      </c>
      <c r="I100" t="s">
        <v>29</v>
      </c>
      <c r="J100" t="s">
        <v>104</v>
      </c>
      <c r="K100" t="s">
        <v>36</v>
      </c>
      <c r="L100" t="s">
        <v>104</v>
      </c>
      <c r="M100" t="s">
        <v>6</v>
      </c>
      <c r="N100">
        <v>15</v>
      </c>
      <c r="O100" t="s">
        <v>7</v>
      </c>
      <c r="P100" t="s">
        <v>8</v>
      </c>
      <c r="Q100" t="s">
        <v>66</v>
      </c>
      <c r="R100" t="s">
        <v>24</v>
      </c>
    </row>
    <row r="101" spans="1:18" x14ac:dyDescent="0.35">
      <c r="A101">
        <v>100</v>
      </c>
      <c r="B101" t="s">
        <v>46</v>
      </c>
      <c r="C101" t="s">
        <v>138</v>
      </c>
      <c r="D101" s="1">
        <v>43229</v>
      </c>
      <c r="E101" t="s">
        <v>125</v>
      </c>
      <c r="F101" t="s">
        <v>48</v>
      </c>
      <c r="G101">
        <v>0</v>
      </c>
      <c r="H101" t="s">
        <v>23</v>
      </c>
      <c r="I101" t="s">
        <v>15</v>
      </c>
      <c r="J101" t="s">
        <v>23</v>
      </c>
      <c r="K101" t="s">
        <v>5</v>
      </c>
      <c r="L101" t="s">
        <v>15</v>
      </c>
      <c r="M101" t="s">
        <v>6</v>
      </c>
      <c r="N101">
        <v>102</v>
      </c>
      <c r="O101" t="s">
        <v>7</v>
      </c>
      <c r="P101" t="s">
        <v>8</v>
      </c>
      <c r="Q101" t="s">
        <v>52</v>
      </c>
      <c r="R101" t="s">
        <v>30</v>
      </c>
    </row>
    <row r="102" spans="1:18" x14ac:dyDescent="0.35">
      <c r="A102">
        <v>101</v>
      </c>
      <c r="B102" t="s">
        <v>55</v>
      </c>
      <c r="C102" t="s">
        <v>138</v>
      </c>
      <c r="D102" s="1">
        <v>43230</v>
      </c>
      <c r="E102" t="s">
        <v>87</v>
      </c>
      <c r="F102" t="s">
        <v>57</v>
      </c>
      <c r="G102">
        <v>0</v>
      </c>
      <c r="H102" t="s">
        <v>35</v>
      </c>
      <c r="I102" t="s">
        <v>3</v>
      </c>
      <c r="J102" t="s">
        <v>35</v>
      </c>
      <c r="K102" t="s">
        <v>36</v>
      </c>
      <c r="L102" t="s">
        <v>3</v>
      </c>
      <c r="M102" t="s">
        <v>16</v>
      </c>
      <c r="N102">
        <v>9</v>
      </c>
      <c r="O102" t="s">
        <v>7</v>
      </c>
      <c r="P102" t="s">
        <v>8</v>
      </c>
      <c r="Q102" t="s">
        <v>9</v>
      </c>
      <c r="R102" t="s">
        <v>31</v>
      </c>
    </row>
    <row r="103" spans="1:18" x14ac:dyDescent="0.35">
      <c r="A103">
        <v>102</v>
      </c>
      <c r="B103" t="s">
        <v>109</v>
      </c>
      <c r="C103" t="s">
        <v>138</v>
      </c>
      <c r="D103" s="1">
        <v>43231</v>
      </c>
      <c r="E103" t="s">
        <v>65</v>
      </c>
      <c r="F103" t="s">
        <v>110</v>
      </c>
      <c r="G103">
        <v>0</v>
      </c>
      <c r="H103" t="s">
        <v>104</v>
      </c>
      <c r="I103" t="s">
        <v>101</v>
      </c>
      <c r="J103" t="s">
        <v>101</v>
      </c>
      <c r="K103" t="s">
        <v>36</v>
      </c>
      <c r="L103" t="s">
        <v>104</v>
      </c>
      <c r="M103" t="s">
        <v>16</v>
      </c>
      <c r="N103">
        <v>4</v>
      </c>
      <c r="O103" t="s">
        <v>7</v>
      </c>
      <c r="P103" t="s">
        <v>8</v>
      </c>
      <c r="Q103" t="s">
        <v>66</v>
      </c>
      <c r="R103" t="s">
        <v>58</v>
      </c>
    </row>
    <row r="104" spans="1:18" x14ac:dyDescent="0.35">
      <c r="A104">
        <v>103</v>
      </c>
      <c r="B104" t="s">
        <v>26</v>
      </c>
      <c r="C104" t="s">
        <v>138</v>
      </c>
      <c r="D104" s="1">
        <v>43232</v>
      </c>
      <c r="E104" t="s">
        <v>47</v>
      </c>
      <c r="F104" t="s">
        <v>28</v>
      </c>
      <c r="G104">
        <v>0</v>
      </c>
      <c r="H104" t="s">
        <v>29</v>
      </c>
      <c r="I104" t="s">
        <v>23</v>
      </c>
      <c r="J104" t="s">
        <v>29</v>
      </c>
      <c r="K104" t="s">
        <v>5</v>
      </c>
      <c r="L104" t="s">
        <v>23</v>
      </c>
      <c r="M104" t="s">
        <v>6</v>
      </c>
      <c r="N104">
        <v>31</v>
      </c>
      <c r="O104" t="s">
        <v>7</v>
      </c>
      <c r="P104" t="s">
        <v>8</v>
      </c>
      <c r="Q104" t="s">
        <v>37</v>
      </c>
      <c r="R104" t="s">
        <v>25</v>
      </c>
    </row>
    <row r="105" spans="1:18" x14ac:dyDescent="0.35">
      <c r="A105">
        <v>104</v>
      </c>
      <c r="B105" t="s">
        <v>55</v>
      </c>
      <c r="C105" t="s">
        <v>138</v>
      </c>
      <c r="D105" s="1">
        <v>43232</v>
      </c>
      <c r="E105" t="s">
        <v>115</v>
      </c>
      <c r="F105" t="s">
        <v>57</v>
      </c>
      <c r="G105">
        <v>0</v>
      </c>
      <c r="H105" t="s">
        <v>35</v>
      </c>
      <c r="I105" t="s">
        <v>4</v>
      </c>
      <c r="J105" t="s">
        <v>4</v>
      </c>
      <c r="K105" t="s">
        <v>5</v>
      </c>
      <c r="L105" t="s">
        <v>4</v>
      </c>
      <c r="M105" t="s">
        <v>16</v>
      </c>
      <c r="N105">
        <v>5</v>
      </c>
      <c r="O105" t="s">
        <v>7</v>
      </c>
      <c r="P105" t="s">
        <v>8</v>
      </c>
      <c r="Q105" t="s">
        <v>52</v>
      </c>
      <c r="R105" t="s">
        <v>120</v>
      </c>
    </row>
    <row r="106" spans="1:18" x14ac:dyDescent="0.35">
      <c r="A106">
        <v>105</v>
      </c>
      <c r="B106" t="s">
        <v>11</v>
      </c>
      <c r="C106" t="s">
        <v>138</v>
      </c>
      <c r="D106" s="1">
        <v>43233</v>
      </c>
      <c r="E106" t="s">
        <v>95</v>
      </c>
      <c r="F106" t="s">
        <v>13</v>
      </c>
      <c r="G106">
        <v>0</v>
      </c>
      <c r="H106" t="s">
        <v>101</v>
      </c>
      <c r="I106" t="s">
        <v>3</v>
      </c>
      <c r="J106" t="s">
        <v>101</v>
      </c>
      <c r="K106" t="s">
        <v>5</v>
      </c>
      <c r="L106" t="s">
        <v>101</v>
      </c>
      <c r="M106" t="s">
        <v>16</v>
      </c>
      <c r="N106">
        <v>8</v>
      </c>
      <c r="O106" t="s">
        <v>7</v>
      </c>
      <c r="P106" t="s">
        <v>8</v>
      </c>
      <c r="Q106" t="s">
        <v>66</v>
      </c>
      <c r="R106" t="s">
        <v>58</v>
      </c>
    </row>
    <row r="107" spans="1:18" x14ac:dyDescent="0.35">
      <c r="A107">
        <v>106</v>
      </c>
      <c r="B107" t="s">
        <v>40</v>
      </c>
      <c r="C107" t="s">
        <v>138</v>
      </c>
      <c r="D107" s="1">
        <v>43233</v>
      </c>
      <c r="E107" t="s">
        <v>65</v>
      </c>
      <c r="F107" t="s">
        <v>42</v>
      </c>
      <c r="G107">
        <v>0</v>
      </c>
      <c r="H107" t="s">
        <v>15</v>
      </c>
      <c r="I107" t="s">
        <v>104</v>
      </c>
      <c r="J107" t="s">
        <v>104</v>
      </c>
      <c r="K107" t="s">
        <v>5</v>
      </c>
      <c r="L107" t="s">
        <v>104</v>
      </c>
      <c r="M107" t="s">
        <v>16</v>
      </c>
      <c r="N107">
        <v>7</v>
      </c>
      <c r="O107" t="s">
        <v>7</v>
      </c>
      <c r="P107" t="s">
        <v>8</v>
      </c>
      <c r="Q107" t="s">
        <v>24</v>
      </c>
      <c r="R107" t="s">
        <v>18</v>
      </c>
    </row>
    <row r="108" spans="1:18" x14ac:dyDescent="0.35">
      <c r="A108">
        <v>107</v>
      </c>
      <c r="B108" t="s">
        <v>26</v>
      </c>
      <c r="C108" t="s">
        <v>138</v>
      </c>
      <c r="D108" s="1">
        <v>43234</v>
      </c>
      <c r="E108" t="s">
        <v>111</v>
      </c>
      <c r="F108" t="s">
        <v>28</v>
      </c>
      <c r="G108">
        <v>0</v>
      </c>
      <c r="H108" t="s">
        <v>29</v>
      </c>
      <c r="I108" t="s">
        <v>4</v>
      </c>
      <c r="J108" t="s">
        <v>4</v>
      </c>
      <c r="K108" t="s">
        <v>5</v>
      </c>
      <c r="L108" t="s">
        <v>4</v>
      </c>
      <c r="M108" t="s">
        <v>16</v>
      </c>
      <c r="N108">
        <v>10</v>
      </c>
      <c r="O108" t="s">
        <v>7</v>
      </c>
      <c r="P108" t="s">
        <v>8</v>
      </c>
      <c r="Q108" t="s">
        <v>118</v>
      </c>
      <c r="R108" t="s">
        <v>37</v>
      </c>
    </row>
    <row r="109" spans="1:18" x14ac:dyDescent="0.35">
      <c r="A109">
        <v>108</v>
      </c>
      <c r="B109" t="s">
        <v>46</v>
      </c>
      <c r="C109" t="s">
        <v>138</v>
      </c>
      <c r="D109" s="1">
        <v>43235</v>
      </c>
      <c r="E109" t="s">
        <v>126</v>
      </c>
      <c r="F109" t="s">
        <v>48</v>
      </c>
      <c r="G109">
        <v>0</v>
      </c>
      <c r="H109" t="s">
        <v>23</v>
      </c>
      <c r="I109" t="s">
        <v>104</v>
      </c>
      <c r="J109" t="s">
        <v>23</v>
      </c>
      <c r="K109" t="s">
        <v>5</v>
      </c>
      <c r="L109" t="s">
        <v>23</v>
      </c>
      <c r="M109" t="s">
        <v>16</v>
      </c>
      <c r="N109">
        <v>6</v>
      </c>
      <c r="O109" t="s">
        <v>7</v>
      </c>
      <c r="P109" t="s">
        <v>8</v>
      </c>
      <c r="Q109" t="s">
        <v>120</v>
      </c>
      <c r="R109" t="s">
        <v>30</v>
      </c>
    </row>
    <row r="110" spans="1:18" x14ac:dyDescent="0.35">
      <c r="A110">
        <v>109</v>
      </c>
      <c r="B110" t="s">
        <v>40</v>
      </c>
      <c r="C110" t="s">
        <v>138</v>
      </c>
      <c r="D110" s="1">
        <v>43236</v>
      </c>
      <c r="E110" t="s">
        <v>45</v>
      </c>
      <c r="F110" t="s">
        <v>42</v>
      </c>
      <c r="G110">
        <v>0</v>
      </c>
      <c r="H110" t="s">
        <v>15</v>
      </c>
      <c r="I110" t="s">
        <v>29</v>
      </c>
      <c r="J110" t="s">
        <v>29</v>
      </c>
      <c r="K110" t="s">
        <v>5</v>
      </c>
      <c r="L110" t="s">
        <v>15</v>
      </c>
      <c r="M110" t="s">
        <v>6</v>
      </c>
      <c r="N110">
        <v>3</v>
      </c>
      <c r="O110" t="s">
        <v>7</v>
      </c>
      <c r="P110" t="s">
        <v>8</v>
      </c>
      <c r="Q110" t="s">
        <v>66</v>
      </c>
      <c r="R110" t="s">
        <v>24</v>
      </c>
    </row>
    <row r="111" spans="1:18" x14ac:dyDescent="0.35">
      <c r="A111">
        <v>110</v>
      </c>
      <c r="B111" t="s">
        <v>32</v>
      </c>
      <c r="C111" t="s">
        <v>138</v>
      </c>
      <c r="D111" s="1">
        <v>43237</v>
      </c>
      <c r="E111" t="s">
        <v>115</v>
      </c>
      <c r="F111" t="s">
        <v>34</v>
      </c>
      <c r="G111">
        <v>0</v>
      </c>
      <c r="H111" t="s">
        <v>4</v>
      </c>
      <c r="I111" t="s">
        <v>3</v>
      </c>
      <c r="J111" t="s">
        <v>3</v>
      </c>
      <c r="K111" t="s">
        <v>5</v>
      </c>
      <c r="L111" t="s">
        <v>4</v>
      </c>
      <c r="M111" t="s">
        <v>6</v>
      </c>
      <c r="N111">
        <v>14</v>
      </c>
      <c r="O111" t="s">
        <v>7</v>
      </c>
      <c r="P111" t="s">
        <v>8</v>
      </c>
      <c r="Q111" t="s">
        <v>9</v>
      </c>
      <c r="R111" t="s">
        <v>18</v>
      </c>
    </row>
    <row r="112" spans="1:18" x14ac:dyDescent="0.35">
      <c r="A112">
        <v>111</v>
      </c>
      <c r="B112" t="s">
        <v>55</v>
      </c>
      <c r="C112" t="s">
        <v>138</v>
      </c>
      <c r="D112" s="1">
        <v>43238</v>
      </c>
      <c r="E112" t="s">
        <v>96</v>
      </c>
      <c r="F112" t="s">
        <v>57</v>
      </c>
      <c r="G112">
        <v>0</v>
      </c>
      <c r="H112" t="s">
        <v>35</v>
      </c>
      <c r="I112" t="s">
        <v>101</v>
      </c>
      <c r="J112" t="s">
        <v>101</v>
      </c>
      <c r="K112" t="s">
        <v>5</v>
      </c>
      <c r="L112" t="s">
        <v>35</v>
      </c>
      <c r="M112" t="s">
        <v>6</v>
      </c>
      <c r="N112">
        <v>34</v>
      </c>
      <c r="O112" t="s">
        <v>7</v>
      </c>
      <c r="P112" t="s">
        <v>8</v>
      </c>
      <c r="Q112" t="s">
        <v>105</v>
      </c>
      <c r="R112" t="s">
        <v>120</v>
      </c>
    </row>
    <row r="113" spans="1:18" x14ac:dyDescent="0.35">
      <c r="A113">
        <v>112</v>
      </c>
      <c r="B113" t="s">
        <v>109</v>
      </c>
      <c r="C113" t="s">
        <v>138</v>
      </c>
      <c r="D113" s="1">
        <v>43239</v>
      </c>
      <c r="E113" t="s">
        <v>127</v>
      </c>
      <c r="F113" t="s">
        <v>110</v>
      </c>
      <c r="G113">
        <v>0</v>
      </c>
      <c r="H113" t="s">
        <v>104</v>
      </c>
      <c r="I113" t="s">
        <v>4</v>
      </c>
      <c r="J113" t="s">
        <v>104</v>
      </c>
      <c r="K113" t="s">
        <v>36</v>
      </c>
      <c r="L113" t="s">
        <v>104</v>
      </c>
      <c r="M113" t="s">
        <v>6</v>
      </c>
      <c r="N113">
        <v>30</v>
      </c>
      <c r="O113" t="s">
        <v>7</v>
      </c>
      <c r="P113" t="s">
        <v>8</v>
      </c>
      <c r="Q113" t="s">
        <v>118</v>
      </c>
      <c r="R113" t="s">
        <v>37</v>
      </c>
    </row>
    <row r="114" spans="1:18" x14ac:dyDescent="0.35">
      <c r="A114">
        <v>113</v>
      </c>
      <c r="B114" t="s">
        <v>0</v>
      </c>
      <c r="C114" t="s">
        <v>138</v>
      </c>
      <c r="D114" s="1">
        <v>43239</v>
      </c>
      <c r="E114" t="s">
        <v>20</v>
      </c>
      <c r="F114" t="s">
        <v>2</v>
      </c>
      <c r="G114">
        <v>0</v>
      </c>
      <c r="H114" t="s">
        <v>3</v>
      </c>
      <c r="I114" t="s">
        <v>23</v>
      </c>
      <c r="J114" t="s">
        <v>3</v>
      </c>
      <c r="K114" t="s">
        <v>36</v>
      </c>
      <c r="L114" t="s">
        <v>23</v>
      </c>
      <c r="M114" t="s">
        <v>16</v>
      </c>
      <c r="N114">
        <v>5</v>
      </c>
      <c r="O114" t="s">
        <v>7</v>
      </c>
      <c r="P114" t="s">
        <v>8</v>
      </c>
      <c r="Q114" t="s">
        <v>30</v>
      </c>
      <c r="R114" t="s">
        <v>18</v>
      </c>
    </row>
    <row r="115" spans="1:18" x14ac:dyDescent="0.35">
      <c r="A115">
        <v>114</v>
      </c>
      <c r="B115" t="s">
        <v>55</v>
      </c>
      <c r="C115" t="s">
        <v>138</v>
      </c>
      <c r="D115" s="1">
        <v>43240</v>
      </c>
      <c r="E115" t="s">
        <v>128</v>
      </c>
      <c r="F115" t="s">
        <v>57</v>
      </c>
      <c r="G115">
        <v>0</v>
      </c>
      <c r="H115" t="s">
        <v>35</v>
      </c>
      <c r="I115" t="s">
        <v>15</v>
      </c>
      <c r="J115" t="s">
        <v>35</v>
      </c>
      <c r="K115" t="s">
        <v>36</v>
      </c>
      <c r="L115" t="s">
        <v>35</v>
      </c>
      <c r="M115" t="s">
        <v>6</v>
      </c>
      <c r="N115">
        <v>11</v>
      </c>
      <c r="O115" t="s">
        <v>7</v>
      </c>
      <c r="P115" t="s">
        <v>8</v>
      </c>
      <c r="Q115" t="s">
        <v>120</v>
      </c>
      <c r="R115" t="s">
        <v>25</v>
      </c>
    </row>
    <row r="116" spans="1:18" x14ac:dyDescent="0.35">
      <c r="A116">
        <v>115</v>
      </c>
      <c r="B116" t="s">
        <v>11</v>
      </c>
      <c r="C116" t="s">
        <v>138</v>
      </c>
      <c r="D116" s="1">
        <v>43240</v>
      </c>
      <c r="E116" t="s">
        <v>129</v>
      </c>
      <c r="F116" t="s">
        <v>13</v>
      </c>
      <c r="G116">
        <v>0</v>
      </c>
      <c r="H116" t="s">
        <v>101</v>
      </c>
      <c r="I116" t="s">
        <v>29</v>
      </c>
      <c r="J116" t="s">
        <v>101</v>
      </c>
      <c r="K116" t="s">
        <v>5</v>
      </c>
      <c r="L116" t="s">
        <v>101</v>
      </c>
      <c r="M116" t="s">
        <v>16</v>
      </c>
      <c r="N116">
        <v>5</v>
      </c>
      <c r="O116" t="s">
        <v>7</v>
      </c>
      <c r="P116" t="s">
        <v>8</v>
      </c>
      <c r="Q116" t="s">
        <v>24</v>
      </c>
      <c r="R116" t="s">
        <v>58</v>
      </c>
    </row>
    <row r="117" spans="1:18" x14ac:dyDescent="0.35">
      <c r="A117">
        <v>116</v>
      </c>
      <c r="B117" t="s">
        <v>40</v>
      </c>
      <c r="C117" t="s">
        <v>138</v>
      </c>
      <c r="D117" s="1">
        <v>43242</v>
      </c>
      <c r="E117" t="s">
        <v>130</v>
      </c>
      <c r="F117" t="s">
        <v>42</v>
      </c>
      <c r="G117">
        <v>0</v>
      </c>
      <c r="H117" t="s">
        <v>3</v>
      </c>
      <c r="I117" t="s">
        <v>101</v>
      </c>
      <c r="J117" t="s">
        <v>101</v>
      </c>
      <c r="K117" t="s">
        <v>5</v>
      </c>
      <c r="L117" t="s">
        <v>101</v>
      </c>
      <c r="M117" t="s">
        <v>16</v>
      </c>
      <c r="N117">
        <v>2</v>
      </c>
      <c r="O117" t="s">
        <v>7</v>
      </c>
      <c r="P117" t="s">
        <v>8</v>
      </c>
      <c r="Q117" t="s">
        <v>31</v>
      </c>
      <c r="R117" t="s">
        <v>66</v>
      </c>
    </row>
    <row r="118" spans="1:18" x14ac:dyDescent="0.35">
      <c r="A118">
        <v>117</v>
      </c>
      <c r="B118" t="s">
        <v>46</v>
      </c>
      <c r="C118" t="s">
        <v>138</v>
      </c>
      <c r="D118" s="1">
        <v>43243</v>
      </c>
      <c r="E118" t="s">
        <v>131</v>
      </c>
      <c r="F118" t="s">
        <v>48</v>
      </c>
      <c r="G118">
        <v>0</v>
      </c>
      <c r="H118" t="s">
        <v>23</v>
      </c>
      <c r="I118" t="s">
        <v>104</v>
      </c>
      <c r="J118" t="s">
        <v>104</v>
      </c>
      <c r="K118" t="s">
        <v>5</v>
      </c>
      <c r="L118" t="s">
        <v>23</v>
      </c>
      <c r="M118" t="s">
        <v>6</v>
      </c>
      <c r="N118">
        <v>25</v>
      </c>
      <c r="O118" t="s">
        <v>7</v>
      </c>
      <c r="P118" t="s">
        <v>8</v>
      </c>
      <c r="Q118" t="s">
        <v>30</v>
      </c>
      <c r="R118" t="s">
        <v>24</v>
      </c>
    </row>
    <row r="119" spans="1:18" x14ac:dyDescent="0.35">
      <c r="A119">
        <v>118</v>
      </c>
      <c r="B119" t="s">
        <v>46</v>
      </c>
      <c r="C119" t="s">
        <v>138</v>
      </c>
      <c r="D119" s="1">
        <v>43245</v>
      </c>
      <c r="E119" t="s">
        <v>38</v>
      </c>
      <c r="F119" t="s">
        <v>48</v>
      </c>
      <c r="G119">
        <v>0</v>
      </c>
      <c r="H119" t="s">
        <v>23</v>
      </c>
      <c r="I119" t="s">
        <v>3</v>
      </c>
      <c r="J119" t="s">
        <v>23</v>
      </c>
      <c r="K119" t="s">
        <v>5</v>
      </c>
      <c r="L119" t="s">
        <v>3</v>
      </c>
      <c r="M119" t="s">
        <v>6</v>
      </c>
      <c r="N119">
        <v>14</v>
      </c>
      <c r="O119" t="s">
        <v>7</v>
      </c>
      <c r="P119" t="s">
        <v>8</v>
      </c>
      <c r="Q119" t="s">
        <v>120</v>
      </c>
      <c r="R119" t="s">
        <v>24</v>
      </c>
    </row>
    <row r="120" spans="1:18" x14ac:dyDescent="0.35">
      <c r="A120">
        <v>119</v>
      </c>
      <c r="B120" t="s">
        <v>40</v>
      </c>
      <c r="C120" t="s">
        <v>138</v>
      </c>
      <c r="D120" s="1">
        <v>43247</v>
      </c>
      <c r="E120" t="s">
        <v>114</v>
      </c>
      <c r="F120" t="s">
        <v>42</v>
      </c>
      <c r="G120">
        <v>0</v>
      </c>
      <c r="H120" t="s">
        <v>101</v>
      </c>
      <c r="I120" t="s">
        <v>3</v>
      </c>
      <c r="J120" t="s">
        <v>101</v>
      </c>
      <c r="K120" t="s">
        <v>5</v>
      </c>
      <c r="L120" t="s">
        <v>101</v>
      </c>
      <c r="M120" t="s">
        <v>16</v>
      </c>
      <c r="N120">
        <v>8</v>
      </c>
      <c r="O120" t="s">
        <v>7</v>
      </c>
      <c r="P120" t="s">
        <v>8</v>
      </c>
      <c r="Q120" t="s">
        <v>66</v>
      </c>
      <c r="R120" t="s">
        <v>18</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3A17-3A9C-4C54-AB74-913842A92CA0}">
  <dimension ref="D14"/>
  <sheetViews>
    <sheetView tabSelected="1" workbookViewId="0">
      <selection activeCell="Q1" sqref="Q1"/>
    </sheetView>
  </sheetViews>
  <sheetFormatPr defaultRowHeight="14.5" x14ac:dyDescent="0.35"/>
  <sheetData>
    <row r="14" spans="4:4" ht="18.5" x14ac:dyDescent="0.45">
      <c r="D1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41CBA-758A-473C-AC61-39D4F993585F}">
  <dimension ref="A3:B6"/>
  <sheetViews>
    <sheetView workbookViewId="0">
      <selection activeCell="K9" sqref="K9"/>
    </sheetView>
  </sheetViews>
  <sheetFormatPr defaultRowHeight="14.5" x14ac:dyDescent="0.35"/>
  <cols>
    <col min="1" max="1" width="12.36328125" bestFit="1" customWidth="1"/>
    <col min="2" max="2" width="14.81640625" bestFit="1" customWidth="1"/>
  </cols>
  <sheetData>
    <row r="3" spans="1:2" x14ac:dyDescent="0.35">
      <c r="A3" s="2" t="s">
        <v>185</v>
      </c>
      <c r="B3" t="s">
        <v>189</v>
      </c>
    </row>
    <row r="4" spans="1:2" x14ac:dyDescent="0.35">
      <c r="A4" s="3" t="s">
        <v>36</v>
      </c>
      <c r="B4" s="6">
        <v>10</v>
      </c>
    </row>
    <row r="5" spans="1:2" x14ac:dyDescent="0.35">
      <c r="A5" s="3" t="s">
        <v>5</v>
      </c>
      <c r="B5" s="6">
        <v>50</v>
      </c>
    </row>
    <row r="6" spans="1:2" x14ac:dyDescent="0.35">
      <c r="A6" s="3" t="s">
        <v>186</v>
      </c>
      <c r="B6" s="6">
        <v>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10A6-8093-4245-BEFD-E069E9E9435F}">
  <dimension ref="A3:D13"/>
  <sheetViews>
    <sheetView zoomScaleNormal="100" workbookViewId="0">
      <selection activeCell="A9" sqref="A5:A14"/>
      <pivotSelection pane="bottomRight" showHeader="1" axis="axisRow" activeRow="8" previousRow="8" click="1" r:id="rId1">
        <pivotArea dataOnly="0" labelOnly="1" fieldPosition="0">
          <references count="1">
            <reference field="11" count="0"/>
          </references>
        </pivotArea>
      </pivotSelection>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s>
  <sheetData>
    <row r="3" spans="1:4" x14ac:dyDescent="0.35">
      <c r="A3" s="2" t="s">
        <v>187</v>
      </c>
      <c r="B3" s="2" t="s">
        <v>188</v>
      </c>
    </row>
    <row r="4" spans="1:4" x14ac:dyDescent="0.35">
      <c r="A4" s="2" t="s">
        <v>185</v>
      </c>
      <c r="B4" t="s">
        <v>36</v>
      </c>
      <c r="C4" t="s">
        <v>5</v>
      </c>
      <c r="D4" t="s">
        <v>186</v>
      </c>
    </row>
    <row r="5" spans="1:4" x14ac:dyDescent="0.35">
      <c r="A5" s="3" t="s">
        <v>101</v>
      </c>
      <c r="B5" s="6"/>
      <c r="C5" s="6">
        <v>11</v>
      </c>
      <c r="D5" s="6">
        <v>11</v>
      </c>
    </row>
    <row r="6" spans="1:4" x14ac:dyDescent="0.35">
      <c r="A6" s="3" t="s">
        <v>3</v>
      </c>
      <c r="B6" s="6">
        <v>3</v>
      </c>
      <c r="C6" s="6">
        <v>7</v>
      </c>
      <c r="D6" s="6">
        <v>10</v>
      </c>
    </row>
    <row r="7" spans="1:4" x14ac:dyDescent="0.35">
      <c r="A7" s="3" t="s">
        <v>23</v>
      </c>
      <c r="B7" s="6">
        <v>1</v>
      </c>
      <c r="C7" s="6">
        <v>8</v>
      </c>
      <c r="D7" s="6">
        <v>9</v>
      </c>
    </row>
    <row r="8" spans="1:4" x14ac:dyDescent="0.35">
      <c r="A8" s="3" t="s">
        <v>104</v>
      </c>
      <c r="B8" s="6">
        <v>4</v>
      </c>
      <c r="C8" s="6">
        <v>3</v>
      </c>
      <c r="D8" s="6">
        <v>7</v>
      </c>
    </row>
    <row r="9" spans="1:4" x14ac:dyDescent="0.35">
      <c r="A9" s="3" t="s">
        <v>29</v>
      </c>
      <c r="B9" s="6">
        <v>1</v>
      </c>
      <c r="C9" s="6">
        <v>5</v>
      </c>
      <c r="D9" s="6">
        <v>6</v>
      </c>
    </row>
    <row r="10" spans="1:4" x14ac:dyDescent="0.35">
      <c r="A10" s="3" t="s">
        <v>4</v>
      </c>
      <c r="B10" s="6"/>
      <c r="C10" s="6">
        <v>6</v>
      </c>
      <c r="D10" s="6">
        <v>6</v>
      </c>
    </row>
    <row r="11" spans="1:4" x14ac:dyDescent="0.35">
      <c r="A11" s="3" t="s">
        <v>15</v>
      </c>
      <c r="B11" s="6"/>
      <c r="C11" s="6">
        <v>6</v>
      </c>
      <c r="D11" s="6">
        <v>6</v>
      </c>
    </row>
    <row r="12" spans="1:4" x14ac:dyDescent="0.35">
      <c r="A12" s="3" t="s">
        <v>35</v>
      </c>
      <c r="B12" s="6">
        <v>1</v>
      </c>
      <c r="C12" s="6">
        <v>4</v>
      </c>
      <c r="D12" s="6">
        <v>5</v>
      </c>
    </row>
    <row r="13" spans="1:4" x14ac:dyDescent="0.35">
      <c r="A13" s="3" t="s">
        <v>186</v>
      </c>
      <c r="B13" s="6">
        <v>10</v>
      </c>
      <c r="C13" s="6">
        <v>50</v>
      </c>
      <c r="D13" s="6">
        <v>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17847-71BB-435B-826F-B71195038E41}">
  <dimension ref="A1:E12"/>
  <sheetViews>
    <sheetView workbookViewId="0">
      <selection activeCell="H6" sqref="H6"/>
    </sheetView>
  </sheetViews>
  <sheetFormatPr defaultRowHeight="14.5" x14ac:dyDescent="0.35"/>
  <cols>
    <col min="1" max="1" width="7.81640625" bestFit="1" customWidth="1"/>
    <col min="2" max="2" width="18.36328125" bestFit="1" customWidth="1"/>
    <col min="3" max="3" width="24.54296875" bestFit="1" customWidth="1"/>
    <col min="4" max="4" width="17.1796875" bestFit="1" customWidth="1"/>
    <col min="5" max="5" width="16.7265625" bestFit="1" customWidth="1"/>
  </cols>
  <sheetData>
    <row r="1" spans="1:5" x14ac:dyDescent="0.35">
      <c r="A1" t="s">
        <v>133</v>
      </c>
      <c r="B1" t="s">
        <v>134</v>
      </c>
      <c r="C1" t="s">
        <v>135</v>
      </c>
      <c r="D1" t="s">
        <v>136</v>
      </c>
      <c r="E1" t="s">
        <v>137</v>
      </c>
    </row>
    <row r="2" spans="1:5" x14ac:dyDescent="0.35">
      <c r="A2" t="s">
        <v>138</v>
      </c>
      <c r="B2" t="s">
        <v>101</v>
      </c>
      <c r="C2" t="s">
        <v>3</v>
      </c>
      <c r="D2" t="s">
        <v>139</v>
      </c>
      <c r="E2" t="s">
        <v>140</v>
      </c>
    </row>
    <row r="3" spans="1:5" x14ac:dyDescent="0.35">
      <c r="A3" t="s">
        <v>141</v>
      </c>
      <c r="B3" t="s">
        <v>15</v>
      </c>
      <c r="C3" t="s">
        <v>142</v>
      </c>
      <c r="D3" t="s">
        <v>143</v>
      </c>
      <c r="E3" t="s">
        <v>144</v>
      </c>
    </row>
    <row r="4" spans="1:5" x14ac:dyDescent="0.35">
      <c r="A4" t="s">
        <v>145</v>
      </c>
      <c r="B4" t="s">
        <v>3</v>
      </c>
      <c r="C4" t="s">
        <v>4</v>
      </c>
      <c r="D4" t="s">
        <v>146</v>
      </c>
      <c r="E4" t="s">
        <v>147</v>
      </c>
    </row>
    <row r="5" spans="1:5" x14ac:dyDescent="0.35">
      <c r="A5" t="s">
        <v>148</v>
      </c>
      <c r="B5" t="s">
        <v>15</v>
      </c>
      <c r="C5" t="s">
        <v>101</v>
      </c>
      <c r="D5" t="s">
        <v>149</v>
      </c>
      <c r="E5" t="s">
        <v>150</v>
      </c>
    </row>
    <row r="6" spans="1:5" x14ac:dyDescent="0.35">
      <c r="A6" t="s">
        <v>151</v>
      </c>
      <c r="B6" t="s">
        <v>23</v>
      </c>
      <c r="C6" t="s">
        <v>29</v>
      </c>
      <c r="D6" t="s">
        <v>152</v>
      </c>
      <c r="E6" t="s">
        <v>153</v>
      </c>
    </row>
    <row r="7" spans="1:5" x14ac:dyDescent="0.35">
      <c r="A7" t="s">
        <v>154</v>
      </c>
      <c r="B7" t="s">
        <v>15</v>
      </c>
      <c r="C7" t="s">
        <v>101</v>
      </c>
      <c r="D7" t="s">
        <v>155</v>
      </c>
      <c r="E7" t="s">
        <v>139</v>
      </c>
    </row>
    <row r="8" spans="1:5" x14ac:dyDescent="0.35">
      <c r="A8" t="s">
        <v>156</v>
      </c>
      <c r="B8" t="s">
        <v>23</v>
      </c>
      <c r="C8" t="s">
        <v>101</v>
      </c>
      <c r="D8" t="s">
        <v>157</v>
      </c>
      <c r="E8" t="s">
        <v>140</v>
      </c>
    </row>
    <row r="9" spans="1:5" x14ac:dyDescent="0.35">
      <c r="A9" t="s">
        <v>158</v>
      </c>
      <c r="B9" t="s">
        <v>101</v>
      </c>
      <c r="C9" t="s">
        <v>4</v>
      </c>
      <c r="D9" t="s">
        <v>159</v>
      </c>
      <c r="E9" t="s">
        <v>160</v>
      </c>
    </row>
    <row r="10" spans="1:5" x14ac:dyDescent="0.35">
      <c r="A10" t="s">
        <v>161</v>
      </c>
      <c r="B10" t="s">
        <v>101</v>
      </c>
      <c r="C10" t="s">
        <v>15</v>
      </c>
      <c r="D10" t="s">
        <v>162</v>
      </c>
      <c r="E10" t="s">
        <v>163</v>
      </c>
    </row>
    <row r="11" spans="1:5" x14ac:dyDescent="0.35">
      <c r="A11" t="s">
        <v>164</v>
      </c>
      <c r="B11" t="s">
        <v>165</v>
      </c>
      <c r="C11" t="s">
        <v>4</v>
      </c>
      <c r="D11" t="s">
        <v>166</v>
      </c>
      <c r="E11" t="s">
        <v>167</v>
      </c>
    </row>
    <row r="12" spans="1:5" x14ac:dyDescent="0.35">
      <c r="A12" t="s">
        <v>168</v>
      </c>
      <c r="B12" t="s">
        <v>104</v>
      </c>
      <c r="C12" t="s">
        <v>101</v>
      </c>
      <c r="D12" t="s">
        <v>169</v>
      </c>
      <c r="E12"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Bat First Feild First</vt:lpstr>
      <vt:lpstr>MoM</vt:lpstr>
      <vt:lpstr>Title Winner</vt:lpstr>
      <vt:lpstr>KPI</vt:lpstr>
      <vt:lpstr>Full Data</vt:lpstr>
      <vt:lpstr>Dashboard</vt:lpstr>
      <vt:lpstr>Toss Base Decision</vt:lpstr>
      <vt:lpstr>Matches Win by Team</vt:lpstr>
      <vt:lpstr>Winner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pal</dc:creator>
  <cp:lastModifiedBy>Shivam pal</cp:lastModifiedBy>
  <dcterms:created xsi:type="dcterms:W3CDTF">2024-02-01T06:03:34Z</dcterms:created>
  <dcterms:modified xsi:type="dcterms:W3CDTF">2024-02-05T12:51:22Z</dcterms:modified>
</cp:coreProperties>
</file>